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defaultThemeVersion="166925"/>
  <bookViews>
    <workbookView xWindow="65416" yWindow="65416" windowWidth="29040" windowHeight="15840" activeTab="0"/>
  </bookViews>
  <sheets>
    <sheet name="Instrukce pro vyplnění" sheetId="1" r:id="rId1"/>
    <sheet name="Celkové kontrolní skóre" sheetId="5" r:id="rId2"/>
    <sheet name="Pracovní pozice 1" sheetId="3" r:id="rId3"/>
    <sheet name="Pracovní pozice 2" sheetId="6" r:id="rId4"/>
    <sheet name="Pracovní pozice 3" sheetId="7" r:id="rId5"/>
    <sheet name="Pomocný list" sheetId="8" r:id="rId6"/>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<sst xmlns="http://schemas.openxmlformats.org/spreadsheetml/2006/main" count="275" uniqueCount="68">
  <si>
    <t>Příloha č. 4 smlouvy o fyzické ostraze majetku a osob</t>
  </si>
  <si>
    <t>Instrukce pro vyplnění</t>
  </si>
  <si>
    <t>List "Pomocný list" není určený k vyplňování.</t>
  </si>
  <si>
    <t>Na listech "Pracovní pozice 1–3" poskytovatel vyplní v příslušném sloupci údaje o provedené kontrole (datum atd.).</t>
  </si>
  <si>
    <t xml:space="preserve">Žádná další pole na listech "Pracovní pozice 1–3" poskytovatel nevyplňuje, veškeré hodnoty se samy dopočítají.  </t>
  </si>
  <si>
    <t>Na listu "Celkové kontrolní skóre" poskytovatel nevyplňuje žádné údaje - veškeré hodnoty se automaticky vypočítají z vyplněných listů "Pracovní pozice 1–3".</t>
  </si>
  <si>
    <t>první kontrola</t>
  </si>
  <si>
    <t>druhá kontrola</t>
  </si>
  <si>
    <t>třetí kontrola</t>
  </si>
  <si>
    <t>čtvrtá kontrola</t>
  </si>
  <si>
    <t>Datum:</t>
  </si>
  <si>
    <t>Kalendářní týden č.:</t>
  </si>
  <si>
    <t>Čas kontroly:</t>
  </si>
  <si>
    <t>Kontroloval:</t>
  </si>
  <si>
    <t>Přítomni:</t>
  </si>
  <si>
    <t>Kategorie A</t>
  </si>
  <si>
    <t>KPI</t>
  </si>
  <si>
    <t> Definice KPI</t>
  </si>
  <si>
    <t>KPI splněn</t>
  </si>
  <si>
    <t>Snížení celkového kontrolního skóre KPI</t>
  </si>
  <si>
    <t>Další snížení celk. kontrol. skóre na zákl. kontrol objednatele</t>
  </si>
  <si>
    <t>řádný a včasný nástup bezp. pracovníka do služby</t>
  </si>
  <si>
    <r>
      <t xml:space="preserve">bdělost a ostražitost bezp. pracovníka </t>
    </r>
    <r>
      <rPr>
        <sz val="11"/>
        <color theme="1"/>
        <rFont val="Calibri"/>
        <family val="2"/>
        <scheme val="minor"/>
      </rPr>
      <t>po celou dobu služby</t>
    </r>
  </si>
  <si>
    <r>
      <t xml:space="preserve">bez. pracovník je </t>
    </r>
    <r>
      <rPr>
        <sz val="11"/>
        <color theme="1"/>
        <rFont val="Calibri"/>
        <family val="2"/>
        <scheme val="minor"/>
      </rPr>
      <t xml:space="preserve">po celou dobu služby </t>
    </r>
    <r>
      <rPr>
        <sz val="11"/>
        <color rgb="FF000000"/>
        <rFont val="Calibri"/>
        <family val="2"/>
        <scheme val="minor"/>
      </rPr>
      <t xml:space="preserve">v příčetném stavu, tj. </t>
    </r>
    <r>
      <rPr>
        <sz val="11"/>
        <color theme="1"/>
        <rFont val="Calibri"/>
        <family val="2"/>
        <scheme val="minor"/>
      </rPr>
      <t xml:space="preserve">nikoliv pod vlivem </t>
    </r>
    <r>
      <rPr>
        <sz val="11"/>
        <color rgb="FF000000"/>
        <rFont val="Calibri"/>
        <family val="2"/>
        <scheme val="minor"/>
      </rPr>
      <t xml:space="preserve">alkoholu nebo jiné návykové látky </t>
    </r>
  </si>
  <si>
    <t>přítomnost bezp. pracovníka na stanovišti ostrahy po celou dobu služby s výjimkou odůvod. opuštění stanoviště (např. obchůzka)</t>
  </si>
  <si>
    <t>řešení rizikových událostí v souladu se smlouvou a Směrnicí PVO</t>
  </si>
  <si>
    <t>výkon bezp. služby bezp. pracovníkem, který je členem realizačního týmu</t>
  </si>
  <si>
    <t xml:space="preserve">výkon bezp. služby bezp. pracovníkem splňujícím požadavky na zařazení do realizačního týmu </t>
  </si>
  <si>
    <t xml:space="preserve">výkon bezp. služby pracovníkem splňujícím požadavky na výkon bezp. služby na dané pracovní pozici </t>
  </si>
  <si>
    <t>Kategorie B</t>
  </si>
  <si>
    <t>Další snížení celk. kontrol. skóre KPI na zákl. kontrol objednatele</t>
  </si>
  <si>
    <t>dodržení plánu služeb (tj. výkon bezp. služby pracovníkem dle plánu služeb zaslaného objednateli, příp. v souladu se změnou oproti plánu služeb předem ohlášenou objednateli)</t>
  </si>
  <si>
    <t>znalost a dodržování Směrnice PVO (ve vztahu k povinnostem bezp. pracovníka, které nejsou předmětem hodnocení KPI samostatně)</t>
  </si>
  <si>
    <r>
      <rPr>
        <sz val="11"/>
        <color theme="1"/>
        <rFont val="Calibri"/>
        <family val="2"/>
        <scheme val="minor"/>
      </rPr>
      <t xml:space="preserve">odění </t>
    </r>
    <r>
      <rPr>
        <sz val="11"/>
        <color rgb="FF000000"/>
        <rFont val="Calibri"/>
        <family val="2"/>
        <scheme val="minor"/>
      </rPr>
      <t xml:space="preserve">bezp. pracovníka </t>
    </r>
    <r>
      <rPr>
        <sz val="11"/>
        <color theme="1"/>
        <rFont val="Calibri"/>
        <family val="2"/>
        <scheme val="minor"/>
      </rPr>
      <t>požadované smlouvou po celou dobu služby</t>
    </r>
  </si>
  <si>
    <t>slušné a korektní chování bezp. pracovníka vůči zaměstnancům a klientům objednatele po celou dobu služby</t>
  </si>
  <si>
    <t>plnění zákazu návštěv po celou dobu služby</t>
  </si>
  <si>
    <t>provedení všech obpochůzek pomocí sčítačů</t>
  </si>
  <si>
    <t>orientace po budově a v orientačním plánu budovy</t>
  </si>
  <si>
    <t xml:space="preserve">znalost obsluhy bezpečnostních technologií </t>
  </si>
  <si>
    <t>Kategorie C</t>
  </si>
  <si>
    <t>pořadí pochybení</t>
  </si>
  <si>
    <t xml:space="preserve">Snížení celkového kontrolního skóre KPI </t>
  </si>
  <si>
    <r>
      <t xml:space="preserve">označení bezp. pracovníka osobním identifikačním průkazem </t>
    </r>
    <r>
      <rPr>
        <sz val="11"/>
        <color theme="1"/>
        <rFont val="Calibri"/>
        <family val="2"/>
        <scheme val="minor"/>
      </rPr>
      <t>po celou dobu služby</t>
    </r>
  </si>
  <si>
    <t>splnění povinností ve vztahu k vyvážení/vynášení nádob na odpad</t>
  </si>
  <si>
    <t>dvůr areálu je sjízdný</t>
  </si>
  <si>
    <t xml:space="preserve">před objektem nejsou odpadky, ani sníh </t>
  </si>
  <si>
    <t>kontroly objednatele</t>
  </si>
  <si>
    <t>Snížení celkového kontrolního skóre celkem</t>
  </si>
  <si>
    <r>
      <t xml:space="preserve">bez. pracovník je </t>
    </r>
    <r>
      <rPr>
        <sz val="11"/>
        <color theme="1"/>
        <rFont val="Calibri"/>
        <family val="2"/>
        <scheme val="minor"/>
      </rPr>
      <t xml:space="preserve">po celou dobu služby </t>
    </r>
    <r>
      <rPr>
        <sz val="11"/>
        <color rgb="FF000000"/>
        <rFont val="Calibri"/>
        <family val="2"/>
      </rPr>
      <t xml:space="preserve">v příčetném stavu, tj. </t>
    </r>
    <r>
      <rPr>
        <sz val="11"/>
        <color theme="1"/>
        <rFont val="Calibri"/>
        <family val="2"/>
        <scheme val="minor"/>
      </rPr>
      <t xml:space="preserve">nikoliv pod vlivem </t>
    </r>
    <r>
      <rPr>
        <sz val="11"/>
        <color rgb="FF000000"/>
        <rFont val="Calibri"/>
        <family val="2"/>
      </rPr>
      <t xml:space="preserve">alkoholu nebo jiné návykové látky </t>
    </r>
  </si>
  <si>
    <r>
      <rPr>
        <sz val="11"/>
        <color theme="1"/>
        <rFont val="Calibri"/>
        <family val="2"/>
        <scheme val="minor"/>
      </rPr>
      <t xml:space="preserve">odění </t>
    </r>
    <r>
      <rPr>
        <sz val="11"/>
        <color rgb="FF000000"/>
        <rFont val="Calibri"/>
        <family val="2"/>
      </rPr>
      <t xml:space="preserve">bezp. pracovníka </t>
    </r>
    <r>
      <rPr>
        <sz val="11"/>
        <color theme="1"/>
        <rFont val="Calibri"/>
        <family val="2"/>
        <scheme val="minor"/>
      </rPr>
      <t>požadované smlouvou po celou dobu služby</t>
    </r>
  </si>
  <si>
    <t>Checklist pro kontrolu KPI - "Ostraha objektů Cejl 73, Brno"</t>
  </si>
  <si>
    <t>Pracovní pozice 1</t>
  </si>
  <si>
    <t>příslušná vlajka je vyvěšena/nemá-li být vyvěšena žádná vlajka, pak není žádná vlajka vyvěšena</t>
  </si>
  <si>
    <t>Pracovní pozice 2</t>
  </si>
  <si>
    <t>Pracovní pozice 3</t>
  </si>
  <si>
    <t>Snížení celkového kontrolního skóre</t>
  </si>
  <si>
    <t>celkem</t>
  </si>
  <si>
    <t>Celkové kontrolní skóre KPI za měsíc</t>
  </si>
  <si>
    <t>% snížení ceny měsíčního plnění</t>
  </si>
  <si>
    <t>ANO</t>
  </si>
  <si>
    <t>NE</t>
  </si>
  <si>
    <t>nulté</t>
  </si>
  <si>
    <t>první</t>
  </si>
  <si>
    <t>druhé</t>
  </si>
  <si>
    <t>třetí</t>
  </si>
  <si>
    <t>čtvrté (a další)</t>
  </si>
  <si>
    <t>Pokud objednatel při svých náhodných kontrolách zjistí pochybení, které v souladu se smlouvou poskytovateli nahlásí, poskytovatel zjištěná pochybení zohlední ve sloupci "Další snížení celk. kontrol. skóre na zákl. kontrol objednatele", do něhož uvede snížení celkového kontrolního skóre na základě všech zjištěných pochybení (např. dvakrát v měsíci bude zjištěno pochybení v KPI 1 kategorii A, tj. 2x snížení o 10 %, do příslušné buňky tedy vepíše poskytovatel hodnotu "20").</t>
  </si>
  <si>
    <t>Na listech "Pracovní pozice 1–3" poskytovatel dále po prověření splnění jednotlivých KPI vyplní žlutě označená pole výběrem ze seznamu. V případě KPI z kategorie A a B vybere, zda KPI bylo splněno ("ANO"), nebo nebylo, tj. zjistil pochybení ("NE"). V případě KPI z kategorie C výběrem ze seznamu poskytovatel uvede, kolikáté pochybení v tomto konkrétním KPI v daném měsíci zjistil (v součtu za všechny pracovní pozice), pokud pochybení nezjistil, tj. KPI je splněno, pak vybere variantu "nulté".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</si>
</sst>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b/>
      <sz val="15"/>
      <color theme="1"/>
      <name val="Calibri"/>
      <family val="2"/>
      <scheme val="minor"/>
    </font>
    <font>
      <sz val="15"/>
      <color theme="1"/>
      <name val="Calibri"/>
      <family val="2"/>
      <scheme val="minor"/>
    </font>
    <font>
      <b/>
      <sz val="12"/>
      <color theme="1"/>
      <name val="Calibri"/>
      <family val="2"/>
      <scheme val="minor"/>
    </font>
    <font>
      <sz val="11"/>
      <color rgb="FF000000"/>
      <name val="Calibri"/>
      <family val="2"/>
      <scheme val="minor"/>
    </font>
    <font>
      <b/>
      <sz val="11"/>
      <color rgb="FFFF0000"/>
      <name val="Calibri"/>
      <family val="2"/>
      <scheme val="minor"/>
    </font>
    <font>
      <b/>
      <sz val="15"/>
      <color rgb="FF000000"/>
      <name val="Calibri"/>
      <family val="2"/>
    </font>
    <font>
      <sz val="15"/>
      <color rgb="FF000000"/>
      <name val="Calibri"/>
      <family val="2"/>
    </font>
    <font>
      <sz val="11"/>
      <color theme="1"/>
      <name val="Calibri"/>
      <family val="2"/>
    </font>
    <font>
      <b/>
      <sz val="12"/>
      <color rgb="FF000000"/>
      <name val="Calibri"/>
      <family val="2"/>
    </font>
    <font>
      <b/>
      <sz val="11"/>
      <color rgb="FF000000"/>
      <name val="Calibri"/>
      <family val="2"/>
    </font>
    <font>
      <sz val="11"/>
      <color rgb="FF000000"/>
      <name val="Calibri"/>
      <family val="2"/>
    </font>
    <font>
      <b/>
      <sz val="11"/>
      <color rgb="FFFF0000"/>
      <name val="Calibri"/>
      <family val="2"/>
    </font>
  </fonts>
  <fills count="14">
    <fill>
      <patternFill/>
    </fill>
    <fill>
      <patternFill patternType="gray125"/>
    </fill>
    <fill>
      <patternFill patternType="solid">
        <fgColor theme="0" tint="-0.24997000396251678"/>
        <bgColor indexed="64"/>
      </patternFill>
    </fill>
    <fill>
      <patternFill patternType="solid">
        <fgColor theme="0" tint="-0.04997999966144562"/>
        <bgColor indexed="64"/>
      </patternFill>
    </fill>
    <fill>
      <patternFill patternType="solid">
        <fgColor theme="4" tint="0.39998000860214233"/>
        <bgColor indexed="64"/>
      </patternFill>
    </fill>
    <fill>
      <patternFill patternType="solid">
        <fgColor rgb="FFBFBFBF"/>
        <bgColor indexed="64"/>
      </patternFill>
    </fill>
    <fill>
      <patternFill patternType="solid">
        <fgColor rgb="FFF2F2F2"/>
        <bgColor indexed="64"/>
      </patternFill>
    </fill>
    <fill>
      <patternFill patternType="solid">
        <fgColor rgb="FF8EA9DB"/>
        <bgColor indexed="64"/>
      </patternFill>
    </fill>
    <fill>
      <patternFill patternType="solid">
        <fgColor rgb="FFFF0000"/>
        <bgColor indexed="64"/>
      </patternFill>
    </fill>
    <fill>
      <patternFill patternType="solid">
        <fgColor rgb="FFFF0000"/>
        <bgColor indexed="64"/>
      </patternFill>
    </fill>
    <fill>
      <patternFill patternType="solid">
        <fgColor theme="0" tint="-0.3499799966812134"/>
        <bgColor indexed="64"/>
      </patternFill>
    </fill>
    <fill>
      <patternFill patternType="solid">
        <fgColor rgb="FFFFC000"/>
        <bgColor indexed="64"/>
      </patternFill>
    </fill>
    <fill>
      <patternFill patternType="solid">
        <fgColor rgb="FFFFFF00"/>
        <bgColor indexed="64"/>
      </patternFill>
    </fill>
    <fill>
      <patternFill patternType="solid">
        <fgColor rgb="FFFFFF00"/>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style="medium"/>
      <bottom/>
    </border>
    <border>
      <left style="medium"/>
      <right/>
      <top style="thin"/>
      <bottom style="thin"/>
    </border>
    <border>
      <left style="medium"/>
      <right/>
      <top/>
      <bottom/>
    </border>
    <border>
      <left style="medium"/>
      <right/>
      <top/>
      <bottom style="medium"/>
    </border>
    <border>
      <left/>
      <right style="medium"/>
      <top style="medium"/>
      <bottom/>
    </border>
    <border>
      <left/>
      <right style="medium"/>
      <top style="thin"/>
      <bottom style="thin"/>
    </border>
    <border>
      <left/>
      <right style="medium"/>
      <top/>
      <bottom/>
    </border>
    <border>
      <left/>
      <right style="medium"/>
      <top/>
      <bottom style="medium"/>
    </border>
    <border>
      <left style="medium"/>
      <right style="medium"/>
      <top/>
      <bottom style="medium"/>
    </border>
    <border>
      <left style="medium"/>
      <right/>
      <top/>
      <bottom style="thin"/>
    </border>
    <border>
      <left style="medium"/>
      <right style="medium"/>
      <top style="medium"/>
      <bottom style="medium"/>
    </border>
    <border>
      <left/>
      <right/>
      <top/>
      <bottom style="medium"/>
    </border>
    <border>
      <left style="medium"/>
      <right/>
      <top style="thin"/>
      <bottom style="medium"/>
    </border>
    <border>
      <left/>
      <right style="medium"/>
      <top style="thin"/>
      <bottom style="medium"/>
    </border>
    <border>
      <left style="medium"/>
      <right style="medium"/>
      <top/>
      <bottom/>
    </border>
    <border>
      <left style="medium"/>
      <right style="medium"/>
      <top style="medium"/>
      <bottom/>
    </border>
    <border>
      <left/>
      <right/>
      <top style="thin"/>
      <bottom style="thin"/>
    </border>
    <border>
      <left/>
      <right/>
      <top/>
      <bottom style="thin"/>
    </border>
    <border>
      <left style="medium"/>
      <right/>
      <top style="medium"/>
      <bottom style="thin"/>
    </border>
    <border>
      <left style="medium"/>
      <right style="medium"/>
      <top style="thin"/>
      <bottom style="thin"/>
    </border>
    <border>
      <left/>
      <right style="medium"/>
      <top style="medium"/>
      <bottom style="thin"/>
    </border>
    <border>
      <left/>
      <right style="medium"/>
      <top/>
      <bottom style="thin"/>
    </border>
    <border>
      <left style="medium"/>
      <right style="medium"/>
      <top/>
      <bottom style="thin"/>
    </border>
    <border>
      <left style="medium"/>
      <right style="medium"/>
      <top style="medium"/>
      <bottom style="thin"/>
    </border>
    <border>
      <left/>
      <right/>
      <top style="medium"/>
      <bottom style="thin"/>
    </border>
    <border>
      <left/>
      <right/>
      <top style="thin"/>
      <bottom style="medium"/>
    </border>
    <border>
      <left style="medium"/>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cellStyleXfs>
  <cellXfs count="224">
    <xf numFmtId="0" fontId="0" fillId="0" borderId="0" xfId="0"/>
    <xf numFmtId="0" fontId="3" fillId="0" borderId="0" xfId="0" applyFont="1"/>
    <xf numFmtId="0" fontId="0" fillId="0" borderId="0" xfId="0" applyAlignment="1">
      <alignment vertical="center"/>
    </xf>
    <xf numFmtId="0" fontId="0" fillId="0" borderId="0" xfId="0" applyAlignment="1">
      <alignment vertical="center" wrapText="1"/>
    </xf>
    <xf numFmtId="0" fontId="4" fillId="2" borderId="1" xfId="0" applyFont="1" applyFill="1" applyBorder="1"/>
    <xf numFmtId="0" fontId="4" fillId="2" borderId="2" xfId="0" applyFont="1" applyFill="1" applyBorder="1"/>
    <xf numFmtId="0" fontId="5" fillId="2" borderId="2" xfId="0" applyFont="1" applyFill="1" applyBorder="1"/>
    <xf numFmtId="0" fontId="0" fillId="2" borderId="2" xfId="0" applyFill="1" applyBorder="1"/>
    <xf numFmtId="0" fontId="0" fillId="2" borderId="3" xfId="0" applyFill="1" applyBorder="1"/>
    <xf numFmtId="0" fontId="6" fillId="0" borderId="4" xfId="0" applyFont="1" applyBorder="1"/>
    <xf numFmtId="0" fontId="4" fillId="0" borderId="0" xfId="0" applyFont="1"/>
    <xf numFmtId="0" fontId="5" fillId="0" borderId="0" xfId="0" applyFont="1"/>
    <xf numFmtId="0" fontId="6" fillId="0" borderId="0" xfId="0" applyFont="1"/>
    <xf numFmtId="0" fontId="0" fillId="3" borderId="5" xfId="0" applyFill="1" applyBorder="1"/>
    <xf numFmtId="0" fontId="0" fillId="0" borderId="6" xfId="0" applyBorder="1"/>
    <xf numFmtId="0" fontId="0" fillId="3" borderId="7" xfId="0" applyFill="1" applyBorder="1"/>
    <xf numFmtId="0" fontId="0" fillId="3" borderId="8" xfId="0" applyFill="1" applyBorder="1"/>
    <xf numFmtId="0" fontId="2" fillId="0" borderId="0" xfId="0" applyFont="1"/>
    <xf numFmtId="0" fontId="7" fillId="0" borderId="9" xfId="0" applyFont="1"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justify" vertical="center"/>
    </xf>
    <xf numFmtId="0" fontId="2" fillId="4" borderId="0" xfId="0" applyFont="1" applyFill="1"/>
    <xf numFmtId="0" fontId="6" fillId="4" borderId="8" xfId="0" applyFont="1" applyFill="1" applyBorder="1"/>
    <xf numFmtId="9" fontId="6" fillId="4" borderId="12" xfId="20" applyFont="1" applyFill="1" applyBorder="1"/>
    <xf numFmtId="1" fontId="6" fillId="4" borderId="8" xfId="0" applyNumberFormat="1" applyFont="1" applyFill="1" applyBorder="1"/>
    <xf numFmtId="0" fontId="0" fillId="4" borderId="8" xfId="0" applyFill="1" applyBorder="1"/>
    <xf numFmtId="9" fontId="6" fillId="4" borderId="13" xfId="20" applyFont="1" applyFill="1" applyBorder="1"/>
    <xf numFmtId="0" fontId="8" fillId="0" borderId="0" xfId="0" applyFont="1"/>
    <xf numFmtId="0" fontId="9" fillId="5" borderId="1" xfId="0" applyFont="1" applyFill="1" applyBorder="1"/>
    <xf numFmtId="0" fontId="9" fillId="5" borderId="2" xfId="0" applyFont="1" applyFill="1" applyBorder="1"/>
    <xf numFmtId="0" fontId="10" fillId="5" borderId="2" xfId="0" applyFont="1" applyFill="1" applyBorder="1"/>
    <xf numFmtId="0" fontId="11" fillId="5" borderId="2" xfId="0" applyFont="1" applyFill="1" applyBorder="1"/>
    <xf numFmtId="0" fontId="11" fillId="5" borderId="3" xfId="0" applyFont="1" applyFill="1" applyBorder="1"/>
    <xf numFmtId="0" fontId="12" fillId="0" borderId="4" xfId="0" applyFont="1" applyBorder="1"/>
    <xf numFmtId="0" fontId="9" fillId="0" borderId="0" xfId="0" applyFont="1"/>
    <xf numFmtId="0" fontId="10" fillId="0" borderId="0" xfId="0" applyFont="1"/>
    <xf numFmtId="0" fontId="11" fillId="0" borderId="0" xfId="0" applyFont="1"/>
    <xf numFmtId="0" fontId="12" fillId="0" borderId="0" xfId="0" applyFont="1"/>
    <xf numFmtId="0" fontId="11" fillId="6" borderId="5" xfId="0" applyFont="1" applyFill="1" applyBorder="1"/>
    <xf numFmtId="0" fontId="11" fillId="6" borderId="5" xfId="0" applyFont="1" applyFill="1" applyBorder="1" applyAlignment="1">
      <alignment horizontal="left" wrapText="1"/>
    </xf>
    <xf numFmtId="0" fontId="11" fillId="0" borderId="9" xfId="0" applyFont="1" applyBorder="1" applyAlignment="1">
      <alignment wrapText="1"/>
    </xf>
    <xf numFmtId="0" fontId="11" fillId="6" borderId="5" xfId="0" applyFont="1" applyFill="1" applyBorder="1" applyAlignment="1">
      <alignment wrapText="1"/>
    </xf>
    <xf numFmtId="0" fontId="11" fillId="0" borderId="6" xfId="0" applyFont="1" applyBorder="1"/>
    <xf numFmtId="0" fontId="11" fillId="0" borderId="6" xfId="0" applyFont="1" applyBorder="1" applyAlignment="1">
      <alignment horizontal="left" wrapText="1"/>
    </xf>
    <xf numFmtId="0" fontId="11" fillId="0" borderId="10" xfId="0" applyFont="1" applyBorder="1" applyAlignment="1">
      <alignment wrapText="1"/>
    </xf>
    <xf numFmtId="0" fontId="11" fillId="0" borderId="6" xfId="0" applyFont="1" applyBorder="1" applyAlignment="1">
      <alignment wrapText="1"/>
    </xf>
    <xf numFmtId="0" fontId="11" fillId="6" borderId="7" xfId="0" applyFont="1" applyFill="1" applyBorder="1"/>
    <xf numFmtId="0" fontId="11" fillId="6" borderId="7" xfId="0" applyFont="1" applyFill="1" applyBorder="1" applyAlignment="1">
      <alignment horizontal="left" wrapText="1"/>
    </xf>
    <xf numFmtId="0" fontId="11" fillId="0" borderId="11" xfId="0" applyFont="1" applyBorder="1" applyAlignment="1">
      <alignment wrapText="1"/>
    </xf>
    <xf numFmtId="0" fontId="11" fillId="6" borderId="7" xfId="0" applyFont="1" applyFill="1" applyBorder="1" applyAlignment="1">
      <alignment wrapText="1"/>
    </xf>
    <xf numFmtId="0" fontId="11" fillId="6" borderId="8" xfId="0" applyFont="1" applyFill="1" applyBorder="1"/>
    <xf numFmtId="0" fontId="11" fillId="6" borderId="8" xfId="0" applyFont="1" applyFill="1" applyBorder="1" applyAlignment="1">
      <alignment wrapText="1"/>
    </xf>
    <xf numFmtId="0" fontId="11" fillId="0" borderId="12" xfId="0" applyFont="1" applyBorder="1" applyAlignment="1">
      <alignment wrapText="1"/>
    </xf>
    <xf numFmtId="0" fontId="13" fillId="0" borderId="0" xfId="0" applyFont="1"/>
    <xf numFmtId="0" fontId="11" fillId="0" borderId="0" xfId="0" applyFont="1" applyAlignment="1">
      <alignment horizontal="left" vertical="center" wrapText="1"/>
    </xf>
    <xf numFmtId="0" fontId="11" fillId="0" borderId="0" xfId="0" applyFont="1" applyAlignment="1">
      <alignment horizontal="justify" vertical="center"/>
    </xf>
    <xf numFmtId="0" fontId="12" fillId="7" borderId="0" xfId="0" applyFont="1" applyFill="1"/>
    <xf numFmtId="0" fontId="13" fillId="7" borderId="0" xfId="0" applyFont="1" applyFill="1"/>
    <xf numFmtId="0" fontId="12" fillId="7" borderId="8" xfId="0" applyFont="1" applyFill="1" applyBorder="1"/>
    <xf numFmtId="9" fontId="12" fillId="7" borderId="12" xfId="20" applyFont="1" applyFill="1" applyBorder="1"/>
    <xf numFmtId="1" fontId="12" fillId="7" borderId="8" xfId="0" applyNumberFormat="1" applyFont="1" applyFill="1" applyBorder="1"/>
    <xf numFmtId="0" fontId="11" fillId="7" borderId="8" xfId="0" applyFont="1" applyFill="1" applyBorder="1"/>
    <xf numFmtId="9" fontId="12" fillId="7" borderId="13" xfId="20" applyFont="1" applyFill="1" applyBorder="1"/>
    <xf numFmtId="0" fontId="15" fillId="0" borderId="0" xfId="0" applyFont="1"/>
    <xf numFmtId="0" fontId="0" fillId="0" borderId="1" xfId="0" applyBorder="1" applyAlignment="1">
      <alignment vertical="center"/>
    </xf>
    <xf numFmtId="0" fontId="7" fillId="0" borderId="2" xfId="0" applyFont="1" applyBorder="1" applyAlignment="1">
      <alignment vertical="center"/>
    </xf>
    <xf numFmtId="0" fontId="0" fillId="0" borderId="1" xfId="0" applyBorder="1" applyAlignment="1">
      <alignment horizontal="center" textRotation="90" wrapText="1"/>
    </xf>
    <xf numFmtId="0" fontId="0" fillId="0" borderId="3" xfId="0" applyBorder="1" applyAlignment="1">
      <alignment horizontal="center" textRotation="90" wrapText="1"/>
    </xf>
    <xf numFmtId="0" fontId="0" fillId="0" borderId="2" xfId="0" applyBorder="1" applyAlignment="1">
      <alignment horizontal="center" textRotation="90" wrapText="1"/>
    </xf>
    <xf numFmtId="0" fontId="7" fillId="0" borderId="3" xfId="0" applyFont="1" applyBorder="1" applyAlignment="1">
      <alignment vertical="center"/>
    </xf>
    <xf numFmtId="0" fontId="0" fillId="0" borderId="7"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wrapText="1"/>
    </xf>
    <xf numFmtId="0" fontId="0" fillId="0" borderId="10" xfId="0" applyBorder="1" applyAlignment="1">
      <alignment vertical="center" wrapText="1"/>
    </xf>
    <xf numFmtId="0" fontId="7" fillId="0" borderId="11"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5"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7" fillId="0" borderId="0" xfId="0" applyFont="1" applyBorder="1" applyAlignment="1">
      <alignment vertical="center" wrapText="1"/>
    </xf>
    <xf numFmtId="9" fontId="0" fillId="0" borderId="0" xfId="20" applyFont="1" applyBorder="1"/>
    <xf numFmtId="0" fontId="0" fillId="0" borderId="0" xfId="0" applyFill="1" applyBorder="1"/>
    <xf numFmtId="9" fontId="0" fillId="0" borderId="0" xfId="20" applyFont="1" applyFill="1" applyBorder="1"/>
    <xf numFmtId="0" fontId="0" fillId="0" borderId="0" xfId="0" applyFill="1" applyBorder="1" applyAlignment="1">
      <alignment wrapText="1"/>
    </xf>
    <xf numFmtId="0" fontId="11" fillId="0" borderId="0" xfId="0" applyFont="1" applyBorder="1"/>
    <xf numFmtId="0" fontId="14" fillId="0" borderId="0" xfId="0" applyFont="1" applyBorder="1" applyAlignment="1">
      <alignment horizontal="left" vertical="center" wrapText="1"/>
    </xf>
    <xf numFmtId="9" fontId="11" fillId="0" borderId="0" xfId="20" applyFont="1" applyFill="1" applyBorder="1"/>
    <xf numFmtId="0" fontId="11" fillId="8" borderId="15" xfId="0" applyFont="1" applyFill="1" applyBorder="1" applyAlignment="1">
      <alignment vertical="center" wrapText="1"/>
    </xf>
    <xf numFmtId="0" fontId="11" fillId="0" borderId="1" xfId="0" applyFont="1" applyBorder="1" applyAlignment="1">
      <alignment horizontal="center" textRotation="90" wrapText="1"/>
    </xf>
    <xf numFmtId="0" fontId="11" fillId="0" borderId="3" xfId="0" applyFont="1" applyBorder="1" applyAlignment="1">
      <alignment horizontal="center" textRotation="90" wrapText="1"/>
    </xf>
    <xf numFmtId="0" fontId="11" fillId="0" borderId="2" xfId="0" applyFont="1" applyBorder="1" applyAlignment="1">
      <alignment horizontal="center" textRotation="90" wrapText="1"/>
    </xf>
    <xf numFmtId="0" fontId="11" fillId="0" borderId="1" xfId="0" applyFont="1" applyBorder="1" applyAlignment="1">
      <alignment vertical="center"/>
    </xf>
    <xf numFmtId="0" fontId="14" fillId="0" borderId="2" xfId="0" applyFont="1" applyBorder="1" applyAlignment="1">
      <alignment vertical="center"/>
    </xf>
    <xf numFmtId="0" fontId="14" fillId="0" borderId="9" xfId="0" applyFont="1" applyBorder="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wrapText="1"/>
    </xf>
    <xf numFmtId="0" fontId="11" fillId="0" borderId="10" xfId="0" applyFont="1" applyBorder="1" applyAlignment="1">
      <alignment vertical="center" wrapText="1"/>
    </xf>
    <xf numFmtId="0" fontId="11" fillId="0" borderId="11" xfId="0" applyFont="1" applyBorder="1" applyAlignment="1">
      <alignment vertical="center" wrapText="1"/>
    </xf>
    <xf numFmtId="0" fontId="14" fillId="0" borderId="12" xfId="0" applyFont="1" applyBorder="1" applyAlignment="1">
      <alignment vertical="center" wrapText="1"/>
    </xf>
    <xf numFmtId="0" fontId="11" fillId="0" borderId="5" xfId="0" applyFont="1" applyBorder="1" applyAlignment="1">
      <alignment vertical="center"/>
    </xf>
    <xf numFmtId="0" fontId="11" fillId="0" borderId="6" xfId="0" applyFont="1" applyBorder="1" applyAlignment="1">
      <alignment vertical="center"/>
    </xf>
    <xf numFmtId="0" fontId="11" fillId="0" borderId="7" xfId="0" applyFont="1" applyBorder="1" applyAlignment="1">
      <alignment vertical="center"/>
    </xf>
    <xf numFmtId="0" fontId="11" fillId="0" borderId="8" xfId="0" applyFont="1" applyBorder="1" applyAlignment="1">
      <alignment vertical="center"/>
    </xf>
    <xf numFmtId="0" fontId="11" fillId="0" borderId="9" xfId="0" applyFont="1" applyBorder="1" applyAlignment="1">
      <alignment vertical="center" wrapText="1"/>
    </xf>
    <xf numFmtId="0" fontId="11" fillId="0" borderId="12" xfId="0" applyFont="1" applyBorder="1" applyAlignment="1">
      <alignment vertical="center" wrapText="1"/>
    </xf>
    <xf numFmtId="0" fontId="14" fillId="0" borderId="3" xfId="0" applyFont="1" applyBorder="1" applyAlignment="1">
      <alignment vertical="center"/>
    </xf>
    <xf numFmtId="0" fontId="11" fillId="0" borderId="0" xfId="0" applyFont="1" applyAlignment="1">
      <alignment horizontal="center"/>
    </xf>
    <xf numFmtId="0" fontId="11" fillId="0" borderId="16" xfId="0" applyFont="1" applyBorder="1" applyAlignment="1">
      <alignment horizontal="center"/>
    </xf>
    <xf numFmtId="0" fontId="0" fillId="0" borderId="16" xfId="0" applyBorder="1" applyAlignment="1">
      <alignment horizontal="center" vertical="center"/>
    </xf>
    <xf numFmtId="0" fontId="0" fillId="0" borderId="16" xfId="0" applyBorder="1" applyAlignment="1">
      <alignment horizontal="center"/>
    </xf>
    <xf numFmtId="0" fontId="13" fillId="0" borderId="0" xfId="0" applyFont="1" applyAlignment="1">
      <alignment horizontal="left"/>
    </xf>
    <xf numFmtId="0" fontId="0" fillId="0" borderId="0" xfId="0" applyAlignment="1">
      <alignment horizontal="center"/>
    </xf>
    <xf numFmtId="0" fontId="11" fillId="0" borderId="1" xfId="0" applyFont="1" applyBorder="1" applyAlignment="1">
      <alignment horizontal="center" vertical="center"/>
    </xf>
    <xf numFmtId="0" fontId="14" fillId="0" borderId="3" xfId="0" applyFont="1" applyBorder="1" applyAlignment="1">
      <alignment vertical="center" wrapText="1"/>
    </xf>
    <xf numFmtId="0" fontId="0" fillId="9" borderId="15" xfId="0" applyFont="1" applyFill="1" applyBorder="1" applyAlignment="1">
      <alignment vertical="center" wrapText="1"/>
    </xf>
    <xf numFmtId="0" fontId="11" fillId="0" borderId="16" xfId="0" applyFont="1" applyBorder="1" applyAlignment="1">
      <alignment horizontal="center" vertical="center"/>
    </xf>
    <xf numFmtId="0" fontId="14" fillId="0" borderId="2" xfId="0" applyFont="1" applyBorder="1" applyAlignment="1">
      <alignment horizontal="center" vertical="center"/>
    </xf>
    <xf numFmtId="0" fontId="11" fillId="0" borderId="17" xfId="0" applyFont="1" applyBorder="1" applyAlignment="1">
      <alignment vertical="center"/>
    </xf>
    <xf numFmtId="0" fontId="11" fillId="0" borderId="18" xfId="0" applyFont="1" applyBorder="1" applyAlignment="1">
      <alignment vertical="center" wrapText="1"/>
    </xf>
    <xf numFmtId="0" fontId="14" fillId="0" borderId="3" xfId="0" applyFont="1" applyBorder="1" applyAlignment="1">
      <alignment horizontal="center" vertical="center"/>
    </xf>
    <xf numFmtId="0" fontId="2" fillId="4" borderId="1" xfId="0" applyFont="1"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vertical="center" wrapText="1"/>
    </xf>
    <xf numFmtId="0" fontId="0" fillId="0" borderId="15" xfId="0" applyBorder="1" applyAlignment="1">
      <alignment horizontal="center" vertical="center"/>
    </xf>
    <xf numFmtId="9" fontId="0" fillId="0" borderId="7" xfId="20" applyFont="1" applyFill="1" applyBorder="1" applyAlignment="1">
      <alignment vertical="center"/>
    </xf>
    <xf numFmtId="9" fontId="0" fillId="0" borderId="0" xfId="20" applyFont="1" applyFill="1" applyBorder="1" applyAlignment="1">
      <alignment vertical="center"/>
    </xf>
    <xf numFmtId="9" fontId="0" fillId="0" borderId="0" xfId="0" applyNumberFormat="1" applyAlignment="1">
      <alignment vertical="center"/>
    </xf>
    <xf numFmtId="9" fontId="0" fillId="0" borderId="11" xfId="20" applyFont="1" applyFill="1" applyBorder="1" applyAlignment="1">
      <alignment vertical="center"/>
    </xf>
    <xf numFmtId="9" fontId="0" fillId="0" borderId="19" xfId="0" applyNumberFormat="1" applyBorder="1" applyAlignment="1">
      <alignment vertical="center"/>
    </xf>
    <xf numFmtId="9" fontId="0" fillId="0" borderId="7" xfId="0" applyNumberFormat="1" applyBorder="1" applyAlignment="1">
      <alignment vertical="center"/>
    </xf>
    <xf numFmtId="9" fontId="0" fillId="0" borderId="11" xfId="0" applyNumberFormat="1" applyBorder="1" applyAlignment="1">
      <alignment vertical="center"/>
    </xf>
    <xf numFmtId="0" fontId="2" fillId="10" borderId="1" xfId="0" applyFont="1" applyFill="1" applyBorder="1" applyAlignment="1">
      <alignment vertical="center"/>
    </xf>
    <xf numFmtId="9" fontId="2" fillId="10" borderId="1" xfId="0" applyNumberFormat="1" applyFont="1" applyFill="1" applyBorder="1" applyAlignment="1">
      <alignment vertical="center"/>
    </xf>
    <xf numFmtId="9" fontId="2" fillId="10" borderId="2" xfId="0" applyNumberFormat="1" applyFont="1" applyFill="1" applyBorder="1" applyAlignment="1">
      <alignment vertical="center"/>
    </xf>
    <xf numFmtId="9" fontId="2" fillId="10" borderId="3" xfId="0" applyNumberFormat="1" applyFont="1" applyFill="1" applyBorder="1" applyAlignment="1">
      <alignment vertical="center"/>
    </xf>
    <xf numFmtId="9" fontId="2" fillId="10" borderId="15" xfId="0" applyNumberFormat="1" applyFont="1" applyFill="1" applyBorder="1" applyAlignment="1">
      <alignment vertical="center"/>
    </xf>
    <xf numFmtId="9" fontId="2" fillId="4" borderId="15" xfId="0" applyNumberFormat="1" applyFont="1" applyFill="1" applyBorder="1" applyAlignment="1">
      <alignment vertical="center"/>
    </xf>
    <xf numFmtId="0" fontId="2" fillId="11" borderId="20" xfId="0" applyFont="1" applyFill="1" applyBorder="1" applyAlignment="1">
      <alignment vertical="center"/>
    </xf>
    <xf numFmtId="9" fontId="0" fillId="0" borderId="9" xfId="0" applyNumberFormat="1" applyBorder="1" applyAlignment="1">
      <alignment vertical="center"/>
    </xf>
    <xf numFmtId="0" fontId="2" fillId="11" borderId="13" xfId="0" applyFont="1" applyFill="1" applyBorder="1" applyAlignment="1">
      <alignment vertical="center"/>
    </xf>
    <xf numFmtId="9" fontId="0" fillId="0" borderId="12" xfId="20" applyFont="1" applyBorder="1" applyAlignment="1">
      <alignment vertical="center"/>
    </xf>
    <xf numFmtId="0" fontId="0" fillId="0" borderId="0" xfId="0" applyAlignment="1">
      <alignment wrapText="1"/>
    </xf>
    <xf numFmtId="0" fontId="7" fillId="0" borderId="4" xfId="0" applyFont="1" applyBorder="1" applyAlignment="1">
      <alignment vertical="center" wrapText="1"/>
    </xf>
    <xf numFmtId="0" fontId="7" fillId="0" borderId="21" xfId="0" applyFont="1" applyBorder="1" applyAlignment="1">
      <alignment vertical="center" wrapText="1"/>
    </xf>
    <xf numFmtId="0" fontId="0" fillId="0" borderId="21" xfId="0" applyBorder="1" applyAlignment="1">
      <alignment vertical="center" wrapText="1"/>
    </xf>
    <xf numFmtId="0" fontId="0" fillId="0" borderId="0" xfId="0" applyBorder="1" applyAlignment="1">
      <alignment vertical="center" wrapText="1"/>
    </xf>
    <xf numFmtId="0" fontId="7" fillId="0" borderId="22" xfId="0" applyFont="1" applyBorder="1" applyAlignment="1">
      <alignment vertical="center" wrapText="1"/>
    </xf>
    <xf numFmtId="0" fontId="7" fillId="0" borderId="16" xfId="0" applyFont="1" applyBorder="1" applyAlignment="1">
      <alignment vertical="center" wrapText="1"/>
    </xf>
    <xf numFmtId="0" fontId="0" fillId="0" borderId="5" xfId="0" applyBorder="1" applyAlignment="1">
      <alignment horizontal="center" textRotation="90" wrapText="1"/>
    </xf>
    <xf numFmtId="0" fontId="0" fillId="0" borderId="9" xfId="0" applyBorder="1" applyAlignment="1">
      <alignment horizontal="center" textRotation="90" wrapText="1"/>
    </xf>
    <xf numFmtId="0" fontId="0" fillId="12" borderId="23" xfId="0" applyFill="1" applyBorder="1" applyAlignment="1">
      <alignment horizontal="center" vertical="center"/>
    </xf>
    <xf numFmtId="9" fontId="11" fillId="0" borderId="9" xfId="20" applyFont="1" applyFill="1" applyBorder="1" applyAlignment="1">
      <alignment horizontal="center" vertical="center"/>
    </xf>
    <xf numFmtId="0" fontId="11" fillId="13" borderId="21" xfId="0" applyFont="1" applyFill="1" applyBorder="1" applyAlignment="1">
      <alignment horizontal="center" vertical="center" wrapText="1"/>
    </xf>
    <xf numFmtId="9" fontId="11" fillId="0" borderId="11" xfId="20" applyFont="1" applyFill="1" applyBorder="1" applyAlignment="1">
      <alignment horizontal="center" vertical="center"/>
    </xf>
    <xf numFmtId="9" fontId="11" fillId="0" borderId="19" xfId="20" applyFont="1" applyFill="1" applyBorder="1" applyAlignment="1">
      <alignment horizontal="center" vertical="center"/>
    </xf>
    <xf numFmtId="9" fontId="11" fillId="0" borderId="10" xfId="20" applyFont="1" applyFill="1" applyBorder="1" applyAlignment="1">
      <alignment horizontal="center" vertical="center"/>
    </xf>
    <xf numFmtId="9" fontId="11" fillId="0" borderId="24" xfId="20" applyFont="1" applyFill="1" applyBorder="1" applyAlignment="1">
      <alignment horizontal="center" vertical="center"/>
    </xf>
    <xf numFmtId="9" fontId="11" fillId="0" borderId="12" xfId="20" applyFont="1" applyFill="1" applyBorder="1" applyAlignment="1">
      <alignment horizontal="center" vertical="center"/>
    </xf>
    <xf numFmtId="9" fontId="11" fillId="0" borderId="13" xfId="20" applyFont="1" applyFill="1" applyBorder="1" applyAlignment="1">
      <alignment horizontal="center" vertical="center"/>
    </xf>
    <xf numFmtId="0" fontId="0" fillId="12" borderId="23" xfId="0" applyFill="1" applyBorder="1" applyAlignment="1">
      <alignment vertical="center"/>
    </xf>
    <xf numFmtId="9" fontId="0" fillId="0" borderId="25" xfId="20" applyFont="1" applyBorder="1" applyAlignment="1">
      <alignment vertical="center"/>
    </xf>
    <xf numFmtId="9" fontId="0" fillId="0" borderId="9" xfId="20" applyFont="1" applyBorder="1" applyAlignment="1">
      <alignment vertical="center"/>
    </xf>
    <xf numFmtId="9" fontId="0" fillId="0" borderId="20" xfId="20" applyFont="1" applyBorder="1" applyAlignment="1">
      <alignment vertical="center"/>
    </xf>
    <xf numFmtId="0" fontId="0" fillId="12" borderId="14" xfId="0" applyFill="1" applyBorder="1" applyAlignment="1">
      <alignment vertical="center"/>
    </xf>
    <xf numFmtId="9" fontId="0" fillId="0" borderId="26" xfId="20" applyFont="1" applyBorder="1" applyAlignment="1">
      <alignment vertical="center"/>
    </xf>
    <xf numFmtId="9" fontId="0" fillId="0" borderId="10" xfId="20" applyFont="1" applyBorder="1" applyAlignment="1">
      <alignment vertical="center"/>
    </xf>
    <xf numFmtId="9" fontId="0" fillId="0" borderId="24" xfId="20" applyFont="1" applyBorder="1" applyAlignment="1">
      <alignment vertical="center"/>
    </xf>
    <xf numFmtId="9" fontId="0" fillId="0" borderId="11" xfId="20" applyFont="1" applyBorder="1" applyAlignment="1">
      <alignment vertical="center"/>
    </xf>
    <xf numFmtId="9" fontId="0" fillId="0" borderId="19" xfId="20" applyFont="1" applyBorder="1" applyAlignment="1">
      <alignment vertical="center"/>
    </xf>
    <xf numFmtId="9" fontId="0" fillId="0" borderId="27" xfId="20" applyFont="1" applyBorder="1" applyAlignment="1">
      <alignment vertical="center"/>
    </xf>
    <xf numFmtId="0" fontId="0" fillId="12" borderId="8" xfId="0" applyFill="1" applyBorder="1" applyAlignment="1">
      <alignment vertical="center"/>
    </xf>
    <xf numFmtId="9" fontId="0" fillId="0" borderId="13" xfId="20" applyFont="1" applyBorder="1" applyAlignment="1">
      <alignment vertical="center"/>
    </xf>
    <xf numFmtId="0" fontId="0" fillId="3" borderId="5" xfId="0" applyFill="1" applyBorder="1" applyAlignment="1">
      <alignment horizontal="left" vertical="center" wrapText="1"/>
    </xf>
    <xf numFmtId="0" fontId="0" fillId="0" borderId="9" xfId="0" applyBorder="1" applyAlignment="1">
      <alignment vertical="center" wrapText="1"/>
    </xf>
    <xf numFmtId="0" fontId="0" fillId="3" borderId="5" xfId="0" applyFill="1" applyBorder="1" applyAlignment="1">
      <alignment vertical="center" wrapText="1"/>
    </xf>
    <xf numFmtId="0" fontId="0" fillId="0" borderId="6" xfId="0" applyBorder="1" applyAlignment="1">
      <alignment horizontal="left" vertical="center" wrapText="1"/>
    </xf>
    <xf numFmtId="0" fontId="0" fillId="0" borderId="10" xfId="0" applyBorder="1" applyAlignment="1">
      <alignment vertical="center" wrapText="1"/>
    </xf>
    <xf numFmtId="0" fontId="0" fillId="0" borderId="6" xfId="0" applyBorder="1" applyAlignment="1">
      <alignment vertical="center" wrapText="1"/>
    </xf>
    <xf numFmtId="0" fontId="0" fillId="3" borderId="7" xfId="0" applyFill="1" applyBorder="1" applyAlignment="1">
      <alignment horizontal="left" vertical="center" wrapText="1"/>
    </xf>
    <xf numFmtId="0" fontId="0" fillId="0" borderId="11" xfId="0" applyBorder="1" applyAlignment="1">
      <alignment vertical="center" wrapText="1"/>
    </xf>
    <xf numFmtId="0" fontId="0" fillId="3" borderId="7" xfId="0" applyFill="1" applyBorder="1" applyAlignment="1">
      <alignment vertical="center" wrapText="1"/>
    </xf>
    <xf numFmtId="0" fontId="0" fillId="3" borderId="8" xfId="0" applyFill="1" applyBorder="1" applyAlignment="1">
      <alignment vertical="center" wrapText="1"/>
    </xf>
    <xf numFmtId="0" fontId="0" fillId="0" borderId="12" xfId="0" applyBorder="1" applyAlignment="1">
      <alignment vertical="center" wrapText="1"/>
    </xf>
    <xf numFmtId="0" fontId="0" fillId="12" borderId="6" xfId="0" applyFill="1" applyBorder="1" applyAlignment="1">
      <alignment vertical="center"/>
    </xf>
    <xf numFmtId="0" fontId="0" fillId="12" borderId="17" xfId="0" applyFill="1" applyBorder="1" applyAlignment="1">
      <alignment vertical="center"/>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wrapText="1"/>
    </xf>
    <xf numFmtId="0" fontId="11" fillId="0" borderId="23" xfId="0" applyFont="1" applyBorder="1" applyAlignment="1">
      <alignment horizontal="center" vertical="center"/>
    </xf>
    <xf numFmtId="0" fontId="11" fillId="0" borderId="25" xfId="0" applyFont="1" applyBorder="1" applyAlignment="1">
      <alignment horizontal="center" vertical="center"/>
    </xf>
    <xf numFmtId="0" fontId="11" fillId="0" borderId="28" xfId="0" applyFont="1" applyBorder="1" applyAlignment="1">
      <alignment horizontal="center" vertical="center" wrapText="1"/>
    </xf>
    <xf numFmtId="9" fontId="11" fillId="0" borderId="3" xfId="20" applyFont="1" applyFill="1" applyBorder="1" applyAlignment="1">
      <alignment vertical="center"/>
    </xf>
    <xf numFmtId="9" fontId="11" fillId="0" borderId="15" xfId="20" applyFont="1" applyFill="1" applyBorder="1" applyAlignment="1">
      <alignment vertical="center"/>
    </xf>
    <xf numFmtId="9" fontId="11" fillId="0" borderId="9" xfId="20" applyFont="1" applyFill="1" applyBorder="1" applyAlignment="1">
      <alignment vertical="center"/>
    </xf>
    <xf numFmtId="9" fontId="11" fillId="0" borderId="11" xfId="20" applyFont="1" applyFill="1" applyBorder="1" applyAlignment="1">
      <alignment vertical="center"/>
    </xf>
    <xf numFmtId="9" fontId="11" fillId="0" borderId="19" xfId="20" applyFont="1" applyFill="1" applyBorder="1" applyAlignment="1">
      <alignment vertical="center"/>
    </xf>
    <xf numFmtId="9" fontId="11" fillId="0" borderId="10" xfId="20" applyFont="1" applyFill="1" applyBorder="1" applyAlignment="1">
      <alignment vertical="center"/>
    </xf>
    <xf numFmtId="9" fontId="11" fillId="0" borderId="24" xfId="20" applyFont="1" applyFill="1" applyBorder="1" applyAlignment="1">
      <alignment vertical="center"/>
    </xf>
    <xf numFmtId="9" fontId="11" fillId="0" borderId="12" xfId="20" applyFont="1" applyFill="1" applyBorder="1" applyAlignment="1">
      <alignment vertical="center"/>
    </xf>
    <xf numFmtId="9" fontId="11" fillId="0" borderId="13" xfId="20" applyFont="1" applyFill="1" applyBorder="1" applyAlignment="1">
      <alignment vertical="center"/>
    </xf>
    <xf numFmtId="0" fontId="11" fillId="13" borderId="29" xfId="0" applyFont="1" applyFill="1" applyBorder="1" applyAlignment="1">
      <alignment horizontal="center" vertical="center" wrapText="1"/>
    </xf>
    <xf numFmtId="9" fontId="11" fillId="0" borderId="20" xfId="20" applyFont="1" applyFill="1" applyBorder="1" applyAlignment="1">
      <alignment horizontal="center" vertical="center"/>
    </xf>
    <xf numFmtId="0" fontId="11" fillId="13" borderId="6" xfId="0" applyFont="1" applyFill="1" applyBorder="1" applyAlignment="1">
      <alignment horizontal="center" vertical="center" wrapText="1"/>
    </xf>
    <xf numFmtId="0" fontId="11" fillId="13" borderId="17" xfId="0" applyFont="1" applyFill="1" applyBorder="1" applyAlignment="1">
      <alignment horizontal="center" vertical="center" wrapText="1"/>
    </xf>
    <xf numFmtId="0" fontId="11" fillId="13" borderId="30" xfId="0" applyFont="1" applyFill="1" applyBorder="1" applyAlignment="1">
      <alignment horizontal="center" vertical="center" wrapText="1"/>
    </xf>
    <xf numFmtId="0" fontId="11" fillId="13" borderId="21" xfId="0" applyFont="1" applyFill="1" applyBorder="1" applyAlignment="1">
      <alignment vertical="center" wrapText="1"/>
    </xf>
    <xf numFmtId="9" fontId="11" fillId="0" borderId="18" xfId="20" applyFont="1" applyFill="1" applyBorder="1" applyAlignment="1">
      <alignment vertical="center"/>
    </xf>
    <xf numFmtId="9" fontId="11" fillId="0" borderId="31" xfId="20" applyFont="1" applyFill="1" applyBorder="1" applyAlignment="1">
      <alignment vertical="center"/>
    </xf>
    <xf numFmtId="0" fontId="0" fillId="12" borderId="1" xfId="0" applyFill="1" applyBorder="1" applyAlignment="1">
      <alignment vertical="center"/>
    </xf>
    <xf numFmtId="0" fontId="11" fillId="13" borderId="23" xfId="0" applyFont="1" applyFill="1" applyBorder="1" applyAlignment="1">
      <alignment horizontal="center" vertical="center" wrapText="1"/>
    </xf>
    <xf numFmtId="9" fontId="11" fillId="0" borderId="20" xfId="20" applyFont="1" applyFill="1" applyBorder="1" applyAlignment="1">
      <alignment vertical="center"/>
    </xf>
    <xf numFmtId="0" fontId="11" fillId="13" borderId="29" xfId="0" applyFont="1" applyFill="1" applyBorder="1" applyAlignment="1">
      <alignment vertical="center" wrapText="1"/>
    </xf>
    <xf numFmtId="0" fontId="11" fillId="13" borderId="6" xfId="0" applyFont="1" applyFill="1" applyBorder="1" applyAlignment="1">
      <alignment vertical="center" wrapText="1"/>
    </xf>
    <xf numFmtId="0" fontId="11" fillId="13" borderId="17" xfId="0" applyFont="1" applyFill="1" applyBorder="1" applyAlignment="1">
      <alignment vertical="center" wrapText="1"/>
    </xf>
    <xf numFmtId="0" fontId="11" fillId="13" borderId="30" xfId="0" applyFont="1" applyFill="1" applyBorder="1" applyAlignment="1">
      <alignment vertical="center" wrapText="1"/>
    </xf>
    <xf numFmtId="0" fontId="11" fillId="13" borderId="23" xfId="0" applyFont="1" applyFill="1" applyBorder="1" applyAlignment="1">
      <alignment vertical="center" wrapText="1"/>
    </xf>
    <xf numFmtId="0" fontId="0" fillId="0" borderId="0" xfId="0" applyAlignment="1">
      <alignment horizontal="right"/>
    </xf>
  </cellXfs>
  <cellStyles count="7">
    <cellStyle name="Normal" xfId="0"/>
    <cellStyle name="Percent" xfId="15"/>
    <cellStyle name="Currency" xfId="16"/>
    <cellStyle name="Currency [0]" xfId="17"/>
    <cellStyle name="Comma" xfId="18"/>
    <cellStyle name="Comma [0]" xfId="19"/>
    <cellStyle name="Procenta"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BC5CD-49BD-4599-8CA9-103ED4DE02BC}">
  <dimension ref="A1:O10"/>
  <sheetViews>
    <sheetView tabSelected="1" workbookViewId="0" topLeftCell="A1">
      <selection activeCell="A1" sqref="A1:O1"/>
    </sheetView>
  </sheetViews>
  <sheetFormatPr defaultColWidth="9.140625" defaultRowHeight="15"/>
  <cols>
    <col min="1" max="1" width="8.00390625" style="0" customWidth="1"/>
    <col min="15" max="15" width="9.140625" style="0" customWidth="1"/>
  </cols>
  <sheetData>
    <row r="1" spans="1:15" ht="15">
      <c r="A1" s="223" t="s">
        <v>0</v>
      </c>
      <c r="B1" s="223"/>
      <c r="C1" s="223"/>
      <c r="D1" s="223"/>
      <c r="E1" s="223"/>
      <c r="F1" s="223"/>
      <c r="G1" s="223"/>
      <c r="H1" s="223"/>
      <c r="I1" s="223"/>
      <c r="J1" s="223"/>
      <c r="K1" s="223"/>
      <c r="L1" s="223"/>
      <c r="M1" s="223"/>
      <c r="N1" s="223"/>
      <c r="O1" s="223"/>
    </row>
    <row r="3" spans="2:4" ht="18.75">
      <c r="B3" s="1" t="s">
        <v>1</v>
      </c>
      <c r="C3" s="1"/>
      <c r="D3" s="1"/>
    </row>
    <row r="5" spans="1:15" ht="38.25" customHeight="1">
      <c r="A5" s="2">
        <v>1</v>
      </c>
      <c r="B5" s="3" t="s">
        <v>5</v>
      </c>
      <c r="C5" s="3"/>
      <c r="D5" s="3"/>
      <c r="E5" s="3"/>
      <c r="F5" s="3"/>
      <c r="G5" s="3"/>
      <c r="H5" s="3"/>
      <c r="I5" s="3"/>
      <c r="J5" s="3"/>
      <c r="K5" s="3"/>
      <c r="L5" s="3"/>
      <c r="M5" s="3"/>
      <c r="N5" s="3"/>
      <c r="O5" s="3"/>
    </row>
    <row r="6" spans="1:15" ht="20.25" customHeight="1">
      <c r="A6" s="2">
        <v>2</v>
      </c>
      <c r="B6" s="3" t="s">
        <v>3</v>
      </c>
      <c r="C6" s="3"/>
      <c r="D6" s="3"/>
      <c r="E6" s="3"/>
      <c r="F6" s="3"/>
      <c r="G6" s="3"/>
      <c r="H6" s="3"/>
      <c r="I6" s="3"/>
      <c r="J6" s="3"/>
      <c r="K6" s="3"/>
      <c r="L6" s="3"/>
      <c r="M6" s="3"/>
      <c r="N6" s="3"/>
      <c r="O6" s="3"/>
    </row>
    <row r="7" spans="1:15" ht="66.75" customHeight="1">
      <c r="A7" s="2">
        <v>3</v>
      </c>
      <c r="B7" s="3" t="s">
        <v>67</v>
      </c>
      <c r="C7" s="3"/>
      <c r="D7" s="3"/>
      <c r="E7" s="3"/>
      <c r="F7" s="3"/>
      <c r="G7" s="3"/>
      <c r="H7" s="3"/>
      <c r="I7" s="3"/>
      <c r="J7" s="3"/>
      <c r="K7" s="3"/>
      <c r="L7" s="3"/>
      <c r="M7" s="3"/>
      <c r="N7" s="3"/>
      <c r="O7" s="3"/>
    </row>
    <row r="8" spans="1:15" ht="64.5" customHeight="1">
      <c r="A8" s="2">
        <v>4</v>
      </c>
      <c r="B8" s="3" t="s">
        <v>66</v>
      </c>
      <c r="C8" s="3"/>
      <c r="D8" s="3"/>
      <c r="E8" s="3"/>
      <c r="F8" s="3"/>
      <c r="G8" s="3"/>
      <c r="H8" s="3"/>
      <c r="I8" s="3"/>
      <c r="J8" s="3"/>
      <c r="K8" s="3"/>
      <c r="L8" s="3"/>
      <c r="M8" s="3"/>
      <c r="N8" s="3"/>
      <c r="O8" s="3"/>
    </row>
    <row r="9" spans="1:15" ht="20.25" customHeight="1">
      <c r="A9" s="2">
        <v>5</v>
      </c>
      <c r="B9" s="3" t="s">
        <v>4</v>
      </c>
      <c r="C9" s="3"/>
      <c r="D9" s="3"/>
      <c r="E9" s="3"/>
      <c r="F9" s="3"/>
      <c r="G9" s="3"/>
      <c r="H9" s="3"/>
      <c r="I9" s="3"/>
      <c r="J9" s="3"/>
      <c r="K9" s="3"/>
      <c r="L9" s="3"/>
      <c r="M9" s="3"/>
      <c r="N9" s="3"/>
      <c r="O9" s="3"/>
    </row>
    <row r="10" spans="1:15" ht="20.25" customHeight="1">
      <c r="A10" s="2">
        <v>6</v>
      </c>
      <c r="B10" s="3" t="s">
        <v>2</v>
      </c>
      <c r="C10" s="3"/>
      <c r="D10" s="3"/>
      <c r="E10" s="3"/>
      <c r="F10" s="3"/>
      <c r="G10" s="3"/>
      <c r="H10" s="3"/>
      <c r="I10" s="3"/>
      <c r="J10" s="3"/>
      <c r="K10" s="3"/>
      <c r="L10" s="3"/>
      <c r="M10" s="3"/>
      <c r="N10" s="3"/>
      <c r="O10" s="3"/>
    </row>
  </sheetData>
  <mergeCells count="7">
    <mergeCell ref="A1:O1"/>
    <mergeCell ref="B5:O5"/>
    <mergeCell ref="B6:O6"/>
    <mergeCell ref="B7:O7"/>
    <mergeCell ref="B8:O8"/>
    <mergeCell ref="B9:O9"/>
    <mergeCell ref="B10:O10"/>
  </mergeCells>
  <printOptions/>
  <pageMargins left="0.7" right="0.7" top="0.787401575" bottom="0.787401575" header="0.3" footer="0.3"/>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99DC0-FBDB-46BA-888B-CCA26FAAA5D2}">
  <dimension ref="B5:H12"/>
  <sheetViews>
    <sheetView workbookViewId="0" topLeftCell="A1"/>
  </sheetViews>
  <sheetFormatPr defaultColWidth="9.00390625" defaultRowHeight="15"/>
  <cols>
    <col min="2" max="2" width="41.00390625" style="0" bestFit="1" customWidth="1"/>
    <col min="3" max="3" width="13.421875" style="0" bestFit="1" customWidth="1"/>
    <col min="4" max="4" width="14.140625" style="0" bestFit="1" customWidth="1"/>
    <col min="5" max="5" width="12.57421875" style="0" bestFit="1" customWidth="1"/>
    <col min="6" max="6" width="14.00390625" style="0" bestFit="1" customWidth="1"/>
    <col min="7" max="7" width="11.7109375" style="0" customWidth="1"/>
    <col min="8" max="8" width="12.421875" style="0" customWidth="1"/>
  </cols>
  <sheetData>
    <row r="4" ht="15.75" thickBot="1"/>
    <row r="5" spans="2:8" ht="45.75" thickBot="1">
      <c r="B5" s="125" t="s">
        <v>55</v>
      </c>
      <c r="C5" s="126" t="s">
        <v>6</v>
      </c>
      <c r="D5" s="127" t="s">
        <v>7</v>
      </c>
      <c r="E5" s="127" t="s">
        <v>8</v>
      </c>
      <c r="F5" s="128" t="s">
        <v>9</v>
      </c>
      <c r="G5" s="129" t="s">
        <v>46</v>
      </c>
      <c r="H5" s="130" t="s">
        <v>56</v>
      </c>
    </row>
    <row r="6" spans="2:8" ht="15">
      <c r="B6" s="73" t="s">
        <v>51</v>
      </c>
      <c r="C6" s="131">
        <f>'Pracovní pozice 1'!D41</f>
        <v>0</v>
      </c>
      <c r="D6" s="132">
        <f>'Pracovní pozice 1'!F41</f>
        <v>0</v>
      </c>
      <c r="E6" s="133">
        <f>'Pracovní pozice 1'!H41</f>
        <v>0</v>
      </c>
      <c r="F6" s="134">
        <f>'Pracovní pozice 1'!J41</f>
        <v>0</v>
      </c>
      <c r="G6" s="134">
        <f>'Pracovní pozice 1'!K41</f>
        <v>0</v>
      </c>
      <c r="H6" s="135">
        <f>SUM(C6:G6)</f>
        <v>0</v>
      </c>
    </row>
    <row r="7" spans="2:8" ht="15">
      <c r="B7" s="73" t="s">
        <v>53</v>
      </c>
      <c r="C7" s="136">
        <f>'Pracovní pozice 2'!D36</f>
        <v>0</v>
      </c>
      <c r="D7" s="133">
        <f>'Pracovní pozice 2'!F36</f>
        <v>0</v>
      </c>
      <c r="E7" s="133">
        <f>'Pracovní pozice 2'!H36</f>
        <v>0</v>
      </c>
      <c r="F7" s="137">
        <f>'Pracovní pozice 2'!J36</f>
        <v>0</v>
      </c>
      <c r="G7" s="137">
        <f>'Pracovní pozice 2'!K36</f>
        <v>0</v>
      </c>
      <c r="H7" s="135">
        <f>SUM(C7:G7)</f>
        <v>0</v>
      </c>
    </row>
    <row r="8" spans="2:8" ht="15.75" thickBot="1">
      <c r="B8" s="73" t="s">
        <v>54</v>
      </c>
      <c r="C8" s="136">
        <f>'Pracovní pozice 3'!D35</f>
        <v>0</v>
      </c>
      <c r="D8" s="133">
        <f>'Pracovní pozice 3'!F35</f>
        <v>0</v>
      </c>
      <c r="E8" s="133">
        <f>'Pracovní pozice 3'!H35</f>
        <v>0</v>
      </c>
      <c r="F8" s="137">
        <f>'Pracovní pozice 3'!J35</f>
        <v>0</v>
      </c>
      <c r="G8" s="137">
        <f>'Pracovní pozice 3'!K35</f>
        <v>0</v>
      </c>
      <c r="H8" s="135">
        <f>SUM(C8:G8)</f>
        <v>0</v>
      </c>
    </row>
    <row r="9" spans="2:8" ht="15.75" thickBot="1">
      <c r="B9" s="138" t="s">
        <v>47</v>
      </c>
      <c r="C9" s="139">
        <f>SUM(C6:C8)</f>
        <v>0</v>
      </c>
      <c r="D9" s="140">
        <f>SUM(D6:D8)</f>
        <v>0</v>
      </c>
      <c r="E9" s="140">
        <f>SUM(E6:E8)</f>
        <v>0</v>
      </c>
      <c r="F9" s="141">
        <f>SUM(F6:F8)</f>
        <v>0</v>
      </c>
      <c r="G9" s="142">
        <f>SUM(G6:G8)</f>
        <v>0</v>
      </c>
      <c r="H9" s="143">
        <f>SUM(H6:H8)</f>
        <v>0</v>
      </c>
    </row>
    <row r="10" ht="15.75" thickBot="1"/>
    <row r="11" spans="2:3" ht="15">
      <c r="B11" s="144" t="s">
        <v>57</v>
      </c>
      <c r="C11" s="145">
        <f>1-H9</f>
        <v>1</v>
      </c>
    </row>
    <row r="12" spans="2:3" ht="15.75" thickBot="1">
      <c r="B12" s="146" t="s">
        <v>58</v>
      </c>
      <c r="C12" s="147">
        <f>IF(C11&gt;0.9,0,IF(C11&gt;0.85,0.05,IF(C11&gt;0.79,0.1,IF(C11&gt;0.69,0.15,IF(C11&lt;0.7,0.2,"")))))</f>
        <v>0</v>
      </c>
    </row>
  </sheetData>
  <printOptions/>
  <pageMargins left="0.7" right="0.7" top="0.787401575" bottom="0.7874015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B78A7-FB7B-40B1-BB37-3C89DDEB71B6}">
  <sheetPr>
    <pageSetUpPr fitToPage="1"/>
  </sheetPr>
  <dimension ref="A1:K43"/>
  <sheetViews>
    <sheetView workbookViewId="0" topLeftCell="A1"/>
  </sheetViews>
  <sheetFormatPr defaultColWidth="9.140625" defaultRowHeight="15"/>
  <cols>
    <col min="2" max="2" width="31.421875" style="0" customWidth="1"/>
    <col min="11" max="11" width="12.57421875" style="0" customWidth="1"/>
  </cols>
  <sheetData>
    <row r="1" spans="1:11" ht="20.25" thickBot="1">
      <c r="A1" s="4" t="s">
        <v>50</v>
      </c>
      <c r="B1" s="4"/>
      <c r="C1" s="5"/>
      <c r="D1" s="6"/>
      <c r="E1" s="7"/>
      <c r="F1" s="7"/>
      <c r="G1" s="7"/>
      <c r="H1" s="7"/>
      <c r="I1" s="7"/>
      <c r="J1" s="7"/>
      <c r="K1" s="8"/>
    </row>
    <row r="2" spans="1:4" ht="19.5">
      <c r="A2" s="9"/>
      <c r="B2" s="9"/>
      <c r="C2" s="10"/>
      <c r="D2" s="11"/>
    </row>
    <row r="3" spans="2:10" ht="16.5" thickBot="1">
      <c r="B3" s="12" t="s">
        <v>51</v>
      </c>
      <c r="C3" s="113" t="s">
        <v>6</v>
      </c>
      <c r="D3" s="113"/>
      <c r="E3" s="113" t="s">
        <v>7</v>
      </c>
      <c r="F3" s="113"/>
      <c r="G3" s="113" t="s">
        <v>8</v>
      </c>
      <c r="H3" s="113"/>
      <c r="I3" s="113" t="s">
        <v>9</v>
      </c>
      <c r="J3" s="113"/>
    </row>
    <row r="4" spans="2:10" ht="15">
      <c r="B4" s="13" t="s">
        <v>10</v>
      </c>
      <c r="C4" s="179"/>
      <c r="D4" s="180"/>
      <c r="E4" s="181"/>
      <c r="F4" s="180"/>
      <c r="G4" s="181"/>
      <c r="H4" s="180"/>
      <c r="I4" s="181"/>
      <c r="J4" s="180"/>
    </row>
    <row r="5" spans="2:10" ht="15">
      <c r="B5" s="14" t="s">
        <v>11</v>
      </c>
      <c r="C5" s="182"/>
      <c r="D5" s="183"/>
      <c r="E5" s="184"/>
      <c r="F5" s="183"/>
      <c r="G5" s="184"/>
      <c r="H5" s="183"/>
      <c r="I5" s="184"/>
      <c r="J5" s="183"/>
    </row>
    <row r="6" spans="2:10" ht="15">
      <c r="B6" s="15" t="s">
        <v>12</v>
      </c>
      <c r="C6" s="185"/>
      <c r="D6" s="186"/>
      <c r="E6" s="187"/>
      <c r="F6" s="186"/>
      <c r="G6" s="187"/>
      <c r="H6" s="186"/>
      <c r="I6" s="187"/>
      <c r="J6" s="186"/>
    </row>
    <row r="7" spans="2:10" ht="15">
      <c r="B7" s="14" t="s">
        <v>13</v>
      </c>
      <c r="C7" s="182"/>
      <c r="D7" s="183"/>
      <c r="E7" s="184"/>
      <c r="F7" s="183"/>
      <c r="G7" s="184"/>
      <c r="H7" s="183"/>
      <c r="I7" s="184"/>
      <c r="J7" s="183"/>
    </row>
    <row r="8" spans="2:10" ht="15.75" thickBot="1">
      <c r="B8" s="16" t="s">
        <v>14</v>
      </c>
      <c r="C8" s="188"/>
      <c r="D8" s="189"/>
      <c r="E8" s="188"/>
      <c r="F8" s="189"/>
      <c r="G8" s="188"/>
      <c r="H8" s="189"/>
      <c r="I8" s="188"/>
      <c r="J8" s="189"/>
    </row>
    <row r="10" spans="1:10" ht="15.75" thickBot="1">
      <c r="A10" s="17"/>
      <c r="B10" s="17" t="s">
        <v>15</v>
      </c>
      <c r="C10" s="114" t="s">
        <v>6</v>
      </c>
      <c r="D10" s="114"/>
      <c r="E10" s="114" t="s">
        <v>7</v>
      </c>
      <c r="F10" s="114"/>
      <c r="G10" s="114" t="s">
        <v>8</v>
      </c>
      <c r="H10" s="114"/>
      <c r="I10" s="114" t="s">
        <v>9</v>
      </c>
      <c r="J10" s="114"/>
    </row>
    <row r="11" spans="1:11" ht="90.75" customHeight="1" thickBot="1">
      <c r="A11" s="67" t="s">
        <v>16</v>
      </c>
      <c r="B11" s="68" t="s">
        <v>17</v>
      </c>
      <c r="C11" s="155" t="s">
        <v>18</v>
      </c>
      <c r="D11" s="156" t="s">
        <v>19</v>
      </c>
      <c r="E11" s="71" t="s">
        <v>18</v>
      </c>
      <c r="F11" s="71" t="s">
        <v>19</v>
      </c>
      <c r="G11" s="69" t="s">
        <v>18</v>
      </c>
      <c r="H11" s="71" t="s">
        <v>19</v>
      </c>
      <c r="I11" s="69" t="s">
        <v>18</v>
      </c>
      <c r="J11" s="70" t="s">
        <v>19</v>
      </c>
      <c r="K11" s="119" t="s">
        <v>20</v>
      </c>
    </row>
    <row r="12" spans="1:11" ht="30">
      <c r="A12" s="81">
        <v>1</v>
      </c>
      <c r="B12" s="149" t="s">
        <v>21</v>
      </c>
      <c r="C12" s="166"/>
      <c r="D12" s="167" t="str">
        <f>IF(C12="ano",0,IF(C12="ne",0.1,""))</f>
        <v/>
      </c>
      <c r="E12" s="166"/>
      <c r="F12" s="168" t="str">
        <f>IF(E12="ano",0,IF(E12="ne",0.1,""))</f>
        <v/>
      </c>
      <c r="G12" s="170"/>
      <c r="H12" s="168" t="str">
        <f>IF(G12="ano",0,IF(G12="ne",0.1,""))</f>
        <v/>
      </c>
      <c r="I12" s="166"/>
      <c r="J12" s="168" t="str">
        <f>IF(I12="ano",0,IF(I12="ne",0.1,""))</f>
        <v/>
      </c>
      <c r="K12" s="169"/>
    </row>
    <row r="13" spans="1:11" ht="30">
      <c r="A13" s="74">
        <v>2</v>
      </c>
      <c r="B13" s="150" t="s">
        <v>22</v>
      </c>
      <c r="C13" s="170"/>
      <c r="D13" s="171" t="str">
        <f aca="true" t="shared" si="0" ref="D13:D19">IF(C13="ano",0,IF(C13="ne",0.1,""))</f>
        <v/>
      </c>
      <c r="E13" s="170"/>
      <c r="F13" s="172" t="str">
        <f aca="true" t="shared" si="1" ref="F13:F19">IF(E13="ano",0,IF(E13="ne",0.1,""))</f>
        <v/>
      </c>
      <c r="G13" s="170"/>
      <c r="H13" s="172" t="str">
        <f aca="true" t="shared" si="2" ref="H13:H19">IF(G13="ano",0,IF(G13="ne",0.1,""))</f>
        <v/>
      </c>
      <c r="I13" s="170"/>
      <c r="J13" s="172" t="str">
        <f aca="true" t="shared" si="3" ref="J13:J19">IF(I13="ano",0,IF(I13="ne",0.1,""))</f>
        <v/>
      </c>
      <c r="K13" s="173"/>
    </row>
    <row r="14" spans="1:11" ht="60">
      <c r="A14" s="73">
        <v>3</v>
      </c>
      <c r="B14" s="84" t="s">
        <v>23</v>
      </c>
      <c r="C14" s="170"/>
      <c r="D14" s="171" t="str">
        <f t="shared" si="0"/>
        <v/>
      </c>
      <c r="E14" s="170"/>
      <c r="F14" s="174" t="str">
        <f t="shared" si="1"/>
        <v/>
      </c>
      <c r="G14" s="170"/>
      <c r="H14" s="174" t="str">
        <f t="shared" si="2"/>
        <v/>
      </c>
      <c r="I14" s="170"/>
      <c r="J14" s="174" t="str">
        <f t="shared" si="3"/>
        <v/>
      </c>
      <c r="K14" s="175"/>
    </row>
    <row r="15" spans="1:11" ht="75">
      <c r="A15" s="74">
        <v>4</v>
      </c>
      <c r="B15" s="151" t="s">
        <v>24</v>
      </c>
      <c r="C15" s="170"/>
      <c r="D15" s="171" t="str">
        <f t="shared" si="0"/>
        <v/>
      </c>
      <c r="E15" s="170"/>
      <c r="F15" s="172" t="str">
        <f t="shared" si="1"/>
        <v/>
      </c>
      <c r="G15" s="170"/>
      <c r="H15" s="172" t="str">
        <f t="shared" si="2"/>
        <v/>
      </c>
      <c r="I15" s="170"/>
      <c r="J15" s="172" t="str">
        <f t="shared" si="3"/>
        <v/>
      </c>
      <c r="K15" s="173"/>
    </row>
    <row r="16" spans="1:11" ht="45">
      <c r="A16" s="73">
        <v>5</v>
      </c>
      <c r="B16" s="152" t="s">
        <v>25</v>
      </c>
      <c r="C16" s="170"/>
      <c r="D16" s="171" t="str">
        <f t="shared" si="0"/>
        <v/>
      </c>
      <c r="E16" s="170"/>
      <c r="F16" s="174" t="str">
        <f t="shared" si="1"/>
        <v/>
      </c>
      <c r="G16" s="170"/>
      <c r="H16" s="174" t="str">
        <f t="shared" si="2"/>
        <v/>
      </c>
      <c r="I16" s="170"/>
      <c r="J16" s="174" t="str">
        <f t="shared" si="3"/>
        <v/>
      </c>
      <c r="K16" s="175"/>
    </row>
    <row r="17" spans="1:11" ht="45">
      <c r="A17" s="74">
        <v>6</v>
      </c>
      <c r="B17" s="150" t="s">
        <v>26</v>
      </c>
      <c r="C17" s="170"/>
      <c r="D17" s="171" t="str">
        <f t="shared" si="0"/>
        <v/>
      </c>
      <c r="E17" s="170"/>
      <c r="F17" s="172" t="str">
        <f t="shared" si="1"/>
        <v/>
      </c>
      <c r="G17" s="170"/>
      <c r="H17" s="172" t="str">
        <f t="shared" si="2"/>
        <v/>
      </c>
      <c r="I17" s="170"/>
      <c r="J17" s="172" t="str">
        <f t="shared" si="3"/>
        <v/>
      </c>
      <c r="K17" s="173"/>
    </row>
    <row r="18" spans="1:11" ht="60">
      <c r="A18" s="82">
        <v>7</v>
      </c>
      <c r="B18" s="153" t="s">
        <v>27</v>
      </c>
      <c r="C18" s="170"/>
      <c r="D18" s="171" t="str">
        <f t="shared" si="0"/>
        <v/>
      </c>
      <c r="E18" s="170"/>
      <c r="F18" s="171" t="str">
        <f t="shared" si="1"/>
        <v/>
      </c>
      <c r="G18" s="170"/>
      <c r="H18" s="171" t="str">
        <f t="shared" si="2"/>
        <v/>
      </c>
      <c r="I18" s="170"/>
      <c r="J18" s="171" t="str">
        <f t="shared" si="3"/>
        <v/>
      </c>
      <c r="K18" s="176"/>
    </row>
    <row r="19" spans="1:11" ht="60.75" thickBot="1">
      <c r="A19" s="75">
        <v>8</v>
      </c>
      <c r="B19" s="154" t="s">
        <v>28</v>
      </c>
      <c r="C19" s="177"/>
      <c r="D19" s="147" t="str">
        <f t="shared" si="0"/>
        <v/>
      </c>
      <c r="E19" s="177"/>
      <c r="F19" s="147" t="str">
        <f t="shared" si="1"/>
        <v/>
      </c>
      <c r="G19" s="177"/>
      <c r="H19" s="147" t="str">
        <f t="shared" si="2"/>
        <v/>
      </c>
      <c r="I19" s="177"/>
      <c r="J19" s="147" t="str">
        <f t="shared" si="3"/>
        <v/>
      </c>
      <c r="K19" s="178"/>
    </row>
    <row r="20" spans="1:11" ht="15">
      <c r="A20" s="83"/>
      <c r="B20" s="84"/>
      <c r="C20" s="86"/>
      <c r="D20" s="87"/>
      <c r="E20" s="88"/>
      <c r="F20" s="87"/>
      <c r="G20" s="86"/>
      <c r="H20" s="87"/>
      <c r="I20" s="86"/>
      <c r="J20" s="85"/>
      <c r="K20" s="85"/>
    </row>
    <row r="21" spans="1:10" ht="15.75" thickBot="1">
      <c r="A21" s="17"/>
      <c r="B21" s="17" t="s">
        <v>29</v>
      </c>
      <c r="C21" s="114" t="s">
        <v>6</v>
      </c>
      <c r="D21" s="114"/>
      <c r="E21" s="114" t="s">
        <v>7</v>
      </c>
      <c r="F21" s="114"/>
      <c r="G21" s="114" t="s">
        <v>8</v>
      </c>
      <c r="H21" s="114"/>
      <c r="I21" s="114" t="s">
        <v>9</v>
      </c>
      <c r="J21" s="114"/>
    </row>
    <row r="22" spans="1:11" ht="99" customHeight="1" thickBot="1">
      <c r="A22" s="67" t="s">
        <v>16</v>
      </c>
      <c r="B22" s="68" t="s">
        <v>17</v>
      </c>
      <c r="C22" s="69" t="s">
        <v>18</v>
      </c>
      <c r="D22" s="70" t="s">
        <v>19</v>
      </c>
      <c r="E22" s="69" t="s">
        <v>18</v>
      </c>
      <c r="F22" s="70" t="s">
        <v>19</v>
      </c>
      <c r="G22" s="69" t="s">
        <v>18</v>
      </c>
      <c r="H22" s="70" t="s">
        <v>19</v>
      </c>
      <c r="I22" s="69" t="s">
        <v>18</v>
      </c>
      <c r="J22" s="70" t="s">
        <v>19</v>
      </c>
      <c r="K22" s="119" t="s">
        <v>30</v>
      </c>
    </row>
    <row r="23" spans="1:11" ht="90">
      <c r="A23" s="81">
        <v>1</v>
      </c>
      <c r="B23" s="76" t="s">
        <v>31</v>
      </c>
      <c r="C23" s="166"/>
      <c r="D23" s="168" t="str">
        <f>IF(C23="ano",0,IF(C23="ne",0.02,""))</f>
        <v/>
      </c>
      <c r="E23" s="166"/>
      <c r="F23" s="168" t="str">
        <f>IF(E23="ano",0,IF(E23="ne",0.02,""))</f>
        <v/>
      </c>
      <c r="G23" s="166"/>
      <c r="H23" s="168" t="str">
        <f>IF(G23="ano",0,IF(G23="ne",0.02,""))</f>
        <v/>
      </c>
      <c r="I23" s="166"/>
      <c r="J23" s="168" t="str">
        <f>IF(I23="ano",0,IF(I23="ne",0.02,""))</f>
        <v/>
      </c>
      <c r="K23" s="169"/>
    </row>
    <row r="24" spans="1:11" ht="75">
      <c r="A24" s="74">
        <v>2</v>
      </c>
      <c r="B24" s="77" t="s">
        <v>32</v>
      </c>
      <c r="C24" s="170"/>
      <c r="D24" s="172" t="str">
        <f aca="true" t="shared" si="4" ref="D24:D30">IF(C24="ano",0,IF(C24="ne",0.02,""))</f>
        <v/>
      </c>
      <c r="E24" s="170"/>
      <c r="F24" s="172" t="str">
        <f aca="true" t="shared" si="5" ref="F24:F30">IF(E24="ano",0,IF(E24="ne",0.02,""))</f>
        <v/>
      </c>
      <c r="G24" s="170"/>
      <c r="H24" s="172" t="str">
        <f aca="true" t="shared" si="6" ref="H24:H30">IF(G24="ano",0,IF(G24="ne",0.02,""))</f>
        <v/>
      </c>
      <c r="I24" s="170"/>
      <c r="J24" s="172" t="str">
        <f aca="true" t="shared" si="7" ref="J24:J30">IF(I24="ano",0,IF(I24="ne",0.02,""))</f>
        <v/>
      </c>
      <c r="K24" s="173"/>
    </row>
    <row r="25" spans="1:11" ht="45">
      <c r="A25" s="73">
        <v>3</v>
      </c>
      <c r="B25" s="78" t="s">
        <v>33</v>
      </c>
      <c r="C25" s="170"/>
      <c r="D25" s="174" t="str">
        <f t="shared" si="4"/>
        <v/>
      </c>
      <c r="E25" s="170"/>
      <c r="F25" s="174" t="str">
        <f t="shared" si="5"/>
        <v/>
      </c>
      <c r="G25" s="170"/>
      <c r="H25" s="174" t="str">
        <f t="shared" si="6"/>
        <v/>
      </c>
      <c r="I25" s="170"/>
      <c r="J25" s="174" t="str">
        <f t="shared" si="7"/>
        <v/>
      </c>
      <c r="K25" s="175"/>
    </row>
    <row r="26" spans="1:11" ht="60">
      <c r="A26" s="74">
        <v>4</v>
      </c>
      <c r="B26" s="77" t="s">
        <v>34</v>
      </c>
      <c r="C26" s="170"/>
      <c r="D26" s="172" t="str">
        <f t="shared" si="4"/>
        <v/>
      </c>
      <c r="E26" s="170"/>
      <c r="F26" s="172" t="str">
        <f t="shared" si="5"/>
        <v/>
      </c>
      <c r="G26" s="170"/>
      <c r="H26" s="172" t="str">
        <f t="shared" si="6"/>
        <v/>
      </c>
      <c r="I26" s="170"/>
      <c r="J26" s="172" t="str">
        <f t="shared" si="7"/>
        <v/>
      </c>
      <c r="K26" s="173"/>
    </row>
    <row r="27" spans="1:11" ht="30">
      <c r="A27" s="73">
        <v>5</v>
      </c>
      <c r="B27" s="79" t="s">
        <v>35</v>
      </c>
      <c r="C27" s="170"/>
      <c r="D27" s="174" t="str">
        <f t="shared" si="4"/>
        <v/>
      </c>
      <c r="E27" s="170"/>
      <c r="F27" s="174" t="str">
        <f t="shared" si="5"/>
        <v/>
      </c>
      <c r="G27" s="170"/>
      <c r="H27" s="174" t="str">
        <f t="shared" si="6"/>
        <v/>
      </c>
      <c r="I27" s="170"/>
      <c r="J27" s="174" t="str">
        <f t="shared" si="7"/>
        <v/>
      </c>
      <c r="K27" s="175"/>
    </row>
    <row r="28" spans="1:11" ht="30">
      <c r="A28" s="74">
        <v>6</v>
      </c>
      <c r="B28" s="77" t="s">
        <v>36</v>
      </c>
      <c r="C28" s="170"/>
      <c r="D28" s="172" t="str">
        <f t="shared" si="4"/>
        <v/>
      </c>
      <c r="E28" s="170"/>
      <c r="F28" s="172" t="str">
        <f t="shared" si="5"/>
        <v/>
      </c>
      <c r="G28" s="170"/>
      <c r="H28" s="172" t="str">
        <f t="shared" si="6"/>
        <v/>
      </c>
      <c r="I28" s="170"/>
      <c r="J28" s="172" t="str">
        <f t="shared" si="7"/>
        <v/>
      </c>
      <c r="K28" s="173"/>
    </row>
    <row r="29" spans="1:11" ht="30">
      <c r="A29" s="74">
        <v>7</v>
      </c>
      <c r="B29" s="77" t="s">
        <v>37</v>
      </c>
      <c r="C29" s="170"/>
      <c r="D29" s="172" t="str">
        <f t="shared" si="4"/>
        <v/>
      </c>
      <c r="E29" s="170"/>
      <c r="F29" s="172" t="str">
        <f t="shared" si="5"/>
        <v/>
      </c>
      <c r="G29" s="170"/>
      <c r="H29" s="172" t="str">
        <f t="shared" si="6"/>
        <v/>
      </c>
      <c r="I29" s="170"/>
      <c r="J29" s="172" t="str">
        <f t="shared" si="7"/>
        <v/>
      </c>
      <c r="K29" s="173"/>
    </row>
    <row r="30" spans="1:11" ht="30.75" thickBot="1">
      <c r="A30" s="75">
        <v>8</v>
      </c>
      <c r="B30" s="80" t="s">
        <v>38</v>
      </c>
      <c r="C30" s="177"/>
      <c r="D30" s="147" t="str">
        <f t="shared" si="4"/>
        <v/>
      </c>
      <c r="E30" s="177"/>
      <c r="F30" s="147" t="str">
        <f t="shared" si="5"/>
        <v/>
      </c>
      <c r="G30" s="177"/>
      <c r="H30" s="147" t="str">
        <f t="shared" si="6"/>
        <v/>
      </c>
      <c r="I30" s="177"/>
      <c r="J30" s="147" t="str">
        <f t="shared" si="7"/>
        <v/>
      </c>
      <c r="K30" s="178"/>
    </row>
    <row r="32" spans="1:10" ht="15.75" thickBot="1">
      <c r="A32" s="17"/>
      <c r="B32" s="17" t="s">
        <v>39</v>
      </c>
      <c r="C32" s="116" t="s">
        <v>6</v>
      </c>
      <c r="D32" s="116"/>
      <c r="E32" s="116" t="s">
        <v>7</v>
      </c>
      <c r="F32" s="116"/>
      <c r="G32" s="116" t="s">
        <v>8</v>
      </c>
      <c r="H32" s="116"/>
      <c r="I32" s="116" t="s">
        <v>9</v>
      </c>
      <c r="J32" s="116"/>
    </row>
    <row r="33" spans="1:11" ht="95.25" customHeight="1" thickBot="1">
      <c r="A33" s="67" t="s">
        <v>16</v>
      </c>
      <c r="B33" s="72" t="s">
        <v>17</v>
      </c>
      <c r="C33" s="69" t="s">
        <v>40</v>
      </c>
      <c r="D33" s="70" t="s">
        <v>41</v>
      </c>
      <c r="E33" s="69" t="s">
        <v>40</v>
      </c>
      <c r="F33" s="70" t="s">
        <v>41</v>
      </c>
      <c r="G33" s="69" t="s">
        <v>40</v>
      </c>
      <c r="H33" s="70" t="s">
        <v>41</v>
      </c>
      <c r="I33" s="69" t="s">
        <v>40</v>
      </c>
      <c r="J33" s="70" t="s">
        <v>41</v>
      </c>
      <c r="K33" s="119" t="s">
        <v>30</v>
      </c>
    </row>
    <row r="34" spans="1:11" ht="45">
      <c r="A34" s="81">
        <v>1</v>
      </c>
      <c r="B34" s="18" t="s">
        <v>42</v>
      </c>
      <c r="C34" s="166"/>
      <c r="D34" s="167" t="str">
        <f>IF(C34="nulté",0,IF(C34="první",0,IF(C34="druhé",0.03,IF(C34="třetí",0.05,IF(C34="čtvrté (a další)",0.07,"")))))</f>
        <v/>
      </c>
      <c r="E34" s="166"/>
      <c r="F34" s="167" t="str">
        <f>IF(E34="nulté",0,IF(E34="první",0,IF(E34="druhé",0.03,IF(E34="třetí",0.05,IF(E34="čtvrté (a další)",0.07,"")))))</f>
        <v/>
      </c>
      <c r="G34" s="166"/>
      <c r="H34" s="167" t="str">
        <f>IF(G34="nulté",0,IF(G34="první",0,IF(G34="druhé",0.03,IF(G34="třetí",0.05,IF(G34="čtvrté (a další)",0.07,"")))))</f>
        <v/>
      </c>
      <c r="I34" s="166"/>
      <c r="J34" s="167" t="str">
        <f>IF(I34="nulté",0,IF(I34="první",0,IF(I34="druhé",0.03,IF(I34="třetí",0.05,IF(I34="čtvrté (a další)",0.07,"")))))</f>
        <v/>
      </c>
      <c r="K34" s="169"/>
    </row>
    <row r="35" spans="1:11" ht="52.5" customHeight="1">
      <c r="A35" s="74">
        <v>2</v>
      </c>
      <c r="B35" s="19" t="s">
        <v>52</v>
      </c>
      <c r="C35" s="190"/>
      <c r="D35" s="172" t="str">
        <f aca="true" t="shared" si="8" ref="D35:D38">IF(C35="nulté",0,IF(C35="první",0,IF(C35="druhé",0.03,IF(C35="třetí",0.05,IF(C35="čtvrté (a další)",0.07,"")))))</f>
        <v/>
      </c>
      <c r="E35" s="190"/>
      <c r="F35" s="172" t="str">
        <f aca="true" t="shared" si="9" ref="F35:F38">IF(E35="nulté",0,IF(E35="první",0,IF(E35="druhé",0.03,IF(E35="třetí",0.05,IF(E35="čtvrté (a další)",0.07,"")))))</f>
        <v/>
      </c>
      <c r="G35" s="190"/>
      <c r="H35" s="172" t="str">
        <f aca="true" t="shared" si="10" ref="H35:H38">IF(G35="nulté",0,IF(G35="první",0,IF(G35="druhé",0.03,IF(G35="třetí",0.05,IF(G35="čtvrté (a další)",0.07,"")))))</f>
        <v/>
      </c>
      <c r="I35" s="190"/>
      <c r="J35" s="172" t="str">
        <f aca="true" t="shared" si="11" ref="J35:J38">IF(I35="nulté",0,IF(I35="první",0,IF(I35="druhé",0.03,IF(I35="třetí",0.05,IF(I35="čtvrté (a další)",0.07,"")))))</f>
        <v/>
      </c>
      <c r="K35" s="173"/>
    </row>
    <row r="36" spans="1:11" ht="40.5" customHeight="1">
      <c r="A36" s="73">
        <v>3</v>
      </c>
      <c r="B36" s="20" t="s">
        <v>43</v>
      </c>
      <c r="C36" s="190"/>
      <c r="D36" s="174" t="str">
        <f t="shared" si="8"/>
        <v/>
      </c>
      <c r="E36" s="190"/>
      <c r="F36" s="174" t="str">
        <f t="shared" si="9"/>
        <v/>
      </c>
      <c r="G36" s="190"/>
      <c r="H36" s="174" t="str">
        <f t="shared" si="10"/>
        <v/>
      </c>
      <c r="I36" s="190"/>
      <c r="J36" s="174" t="str">
        <f t="shared" si="11"/>
        <v/>
      </c>
      <c r="K36" s="175"/>
    </row>
    <row r="37" spans="1:11" ht="15">
      <c r="A37" s="74">
        <v>4</v>
      </c>
      <c r="B37" s="19" t="s">
        <v>44</v>
      </c>
      <c r="C37" s="190"/>
      <c r="D37" s="172" t="str">
        <f t="shared" si="8"/>
        <v/>
      </c>
      <c r="E37" s="190"/>
      <c r="F37" s="172" t="str">
        <f t="shared" si="9"/>
        <v/>
      </c>
      <c r="G37" s="190"/>
      <c r="H37" s="172" t="str">
        <f t="shared" si="10"/>
        <v/>
      </c>
      <c r="I37" s="190"/>
      <c r="J37" s="172" t="str">
        <f t="shared" si="11"/>
        <v/>
      </c>
      <c r="K37" s="173"/>
    </row>
    <row r="38" spans="1:11" ht="30.75" thickBot="1">
      <c r="A38" s="75">
        <v>5</v>
      </c>
      <c r="B38" s="21" t="s">
        <v>45</v>
      </c>
      <c r="C38" s="191"/>
      <c r="D38" s="147" t="str">
        <f t="shared" si="8"/>
        <v/>
      </c>
      <c r="E38" s="191"/>
      <c r="F38" s="147" t="str">
        <f t="shared" si="9"/>
        <v/>
      </c>
      <c r="G38" s="191"/>
      <c r="H38" s="147" t="str">
        <f t="shared" si="10"/>
        <v/>
      </c>
      <c r="I38" s="191"/>
      <c r="J38" s="147" t="str">
        <f t="shared" si="11"/>
        <v/>
      </c>
      <c r="K38" s="178"/>
    </row>
    <row r="39" ht="15.75" thickBot="1">
      <c r="B39" s="22"/>
    </row>
    <row r="40" spans="2:11" ht="30">
      <c r="B40" s="23"/>
      <c r="C40" s="192" t="s">
        <v>6</v>
      </c>
      <c r="D40" s="193"/>
      <c r="E40" s="192" t="s">
        <v>7</v>
      </c>
      <c r="F40" s="193"/>
      <c r="G40" s="192" t="s">
        <v>8</v>
      </c>
      <c r="H40" s="193"/>
      <c r="I40" s="192" t="s">
        <v>9</v>
      </c>
      <c r="J40" s="193"/>
      <c r="K40" s="194" t="s">
        <v>46</v>
      </c>
    </row>
    <row r="41" spans="1:11" ht="16.5" thickBot="1">
      <c r="A41" s="24" t="s">
        <v>47</v>
      </c>
      <c r="B41" s="24"/>
      <c r="C41" s="25"/>
      <c r="D41" s="26">
        <f>SUM(D12:D19,D23:D30,D34:D38)</f>
        <v>0</v>
      </c>
      <c r="E41" s="27"/>
      <c r="F41" s="26">
        <f>SUM(F12:F19,F23:F30,F34:F38)</f>
        <v>0</v>
      </c>
      <c r="G41" s="28"/>
      <c r="H41" s="26">
        <f>SUM(H12:H19,H23:H30,H34:H38)</f>
        <v>0</v>
      </c>
      <c r="I41" s="28"/>
      <c r="J41" s="26">
        <f>SUM(J12:J19,J23:J30,J34:J38)</f>
        <v>0</v>
      </c>
      <c r="K41" s="29">
        <f>SUM(K12:K19,K23:K30,K34:K38)</f>
        <v>0</v>
      </c>
    </row>
    <row r="42" ht="15">
      <c r="B42" s="30"/>
    </row>
    <row r="43" ht="15">
      <c r="B43" s="30"/>
    </row>
  </sheetData>
  <protectedRanges>
    <protectedRange sqref="C12:C20 E12:E20 G12:G20 I12:I20 C23:C30 E23:E30 G23:G30 I23:I30 C34:C38 E34:E38 G34:G38 I34:I38" name="KPI"/>
    <protectedRange sqref="C4:J8" name="Info"/>
    <protectedRange sqref="K12:K20 K23:K30 K34:K38" name="Kontrola objednatel"/>
  </protectedRanges>
  <mergeCells count="40">
    <mergeCell ref="C32:D32"/>
    <mergeCell ref="E32:F32"/>
    <mergeCell ref="G32:H32"/>
    <mergeCell ref="I32:J32"/>
    <mergeCell ref="C40:D40"/>
    <mergeCell ref="E40:F40"/>
    <mergeCell ref="G40:H40"/>
    <mergeCell ref="I40:J40"/>
    <mergeCell ref="C10:D10"/>
    <mergeCell ref="E10:F10"/>
    <mergeCell ref="G10:H10"/>
    <mergeCell ref="I10:J10"/>
    <mergeCell ref="C21:D21"/>
    <mergeCell ref="E21:F21"/>
    <mergeCell ref="G21:H21"/>
    <mergeCell ref="I21:J21"/>
    <mergeCell ref="C7:D7"/>
    <mergeCell ref="E7:F7"/>
    <mergeCell ref="G7:H7"/>
    <mergeCell ref="I7:J7"/>
    <mergeCell ref="C8:D8"/>
    <mergeCell ref="E8:F8"/>
    <mergeCell ref="G8:H8"/>
    <mergeCell ref="I8:J8"/>
    <mergeCell ref="C5:D5"/>
    <mergeCell ref="E5:F5"/>
    <mergeCell ref="G5:H5"/>
    <mergeCell ref="I5:J5"/>
    <mergeCell ref="C6:D6"/>
    <mergeCell ref="E6:F6"/>
    <mergeCell ref="G6:H6"/>
    <mergeCell ref="I6:J6"/>
    <mergeCell ref="C3:D3"/>
    <mergeCell ref="E3:F3"/>
    <mergeCell ref="G3:H3"/>
    <mergeCell ref="I3:J3"/>
    <mergeCell ref="C4:D4"/>
    <mergeCell ref="E4:F4"/>
    <mergeCell ref="G4:H4"/>
    <mergeCell ref="I4:J4"/>
  </mergeCells>
  <dataValidations count="2">
    <dataValidation type="list" allowBlank="1" showInputMessage="1" showErrorMessage="1" sqref="C12:C19 E12:E19 G12:G19 I12:I19 C23:C30 E23:E30 G23:G30 I23:I30">
      <formula1>'Pomocný list'!$A$1:$A$2</formula1>
    </dataValidation>
    <dataValidation type="list" allowBlank="1" showInputMessage="1" showErrorMessage="1" sqref="C34:C38 E34:E38 G34:G38 I34:I38">
      <formula1>'Pomocný list'!$A$3:$A$7</formula1>
    </dataValidation>
  </dataValidations>
  <printOptions/>
  <pageMargins left="0.7" right="0.7" top="0.787401575" bottom="0.787401575" header="0.3" footer="0.3"/>
  <pageSetup fitToHeight="1" fitToWidth="1" horizontalDpi="600" verticalDpi="600" orientation="portrait" paperSize="9" scale="4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DD786-EA88-496C-ADB6-41D70B85C6FB}">
  <sheetPr>
    <pageSetUpPr fitToPage="1"/>
  </sheetPr>
  <dimension ref="A1:K37"/>
  <sheetViews>
    <sheetView workbookViewId="0" topLeftCell="A1"/>
  </sheetViews>
  <sheetFormatPr defaultColWidth="9.140625" defaultRowHeight="15"/>
  <cols>
    <col min="2" max="2" width="36.421875" style="0" customWidth="1"/>
    <col min="11" max="11" width="12.421875" style="0" customWidth="1"/>
  </cols>
  <sheetData>
    <row r="1" spans="1:11" ht="20.25" thickBot="1">
      <c r="A1" s="31" t="s">
        <v>50</v>
      </c>
      <c r="B1" s="31"/>
      <c r="C1" s="32"/>
      <c r="D1" s="33"/>
      <c r="E1" s="34"/>
      <c r="F1" s="34"/>
      <c r="G1" s="34"/>
      <c r="H1" s="34"/>
      <c r="I1" s="34"/>
      <c r="J1" s="34"/>
      <c r="K1" s="35"/>
    </row>
    <row r="2" spans="1:11" ht="19.5">
      <c r="A2" s="36"/>
      <c r="B2" s="36"/>
      <c r="C2" s="37"/>
      <c r="D2" s="38"/>
      <c r="E2" s="39"/>
      <c r="F2" s="39"/>
      <c r="G2" s="39"/>
      <c r="H2" s="39"/>
      <c r="I2" s="39"/>
      <c r="J2" s="39"/>
      <c r="K2" s="39"/>
    </row>
    <row r="3" spans="1:11" ht="16.5" thickBot="1">
      <c r="A3" s="39"/>
      <c r="B3" s="40" t="s">
        <v>53</v>
      </c>
      <c r="C3" s="112" t="s">
        <v>6</v>
      </c>
      <c r="D3" s="112"/>
      <c r="E3" s="112" t="s">
        <v>7</v>
      </c>
      <c r="F3" s="112"/>
      <c r="G3" s="112" t="s">
        <v>8</v>
      </c>
      <c r="H3" s="112"/>
      <c r="I3" s="112" t="s">
        <v>9</v>
      </c>
      <c r="J3" s="112"/>
      <c r="K3" s="39"/>
    </row>
    <row r="4" spans="1:11" ht="15">
      <c r="A4" s="39"/>
      <c r="B4" s="41" t="s">
        <v>10</v>
      </c>
      <c r="C4" s="42"/>
      <c r="D4" s="43"/>
      <c r="E4" s="44"/>
      <c r="F4" s="43"/>
      <c r="G4" s="44"/>
      <c r="H4" s="43"/>
      <c r="I4" s="44"/>
      <c r="J4" s="43"/>
      <c r="K4" s="39"/>
    </row>
    <row r="5" spans="1:11" ht="15">
      <c r="A5" s="39"/>
      <c r="B5" s="45" t="s">
        <v>11</v>
      </c>
      <c r="C5" s="46"/>
      <c r="D5" s="47"/>
      <c r="E5" s="48"/>
      <c r="F5" s="47"/>
      <c r="G5" s="48"/>
      <c r="H5" s="47"/>
      <c r="I5" s="48"/>
      <c r="J5" s="47"/>
      <c r="K5" s="39"/>
    </row>
    <row r="6" spans="1:11" ht="15">
      <c r="A6" s="39"/>
      <c r="B6" s="49" t="s">
        <v>12</v>
      </c>
      <c r="C6" s="50"/>
      <c r="D6" s="51"/>
      <c r="E6" s="52"/>
      <c r="F6" s="51"/>
      <c r="G6" s="52"/>
      <c r="H6" s="51"/>
      <c r="I6" s="52"/>
      <c r="J6" s="51"/>
      <c r="K6" s="39"/>
    </row>
    <row r="7" spans="1:11" ht="15">
      <c r="A7" s="39"/>
      <c r="B7" s="45" t="s">
        <v>13</v>
      </c>
      <c r="C7" s="46"/>
      <c r="D7" s="47"/>
      <c r="E7" s="48"/>
      <c r="F7" s="47"/>
      <c r="G7" s="48"/>
      <c r="H7" s="47"/>
      <c r="I7" s="48"/>
      <c r="J7" s="47"/>
      <c r="K7" s="39"/>
    </row>
    <row r="8" spans="1:11" ht="15.75" thickBot="1">
      <c r="A8" s="39"/>
      <c r="B8" s="53" t="s">
        <v>14</v>
      </c>
      <c r="C8" s="54"/>
      <c r="D8" s="55"/>
      <c r="E8" s="54"/>
      <c r="F8" s="55"/>
      <c r="G8" s="54"/>
      <c r="H8" s="55"/>
      <c r="I8" s="54"/>
      <c r="J8" s="55"/>
      <c r="K8" s="39"/>
    </row>
    <row r="9" spans="1:11" ht="15">
      <c r="A9" s="39"/>
      <c r="B9" s="39"/>
      <c r="C9" s="39"/>
      <c r="D9" s="39"/>
      <c r="E9" s="39"/>
      <c r="F9" s="39"/>
      <c r="G9" s="39"/>
      <c r="H9" s="39"/>
      <c r="I9" s="39"/>
      <c r="J9" s="39"/>
      <c r="K9" s="39"/>
    </row>
    <row r="10" spans="1:11" ht="15.75" thickBot="1">
      <c r="A10" s="56"/>
      <c r="B10" s="115" t="s">
        <v>15</v>
      </c>
      <c r="C10" s="112" t="s">
        <v>6</v>
      </c>
      <c r="D10" s="112"/>
      <c r="E10" s="112" t="s">
        <v>7</v>
      </c>
      <c r="F10" s="112"/>
      <c r="G10" s="112" t="s">
        <v>8</v>
      </c>
      <c r="H10" s="112"/>
      <c r="I10" s="112" t="s">
        <v>9</v>
      </c>
      <c r="J10" s="112"/>
      <c r="K10" s="39"/>
    </row>
    <row r="11" spans="1:11" ht="106.5" thickBot="1">
      <c r="A11" s="96" t="s">
        <v>16</v>
      </c>
      <c r="B11" s="97" t="s">
        <v>17</v>
      </c>
      <c r="C11" s="93" t="s">
        <v>18</v>
      </c>
      <c r="D11" s="94" t="s">
        <v>19</v>
      </c>
      <c r="E11" s="95" t="s">
        <v>18</v>
      </c>
      <c r="F11" s="95" t="s">
        <v>19</v>
      </c>
      <c r="G11" s="93" t="s">
        <v>18</v>
      </c>
      <c r="H11" s="95" t="s">
        <v>19</v>
      </c>
      <c r="I11" s="93" t="s">
        <v>18</v>
      </c>
      <c r="J11" s="94" t="s">
        <v>19</v>
      </c>
      <c r="K11" s="92" t="s">
        <v>20</v>
      </c>
    </row>
    <row r="12" spans="1:11" ht="30">
      <c r="A12" s="104">
        <v>1</v>
      </c>
      <c r="B12" s="98" t="s">
        <v>21</v>
      </c>
      <c r="C12" s="157"/>
      <c r="D12" s="158" t="str">
        <f>IF(C12="ano",0,IF(C12="ne",0.1,""))</f>
        <v/>
      </c>
      <c r="E12" s="207"/>
      <c r="F12" s="158" t="str">
        <f>IF(E12="ano",0,IF(E12="ne",0.1,""))</f>
        <v/>
      </c>
      <c r="G12" s="207"/>
      <c r="H12" s="158" t="str">
        <f>IF(G12="ano",0,IF(G12="ne",0.1,""))</f>
        <v/>
      </c>
      <c r="I12" s="207"/>
      <c r="J12" s="158" t="str">
        <f>IF(I12="ano",0,IF(I12="ne",0.1,""))</f>
        <v/>
      </c>
      <c r="K12" s="208"/>
    </row>
    <row r="13" spans="1:11" ht="30">
      <c r="A13" s="105">
        <v>2</v>
      </c>
      <c r="B13" s="99" t="s">
        <v>22</v>
      </c>
      <c r="C13" s="209"/>
      <c r="D13" s="162" t="str">
        <f aca="true" t="shared" si="0" ref="D13:D19">IF(C13="ano",0,IF(C13="ne",0.1,""))</f>
        <v/>
      </c>
      <c r="E13" s="159"/>
      <c r="F13" s="162" t="str">
        <f aca="true" t="shared" si="1" ref="F13:F19">IF(E13="ano",0,IF(E13="ne",0.1,""))</f>
        <v/>
      </c>
      <c r="G13" s="159"/>
      <c r="H13" s="162" t="str">
        <f aca="true" t="shared" si="2" ref="H13:H19">IF(G13="ano",0,IF(G13="ne",0.1,""))</f>
        <v/>
      </c>
      <c r="I13" s="159"/>
      <c r="J13" s="162" t="str">
        <f aca="true" t="shared" si="3" ref="J13:J19">IF(I13="ano",0,IF(I13="ne",0.1,""))</f>
        <v/>
      </c>
      <c r="K13" s="163"/>
    </row>
    <row r="14" spans="1:11" ht="53.25" customHeight="1">
      <c r="A14" s="106">
        <v>3</v>
      </c>
      <c r="B14" s="100" t="s">
        <v>48</v>
      </c>
      <c r="C14" s="209"/>
      <c r="D14" s="160" t="str">
        <f t="shared" si="0"/>
        <v/>
      </c>
      <c r="E14" s="159"/>
      <c r="F14" s="160" t="str">
        <f t="shared" si="1"/>
        <v/>
      </c>
      <c r="G14" s="159"/>
      <c r="H14" s="160" t="str">
        <f t="shared" si="2"/>
        <v/>
      </c>
      <c r="I14" s="159"/>
      <c r="J14" s="160" t="str">
        <f t="shared" si="3"/>
        <v/>
      </c>
      <c r="K14" s="161"/>
    </row>
    <row r="15" spans="1:11" ht="60">
      <c r="A15" s="105">
        <v>4</v>
      </c>
      <c r="B15" s="101" t="s">
        <v>24</v>
      </c>
      <c r="C15" s="209"/>
      <c r="D15" s="162" t="str">
        <f t="shared" si="0"/>
        <v/>
      </c>
      <c r="E15" s="159"/>
      <c r="F15" s="162" t="str">
        <f t="shared" si="1"/>
        <v/>
      </c>
      <c r="G15" s="159"/>
      <c r="H15" s="162" t="str">
        <f t="shared" si="2"/>
        <v/>
      </c>
      <c r="I15" s="159"/>
      <c r="J15" s="162" t="str">
        <f t="shared" si="3"/>
        <v/>
      </c>
      <c r="K15" s="163"/>
    </row>
    <row r="16" spans="1:11" ht="30">
      <c r="A16" s="106">
        <v>5</v>
      </c>
      <c r="B16" s="102" t="s">
        <v>25</v>
      </c>
      <c r="C16" s="209"/>
      <c r="D16" s="160" t="str">
        <f t="shared" si="0"/>
        <v/>
      </c>
      <c r="E16" s="159"/>
      <c r="F16" s="160" t="str">
        <f t="shared" si="1"/>
        <v/>
      </c>
      <c r="G16" s="159"/>
      <c r="H16" s="160" t="str">
        <f t="shared" si="2"/>
        <v/>
      </c>
      <c r="I16" s="159"/>
      <c r="J16" s="160" t="str">
        <f t="shared" si="3"/>
        <v/>
      </c>
      <c r="K16" s="161"/>
    </row>
    <row r="17" spans="1:11" ht="30">
      <c r="A17" s="105">
        <v>6</v>
      </c>
      <c r="B17" s="99" t="s">
        <v>26</v>
      </c>
      <c r="C17" s="209"/>
      <c r="D17" s="162" t="str">
        <f t="shared" si="0"/>
        <v/>
      </c>
      <c r="E17" s="159"/>
      <c r="F17" s="162" t="str">
        <f t="shared" si="1"/>
        <v/>
      </c>
      <c r="G17" s="159"/>
      <c r="H17" s="162" t="str">
        <f t="shared" si="2"/>
        <v/>
      </c>
      <c r="I17" s="159"/>
      <c r="J17" s="162" t="str">
        <f t="shared" si="3"/>
        <v/>
      </c>
      <c r="K17" s="163"/>
    </row>
    <row r="18" spans="1:11" ht="45">
      <c r="A18" s="105">
        <v>7</v>
      </c>
      <c r="B18" s="99" t="s">
        <v>27</v>
      </c>
      <c r="C18" s="209"/>
      <c r="D18" s="162" t="str">
        <f t="shared" si="0"/>
        <v/>
      </c>
      <c r="E18" s="159"/>
      <c r="F18" s="162" t="str">
        <f t="shared" si="1"/>
        <v/>
      </c>
      <c r="G18" s="159"/>
      <c r="H18" s="162" t="str">
        <f t="shared" si="2"/>
        <v/>
      </c>
      <c r="I18" s="159"/>
      <c r="J18" s="162" t="str">
        <f t="shared" si="3"/>
        <v/>
      </c>
      <c r="K18" s="163"/>
    </row>
    <row r="19" spans="1:11" ht="45.75" thickBot="1">
      <c r="A19" s="107">
        <v>8</v>
      </c>
      <c r="B19" s="103" t="s">
        <v>28</v>
      </c>
      <c r="C19" s="210"/>
      <c r="D19" s="164" t="str">
        <f t="shared" si="0"/>
        <v/>
      </c>
      <c r="E19" s="211"/>
      <c r="F19" s="164" t="str">
        <f t="shared" si="1"/>
        <v/>
      </c>
      <c r="G19" s="211"/>
      <c r="H19" s="164" t="str">
        <f t="shared" si="2"/>
        <v/>
      </c>
      <c r="I19" s="211"/>
      <c r="J19" s="164" t="str">
        <f t="shared" si="3"/>
        <v/>
      </c>
      <c r="K19" s="165"/>
    </row>
    <row r="20" spans="1:11" ht="15">
      <c r="A20" s="89"/>
      <c r="B20" s="90"/>
      <c r="K20" s="91"/>
    </row>
    <row r="21" spans="1:11" ht="15.75" thickBot="1">
      <c r="A21" s="56"/>
      <c r="B21" s="115" t="s">
        <v>29</v>
      </c>
      <c r="C21" s="112" t="s">
        <v>6</v>
      </c>
      <c r="D21" s="112"/>
      <c r="E21" s="112" t="s">
        <v>7</v>
      </c>
      <c r="F21" s="112"/>
      <c r="G21" s="112" t="s">
        <v>8</v>
      </c>
      <c r="H21" s="112"/>
      <c r="I21" s="112" t="s">
        <v>9</v>
      </c>
      <c r="J21" s="112"/>
      <c r="K21" s="39"/>
    </row>
    <row r="22" spans="1:11" ht="106.5" thickBot="1">
      <c r="A22" s="96" t="s">
        <v>16</v>
      </c>
      <c r="B22" s="97" t="s">
        <v>17</v>
      </c>
      <c r="C22" s="93" t="s">
        <v>18</v>
      </c>
      <c r="D22" s="94" t="s">
        <v>19</v>
      </c>
      <c r="E22" s="93" t="s">
        <v>18</v>
      </c>
      <c r="F22" s="94" t="s">
        <v>19</v>
      </c>
      <c r="G22" s="93" t="s">
        <v>18</v>
      </c>
      <c r="H22" s="94" t="s">
        <v>19</v>
      </c>
      <c r="I22" s="93" t="s">
        <v>18</v>
      </c>
      <c r="J22" s="94" t="s">
        <v>19</v>
      </c>
      <c r="K22" s="92" t="s">
        <v>30</v>
      </c>
    </row>
    <row r="23" spans="1:11" ht="75">
      <c r="A23" s="104">
        <v>1</v>
      </c>
      <c r="B23" s="108" t="s">
        <v>31</v>
      </c>
      <c r="C23" s="216"/>
      <c r="D23" s="200" t="str">
        <f>IF(C23="ano",0,IF(C23="ne",0.02,""))</f>
        <v/>
      </c>
      <c r="E23" s="216"/>
      <c r="F23" s="200" t="str">
        <f>IF(E23="ano",0,IF(E23="ne",0.02,""))</f>
        <v/>
      </c>
      <c r="G23" s="216"/>
      <c r="H23" s="200" t="str">
        <f>IF(G23="ano",0,IF(G23="ne",0.02,""))</f>
        <v/>
      </c>
      <c r="I23" s="216"/>
      <c r="J23" s="200" t="str">
        <f>IF(I23="ano",0,IF(I23="ne",0.02,""))</f>
        <v/>
      </c>
      <c r="K23" s="217"/>
    </row>
    <row r="24" spans="1:11" ht="60">
      <c r="A24" s="105">
        <v>2</v>
      </c>
      <c r="B24" s="101" t="s">
        <v>32</v>
      </c>
      <c r="C24" s="209"/>
      <c r="D24" s="203" t="str">
        <f aca="true" t="shared" si="4" ref="D24:D29">IF(C24="ano",0,IF(C24="ne",0.02,""))</f>
        <v/>
      </c>
      <c r="E24" s="209"/>
      <c r="F24" s="203" t="str">
        <f aca="true" t="shared" si="5" ref="F24:F29">IF(E24="ano",0,IF(E24="ne",0.02,""))</f>
        <v/>
      </c>
      <c r="G24" s="209"/>
      <c r="H24" s="203" t="str">
        <f aca="true" t="shared" si="6" ref="H24:H29">IF(G24="ano",0,IF(G24="ne",0.02,""))</f>
        <v/>
      </c>
      <c r="I24" s="209"/>
      <c r="J24" s="203" t="str">
        <f aca="true" t="shared" si="7" ref="J24:J29">IF(I24="ano",0,IF(I24="ne",0.02,""))</f>
        <v/>
      </c>
      <c r="K24" s="204"/>
    </row>
    <row r="25" spans="1:11" ht="30">
      <c r="A25" s="106">
        <v>3</v>
      </c>
      <c r="B25" s="100" t="s">
        <v>49</v>
      </c>
      <c r="C25" s="209"/>
      <c r="D25" s="201" t="str">
        <f t="shared" si="4"/>
        <v/>
      </c>
      <c r="E25" s="209"/>
      <c r="F25" s="201" t="str">
        <f t="shared" si="5"/>
        <v/>
      </c>
      <c r="G25" s="209"/>
      <c r="H25" s="201" t="str">
        <f t="shared" si="6"/>
        <v/>
      </c>
      <c r="I25" s="209"/>
      <c r="J25" s="201" t="str">
        <f t="shared" si="7"/>
        <v/>
      </c>
      <c r="K25" s="202"/>
    </row>
    <row r="26" spans="1:11" ht="60">
      <c r="A26" s="105">
        <v>4</v>
      </c>
      <c r="B26" s="101" t="s">
        <v>34</v>
      </c>
      <c r="C26" s="209"/>
      <c r="D26" s="203" t="str">
        <f t="shared" si="4"/>
        <v/>
      </c>
      <c r="E26" s="209"/>
      <c r="F26" s="203" t="str">
        <f t="shared" si="5"/>
        <v/>
      </c>
      <c r="G26" s="209"/>
      <c r="H26" s="203" t="str">
        <f t="shared" si="6"/>
        <v/>
      </c>
      <c r="I26" s="209"/>
      <c r="J26" s="203" t="str">
        <f t="shared" si="7"/>
        <v/>
      </c>
      <c r="K26" s="204"/>
    </row>
    <row r="27" spans="1:11" ht="30">
      <c r="A27" s="106">
        <v>5</v>
      </c>
      <c r="B27" s="102" t="s">
        <v>35</v>
      </c>
      <c r="C27" s="209"/>
      <c r="D27" s="201" t="str">
        <f t="shared" si="4"/>
        <v/>
      </c>
      <c r="E27" s="209"/>
      <c r="F27" s="201" t="str">
        <f t="shared" si="5"/>
        <v/>
      </c>
      <c r="G27" s="209"/>
      <c r="H27" s="201" t="str">
        <f t="shared" si="6"/>
        <v/>
      </c>
      <c r="I27" s="209"/>
      <c r="J27" s="201" t="str">
        <f t="shared" si="7"/>
        <v/>
      </c>
      <c r="K27" s="202"/>
    </row>
    <row r="28" spans="1:11" ht="30">
      <c r="A28" s="105">
        <v>7</v>
      </c>
      <c r="B28" s="101" t="s">
        <v>37</v>
      </c>
      <c r="C28" s="209"/>
      <c r="D28" s="203" t="str">
        <f t="shared" si="4"/>
        <v/>
      </c>
      <c r="E28" s="209"/>
      <c r="F28" s="203" t="str">
        <f t="shared" si="5"/>
        <v/>
      </c>
      <c r="G28" s="209"/>
      <c r="H28" s="203" t="str">
        <f t="shared" si="6"/>
        <v/>
      </c>
      <c r="I28" s="209"/>
      <c r="J28" s="203" t="str">
        <f t="shared" si="7"/>
        <v/>
      </c>
      <c r="K28" s="204"/>
    </row>
    <row r="29" spans="1:11" ht="30.75" thickBot="1">
      <c r="A29" s="107">
        <v>8</v>
      </c>
      <c r="B29" s="109" t="s">
        <v>38</v>
      </c>
      <c r="C29" s="210"/>
      <c r="D29" s="205" t="str">
        <f t="shared" si="4"/>
        <v/>
      </c>
      <c r="E29" s="210"/>
      <c r="F29" s="205" t="str">
        <f t="shared" si="5"/>
        <v/>
      </c>
      <c r="G29" s="210"/>
      <c r="H29" s="205" t="str">
        <f t="shared" si="6"/>
        <v/>
      </c>
      <c r="I29" s="210"/>
      <c r="J29" s="205" t="str">
        <f t="shared" si="7"/>
        <v/>
      </c>
      <c r="K29" s="206"/>
    </row>
    <row r="30" spans="1:11" ht="15">
      <c r="A30" s="39"/>
      <c r="B30" s="39"/>
      <c r="C30" s="39"/>
      <c r="D30" s="39"/>
      <c r="E30" s="39"/>
      <c r="F30" s="39"/>
      <c r="G30" s="39"/>
      <c r="H30" s="39"/>
      <c r="I30" s="39"/>
      <c r="J30" s="39"/>
      <c r="K30" s="39"/>
    </row>
    <row r="31" spans="1:11" ht="15.75" thickBot="1">
      <c r="A31" s="56"/>
      <c r="B31" s="56" t="s">
        <v>39</v>
      </c>
      <c r="C31" s="111" t="s">
        <v>6</v>
      </c>
      <c r="D31" s="111"/>
      <c r="E31" s="111" t="s">
        <v>7</v>
      </c>
      <c r="F31" s="111"/>
      <c r="G31" s="111" t="s">
        <v>8</v>
      </c>
      <c r="H31" s="111"/>
      <c r="I31" s="111" t="s">
        <v>9</v>
      </c>
      <c r="J31" s="111"/>
      <c r="K31" s="39"/>
    </row>
    <row r="32" spans="1:11" ht="106.5" thickBot="1">
      <c r="A32" s="96" t="s">
        <v>16</v>
      </c>
      <c r="B32" s="110" t="s">
        <v>17</v>
      </c>
      <c r="C32" s="93" t="s">
        <v>40</v>
      </c>
      <c r="D32" s="94" t="s">
        <v>41</v>
      </c>
      <c r="E32" s="93" t="s">
        <v>40</v>
      </c>
      <c r="F32" s="94" t="s">
        <v>41</v>
      </c>
      <c r="G32" s="93" t="s">
        <v>40</v>
      </c>
      <c r="H32" s="94" t="s">
        <v>41</v>
      </c>
      <c r="I32" s="93" t="s">
        <v>40</v>
      </c>
      <c r="J32" s="94" t="s">
        <v>41</v>
      </c>
      <c r="K32" s="92" t="s">
        <v>30</v>
      </c>
    </row>
    <row r="33" spans="1:11" ht="45.75" thickBot="1">
      <c r="A33" s="96">
        <v>1</v>
      </c>
      <c r="B33" s="118" t="s">
        <v>42</v>
      </c>
      <c r="C33" s="215"/>
      <c r="D33" s="198" t="str">
        <f>IF(C33="nulté",0,IF(C33="první",0,IF(C33="druhé",0.03,IF(C33="třetí",0.05,IF(C33="čtvrté (a další)",0.07,"")))))</f>
        <v/>
      </c>
      <c r="E33" s="215"/>
      <c r="F33" s="198" t="str">
        <f>IF(E33="nulté",0,IF(E33="první",0,IF(E33="druhé",0.03,IF(E33="třetí",0.05,IF(E33="čtvrté (a další)",0.07,"")))))</f>
        <v/>
      </c>
      <c r="G33" s="215"/>
      <c r="H33" s="198" t="str">
        <f>IF(G33="nulté",0,IF(G33="první",0,IF(G33="druhé",0.03,IF(G33="třetí",0.05,IF(G33="čtvrté (a další)",0.07,"")))))</f>
        <v/>
      </c>
      <c r="I33" s="215"/>
      <c r="J33" s="198" t="str">
        <f>IF(I33="nulté",0,IF(I33="první",0,IF(I33="druhé",0.03,IF(I33="třetí",0.05,IF(I33="čtvrté (a další)",0.07,"")))))</f>
        <v/>
      </c>
      <c r="K33" s="199"/>
    </row>
    <row r="34" spans="1:11" ht="15.75" thickBot="1">
      <c r="A34" s="39"/>
      <c r="B34" s="57"/>
      <c r="C34" s="39"/>
      <c r="D34" s="39"/>
      <c r="E34" s="39"/>
      <c r="F34" s="39"/>
      <c r="G34" s="39"/>
      <c r="H34" s="39"/>
      <c r="I34" s="39"/>
      <c r="J34" s="39"/>
      <c r="K34" s="39"/>
    </row>
    <row r="35" spans="1:11" ht="30">
      <c r="A35" s="39"/>
      <c r="B35" s="58"/>
      <c r="C35" s="195" t="s">
        <v>6</v>
      </c>
      <c r="D35" s="196"/>
      <c r="E35" s="195" t="s">
        <v>7</v>
      </c>
      <c r="F35" s="196"/>
      <c r="G35" s="195" t="s">
        <v>8</v>
      </c>
      <c r="H35" s="196"/>
      <c r="I35" s="195" t="s">
        <v>9</v>
      </c>
      <c r="J35" s="196"/>
      <c r="K35" s="197" t="s">
        <v>46</v>
      </c>
    </row>
    <row r="36" spans="1:11" ht="16.5" thickBot="1">
      <c r="A36" s="59" t="s">
        <v>47</v>
      </c>
      <c r="B36" s="60"/>
      <c r="C36" s="61"/>
      <c r="D36" s="62">
        <f>SUM(D12:D19,D23:D29,D33:D33)</f>
        <v>0</v>
      </c>
      <c r="E36" s="63"/>
      <c r="F36" s="62">
        <f>SUM(F12:F19,F23:F29,F33:F33)</f>
        <v>0</v>
      </c>
      <c r="G36" s="64"/>
      <c r="H36" s="62">
        <f>SUM(H12:H19,H23:H29,H33:H33)</f>
        <v>0</v>
      </c>
      <c r="I36" s="64"/>
      <c r="J36" s="62">
        <f>SUM(J12:J19,J23:J29,J33:J33)</f>
        <v>0</v>
      </c>
      <c r="K36" s="65">
        <f>SUM(K12:K19,K23:K29,K33:K33)</f>
        <v>0</v>
      </c>
    </row>
    <row r="37" spans="1:11" ht="15">
      <c r="A37" s="39"/>
      <c r="B37" s="66"/>
      <c r="C37" s="39"/>
      <c r="D37" s="39"/>
      <c r="E37" s="39"/>
      <c r="F37" s="39"/>
      <c r="G37" s="39"/>
      <c r="H37" s="39"/>
      <c r="I37" s="39"/>
      <c r="J37" s="39"/>
      <c r="K37" s="39"/>
    </row>
  </sheetData>
  <protectedRanges>
    <protectedRange sqref="K12:K20 K23:K29 K33" name="Kontroly objednatele"/>
    <protectedRange sqref="C4:J8" name="Info"/>
    <protectedRange sqref="C20 E20 G20 I20" name="KPI"/>
    <protectedRange sqref="C12" name="KPI_1"/>
    <protectedRange sqref="C13:C19 E12:E19 G12:G19 I12:I19 C23:C29 E23:E29 G23:G29 I23:I29" name="KPI_2"/>
    <protectedRange sqref="C33 E33 G33 I33" name="KPI_3"/>
  </protectedRanges>
  <mergeCells count="40">
    <mergeCell ref="C31:D31"/>
    <mergeCell ref="E31:F31"/>
    <mergeCell ref="G31:H31"/>
    <mergeCell ref="I31:J31"/>
    <mergeCell ref="C35:D35"/>
    <mergeCell ref="E35:F35"/>
    <mergeCell ref="G35:H35"/>
    <mergeCell ref="I35:J35"/>
    <mergeCell ref="C10:D10"/>
    <mergeCell ref="E10:F10"/>
    <mergeCell ref="G10:H10"/>
    <mergeCell ref="I10:J10"/>
    <mergeCell ref="C21:D21"/>
    <mergeCell ref="E21:F21"/>
    <mergeCell ref="G21:H21"/>
    <mergeCell ref="I21:J21"/>
    <mergeCell ref="C7:D7"/>
    <mergeCell ref="E7:F7"/>
    <mergeCell ref="G7:H7"/>
    <mergeCell ref="I7:J7"/>
    <mergeCell ref="C8:D8"/>
    <mergeCell ref="E8:F8"/>
    <mergeCell ref="G8:H8"/>
    <mergeCell ref="I8:J8"/>
    <mergeCell ref="C5:D5"/>
    <mergeCell ref="E5:F5"/>
    <mergeCell ref="G5:H5"/>
    <mergeCell ref="I5:J5"/>
    <mergeCell ref="C6:D6"/>
    <mergeCell ref="E6:F6"/>
    <mergeCell ref="G6:H6"/>
    <mergeCell ref="I6:J6"/>
    <mergeCell ref="C3:D3"/>
    <mergeCell ref="E3:F3"/>
    <mergeCell ref="G3:H3"/>
    <mergeCell ref="I3:J3"/>
    <mergeCell ref="C4:D4"/>
    <mergeCell ref="E4:F4"/>
    <mergeCell ref="G4:H4"/>
    <mergeCell ref="I4:J4"/>
  </mergeCells>
  <dataValidations count="2">
    <dataValidation type="list" allowBlank="1" showInputMessage="1" showErrorMessage="1" sqref="C12:C19 E12:E19 G12:G19 I12:I19 C23:C29 E23:E29 G23:G29 I23:I29">
      <formula1>'Pomocný list'!$A$1:$A$2</formula1>
    </dataValidation>
    <dataValidation type="list" allowBlank="1" showInputMessage="1" showErrorMessage="1" sqref="C33 E33 G33 I33">
      <formula1>'Pomocný list'!$A$3:$A$7</formula1>
    </dataValidation>
  </dataValidations>
  <printOptions/>
  <pageMargins left="0.7" right="0.7" top="0.787401575" bottom="0.787401575" header="0.3" footer="0.3"/>
  <pageSetup fitToHeight="1" fitToWidth="1" horizontalDpi="600" verticalDpi="600" orientation="portrait" paperSize="9" scale="58"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AA18F-5431-46DF-8490-7BD83886684C}">
  <sheetPr>
    <pageSetUpPr fitToPage="1"/>
  </sheetPr>
  <dimension ref="A1:L37"/>
  <sheetViews>
    <sheetView workbookViewId="0" topLeftCell="A1"/>
  </sheetViews>
  <sheetFormatPr defaultColWidth="9.140625" defaultRowHeight="15"/>
  <cols>
    <col min="2" max="2" width="36.57421875" style="0" customWidth="1"/>
    <col min="11" max="11" width="14.57421875" style="0" customWidth="1"/>
  </cols>
  <sheetData>
    <row r="1" spans="1:12" ht="20.25" thickBot="1">
      <c r="A1" s="31" t="s">
        <v>50</v>
      </c>
      <c r="B1" s="31"/>
      <c r="C1" s="32"/>
      <c r="D1" s="33"/>
      <c r="E1" s="34"/>
      <c r="F1" s="34"/>
      <c r="G1" s="34"/>
      <c r="H1" s="34"/>
      <c r="I1" s="34"/>
      <c r="J1" s="34"/>
      <c r="K1" s="35"/>
      <c r="L1" s="39"/>
    </row>
    <row r="2" spans="1:12" ht="19.5">
      <c r="A2" s="36"/>
      <c r="B2" s="36"/>
      <c r="C2" s="37"/>
      <c r="D2" s="38"/>
      <c r="E2" s="39"/>
      <c r="F2" s="39"/>
      <c r="G2" s="39"/>
      <c r="H2" s="39"/>
      <c r="I2" s="39"/>
      <c r="J2" s="39"/>
      <c r="K2" s="39"/>
      <c r="L2" s="39"/>
    </row>
    <row r="3" spans="1:12" ht="16.5" thickBot="1">
      <c r="A3" s="39"/>
      <c r="B3" s="40" t="s">
        <v>54</v>
      </c>
      <c r="C3" s="112" t="s">
        <v>6</v>
      </c>
      <c r="D3" s="112"/>
      <c r="E3" s="112" t="s">
        <v>7</v>
      </c>
      <c r="F3" s="112"/>
      <c r="G3" s="112" t="s">
        <v>8</v>
      </c>
      <c r="H3" s="112"/>
      <c r="I3" s="112" t="s">
        <v>9</v>
      </c>
      <c r="J3" s="112"/>
      <c r="K3" s="39"/>
      <c r="L3" s="39"/>
    </row>
    <row r="4" spans="1:12" ht="15">
      <c r="A4" s="39"/>
      <c r="B4" s="41" t="s">
        <v>10</v>
      </c>
      <c r="C4" s="42"/>
      <c r="D4" s="43"/>
      <c r="E4" s="44"/>
      <c r="F4" s="43"/>
      <c r="G4" s="44"/>
      <c r="H4" s="43"/>
      <c r="I4" s="44"/>
      <c r="J4" s="43"/>
      <c r="K4" s="39"/>
      <c r="L4" s="39"/>
    </row>
    <row r="5" spans="1:12" ht="15">
      <c r="A5" s="39"/>
      <c r="B5" s="45" t="s">
        <v>11</v>
      </c>
      <c r="C5" s="46"/>
      <c r="D5" s="47"/>
      <c r="E5" s="48"/>
      <c r="F5" s="47"/>
      <c r="G5" s="48"/>
      <c r="H5" s="47"/>
      <c r="I5" s="48"/>
      <c r="J5" s="47"/>
      <c r="K5" s="39"/>
      <c r="L5" s="39"/>
    </row>
    <row r="6" spans="1:12" ht="15">
      <c r="A6" s="39"/>
      <c r="B6" s="49" t="s">
        <v>12</v>
      </c>
      <c r="C6" s="50"/>
      <c r="D6" s="51"/>
      <c r="E6" s="52"/>
      <c r="F6" s="51"/>
      <c r="G6" s="52"/>
      <c r="H6" s="51"/>
      <c r="I6" s="52"/>
      <c r="J6" s="51"/>
      <c r="K6" s="39"/>
      <c r="L6" s="39"/>
    </row>
    <row r="7" spans="1:12" ht="15">
      <c r="A7" s="39"/>
      <c r="B7" s="45" t="s">
        <v>13</v>
      </c>
      <c r="C7" s="46"/>
      <c r="D7" s="47"/>
      <c r="E7" s="48"/>
      <c r="F7" s="47"/>
      <c r="G7" s="48"/>
      <c r="H7" s="47"/>
      <c r="I7" s="48"/>
      <c r="J7" s="47"/>
      <c r="K7" s="39"/>
      <c r="L7" s="39"/>
    </row>
    <row r="8" spans="1:12" ht="15.75" thickBot="1">
      <c r="A8" s="39"/>
      <c r="B8" s="53" t="s">
        <v>14</v>
      </c>
      <c r="C8" s="54"/>
      <c r="D8" s="55"/>
      <c r="E8" s="54"/>
      <c r="F8" s="55"/>
      <c r="G8" s="54"/>
      <c r="H8" s="55"/>
      <c r="I8" s="54"/>
      <c r="J8" s="55"/>
      <c r="K8" s="39"/>
      <c r="L8" s="39"/>
    </row>
    <row r="9" spans="1:12" ht="15">
      <c r="A9" s="39"/>
      <c r="B9" s="39"/>
      <c r="C9" s="39"/>
      <c r="D9" s="39"/>
      <c r="E9" s="39"/>
      <c r="F9" s="39"/>
      <c r="G9" s="39"/>
      <c r="H9" s="39"/>
      <c r="I9" s="39"/>
      <c r="J9" s="39"/>
      <c r="K9" s="39"/>
      <c r="L9" s="39"/>
    </row>
    <row r="10" spans="1:12" ht="15.75" thickBot="1">
      <c r="A10" s="56"/>
      <c r="B10" s="56" t="s">
        <v>15</v>
      </c>
      <c r="C10" s="120" t="s">
        <v>6</v>
      </c>
      <c r="D10" s="120"/>
      <c r="E10" s="120" t="s">
        <v>7</v>
      </c>
      <c r="F10" s="120"/>
      <c r="G10" s="120" t="s">
        <v>8</v>
      </c>
      <c r="H10" s="120"/>
      <c r="I10" s="120" t="s">
        <v>9</v>
      </c>
      <c r="J10" s="120"/>
      <c r="K10" s="39"/>
      <c r="L10" s="39"/>
    </row>
    <row r="11" spans="1:12" ht="106.5" thickBot="1">
      <c r="A11" s="96" t="s">
        <v>16</v>
      </c>
      <c r="B11" s="97" t="s">
        <v>17</v>
      </c>
      <c r="C11" s="93" t="s">
        <v>18</v>
      </c>
      <c r="D11" s="94" t="s">
        <v>19</v>
      </c>
      <c r="E11" s="95" t="s">
        <v>18</v>
      </c>
      <c r="F11" s="95" t="s">
        <v>19</v>
      </c>
      <c r="G11" s="93" t="s">
        <v>18</v>
      </c>
      <c r="H11" s="95" t="s">
        <v>19</v>
      </c>
      <c r="I11" s="93" t="s">
        <v>18</v>
      </c>
      <c r="J11" s="94" t="s">
        <v>19</v>
      </c>
      <c r="K11" s="92" t="s">
        <v>20</v>
      </c>
      <c r="L11" s="39"/>
    </row>
    <row r="12" spans="1:12" ht="30">
      <c r="A12" s="104">
        <v>1</v>
      </c>
      <c r="B12" s="98" t="s">
        <v>21</v>
      </c>
      <c r="C12" s="157"/>
      <c r="D12" s="200" t="str">
        <f>IF(C12="ano",0,IF(C12="ne",0.1,""))</f>
        <v/>
      </c>
      <c r="E12" s="218"/>
      <c r="F12" s="200" t="str">
        <f>IF(E12="ano",0,IF(E12="ne",0.1,""))</f>
        <v/>
      </c>
      <c r="G12" s="218"/>
      <c r="H12" s="200" t="str">
        <f>IF(G12="ano",0,IF(G12="ne",0.1,""))</f>
        <v/>
      </c>
      <c r="I12" s="218"/>
      <c r="J12" s="200" t="str">
        <f>IF(I12="ano",0,IF(I12="ne",0.1,""))</f>
        <v/>
      </c>
      <c r="K12" s="217"/>
      <c r="L12" s="39"/>
    </row>
    <row r="13" spans="1:12" ht="30">
      <c r="A13" s="105">
        <v>2</v>
      </c>
      <c r="B13" s="99" t="s">
        <v>22</v>
      </c>
      <c r="C13" s="219"/>
      <c r="D13" s="203" t="str">
        <f aca="true" t="shared" si="0" ref="D13:D19">IF(C13="ano",0,IF(C13="ne",0.1,""))</f>
        <v/>
      </c>
      <c r="E13" s="212"/>
      <c r="F13" s="203" t="str">
        <f aca="true" t="shared" si="1" ref="F13:F19">IF(E13="ano",0,IF(E13="ne",0.1,""))</f>
        <v/>
      </c>
      <c r="G13" s="212"/>
      <c r="H13" s="203" t="str">
        <f aca="true" t="shared" si="2" ref="H13:H19">IF(G13="ano",0,IF(G13="ne",0.1,""))</f>
        <v/>
      </c>
      <c r="I13" s="212"/>
      <c r="J13" s="203" t="str">
        <f aca="true" t="shared" si="3" ref="J13:J19">IF(I13="ano",0,IF(I13="ne",0.1,""))</f>
        <v/>
      </c>
      <c r="K13" s="204"/>
      <c r="L13" s="39"/>
    </row>
    <row r="14" spans="1:12" ht="52.5" customHeight="1">
      <c r="A14" s="106">
        <v>3</v>
      </c>
      <c r="B14" s="100" t="s">
        <v>48</v>
      </c>
      <c r="C14" s="219"/>
      <c r="D14" s="201" t="str">
        <f t="shared" si="0"/>
        <v/>
      </c>
      <c r="E14" s="212"/>
      <c r="F14" s="201" t="str">
        <f t="shared" si="1"/>
        <v/>
      </c>
      <c r="G14" s="212"/>
      <c r="H14" s="201" t="str">
        <f t="shared" si="2"/>
        <v/>
      </c>
      <c r="I14" s="212"/>
      <c r="J14" s="201" t="str">
        <f t="shared" si="3"/>
        <v/>
      </c>
      <c r="K14" s="202"/>
      <c r="L14" s="39"/>
    </row>
    <row r="15" spans="1:12" ht="60">
      <c r="A15" s="105">
        <v>4</v>
      </c>
      <c r="B15" s="101" t="s">
        <v>24</v>
      </c>
      <c r="C15" s="219"/>
      <c r="D15" s="203" t="str">
        <f t="shared" si="0"/>
        <v/>
      </c>
      <c r="E15" s="212"/>
      <c r="F15" s="203" t="str">
        <f t="shared" si="1"/>
        <v/>
      </c>
      <c r="G15" s="212"/>
      <c r="H15" s="203" t="str">
        <f t="shared" si="2"/>
        <v/>
      </c>
      <c r="I15" s="212"/>
      <c r="J15" s="203" t="str">
        <f t="shared" si="3"/>
        <v/>
      </c>
      <c r="K15" s="204"/>
      <c r="L15" s="39"/>
    </row>
    <row r="16" spans="1:12" ht="30">
      <c r="A16" s="106">
        <v>5</v>
      </c>
      <c r="B16" s="102" t="s">
        <v>25</v>
      </c>
      <c r="C16" s="219"/>
      <c r="D16" s="201" t="str">
        <f t="shared" si="0"/>
        <v/>
      </c>
      <c r="E16" s="212"/>
      <c r="F16" s="201" t="str">
        <f t="shared" si="1"/>
        <v/>
      </c>
      <c r="G16" s="212"/>
      <c r="H16" s="201" t="str">
        <f t="shared" si="2"/>
        <v/>
      </c>
      <c r="I16" s="212"/>
      <c r="J16" s="201" t="str">
        <f t="shared" si="3"/>
        <v/>
      </c>
      <c r="K16" s="202"/>
      <c r="L16" s="39"/>
    </row>
    <row r="17" spans="1:12" ht="30">
      <c r="A17" s="105">
        <v>6</v>
      </c>
      <c r="B17" s="99" t="s">
        <v>26</v>
      </c>
      <c r="C17" s="219"/>
      <c r="D17" s="203" t="str">
        <f t="shared" si="0"/>
        <v/>
      </c>
      <c r="E17" s="212"/>
      <c r="F17" s="203" t="str">
        <f t="shared" si="1"/>
        <v/>
      </c>
      <c r="G17" s="212"/>
      <c r="H17" s="203" t="str">
        <f t="shared" si="2"/>
        <v/>
      </c>
      <c r="I17" s="212"/>
      <c r="J17" s="203" t="str">
        <f t="shared" si="3"/>
        <v/>
      </c>
      <c r="K17" s="204"/>
      <c r="L17" s="39"/>
    </row>
    <row r="18" spans="1:12" ht="45">
      <c r="A18" s="105">
        <v>7</v>
      </c>
      <c r="B18" s="99" t="s">
        <v>27</v>
      </c>
      <c r="C18" s="219"/>
      <c r="D18" s="203" t="str">
        <f t="shared" si="0"/>
        <v/>
      </c>
      <c r="E18" s="212"/>
      <c r="F18" s="203" t="str">
        <f t="shared" si="1"/>
        <v/>
      </c>
      <c r="G18" s="212"/>
      <c r="H18" s="203" t="str">
        <f t="shared" si="2"/>
        <v/>
      </c>
      <c r="I18" s="212"/>
      <c r="J18" s="203" t="str">
        <f t="shared" si="3"/>
        <v/>
      </c>
      <c r="K18" s="204"/>
      <c r="L18" s="39"/>
    </row>
    <row r="19" spans="1:12" ht="45.75" thickBot="1">
      <c r="A19" s="107">
        <v>8</v>
      </c>
      <c r="B19" s="103" t="s">
        <v>28</v>
      </c>
      <c r="C19" s="220"/>
      <c r="D19" s="205" t="str">
        <f t="shared" si="0"/>
        <v/>
      </c>
      <c r="E19" s="221"/>
      <c r="F19" s="205" t="str">
        <f t="shared" si="1"/>
        <v/>
      </c>
      <c r="G19" s="221"/>
      <c r="H19" s="205" t="str">
        <f t="shared" si="2"/>
        <v/>
      </c>
      <c r="I19" s="221"/>
      <c r="J19" s="205" t="str">
        <f t="shared" si="3"/>
        <v/>
      </c>
      <c r="K19" s="206"/>
      <c r="L19" s="39"/>
    </row>
    <row r="20" spans="1:12" ht="15">
      <c r="A20" s="89"/>
      <c r="B20" s="90"/>
      <c r="K20" s="91"/>
      <c r="L20" s="39"/>
    </row>
    <row r="21" spans="1:12" ht="15.75" thickBot="1">
      <c r="A21" s="56"/>
      <c r="B21" s="56" t="s">
        <v>29</v>
      </c>
      <c r="C21" s="120" t="s">
        <v>6</v>
      </c>
      <c r="D21" s="120"/>
      <c r="E21" s="120" t="s">
        <v>7</v>
      </c>
      <c r="F21" s="120"/>
      <c r="G21" s="120" t="s">
        <v>8</v>
      </c>
      <c r="H21" s="120"/>
      <c r="I21" s="120" t="s">
        <v>9</v>
      </c>
      <c r="J21" s="120"/>
      <c r="K21" s="39"/>
      <c r="L21" s="39"/>
    </row>
    <row r="22" spans="1:12" ht="106.5" thickBot="1">
      <c r="A22" s="117" t="s">
        <v>16</v>
      </c>
      <c r="B22" s="121" t="s">
        <v>17</v>
      </c>
      <c r="C22" s="93" t="s">
        <v>18</v>
      </c>
      <c r="D22" s="94" t="s">
        <v>19</v>
      </c>
      <c r="E22" s="93" t="s">
        <v>18</v>
      </c>
      <c r="F22" s="94" t="s">
        <v>19</v>
      </c>
      <c r="G22" s="93" t="s">
        <v>18</v>
      </c>
      <c r="H22" s="94" t="s">
        <v>19</v>
      </c>
      <c r="I22" s="93" t="s">
        <v>18</v>
      </c>
      <c r="J22" s="94" t="s">
        <v>19</v>
      </c>
      <c r="K22" s="92" t="s">
        <v>30</v>
      </c>
      <c r="L22" s="39"/>
    </row>
    <row r="23" spans="1:12" ht="75">
      <c r="A23" s="104">
        <v>1</v>
      </c>
      <c r="B23" s="108" t="s">
        <v>31</v>
      </c>
      <c r="C23" s="222"/>
      <c r="D23" s="200" t="str">
        <f>IF(C23="ano",0,IF(C23="ne",0.02,""))</f>
        <v/>
      </c>
      <c r="E23" s="222"/>
      <c r="F23" s="200" t="str">
        <f>IF(E23="ano",0,IF(E23="ne",0.02,""))</f>
        <v/>
      </c>
      <c r="G23" s="222"/>
      <c r="H23" s="200" t="str">
        <f>IF(G23="ano",0,IF(G23="ne",0.02,""))</f>
        <v/>
      </c>
      <c r="I23" s="222"/>
      <c r="J23" s="200" t="str">
        <f>IF(I23="ano",0,IF(I23="ne",0.02,""))</f>
        <v/>
      </c>
      <c r="K23" s="217"/>
      <c r="L23" s="39"/>
    </row>
    <row r="24" spans="1:12" ht="60">
      <c r="A24" s="105">
        <v>2</v>
      </c>
      <c r="B24" s="101" t="s">
        <v>32</v>
      </c>
      <c r="C24" s="219"/>
      <c r="D24" s="203" t="str">
        <f aca="true" t="shared" si="4" ref="D24:D28">IF(C24="ano",0,IF(C24="ne",0.02,""))</f>
        <v/>
      </c>
      <c r="E24" s="219"/>
      <c r="F24" s="203" t="str">
        <f aca="true" t="shared" si="5" ref="F24:F28">IF(E24="ano",0,IF(E24="ne",0.02,""))</f>
        <v/>
      </c>
      <c r="G24" s="219"/>
      <c r="H24" s="203" t="str">
        <f aca="true" t="shared" si="6" ref="H24:H28">IF(G24="ano",0,IF(G24="ne",0.02,""))</f>
        <v/>
      </c>
      <c r="I24" s="219"/>
      <c r="J24" s="203" t="str">
        <f aca="true" t="shared" si="7" ref="J24:J28">IF(I24="ano",0,IF(I24="ne",0.02,""))</f>
        <v/>
      </c>
      <c r="K24" s="204"/>
      <c r="L24" s="39"/>
    </row>
    <row r="25" spans="1:12" ht="30">
      <c r="A25" s="106">
        <v>3</v>
      </c>
      <c r="B25" s="100" t="s">
        <v>49</v>
      </c>
      <c r="C25" s="219"/>
      <c r="D25" s="201" t="str">
        <f t="shared" si="4"/>
        <v/>
      </c>
      <c r="E25" s="219"/>
      <c r="F25" s="201" t="str">
        <f t="shared" si="5"/>
        <v/>
      </c>
      <c r="G25" s="219"/>
      <c r="H25" s="201" t="str">
        <f t="shared" si="6"/>
        <v/>
      </c>
      <c r="I25" s="219"/>
      <c r="J25" s="201" t="str">
        <f t="shared" si="7"/>
        <v/>
      </c>
      <c r="K25" s="202"/>
      <c r="L25" s="39"/>
    </row>
    <row r="26" spans="1:12" ht="60">
      <c r="A26" s="105">
        <v>4</v>
      </c>
      <c r="B26" s="101" t="s">
        <v>34</v>
      </c>
      <c r="C26" s="219"/>
      <c r="D26" s="203" t="str">
        <f t="shared" si="4"/>
        <v/>
      </c>
      <c r="E26" s="219"/>
      <c r="F26" s="203" t="str">
        <f t="shared" si="5"/>
        <v/>
      </c>
      <c r="G26" s="219"/>
      <c r="H26" s="203" t="str">
        <f t="shared" si="6"/>
        <v/>
      </c>
      <c r="I26" s="219"/>
      <c r="J26" s="203" t="str">
        <f t="shared" si="7"/>
        <v/>
      </c>
      <c r="K26" s="204"/>
      <c r="L26" s="39"/>
    </row>
    <row r="27" spans="1:12" ht="30">
      <c r="A27" s="106">
        <v>5</v>
      </c>
      <c r="B27" s="102" t="s">
        <v>35</v>
      </c>
      <c r="C27" s="219"/>
      <c r="D27" s="201" t="str">
        <f t="shared" si="4"/>
        <v/>
      </c>
      <c r="E27" s="219"/>
      <c r="F27" s="201" t="str">
        <f t="shared" si="5"/>
        <v/>
      </c>
      <c r="G27" s="219"/>
      <c r="H27" s="201" t="str">
        <f t="shared" si="6"/>
        <v/>
      </c>
      <c r="I27" s="219"/>
      <c r="J27" s="201" t="str">
        <f t="shared" si="7"/>
        <v/>
      </c>
      <c r="K27" s="202"/>
      <c r="L27" s="39"/>
    </row>
    <row r="28" spans="1:12" ht="30.75" thickBot="1">
      <c r="A28" s="122">
        <v>7</v>
      </c>
      <c r="B28" s="123" t="s">
        <v>37</v>
      </c>
      <c r="C28" s="220"/>
      <c r="D28" s="213" t="str">
        <f t="shared" si="4"/>
        <v/>
      </c>
      <c r="E28" s="220"/>
      <c r="F28" s="213" t="str">
        <f t="shared" si="5"/>
        <v/>
      </c>
      <c r="G28" s="220"/>
      <c r="H28" s="213" t="str">
        <f t="shared" si="6"/>
        <v/>
      </c>
      <c r="I28" s="220"/>
      <c r="J28" s="213" t="str">
        <f t="shared" si="7"/>
        <v/>
      </c>
      <c r="K28" s="214"/>
      <c r="L28" s="39"/>
    </row>
    <row r="29" spans="1:12" ht="15">
      <c r="A29" s="39"/>
      <c r="B29" s="39"/>
      <c r="C29" s="39"/>
      <c r="D29" s="39"/>
      <c r="E29" s="39"/>
      <c r="F29" s="39"/>
      <c r="G29" s="39"/>
      <c r="H29" s="39"/>
      <c r="I29" s="39"/>
      <c r="J29" s="39"/>
      <c r="K29" s="39"/>
      <c r="L29" s="39"/>
    </row>
    <row r="30" spans="1:12" ht="15.75" thickBot="1">
      <c r="A30" s="56"/>
      <c r="B30" s="56" t="s">
        <v>39</v>
      </c>
      <c r="C30" s="111" t="s">
        <v>6</v>
      </c>
      <c r="D30" s="111"/>
      <c r="E30" s="111" t="s">
        <v>7</v>
      </c>
      <c r="F30" s="111"/>
      <c r="G30" s="111" t="s">
        <v>8</v>
      </c>
      <c r="H30" s="111"/>
      <c r="I30" s="111" t="s">
        <v>9</v>
      </c>
      <c r="J30" s="111"/>
      <c r="K30" s="39"/>
      <c r="L30" s="39"/>
    </row>
    <row r="31" spans="1:12" ht="106.5" thickBot="1">
      <c r="A31" s="117" t="s">
        <v>16</v>
      </c>
      <c r="B31" s="124" t="s">
        <v>17</v>
      </c>
      <c r="C31" s="93" t="s">
        <v>40</v>
      </c>
      <c r="D31" s="94" t="s">
        <v>41</v>
      </c>
      <c r="E31" s="93" t="s">
        <v>40</v>
      </c>
      <c r="F31" s="94" t="s">
        <v>41</v>
      </c>
      <c r="G31" s="93" t="s">
        <v>40</v>
      </c>
      <c r="H31" s="94" t="s">
        <v>41</v>
      </c>
      <c r="I31" s="93" t="s">
        <v>40</v>
      </c>
      <c r="J31" s="94" t="s">
        <v>41</v>
      </c>
      <c r="K31" s="92" t="s">
        <v>30</v>
      </c>
      <c r="L31" s="39"/>
    </row>
    <row r="32" spans="1:12" ht="45.75" thickBot="1">
      <c r="A32" s="96">
        <v>1</v>
      </c>
      <c r="B32" s="118" t="s">
        <v>42</v>
      </c>
      <c r="C32" s="215"/>
      <c r="D32" s="198" t="str">
        <f>IF(C32="nulté",0,IF(C32="první",0,IF(C32="druhé",0.03,IF(C32="třetí",0.05,IF(C32="čtvrté (a další)",0.07,"")))))</f>
        <v/>
      </c>
      <c r="E32" s="215"/>
      <c r="F32" s="198" t="str">
        <f>IF(E32="nulté",0,IF(E32="první",0,IF(E32="druhé",0.03,IF(E32="třetí",0.05,IF(E32="čtvrté (a další)",0.07,"")))))</f>
        <v/>
      </c>
      <c r="G32" s="215"/>
      <c r="H32" s="198" t="str">
        <f>IF(G32="nulté",0,IF(G32="první",0,IF(G32="druhé",0.03,IF(G32="třetí",0.05,IF(G32="čtvrté (a další)",0.07,"")))))</f>
        <v/>
      </c>
      <c r="I32" s="215"/>
      <c r="J32" s="198" t="str">
        <f>IF(I32="nulté",0,IF(I32="první",0,IF(I32="druhé",0.03,IF(I32="třetí",0.05,IF(I32="čtvrté (a další)",0.07,"")))))</f>
        <v/>
      </c>
      <c r="K32" s="199"/>
      <c r="L32" s="39"/>
    </row>
    <row r="33" spans="1:12" ht="15.75" thickBot="1">
      <c r="A33" s="39"/>
      <c r="B33" s="57"/>
      <c r="C33" s="39"/>
      <c r="D33" s="39"/>
      <c r="E33" s="39"/>
      <c r="F33" s="39"/>
      <c r="G33" s="39"/>
      <c r="H33" s="39"/>
      <c r="I33" s="39"/>
      <c r="J33" s="39"/>
      <c r="K33" s="39"/>
      <c r="L33" s="39"/>
    </row>
    <row r="34" spans="1:12" ht="30">
      <c r="A34" s="39"/>
      <c r="B34" s="58"/>
      <c r="C34" s="195" t="s">
        <v>6</v>
      </c>
      <c r="D34" s="196"/>
      <c r="E34" s="195" t="s">
        <v>7</v>
      </c>
      <c r="F34" s="196"/>
      <c r="G34" s="195" t="s">
        <v>8</v>
      </c>
      <c r="H34" s="196"/>
      <c r="I34" s="195" t="s">
        <v>9</v>
      </c>
      <c r="J34" s="196"/>
      <c r="K34" s="197" t="s">
        <v>46</v>
      </c>
      <c r="L34" s="39"/>
    </row>
    <row r="35" spans="1:12" ht="16.5" thickBot="1">
      <c r="A35" s="59" t="s">
        <v>47</v>
      </c>
      <c r="B35" s="60"/>
      <c r="C35" s="61"/>
      <c r="D35" s="62">
        <f>SUM(D12:D19,D23:D28,D32:D32)</f>
        <v>0</v>
      </c>
      <c r="E35" s="63"/>
      <c r="F35" s="62">
        <f>SUM(F12:F19,F23:F28,F32:F32)</f>
        <v>0</v>
      </c>
      <c r="G35" s="64"/>
      <c r="H35" s="62">
        <f>SUM(H12:H19,H23:H28,H32:H32)</f>
        <v>0</v>
      </c>
      <c r="I35" s="64"/>
      <c r="J35" s="62">
        <f>SUM(J12:J19,J23:J28,J32:J32)</f>
        <v>0</v>
      </c>
      <c r="K35" s="65">
        <f>SUM(K12:K19,K23:K28,K32:K32)</f>
        <v>0</v>
      </c>
      <c r="L35" s="39"/>
    </row>
    <row r="36" spans="1:12" ht="15">
      <c r="A36" s="39"/>
      <c r="B36" s="66"/>
      <c r="C36" s="39"/>
      <c r="D36" s="39"/>
      <c r="E36" s="39"/>
      <c r="F36" s="39"/>
      <c r="G36" s="39"/>
      <c r="H36" s="39"/>
      <c r="I36" s="39"/>
      <c r="J36" s="39"/>
      <c r="K36" s="39"/>
      <c r="L36" s="39"/>
    </row>
    <row r="37" spans="1:12" ht="15">
      <c r="A37" s="39"/>
      <c r="B37" s="66"/>
      <c r="C37" s="39"/>
      <c r="D37" s="39"/>
      <c r="E37" s="39"/>
      <c r="F37" s="39"/>
      <c r="G37" s="39"/>
      <c r="H37" s="39"/>
      <c r="I37" s="39"/>
      <c r="J37" s="39"/>
      <c r="K37" s="39"/>
      <c r="L37" s="39"/>
    </row>
  </sheetData>
  <protectedRanges>
    <protectedRange sqref="K12:K20 K32 K23:K28" name="Kontrola objednatele"/>
    <protectedRange sqref="C4:J8" name="Info"/>
    <protectedRange sqref="C20 E20 G20 I20" name="KPI"/>
    <protectedRange sqref="C12" name="KPI_1"/>
    <protectedRange sqref="C13:C19 E12:E19 G12:G19 I12:I19 C23:C28 E23:E28 G23:G28 I23:I28" name="KPI_1_1"/>
    <protectedRange sqref="C32" name="KPI_3"/>
    <protectedRange sqref="E32" name="KPI_3_1"/>
    <protectedRange sqref="G32" name="KPI_3_2"/>
    <protectedRange sqref="I32" name="KPI_3_3"/>
  </protectedRanges>
  <mergeCells count="40">
    <mergeCell ref="C30:D30"/>
    <mergeCell ref="E30:F30"/>
    <mergeCell ref="G30:H30"/>
    <mergeCell ref="I30:J30"/>
    <mergeCell ref="C34:D34"/>
    <mergeCell ref="E34:F34"/>
    <mergeCell ref="G34:H34"/>
    <mergeCell ref="I34:J34"/>
    <mergeCell ref="C10:D10"/>
    <mergeCell ref="E10:F10"/>
    <mergeCell ref="G10:H10"/>
    <mergeCell ref="I10:J10"/>
    <mergeCell ref="C21:D21"/>
    <mergeCell ref="E21:F21"/>
    <mergeCell ref="G21:H21"/>
    <mergeCell ref="I21:J21"/>
    <mergeCell ref="C7:D7"/>
    <mergeCell ref="E7:F7"/>
    <mergeCell ref="G7:H7"/>
    <mergeCell ref="I7:J7"/>
    <mergeCell ref="C8:D8"/>
    <mergeCell ref="E8:F8"/>
    <mergeCell ref="G8:H8"/>
    <mergeCell ref="I8:J8"/>
    <mergeCell ref="C5:D5"/>
    <mergeCell ref="E5:F5"/>
    <mergeCell ref="G5:H5"/>
    <mergeCell ref="I5:J5"/>
    <mergeCell ref="C6:D6"/>
    <mergeCell ref="E6:F6"/>
    <mergeCell ref="G6:H6"/>
    <mergeCell ref="I6:J6"/>
    <mergeCell ref="C3:D3"/>
    <mergeCell ref="E3:F3"/>
    <mergeCell ref="G3:H3"/>
    <mergeCell ref="I3:J3"/>
    <mergeCell ref="C4:D4"/>
    <mergeCell ref="E4:F4"/>
    <mergeCell ref="G4:H4"/>
    <mergeCell ref="I4:J4"/>
  </mergeCells>
  <dataValidations count="2">
    <dataValidation type="list" allowBlank="1" showInputMessage="1" showErrorMessage="1" sqref="C12:C19 E12:E19 G12:G19 I12:I19 C23:C28 E23:E28 G23:G28 I23:I28">
      <formula1>'Pomocný list'!$A$1:$A$2</formula1>
    </dataValidation>
    <dataValidation type="list" allowBlank="1" showInputMessage="1" showErrorMessage="1" sqref="C32 E32 G32 I32">
      <formula1>'Pomocný list'!$A$3:$A$7</formula1>
    </dataValidation>
  </dataValidations>
  <printOptions/>
  <pageMargins left="0.7" right="0.7" top="0.787401575" bottom="0.787401575" header="0.3" footer="0.3"/>
  <pageSetup fitToHeight="1" fitToWidth="1" horizontalDpi="600" verticalDpi="600" orientation="portrait" paperSize="9" scale="5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D601B-405D-4CBA-8667-984C95E03AC9}">
  <dimension ref="A1:A7"/>
  <sheetViews>
    <sheetView workbookViewId="0" topLeftCell="A1"/>
  </sheetViews>
  <sheetFormatPr defaultColWidth="9.140625" defaultRowHeight="15"/>
  <sheetData>
    <row r="1" ht="15">
      <c r="A1" t="s">
        <v>59</v>
      </c>
    </row>
    <row r="2" ht="15">
      <c r="A2" t="s">
        <v>60</v>
      </c>
    </row>
    <row r="3" ht="15">
      <c r="A3" t="s">
        <v>61</v>
      </c>
    </row>
    <row r="4" ht="15">
      <c r="A4" t="s">
        <v>62</v>
      </c>
    </row>
    <row r="5" ht="15">
      <c r="A5" t="s">
        <v>63</v>
      </c>
    </row>
    <row r="6" ht="15">
      <c r="A6" t="s">
        <v>64</v>
      </c>
    </row>
    <row r="7" ht="30">
      <c r="A7" s="148" t="s">
        <v>65</v>
      </c>
    </row>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Horynová Šárka</dc:creator>
  <cp:keywords/>
  <dc:description/>
  <cp:lastModifiedBy>Horynová Šárka</cp:lastModifiedBy>
  <cp:lastPrinted>2024-04-17T08:36:07Z</cp:lastPrinted>
  <dcterms:created xsi:type="dcterms:W3CDTF">2024-04-17T07:30:11Z</dcterms:created>
  <dcterms:modified xsi:type="dcterms:W3CDTF">2024-04-17T08:37:03Z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90ebb53-23a2-471a-9c6e-17bd0d11311e_Enabled">
    <vt:lpwstr>true</vt:lpwstr>
  </property>
  <property fmtid="{D5CDD505-2E9C-101B-9397-08002B2CF9AE}" pid="3" name="MSIP_Label_690ebb53-23a2-471a-9c6e-17bd0d11311e_SetDate">
    <vt:lpwstr>2024-04-17T07:30:26Z</vt:lpwstr>
  </property>
  <property fmtid="{D5CDD505-2E9C-101B-9397-08002B2CF9AE}" pid="4" name="MSIP_Label_690ebb53-23a2-471a-9c6e-17bd0d11311e_Method">
    <vt:lpwstr>Standard</vt:lpwstr>
  </property>
  <property fmtid="{D5CDD505-2E9C-101B-9397-08002B2CF9AE}" pid="5" name="MSIP_Label_690ebb53-23a2-471a-9c6e-17bd0d11311e_Name">
    <vt:lpwstr>690ebb53-23a2-471a-9c6e-17bd0d11311e</vt:lpwstr>
  </property>
  <property fmtid="{D5CDD505-2E9C-101B-9397-08002B2CF9AE}" pid="6" name="MSIP_Label_690ebb53-23a2-471a-9c6e-17bd0d11311e_SiteId">
    <vt:lpwstr>418bc066-1b00-4aad-ad98-9ead95bb26a9</vt:lpwstr>
  </property>
  <property fmtid="{D5CDD505-2E9C-101B-9397-08002B2CF9AE}" pid="7" name="MSIP_Label_690ebb53-23a2-471a-9c6e-17bd0d11311e_ActionId">
    <vt:lpwstr>f35fb393-ebd5-4b04-9831-d2031c909411</vt:lpwstr>
  </property>
  <property fmtid="{D5CDD505-2E9C-101B-9397-08002B2CF9AE}" pid="8" name="MSIP_Label_690ebb53-23a2-471a-9c6e-17bd0d11311e_ContentBits">
    <vt:lpwstr>0</vt:lpwstr>
  </property>
</Properties>
</file>