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/>
  <bookViews>
    <workbookView xWindow="28680" yWindow="65416" windowWidth="38640" windowHeight="21240" tabRatio="500" activeTab="0"/>
  </bookViews>
  <sheets>
    <sheet name="ISŠ" sheetId="1" r:id="rId1"/>
  </sheets>
  <definedNames/>
  <calcPr calcId="191029"/>
  <extLst/>
</workbook>
</file>

<file path=xl/sharedStrings.xml><?xml version="1.0" encoding="utf-8"?>
<sst xmlns="http://schemas.openxmlformats.org/spreadsheetml/2006/main" count="270" uniqueCount="164">
  <si>
    <t>Výkaz výměr - Rekonstrukce elektroinstalace montážní dílny automechaniků</t>
  </si>
  <si>
    <t>Demontáže</t>
  </si>
  <si>
    <t>Počet</t>
  </si>
  <si>
    <t>Mj</t>
  </si>
  <si>
    <t>Materiál</t>
  </si>
  <si>
    <t>Materiál celkem</t>
  </si>
  <si>
    <t>Montáž</t>
  </si>
  <si>
    <t>Montáž celkem</t>
  </si>
  <si>
    <t>zajištění pracoviště</t>
  </si>
  <si>
    <t>h</t>
  </si>
  <si>
    <t>demontáž kabelů</t>
  </si>
  <si>
    <t>demontáž starých registrů</t>
  </si>
  <si>
    <t>demontáž svítidel</t>
  </si>
  <si>
    <t>demontáž tras svítidel</t>
  </si>
  <si>
    <t>demontáž přístrojů</t>
  </si>
  <si>
    <t>zednické zapravení</t>
  </si>
  <si>
    <t>odvoz demontovaného materiálu</t>
  </si>
  <si>
    <t>likvidace odpadu</t>
  </si>
  <si>
    <t>demontáž starých lišt</t>
  </si>
  <si>
    <t>m</t>
  </si>
  <si>
    <t>zapravení sádrokartonu po demon. svítidlech</t>
  </si>
  <si>
    <t>ks</t>
  </si>
  <si>
    <t>demontáž sádr. kastlíku</t>
  </si>
  <si>
    <t>celkem</t>
  </si>
  <si>
    <t>Rozvaděče</t>
  </si>
  <si>
    <t>Katalog</t>
  </si>
  <si>
    <t>Rozvaděč RHVD</t>
  </si>
  <si>
    <t>Rozvaděč RPMD</t>
  </si>
  <si>
    <t>Rozvaděč RP2NP</t>
  </si>
  <si>
    <t>Rozvaděč R1DT</t>
  </si>
  <si>
    <t xml:space="preserve">Elektroinstalace </t>
  </si>
  <si>
    <t>trubka tuhá 32</t>
  </si>
  <si>
    <t>isofix-EL-F 32</t>
  </si>
  <si>
    <t>příchytka trubky tuhé 32</t>
  </si>
  <si>
    <t>CLIPFIX 32</t>
  </si>
  <si>
    <t>trubka tuhá 16</t>
  </si>
  <si>
    <t>isofix-EL-F 16</t>
  </si>
  <si>
    <t>příchytka trubky tuhé 16</t>
  </si>
  <si>
    <t>CLIPFIX 16</t>
  </si>
  <si>
    <t>trubka tuhá 25</t>
  </si>
  <si>
    <t>isofix-EL-F 25</t>
  </si>
  <si>
    <t>příchytka trubky tuhé 25</t>
  </si>
  <si>
    <t>CLIPFIX 25</t>
  </si>
  <si>
    <t>lišta vkládací 40x40</t>
  </si>
  <si>
    <t xml:space="preserve">svorka ekvipotenciální </t>
  </si>
  <si>
    <t>EQ01</t>
  </si>
  <si>
    <t>vodič CY10 ZŽ</t>
  </si>
  <si>
    <t>vodič CY6 ZŽ</t>
  </si>
  <si>
    <t>žebřík kabelový 400/60</t>
  </si>
  <si>
    <t>žebřík kabelový 300/60</t>
  </si>
  <si>
    <t>3100102</t>
  </si>
  <si>
    <t>spojka žebříků kabelových</t>
  </si>
  <si>
    <t>matice prodlužovací M8</t>
  </si>
  <si>
    <t>matice-M8/prodluž.</t>
  </si>
  <si>
    <t>hmoždinka 10x50</t>
  </si>
  <si>
    <t>podložka M8 karosářská</t>
  </si>
  <si>
    <t>vrut 6x80 široká hlava</t>
  </si>
  <si>
    <t>profil C 41x41x2 3000 3D TopServis</t>
  </si>
  <si>
    <t>TOP4100606</t>
  </si>
  <si>
    <t>SPOJKA profilu C 41X41 TopServis</t>
  </si>
  <si>
    <t>TOP4100616</t>
  </si>
  <si>
    <t>uchycení konstrukce pro svítidla do nosné střešní konstrukce</t>
  </si>
  <si>
    <t>spojovací materiál  M8 VRAT.</t>
  </si>
  <si>
    <t>TOP4010915</t>
  </si>
  <si>
    <t>balení</t>
  </si>
  <si>
    <t>vypínač vačkový 16A</t>
  </si>
  <si>
    <t>vypínač vačkový 32A</t>
  </si>
  <si>
    <t>spínač nástěnný jednopól č.1 IP44 šedý</t>
  </si>
  <si>
    <t>3553-01929 S</t>
  </si>
  <si>
    <t>Praktik spínač 5 sériový IP44 šedá</t>
  </si>
  <si>
    <t>3553-05929 S</t>
  </si>
  <si>
    <t xml:space="preserve">zásuvka nástěnná dvojnásobná IP44 šedá průběžná </t>
  </si>
  <si>
    <t>5518-2069 S</t>
  </si>
  <si>
    <t>přepínač+zásuvka - kombi praktik IP44 šedá</t>
  </si>
  <si>
    <t>3932-20062 S</t>
  </si>
  <si>
    <t xml:space="preserve">svítidlo nouzové LED NESSI 3W; 3h; IP65 </t>
  </si>
  <si>
    <t>ZN1110</t>
  </si>
  <si>
    <t>difuzor NESSI pro nouzové svítidlo, IP65</t>
  </si>
  <si>
    <t>ZN1112</t>
  </si>
  <si>
    <t>svítidlo MAH PRO 52W 15R-NW</t>
  </si>
  <si>
    <t>VOL01010</t>
  </si>
  <si>
    <t>MAH LED HI 26W-NW RYF</t>
  </si>
  <si>
    <r>
      <rPr>
        <sz val="10"/>
        <rFont val="Arial"/>
        <family val="2"/>
      </rPr>
      <t xml:space="preserve">svítidlo </t>
    </r>
    <r>
      <rPr>
        <sz val="10"/>
        <rFont val="ArialMT"/>
        <family val="2"/>
      </rPr>
      <t>BLINGO U34W 4080 120NW</t>
    </r>
  </si>
  <si>
    <t>svítidlo MODUS LED 14W IP44 přis.285mm 4000K</t>
  </si>
  <si>
    <t>BRSB4KO300V1/ND</t>
  </si>
  <si>
    <t>spínač časový pod vypínač CS3-1B /pro ventilátory)</t>
  </si>
  <si>
    <t>CS3-1B</t>
  </si>
  <si>
    <t>Swing L spínač 1 jasně bílá</t>
  </si>
  <si>
    <t>3557G-A01340 B1</t>
  </si>
  <si>
    <t>Swing L spínač 5 jasně bílá</t>
  </si>
  <si>
    <t xml:space="preserve">3557G-A05340 B1 </t>
  </si>
  <si>
    <t>Swing L spínač 6 střídavý jasně bílá</t>
  </si>
  <si>
    <t xml:space="preserve">3557G-A06340 B1 </t>
  </si>
  <si>
    <t>Swing L spínač 7 křížový jasně bílá</t>
  </si>
  <si>
    <t xml:space="preserve">3557G-A07340 B1 </t>
  </si>
  <si>
    <t>Swing L rámeček 1-násobný jasně bílá</t>
  </si>
  <si>
    <t xml:space="preserve">3901J-A00010 B1 </t>
  </si>
  <si>
    <t>Swing L rámeček 2-násobný jasně bílá</t>
  </si>
  <si>
    <t xml:space="preserve">3901J-A00020 B1 </t>
  </si>
  <si>
    <t>Swing L zásuvka 1-násobná s clonkami jasně bílá</t>
  </si>
  <si>
    <t xml:space="preserve">5518G-A02359 B1 </t>
  </si>
  <si>
    <t>Swing L zásuvka 2-násobná natočená s clonkami jasně bílá</t>
  </si>
  <si>
    <t xml:space="preserve">5513J-C02357 B1 </t>
  </si>
  <si>
    <t>Swing L krabice přístrojová lištová 85x85x28 jasně bílá</t>
  </si>
  <si>
    <t xml:space="preserve">3900J-C00001 B </t>
  </si>
  <si>
    <t>Skříň nouzového vypnutí IP55 Gewiss rudá</t>
  </si>
  <si>
    <t xml:space="preserve">GW42201 </t>
  </si>
  <si>
    <t>zásuvkový box s jištěním</t>
  </si>
  <si>
    <t xml:space="preserve">zásuvky: 3x 230V + 1x 400V, </t>
  </si>
  <si>
    <t>jištění: proudový chránič AC40/4/003 + 1xC/32/3 + 3xC/16/1</t>
  </si>
  <si>
    <t>krabice propichovací 85x85x40 propich. F-Tronic</t>
  </si>
  <si>
    <t>E113</t>
  </si>
  <si>
    <t>Kabel CYKY-J 3x2,5</t>
  </si>
  <si>
    <t>Kabel CYKY-J 3x1,5</t>
  </si>
  <si>
    <t>Kabel CYKY-O3x1,5</t>
  </si>
  <si>
    <t>Kabel CYKY-J 5x1,5</t>
  </si>
  <si>
    <t>Kabel CYKY-J 5x2,5</t>
  </si>
  <si>
    <t>Kabel CYKY-J 5x6</t>
  </si>
  <si>
    <t>Kabel CYKY-J 5x10</t>
  </si>
  <si>
    <t>Krabice KP68</t>
  </si>
  <si>
    <t>drážkování pro kabely 30x30</t>
  </si>
  <si>
    <t>bm</t>
  </si>
  <si>
    <t>zapravení drážky 30x30</t>
  </si>
  <si>
    <t>provedení tech. prostupů přes sádrokarton</t>
  </si>
  <si>
    <t>plech montážní pod zásuvky</t>
  </si>
  <si>
    <t>Pomocný materiál</t>
  </si>
  <si>
    <t>Práce nespecifikované</t>
  </si>
  <si>
    <t>plošina</t>
  </si>
  <si>
    <t>den</t>
  </si>
  <si>
    <t>Hromosvod</t>
  </si>
  <si>
    <t>zemnící tyč ZT 1,5</t>
  </si>
  <si>
    <t xml:space="preserve">ZPT 15 </t>
  </si>
  <si>
    <t>zemnící drát FeZn 10</t>
  </si>
  <si>
    <t>zkušební svorka</t>
  </si>
  <si>
    <t>SZb</t>
  </si>
  <si>
    <t>zemnící drát AlMgSi 8</t>
  </si>
  <si>
    <t>podpěra vedení PV32</t>
  </si>
  <si>
    <t xml:space="preserve">PV 32 </t>
  </si>
  <si>
    <t>podpěra vedení PV15</t>
  </si>
  <si>
    <t xml:space="preserve">V251 </t>
  </si>
  <si>
    <t>jímací tyč JR 1,0</t>
  </si>
  <si>
    <t xml:space="preserve">VN3000 </t>
  </si>
  <si>
    <t>držák DOHS</t>
  </si>
  <si>
    <t xml:space="preserve">VP001 </t>
  </si>
  <si>
    <t>izolační tyč ITJC 43</t>
  </si>
  <si>
    <t xml:space="preserve">VP155 </t>
  </si>
  <si>
    <t>úprava terénu pro umístění zemnících tyčí</t>
  </si>
  <si>
    <t>svorka SS</t>
  </si>
  <si>
    <t xml:space="preserve">V015 </t>
  </si>
  <si>
    <t>svorka Sob</t>
  </si>
  <si>
    <t xml:space="preserve">V080 </t>
  </si>
  <si>
    <t>ochranný asfaltový nátěr</t>
  </si>
  <si>
    <t>kg</t>
  </si>
  <si>
    <t>drobný montážní materiál</t>
  </si>
  <si>
    <t>sada</t>
  </si>
  <si>
    <t>Rekapitulace ISŠ rekonstrukce elektroinstalace budovy A</t>
  </si>
  <si>
    <t>materiál</t>
  </si>
  <si>
    <t>montáže</t>
  </si>
  <si>
    <t>Tvorba dokumentace skutečného provedení</t>
  </si>
  <si>
    <t>Revizní zpráva elektroinstalace po rekonstrukci</t>
  </si>
  <si>
    <t>Revizní zpráva hromosvod A budova</t>
  </si>
  <si>
    <t>Celkem</t>
  </si>
  <si>
    <t>celkem bez DPH</t>
  </si>
  <si>
    <t>celkem s DPH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</si>
</sst>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2">
    <font>
      <sz val="10"/>
      <name val="Arial"/>
      <family val="2"/>
    </font>
    <font>
      <sz val="8"/>
      <color rgb="FF000000"/>
      <name val="Arial CE"/>
      <family val="2"/>
    </font>
    <font>
      <sz val="8"/>
      <color rgb="FF000000"/>
      <name val="Arial"/>
      <family val="2"/>
    </font>
    <font>
      <b/>
      <sz val="12"/>
      <color rgb="FF000000"/>
      <name val="Arial CE"/>
      <family val="2"/>
    </font>
    <font>
      <b/>
      <sz val="8"/>
      <color rgb="FF000000"/>
      <name val="Arial"/>
      <family val="2"/>
    </font>
    <font>
      <b/>
      <sz val="10"/>
      <color rgb="FF000000"/>
      <name val="Arial CE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 CE"/>
      <family val="2"/>
    </font>
    <font>
      <b/>
      <sz val="8"/>
      <name val="Arial"/>
      <family val="2"/>
    </font>
    <font>
      <sz val="10"/>
      <name val="ArialMT"/>
      <family val="2"/>
    </font>
    <font>
      <i/>
      <sz val="8"/>
      <name val="Arial"/>
      <family val="2"/>
    </font>
    <font>
      <b/>
      <sz val="8"/>
      <color rgb="FF000000"/>
      <name val="Arial CE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 CE"/>
      <family val="2"/>
    </font>
    <font>
      <b/>
      <i/>
      <sz val="8"/>
      <color rgb="FF000000"/>
      <name val="Arial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sz val="8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64" fontId="1" fillId="0" borderId="0" xfId="0" applyNumberFormat="1" applyFont="1"/>
    <xf numFmtId="0" fontId="1" fillId="0" borderId="0" xfId="0" applyFont="1" applyAlignment="1">
      <alignment horizontal="left"/>
    </xf>
    <xf numFmtId="2" fontId="1" fillId="0" borderId="0" xfId="0" applyNumberFormat="1" applyFont="1"/>
    <xf numFmtId="1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4" fontId="6" fillId="2" borderId="1" xfId="0" applyNumberFormat="1" applyFont="1" applyFill="1" applyBorder="1"/>
    <xf numFmtId="49" fontId="6" fillId="2" borderId="1" xfId="0" applyNumberFormat="1" applyFont="1" applyFill="1" applyBorder="1" applyAlignment="1">
      <alignment horizontal="left"/>
    </xf>
    <xf numFmtId="2" fontId="6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left"/>
    </xf>
    <xf numFmtId="1" fontId="6" fillId="2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7" fillId="0" borderId="1" xfId="0" applyNumberFormat="1" applyFont="1" applyBorder="1"/>
    <xf numFmtId="0" fontId="1" fillId="0" borderId="1" xfId="0" applyFont="1" applyBorder="1" applyAlignment="1">
      <alignment horizontal="left"/>
    </xf>
    <xf numFmtId="2" fontId="7" fillId="3" borderId="1" xfId="0" applyNumberFormat="1" applyFont="1" applyFill="1" applyBorder="1" applyProtection="1">
      <protection locked="0"/>
    </xf>
    <xf numFmtId="2" fontId="7" fillId="0" borderId="1" xfId="0" applyNumberFormat="1" applyFont="1" applyBorder="1"/>
    <xf numFmtId="1" fontId="7" fillId="3" borderId="1" xfId="0" applyNumberFormat="1" applyFont="1" applyFill="1" applyBorder="1" applyProtection="1">
      <protection locked="0"/>
    </xf>
    <xf numFmtId="1" fontId="1" fillId="0" borderId="1" xfId="0" applyNumberFormat="1" applyFont="1" applyBorder="1"/>
    <xf numFmtId="164" fontId="1" fillId="0" borderId="1" xfId="0" applyNumberFormat="1" applyFont="1" applyBorder="1"/>
    <xf numFmtId="0" fontId="1" fillId="3" borderId="1" xfId="0" applyFont="1" applyFill="1" applyBorder="1" applyProtection="1">
      <protection locked="0"/>
    </xf>
    <xf numFmtId="0" fontId="1" fillId="0" borderId="1" xfId="0" applyFont="1" applyBorder="1"/>
    <xf numFmtId="0" fontId="8" fillId="0" borderId="2" xfId="0" applyFont="1" applyBorder="1"/>
    <xf numFmtId="0" fontId="9" fillId="0" borderId="3" xfId="0" applyFont="1" applyBorder="1" applyAlignment="1">
      <alignment horizontal="left"/>
    </xf>
    <xf numFmtId="164" fontId="9" fillId="0" borderId="3" xfId="0" applyNumberFormat="1" applyFont="1" applyBorder="1"/>
    <xf numFmtId="2" fontId="9" fillId="0" borderId="3" xfId="0" applyNumberFormat="1" applyFont="1" applyBorder="1"/>
    <xf numFmtId="0" fontId="9" fillId="0" borderId="3" xfId="0" applyFont="1" applyBorder="1"/>
    <xf numFmtId="1" fontId="9" fillId="0" borderId="4" xfId="0" applyNumberFormat="1" applyFont="1" applyBorder="1"/>
    <xf numFmtId="0" fontId="7" fillId="0" borderId="0" xfId="0" applyFont="1" applyAlignment="1">
      <alignment horizontal="left"/>
    </xf>
    <xf numFmtId="164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/>
    <xf numFmtId="1" fontId="0" fillId="0" borderId="0" xfId="0" applyNumberFormat="1"/>
    <xf numFmtId="49" fontId="6" fillId="2" borderId="1" xfId="0" applyNumberFormat="1" applyFont="1" applyFill="1" applyBorder="1"/>
    <xf numFmtId="0" fontId="1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2" fontId="1" fillId="4" borderId="1" xfId="0" applyNumberFormat="1" applyFont="1" applyFill="1" applyBorder="1" applyAlignment="1">
      <alignment horizontal="right"/>
    </xf>
    <xf numFmtId="0" fontId="7" fillId="3" borderId="1" xfId="0" applyFont="1" applyFill="1" applyBorder="1" applyProtection="1">
      <protection locked="0"/>
    </xf>
    <xf numFmtId="1" fontId="7" fillId="0" borderId="1" xfId="0" applyNumberFormat="1" applyFont="1" applyBorder="1"/>
    <xf numFmtId="0" fontId="10" fillId="4" borderId="3" xfId="0" applyFont="1" applyFill="1" applyBorder="1" applyAlignment="1">
      <alignment horizontal="left"/>
    </xf>
    <xf numFmtId="164" fontId="11" fillId="4" borderId="3" xfId="0" applyNumberFormat="1" applyFont="1" applyFill="1" applyBorder="1" applyAlignment="1">
      <alignment horizontal="right"/>
    </xf>
    <xf numFmtId="0" fontId="11" fillId="4" borderId="3" xfId="0" applyFont="1" applyFill="1" applyBorder="1" applyAlignment="1">
      <alignment horizontal="left"/>
    </xf>
    <xf numFmtId="2" fontId="11" fillId="4" borderId="3" xfId="0" applyNumberFormat="1" applyFont="1" applyFill="1" applyBorder="1" applyAlignment="1">
      <alignment horizontal="right"/>
    </xf>
    <xf numFmtId="2" fontId="9" fillId="0" borderId="3" xfId="0" applyNumberFormat="1" applyFont="1" applyBorder="1"/>
    <xf numFmtId="0" fontId="0" fillId="0" borderId="3" xfId="0" applyBorder="1"/>
    <xf numFmtId="1" fontId="9" fillId="0" borderId="4" xfId="0" applyNumberFormat="1" applyFont="1" applyBorder="1"/>
    <xf numFmtId="0" fontId="1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164" fontId="1" fillId="4" borderId="0" xfId="0" applyNumberFormat="1" applyFont="1" applyFill="1" applyAlignment="1">
      <alignment horizontal="right"/>
    </xf>
    <xf numFmtId="2" fontId="1" fillId="4" borderId="0" xfId="0" applyNumberFormat="1" applyFont="1" applyFill="1" applyAlignment="1">
      <alignment horizontal="right"/>
    </xf>
    <xf numFmtId="2" fontId="12" fillId="0" borderId="0" xfId="0" applyNumberFormat="1" applyFont="1"/>
    <xf numFmtId="1" fontId="12" fillId="0" borderId="0" xfId="0" applyNumberFormat="1" applyFont="1"/>
    <xf numFmtId="2" fontId="12" fillId="0" borderId="1" xfId="0" applyNumberFormat="1" applyFont="1" applyBorder="1"/>
    <xf numFmtId="0" fontId="7" fillId="3" borderId="1" xfId="0" applyFont="1" applyFill="1" applyBorder="1" applyProtection="1">
      <protection locked="0"/>
    </xf>
    <xf numFmtId="1" fontId="12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0" fontId="7" fillId="0" borderId="1" xfId="0" applyFont="1" applyBorder="1"/>
    <xf numFmtId="0" fontId="0" fillId="0" borderId="1" xfId="0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7" fillId="0" borderId="5" xfId="0" applyFont="1" applyBorder="1"/>
    <xf numFmtId="164" fontId="1" fillId="4" borderId="5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2" fontId="12" fillId="0" borderId="5" xfId="0" applyNumberFormat="1" applyFont="1" applyBorder="1"/>
    <xf numFmtId="0" fontId="14" fillId="0" borderId="6" xfId="0" applyFont="1" applyBorder="1"/>
    <xf numFmtId="164" fontId="1" fillId="4" borderId="6" xfId="0" applyNumberFormat="1" applyFont="1" applyFill="1" applyBorder="1" applyAlignment="1">
      <alignment horizontal="right"/>
    </xf>
    <xf numFmtId="0" fontId="1" fillId="4" borderId="6" xfId="0" applyFont="1" applyFill="1" applyBorder="1" applyAlignment="1">
      <alignment horizontal="left"/>
    </xf>
    <xf numFmtId="2" fontId="12" fillId="0" borderId="6" xfId="0" applyNumberFormat="1" applyFont="1" applyBorder="1"/>
    <xf numFmtId="0" fontId="14" fillId="0" borderId="7" xfId="0" applyFont="1" applyBorder="1"/>
    <xf numFmtId="164" fontId="1" fillId="4" borderId="7" xfId="0" applyNumberFormat="1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2" fontId="12" fillId="0" borderId="7" xfId="0" applyNumberFormat="1" applyFont="1" applyBorder="1"/>
    <xf numFmtId="165" fontId="1" fillId="3" borderId="1" xfId="0" applyNumberFormat="1" applyFont="1" applyFill="1" applyBorder="1" applyAlignment="1" applyProtection="1">
      <alignment horizontal="right"/>
      <protection locked="0"/>
    </xf>
    <xf numFmtId="164" fontId="11" fillId="4" borderId="3" xfId="0" applyNumberFormat="1" applyFont="1" applyFill="1" applyBorder="1" applyAlignment="1">
      <alignment horizontal="right"/>
    </xf>
    <xf numFmtId="0" fontId="11" fillId="4" borderId="3" xfId="0" applyFont="1" applyFill="1" applyBorder="1" applyAlignment="1">
      <alignment horizontal="left"/>
    </xf>
    <xf numFmtId="2" fontId="11" fillId="4" borderId="3" xfId="0" applyNumberFormat="1" applyFont="1" applyFill="1" applyBorder="1" applyAlignment="1">
      <alignment horizontal="right"/>
    </xf>
    <xf numFmtId="2" fontId="5" fillId="4" borderId="3" xfId="0" applyNumberFormat="1" applyFont="1" applyFill="1" applyBorder="1" applyAlignment="1">
      <alignment horizontal="right"/>
    </xf>
    <xf numFmtId="0" fontId="1" fillId="4" borderId="0" xfId="0" applyFont="1" applyFill="1" applyAlignment="1">
      <alignment horizontal="left"/>
    </xf>
    <xf numFmtId="164" fontId="1" fillId="4" borderId="0" xfId="0" applyNumberFormat="1" applyFont="1" applyFill="1" applyAlignment="1">
      <alignment horizontal="right"/>
    </xf>
    <xf numFmtId="2" fontId="1" fillId="4" borderId="0" xfId="0" applyNumberFormat="1" applyFont="1" applyFill="1" applyAlignment="1">
      <alignment horizontal="right"/>
    </xf>
    <xf numFmtId="2" fontId="15" fillId="4" borderId="0" xfId="0" applyNumberFormat="1" applyFont="1" applyFill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2" fontId="12" fillId="0" borderId="1" xfId="0" applyNumberFormat="1" applyFont="1" applyBorder="1"/>
    <xf numFmtId="0" fontId="2" fillId="3" borderId="1" xfId="0" applyFont="1" applyFill="1" applyBorder="1" applyProtection="1">
      <protection locked="0"/>
    </xf>
    <xf numFmtId="1" fontId="12" fillId="0" borderId="1" xfId="0" applyNumberFormat="1" applyFont="1" applyBorder="1"/>
    <xf numFmtId="0" fontId="2" fillId="0" borderId="0" xfId="0" applyFont="1" applyAlignment="1">
      <alignment wrapText="1"/>
    </xf>
    <xf numFmtId="164" fontId="10" fillId="4" borderId="3" xfId="0" applyNumberFormat="1" applyFont="1" applyFill="1" applyBorder="1" applyAlignment="1">
      <alignment horizontal="right"/>
    </xf>
    <xf numFmtId="2" fontId="10" fillId="4" borderId="3" xfId="0" applyNumberFormat="1" applyFont="1" applyFill="1" applyBorder="1" applyAlignment="1">
      <alignment horizontal="right"/>
    </xf>
    <xf numFmtId="2" fontId="16" fillId="4" borderId="3" xfId="0" applyNumberFormat="1" applyFont="1" applyFill="1" applyBorder="1" applyAlignment="1">
      <alignment horizontal="right"/>
    </xf>
    <xf numFmtId="0" fontId="5" fillId="2" borderId="2" xfId="0" applyFont="1" applyFill="1" applyBorder="1"/>
    <xf numFmtId="0" fontId="4" fillId="2" borderId="3" xfId="0" applyFont="1" applyFill="1" applyBorder="1" applyAlignment="1">
      <alignment horizontal="left"/>
    </xf>
    <xf numFmtId="164" fontId="5" fillId="2" borderId="3" xfId="0" applyNumberFormat="1" applyFont="1" applyFill="1" applyBorder="1"/>
    <xf numFmtId="0" fontId="5" fillId="2" borderId="3" xfId="0" applyFont="1" applyFill="1" applyBorder="1" applyAlignment="1">
      <alignment horizontal="left"/>
    </xf>
    <xf numFmtId="2" fontId="5" fillId="2" borderId="3" xfId="0" applyNumberFormat="1" applyFont="1" applyFill="1" applyBorder="1"/>
    <xf numFmtId="2" fontId="0" fillId="2" borderId="3" xfId="0" applyNumberFormat="1" applyFill="1" applyBorder="1" applyAlignment="1">
      <alignment horizontal="center"/>
    </xf>
    <xf numFmtId="0" fontId="12" fillId="2" borderId="3" xfId="0" applyFont="1" applyFill="1" applyBorder="1" applyAlignment="1">
      <alignment horizontal="right"/>
    </xf>
    <xf numFmtId="1" fontId="0" fillId="2" borderId="4" xfId="0" applyNumberForma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1" fillId="0" borderId="3" xfId="0" applyNumberFormat="1" applyFont="1" applyBorder="1"/>
    <xf numFmtId="0" fontId="1" fillId="0" borderId="3" xfId="0" applyFont="1" applyBorder="1" applyAlignment="1">
      <alignment horizontal="left"/>
    </xf>
    <xf numFmtId="2" fontId="1" fillId="0" borderId="3" xfId="0" applyNumberFormat="1" applyFont="1" applyBorder="1"/>
    <xf numFmtId="2" fontId="16" fillId="0" borderId="3" xfId="0" applyNumberFormat="1" applyFont="1" applyBorder="1"/>
    <xf numFmtId="0" fontId="16" fillId="0" borderId="3" xfId="0" applyFont="1" applyBorder="1"/>
    <xf numFmtId="1" fontId="16" fillId="0" borderId="4" xfId="0" applyNumberFormat="1" applyFont="1" applyBorder="1"/>
    <xf numFmtId="2" fontId="9" fillId="0" borderId="3" xfId="0" applyNumberFormat="1" applyFont="1" applyBorder="1" applyAlignment="1">
      <alignment horizontal="right"/>
    </xf>
    <xf numFmtId="1" fontId="9" fillId="0" borderId="4" xfId="0" applyNumberFormat="1" applyFont="1" applyBorder="1" applyAlignment="1">
      <alignment horizontal="right"/>
    </xf>
    <xf numFmtId="2" fontId="9" fillId="0" borderId="3" xfId="0" applyNumberFormat="1" applyFont="1" applyBorder="1" applyAlignment="1" applyProtection="1">
      <alignment horizontal="right"/>
      <protection locked="0"/>
    </xf>
    <xf numFmtId="0" fontId="9" fillId="0" borderId="3" xfId="0" applyFont="1" applyBorder="1" applyAlignment="1">
      <alignment horizontal="right"/>
    </xf>
    <xf numFmtId="1" fontId="9" fillId="3" borderId="4" xfId="0" applyNumberFormat="1" applyFont="1" applyFill="1" applyBorder="1" applyAlignment="1" applyProtection="1">
      <alignment horizontal="right"/>
      <protection locked="0"/>
    </xf>
    <xf numFmtId="0" fontId="5" fillId="0" borderId="2" xfId="0" applyFont="1" applyBorder="1"/>
    <xf numFmtId="0" fontId="4" fillId="0" borderId="3" xfId="0" applyFont="1" applyBorder="1" applyAlignment="1">
      <alignment horizontal="left"/>
    </xf>
    <xf numFmtId="2" fontId="16" fillId="4" borderId="3" xfId="0" applyNumberFormat="1" applyFont="1" applyFill="1" applyBorder="1" applyAlignment="1" applyProtection="1">
      <alignment horizontal="right"/>
      <protection locked="0"/>
    </xf>
    <xf numFmtId="0" fontId="16" fillId="4" borderId="3" xfId="0" applyFont="1" applyFill="1" applyBorder="1" applyAlignment="1">
      <alignment horizontal="right"/>
    </xf>
    <xf numFmtId="0" fontId="17" fillId="0" borderId="2" xfId="0" applyFont="1" applyBorder="1"/>
    <xf numFmtId="0" fontId="18" fillId="0" borderId="3" xfId="0" applyFont="1" applyBorder="1" applyAlignment="1">
      <alignment horizontal="left"/>
    </xf>
    <xf numFmtId="2" fontId="9" fillId="0" borderId="4" xfId="0" applyNumberFormat="1" applyFont="1" applyBorder="1"/>
    <xf numFmtId="2" fontId="1" fillId="0" borderId="8" xfId="0" applyNumberFormat="1" applyFont="1" applyBorder="1"/>
    <xf numFmtId="0" fontId="1" fillId="0" borderId="9" xfId="0" applyFont="1" applyBorder="1"/>
    <xf numFmtId="2" fontId="19" fillId="0" borderId="10" xfId="0" applyNumberFormat="1" applyFont="1" applyBorder="1"/>
    <xf numFmtId="2" fontId="1" fillId="0" borderId="11" xfId="0" applyNumberFormat="1" applyFont="1" applyBorder="1"/>
    <xf numFmtId="0" fontId="1" fillId="0" borderId="12" xfId="0" applyFont="1" applyBorder="1"/>
    <xf numFmtId="2" fontId="20" fillId="0" borderId="13" xfId="0" applyNumberFormat="1" applyFont="1" applyBorder="1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2" fontId="1" fillId="0" borderId="0" xfId="0" applyNumberFormat="1" applyFont="1" applyProtection="1">
      <protection locked="0"/>
    </xf>
    <xf numFmtId="1" fontId="1" fillId="0" borderId="0" xfId="0" applyNumberFormat="1" applyFont="1" applyProtection="1">
      <protection locked="0"/>
    </xf>
    <xf numFmtId="2" fontId="2" fillId="4" borderId="1" xfId="0" applyNumberFormat="1" applyFont="1" applyFill="1" applyBorder="1" applyAlignment="1">
      <alignment horizontal="right"/>
    </xf>
    <xf numFmtId="0" fontId="21" fillId="0" borderId="0" xfId="0" applyFont="1" applyProtection="1">
      <protection locked="0"/>
    </xf>
    <xf numFmtId="2" fontId="1" fillId="3" borderId="0" xfId="0" applyNumberFormat="1" applyFont="1" applyFill="1" applyAlignment="1" applyProtection="1">
      <alignment horizontal="right"/>
      <protection locked="0"/>
    </xf>
    <xf numFmtId="0" fontId="1" fillId="3" borderId="0" xfId="0" applyFont="1" applyFill="1" applyProtection="1">
      <protection locked="0"/>
    </xf>
    <xf numFmtId="1" fontId="12" fillId="0" borderId="5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9"/>
  <sheetViews>
    <sheetView tabSelected="1" zoomScale="85" zoomScaleNormal="85" workbookViewId="0" topLeftCell="A51">
      <selection activeCell="M86" sqref="M86"/>
    </sheetView>
  </sheetViews>
  <sheetFormatPr defaultColWidth="8.7109375" defaultRowHeight="12.75"/>
  <cols>
    <col min="1" max="1" width="41.7109375" style="1" customWidth="1"/>
    <col min="2" max="2" width="15.00390625" style="2" customWidth="1"/>
    <col min="3" max="3" width="9.140625" style="3" customWidth="1"/>
    <col min="4" max="4" width="4.7109375" style="4" customWidth="1"/>
    <col min="5" max="5" width="11.28125" style="5" customWidth="1"/>
    <col min="6" max="6" width="13.8515625" style="5" customWidth="1"/>
    <col min="7" max="7" width="9.28125" style="1" customWidth="1"/>
    <col min="8" max="8" width="13.421875" style="6" customWidth="1"/>
    <col min="9" max="9" width="9.8515625" style="1" customWidth="1"/>
    <col min="10" max="10" width="11.57421875" style="1" customWidth="1"/>
    <col min="11" max="12" width="9.00390625" style="1" customWidth="1"/>
    <col min="13" max="13" width="10.00390625" style="1" customWidth="1"/>
    <col min="14" max="1013" width="9.00390625" style="1" customWidth="1"/>
    <col min="16384" max="16384" width="11.57421875" style="0" customWidth="1"/>
  </cols>
  <sheetData>
    <row r="1" spans="1:2" ht="15.75">
      <c r="A1" s="7" t="s">
        <v>0</v>
      </c>
      <c r="B1" s="8"/>
    </row>
    <row r="2" spans="1:8" ht="12.75">
      <c r="A2" s="9" t="s">
        <v>1</v>
      </c>
      <c r="B2" s="10"/>
      <c r="C2" s="11" t="s">
        <v>2</v>
      </c>
      <c r="D2" s="12" t="s">
        <v>3</v>
      </c>
      <c r="E2" s="13" t="s">
        <v>4</v>
      </c>
      <c r="F2" s="13" t="s">
        <v>5</v>
      </c>
      <c r="G2" s="14" t="s">
        <v>6</v>
      </c>
      <c r="H2" s="15" t="s">
        <v>7</v>
      </c>
    </row>
    <row r="3" spans="1:8" ht="12.75">
      <c r="A3" s="16" t="s">
        <v>8</v>
      </c>
      <c r="B3" s="17"/>
      <c r="C3" s="18">
        <v>31.5</v>
      </c>
      <c r="D3" s="19" t="s">
        <v>9</v>
      </c>
      <c r="E3" s="20"/>
      <c r="F3" s="21">
        <f aca="true" t="shared" si="0" ref="F3:F14">C3*E3</f>
        <v>0</v>
      </c>
      <c r="G3" s="22"/>
      <c r="H3" s="23">
        <f aca="true" t="shared" si="1" ref="H3:H10">G3*C3</f>
        <v>0</v>
      </c>
    </row>
    <row r="4" spans="1:8" ht="12.75">
      <c r="A4" s="16" t="s">
        <v>10</v>
      </c>
      <c r="B4" s="17"/>
      <c r="C4" s="24">
        <v>64</v>
      </c>
      <c r="D4" s="19" t="s">
        <v>9</v>
      </c>
      <c r="E4" s="20"/>
      <c r="F4" s="21">
        <f t="shared" si="0"/>
        <v>0</v>
      </c>
      <c r="G4" s="22"/>
      <c r="H4" s="23">
        <f t="shared" si="1"/>
        <v>0</v>
      </c>
    </row>
    <row r="5" spans="1:8" ht="12.75">
      <c r="A5" s="16" t="s">
        <v>11</v>
      </c>
      <c r="B5" s="17"/>
      <c r="C5" s="24">
        <v>207</v>
      </c>
      <c r="D5" s="19" t="str">
        <f>D27</f>
        <v>ks</v>
      </c>
      <c r="E5" s="20"/>
      <c r="F5" s="21">
        <f t="shared" si="0"/>
        <v>0</v>
      </c>
      <c r="G5" s="22"/>
      <c r="H5" s="23">
        <f t="shared" si="1"/>
        <v>0</v>
      </c>
    </row>
    <row r="6" spans="1:8" ht="12.75">
      <c r="A6" s="16" t="s">
        <v>12</v>
      </c>
      <c r="B6" s="17"/>
      <c r="C6" s="24">
        <v>95</v>
      </c>
      <c r="D6" s="19" t="str">
        <f>D28</f>
        <v>ks</v>
      </c>
      <c r="E6" s="20"/>
      <c r="F6" s="21">
        <f t="shared" si="0"/>
        <v>0</v>
      </c>
      <c r="G6" s="22"/>
      <c r="H6" s="23">
        <f t="shared" si="1"/>
        <v>0</v>
      </c>
    </row>
    <row r="7" spans="1:8" ht="12.75">
      <c r="A7" s="16" t="s">
        <v>13</v>
      </c>
      <c r="B7" s="17"/>
      <c r="C7" s="24">
        <v>72</v>
      </c>
      <c r="D7" s="19" t="str">
        <f>D29</f>
        <v>ks</v>
      </c>
      <c r="E7" s="20"/>
      <c r="F7" s="21">
        <f t="shared" si="0"/>
        <v>0</v>
      </c>
      <c r="G7" s="22"/>
      <c r="H7" s="23">
        <f t="shared" si="1"/>
        <v>0</v>
      </c>
    </row>
    <row r="8" spans="1:8" ht="12.75">
      <c r="A8" s="16" t="s">
        <v>14</v>
      </c>
      <c r="B8" s="17"/>
      <c r="C8" s="24">
        <v>136</v>
      </c>
      <c r="D8" s="19" t="str">
        <f>D30</f>
        <v>ks</v>
      </c>
      <c r="E8" s="20"/>
      <c r="F8" s="21">
        <f t="shared" si="0"/>
        <v>0</v>
      </c>
      <c r="G8" s="22"/>
      <c r="H8" s="23">
        <f t="shared" si="1"/>
        <v>0</v>
      </c>
    </row>
    <row r="9" spans="1:8" ht="12.75">
      <c r="A9" s="16" t="s">
        <v>15</v>
      </c>
      <c r="B9" s="17"/>
      <c r="C9" s="24">
        <v>56</v>
      </c>
      <c r="D9" s="19" t="s">
        <v>9</v>
      </c>
      <c r="E9" s="20"/>
      <c r="F9" s="21">
        <f t="shared" si="0"/>
        <v>0</v>
      </c>
      <c r="G9" s="22"/>
      <c r="H9" s="23">
        <f t="shared" si="1"/>
        <v>0</v>
      </c>
    </row>
    <row r="10" spans="1:8" ht="12.75">
      <c r="A10" s="16" t="s">
        <v>16</v>
      </c>
      <c r="B10" s="17"/>
      <c r="C10" s="24">
        <v>42</v>
      </c>
      <c r="D10" s="19" t="s">
        <v>9</v>
      </c>
      <c r="E10" s="20"/>
      <c r="F10" s="21">
        <f t="shared" si="0"/>
        <v>0</v>
      </c>
      <c r="G10" s="22"/>
      <c r="H10" s="23">
        <f t="shared" si="1"/>
        <v>0</v>
      </c>
    </row>
    <row r="11" spans="1:8" ht="12.75">
      <c r="A11" s="16" t="s">
        <v>17</v>
      </c>
      <c r="B11" s="17"/>
      <c r="C11" s="24">
        <v>1</v>
      </c>
      <c r="D11" s="19" t="str">
        <f>D33</f>
        <v>m</v>
      </c>
      <c r="E11" s="20"/>
      <c r="F11" s="21">
        <f t="shared" si="0"/>
        <v>0</v>
      </c>
      <c r="G11" s="22"/>
      <c r="H11" s="23">
        <f>G11</f>
        <v>0</v>
      </c>
    </row>
    <row r="12" spans="1:8" ht="12.75">
      <c r="A12" s="16" t="s">
        <v>18</v>
      </c>
      <c r="B12" s="17"/>
      <c r="C12" s="24">
        <v>93</v>
      </c>
      <c r="D12" s="19" t="s">
        <v>19</v>
      </c>
      <c r="E12" s="20"/>
      <c r="F12" s="21">
        <f t="shared" si="0"/>
        <v>0</v>
      </c>
      <c r="G12" s="25"/>
      <c r="H12" s="23">
        <f>G12*C12</f>
        <v>0</v>
      </c>
    </row>
    <row r="13" spans="1:8" ht="12.75">
      <c r="A13" s="26" t="s">
        <v>20</v>
      </c>
      <c r="B13" s="17"/>
      <c r="C13" s="24">
        <v>48</v>
      </c>
      <c r="D13" s="19" t="s">
        <v>21</v>
      </c>
      <c r="E13" s="20"/>
      <c r="F13" s="21">
        <f t="shared" si="0"/>
        <v>0</v>
      </c>
      <c r="G13" s="25"/>
      <c r="H13" s="23">
        <f>G13*C13</f>
        <v>0</v>
      </c>
    </row>
    <row r="14" spans="1:8" ht="12.75">
      <c r="A14" s="16" t="s">
        <v>22</v>
      </c>
      <c r="B14" s="17"/>
      <c r="C14" s="24">
        <v>14</v>
      </c>
      <c r="D14" s="19" t="s">
        <v>21</v>
      </c>
      <c r="E14" s="20"/>
      <c r="F14" s="21">
        <f t="shared" si="0"/>
        <v>0</v>
      </c>
      <c r="G14" s="25"/>
      <c r="H14" s="23">
        <f>G14*C14</f>
        <v>0</v>
      </c>
    </row>
    <row r="15" spans="1:8" ht="12.75">
      <c r="A15" s="27" t="s">
        <v>23</v>
      </c>
      <c r="B15" s="28"/>
      <c r="C15" s="29"/>
      <c r="D15" s="28"/>
      <c r="E15" s="30"/>
      <c r="F15" s="30">
        <f>SUM(F3:F14)</f>
        <v>0</v>
      </c>
      <c r="G15" s="31"/>
      <c r="H15" s="32">
        <f>SUM(H3:H14)</f>
        <v>0</v>
      </c>
    </row>
    <row r="16" spans="2:8" ht="12.75">
      <c r="B16" s="33"/>
      <c r="C16" s="34"/>
      <c r="D16" s="35"/>
      <c r="E16" s="36"/>
      <c r="F16" s="36"/>
      <c r="H16" s="37"/>
    </row>
    <row r="17" spans="1:8" ht="12.75">
      <c r="A17" s="38" t="s">
        <v>24</v>
      </c>
      <c r="B17" s="38" t="s">
        <v>25</v>
      </c>
      <c r="C17" s="11" t="s">
        <v>2</v>
      </c>
      <c r="D17" s="12" t="s">
        <v>3</v>
      </c>
      <c r="E17" s="13" t="s">
        <v>4</v>
      </c>
      <c r="F17" s="13" t="s">
        <v>5</v>
      </c>
      <c r="G17" s="14" t="s">
        <v>6</v>
      </c>
      <c r="H17" s="15" t="s">
        <v>7</v>
      </c>
    </row>
    <row r="18" spans="1:8" ht="12.75">
      <c r="A18" s="39" t="s">
        <v>26</v>
      </c>
      <c r="B18" s="40"/>
      <c r="C18" s="41">
        <v>1</v>
      </c>
      <c r="D18" s="39" t="s">
        <v>21</v>
      </c>
      <c r="E18" s="42"/>
      <c r="F18" s="43">
        <f>C18*E18</f>
        <v>0</v>
      </c>
      <c r="G18" s="44"/>
      <c r="H18" s="45">
        <f>C18*G18</f>
        <v>0</v>
      </c>
    </row>
    <row r="19" spans="1:8" ht="12.75">
      <c r="A19" s="39" t="s">
        <v>27</v>
      </c>
      <c r="B19" s="40"/>
      <c r="C19" s="41">
        <v>1</v>
      </c>
      <c r="D19" s="39" t="s">
        <v>21</v>
      </c>
      <c r="E19" s="42"/>
      <c r="F19" s="43">
        <f>C19*E19</f>
        <v>0</v>
      </c>
      <c r="G19" s="44"/>
      <c r="H19" s="45">
        <f>C19*G19</f>
        <v>0</v>
      </c>
    </row>
    <row r="20" spans="1:8" ht="12.75">
      <c r="A20" s="39" t="s">
        <v>28</v>
      </c>
      <c r="B20" s="40"/>
      <c r="C20" s="41">
        <v>1</v>
      </c>
      <c r="D20" s="39" t="s">
        <v>21</v>
      </c>
      <c r="E20" s="42"/>
      <c r="F20" s="43">
        <f>C20*E20</f>
        <v>0</v>
      </c>
      <c r="G20" s="44"/>
      <c r="H20" s="45">
        <f>C20*G20</f>
        <v>0</v>
      </c>
    </row>
    <row r="21" spans="1:8" ht="12.75">
      <c r="A21" s="39" t="s">
        <v>29</v>
      </c>
      <c r="B21" s="40"/>
      <c r="C21" s="41">
        <v>1</v>
      </c>
      <c r="D21" s="39" t="s">
        <v>21</v>
      </c>
      <c r="E21" s="42"/>
      <c r="F21" s="43">
        <f>C21*E21</f>
        <v>0</v>
      </c>
      <c r="G21" s="44"/>
      <c r="H21" s="45">
        <f>C21*G21</f>
        <v>0</v>
      </c>
    </row>
    <row r="22" spans="1:8" ht="12.75">
      <c r="A22" s="27" t="s">
        <v>23</v>
      </c>
      <c r="B22" s="46"/>
      <c r="C22" s="47"/>
      <c r="D22" s="48"/>
      <c r="E22" s="49"/>
      <c r="F22" s="50">
        <f>SUM(F18:F21)</f>
        <v>0</v>
      </c>
      <c r="G22" s="51"/>
      <c r="H22" s="52">
        <f>SUM(H18:H21)</f>
        <v>0</v>
      </c>
    </row>
    <row r="23" spans="1:8" ht="12.75">
      <c r="A23" s="53"/>
      <c r="B23" s="54"/>
      <c r="C23" s="55"/>
      <c r="D23" s="53"/>
      <c r="E23" s="56"/>
      <c r="F23" s="57"/>
      <c r="H23" s="58"/>
    </row>
    <row r="24" spans="1:8" ht="12.75">
      <c r="A24" s="38" t="s">
        <v>30</v>
      </c>
      <c r="B24" s="38" t="s">
        <v>25</v>
      </c>
      <c r="C24" s="11" t="s">
        <v>2</v>
      </c>
      <c r="D24" s="12" t="s">
        <v>3</v>
      </c>
      <c r="E24" s="13" t="s">
        <v>4</v>
      </c>
      <c r="F24" s="13" t="s">
        <v>5</v>
      </c>
      <c r="G24" s="14" t="s">
        <v>6</v>
      </c>
      <c r="H24" s="15" t="s">
        <v>7</v>
      </c>
    </row>
    <row r="25" spans="1:8" ht="12.75">
      <c r="A25" s="40" t="s">
        <v>31</v>
      </c>
      <c r="B25" s="40" t="s">
        <v>32</v>
      </c>
      <c r="C25" s="41">
        <v>15</v>
      </c>
      <c r="D25" s="39" t="s">
        <v>21</v>
      </c>
      <c r="E25" s="42"/>
      <c r="F25" s="59">
        <f aca="true" t="shared" si="2" ref="F25:F68">E25*C25</f>
        <v>0</v>
      </c>
      <c r="G25" s="60"/>
      <c r="H25" s="61">
        <f aca="true" t="shared" si="3" ref="H25:H68">G25*C25</f>
        <v>0</v>
      </c>
    </row>
    <row r="26" spans="1:8" ht="12.75">
      <c r="A26" s="40" t="s">
        <v>33</v>
      </c>
      <c r="B26" s="40" t="s">
        <v>34</v>
      </c>
      <c r="C26" s="41">
        <v>46</v>
      </c>
      <c r="D26" s="39" t="s">
        <v>21</v>
      </c>
      <c r="E26" s="42"/>
      <c r="F26" s="59">
        <f t="shared" si="2"/>
        <v>0</v>
      </c>
      <c r="G26" s="60"/>
      <c r="H26" s="61">
        <f t="shared" si="3"/>
        <v>0</v>
      </c>
    </row>
    <row r="27" spans="1:8" ht="12.75">
      <c r="A27" s="40" t="s">
        <v>35</v>
      </c>
      <c r="B27" s="40" t="s">
        <v>36</v>
      </c>
      <c r="C27" s="41">
        <v>39</v>
      </c>
      <c r="D27" s="39" t="s">
        <v>21</v>
      </c>
      <c r="E27" s="42"/>
      <c r="F27" s="59">
        <f t="shared" si="2"/>
        <v>0</v>
      </c>
      <c r="G27" s="60"/>
      <c r="H27" s="61">
        <f t="shared" si="3"/>
        <v>0</v>
      </c>
    </row>
    <row r="28" spans="1:8" ht="12.75">
      <c r="A28" s="40" t="s">
        <v>37</v>
      </c>
      <c r="B28" s="40" t="s">
        <v>38</v>
      </c>
      <c r="C28" s="41">
        <v>182</v>
      </c>
      <c r="D28" s="39" t="s">
        <v>21</v>
      </c>
      <c r="E28" s="42"/>
      <c r="F28" s="59">
        <f t="shared" si="2"/>
        <v>0</v>
      </c>
      <c r="G28" s="60"/>
      <c r="H28" s="61">
        <f t="shared" si="3"/>
        <v>0</v>
      </c>
    </row>
    <row r="29" spans="1:8" ht="12.75">
      <c r="A29" s="40" t="s">
        <v>39</v>
      </c>
      <c r="B29" s="40" t="s">
        <v>40</v>
      </c>
      <c r="C29" s="41">
        <v>2</v>
      </c>
      <c r="D29" s="39" t="s">
        <v>21</v>
      </c>
      <c r="E29" s="42"/>
      <c r="F29" s="59">
        <f t="shared" si="2"/>
        <v>0</v>
      </c>
      <c r="G29" s="60"/>
      <c r="H29" s="61">
        <f t="shared" si="3"/>
        <v>0</v>
      </c>
    </row>
    <row r="30" spans="1:8" ht="12.75">
      <c r="A30" s="40" t="s">
        <v>41</v>
      </c>
      <c r="B30" s="40" t="s">
        <v>42</v>
      </c>
      <c r="C30" s="41">
        <v>8</v>
      </c>
      <c r="D30" s="39" t="s">
        <v>21</v>
      </c>
      <c r="E30" s="42"/>
      <c r="F30" s="59">
        <f t="shared" si="2"/>
        <v>0</v>
      </c>
      <c r="G30" s="60"/>
      <c r="H30" s="61">
        <f t="shared" si="3"/>
        <v>0</v>
      </c>
    </row>
    <row r="31" spans="1:8" ht="12.75">
      <c r="A31" s="40" t="s">
        <v>43</v>
      </c>
      <c r="B31" s="40"/>
      <c r="C31" s="41">
        <v>20</v>
      </c>
      <c r="D31" s="39" t="s">
        <v>19</v>
      </c>
      <c r="E31" s="42"/>
      <c r="F31" s="59">
        <f t="shared" si="2"/>
        <v>0</v>
      </c>
      <c r="G31" s="60"/>
      <c r="H31" s="61">
        <f t="shared" si="3"/>
        <v>0</v>
      </c>
    </row>
    <row r="32" spans="1:8" ht="12.75">
      <c r="A32" s="40" t="s">
        <v>44</v>
      </c>
      <c r="B32" s="40" t="s">
        <v>45</v>
      </c>
      <c r="C32" s="41">
        <v>8</v>
      </c>
      <c r="D32" s="39" t="s">
        <v>21</v>
      </c>
      <c r="E32" s="42"/>
      <c r="F32" s="59">
        <f t="shared" si="2"/>
        <v>0</v>
      </c>
      <c r="G32" s="60"/>
      <c r="H32" s="61">
        <f t="shared" si="3"/>
        <v>0</v>
      </c>
    </row>
    <row r="33" spans="1:8" ht="12.75">
      <c r="A33" s="40" t="s">
        <v>46</v>
      </c>
      <c r="B33" s="40"/>
      <c r="C33" s="41">
        <v>78</v>
      </c>
      <c r="D33" s="39" t="s">
        <v>19</v>
      </c>
      <c r="E33" s="42"/>
      <c r="F33" s="59">
        <f t="shared" si="2"/>
        <v>0</v>
      </c>
      <c r="G33" s="60"/>
      <c r="H33" s="61">
        <f t="shared" si="3"/>
        <v>0</v>
      </c>
    </row>
    <row r="34" spans="1:8" ht="12.75">
      <c r="A34" s="40" t="s">
        <v>47</v>
      </c>
      <c r="B34" s="40"/>
      <c r="C34" s="41">
        <v>97</v>
      </c>
      <c r="D34" s="39" t="s">
        <v>19</v>
      </c>
      <c r="E34" s="42"/>
      <c r="F34" s="59">
        <f t="shared" si="2"/>
        <v>0</v>
      </c>
      <c r="G34" s="60"/>
      <c r="H34" s="61">
        <f t="shared" si="3"/>
        <v>0</v>
      </c>
    </row>
    <row r="35" spans="1:8" ht="12.75">
      <c r="A35" s="40" t="s">
        <v>48</v>
      </c>
      <c r="B35" s="2">
        <v>3100145</v>
      </c>
      <c r="C35" s="41">
        <v>25</v>
      </c>
      <c r="D35" s="39" t="s">
        <v>21</v>
      </c>
      <c r="E35" s="42"/>
      <c r="F35" s="59">
        <f t="shared" si="2"/>
        <v>0</v>
      </c>
      <c r="G35" s="60"/>
      <c r="H35" s="61">
        <f t="shared" si="3"/>
        <v>0</v>
      </c>
    </row>
    <row r="36" spans="1:8" ht="12.75">
      <c r="A36" s="40" t="s">
        <v>49</v>
      </c>
      <c r="B36" s="40" t="s">
        <v>50</v>
      </c>
      <c r="C36" s="41">
        <v>12</v>
      </c>
      <c r="D36" s="39" t="s">
        <v>21</v>
      </c>
      <c r="E36" s="42"/>
      <c r="F36" s="59">
        <f t="shared" si="2"/>
        <v>0</v>
      </c>
      <c r="G36" s="60"/>
      <c r="H36" s="61">
        <f t="shared" si="3"/>
        <v>0</v>
      </c>
    </row>
    <row r="37" spans="1:8" ht="12.75">
      <c r="A37" s="40" t="s">
        <v>51</v>
      </c>
      <c r="B37" s="2">
        <v>3100808</v>
      </c>
      <c r="C37" s="41">
        <f>44+16</f>
        <v>60</v>
      </c>
      <c r="D37" s="39" t="s">
        <v>21</v>
      </c>
      <c r="E37" s="42"/>
      <c r="F37" s="59">
        <f t="shared" si="2"/>
        <v>0</v>
      </c>
      <c r="G37" s="60"/>
      <c r="H37" s="61">
        <f t="shared" si="3"/>
        <v>0</v>
      </c>
    </row>
    <row r="38" spans="1:8" ht="12.75">
      <c r="A38" s="40" t="s">
        <v>52</v>
      </c>
      <c r="B38" s="40" t="s">
        <v>53</v>
      </c>
      <c r="C38" s="41">
        <v>216</v>
      </c>
      <c r="D38" s="39" t="s">
        <v>21</v>
      </c>
      <c r="E38" s="42"/>
      <c r="F38" s="59">
        <f t="shared" si="2"/>
        <v>0</v>
      </c>
      <c r="G38" s="60"/>
      <c r="H38" s="61">
        <f t="shared" si="3"/>
        <v>0</v>
      </c>
    </row>
    <row r="39" spans="1:8" ht="12.75">
      <c r="A39" s="40" t="s">
        <v>54</v>
      </c>
      <c r="B39" s="40"/>
      <c r="C39" s="41">
        <f>C38</f>
        <v>216</v>
      </c>
      <c r="D39" s="39" t="s">
        <v>21</v>
      </c>
      <c r="E39" s="42"/>
      <c r="F39" s="59">
        <f t="shared" si="2"/>
        <v>0</v>
      </c>
      <c r="G39" s="60"/>
      <c r="H39" s="61">
        <f t="shared" si="3"/>
        <v>0</v>
      </c>
    </row>
    <row r="40" spans="1:8" ht="12.75">
      <c r="A40" s="40" t="s">
        <v>55</v>
      </c>
      <c r="B40" s="40"/>
      <c r="C40" s="41">
        <f>C38</f>
        <v>216</v>
      </c>
      <c r="D40" s="39" t="s">
        <v>21</v>
      </c>
      <c r="E40" s="42"/>
      <c r="F40" s="59">
        <f t="shared" si="2"/>
        <v>0</v>
      </c>
      <c r="G40" s="60"/>
      <c r="H40" s="61">
        <f t="shared" si="3"/>
        <v>0</v>
      </c>
    </row>
    <row r="41" spans="1:8" ht="12.75">
      <c r="A41" s="40" t="s">
        <v>56</v>
      </c>
      <c r="B41" s="40"/>
      <c r="C41" s="41">
        <f>C38</f>
        <v>216</v>
      </c>
      <c r="D41" s="39" t="s">
        <v>21</v>
      </c>
      <c r="E41" s="42"/>
      <c r="F41" s="59">
        <f t="shared" si="2"/>
        <v>0</v>
      </c>
      <c r="G41" s="60"/>
      <c r="H41" s="61">
        <f t="shared" si="3"/>
        <v>0</v>
      </c>
    </row>
    <row r="42" spans="1:8" ht="12.75">
      <c r="A42" s="40" t="s">
        <v>57</v>
      </c>
      <c r="B42" s="40" t="s">
        <v>58</v>
      </c>
      <c r="C42" s="41">
        <v>65</v>
      </c>
      <c r="D42" s="39" t="s">
        <v>21</v>
      </c>
      <c r="E42" s="42"/>
      <c r="F42" s="59">
        <f t="shared" si="2"/>
        <v>0</v>
      </c>
      <c r="G42" s="60"/>
      <c r="H42" s="61">
        <f t="shared" si="3"/>
        <v>0</v>
      </c>
    </row>
    <row r="43" spans="1:8" ht="12.75">
      <c r="A43" s="40" t="s">
        <v>59</v>
      </c>
      <c r="B43" s="40" t="s">
        <v>60</v>
      </c>
      <c r="C43" s="41">
        <f>49+5</f>
        <v>54</v>
      </c>
      <c r="D43" s="39" t="s">
        <v>21</v>
      </c>
      <c r="E43" s="42"/>
      <c r="F43" s="59">
        <f t="shared" si="2"/>
        <v>0</v>
      </c>
      <c r="G43" s="60"/>
      <c r="H43" s="61">
        <f t="shared" si="3"/>
        <v>0</v>
      </c>
    </row>
    <row r="44" spans="1:8" ht="12.75">
      <c r="A44" s="40" t="s">
        <v>61</v>
      </c>
      <c r="C44" s="41">
        <v>16</v>
      </c>
      <c r="D44" s="39" t="s">
        <v>21</v>
      </c>
      <c r="E44" s="42"/>
      <c r="F44" s="59">
        <f t="shared" si="2"/>
        <v>0</v>
      </c>
      <c r="G44" s="60"/>
      <c r="H44" s="61">
        <f t="shared" si="3"/>
        <v>0</v>
      </c>
    </row>
    <row r="45" spans="1:8" ht="12.75">
      <c r="A45" s="40" t="s">
        <v>62</v>
      </c>
      <c r="B45" s="62" t="s">
        <v>63</v>
      </c>
      <c r="C45" s="41">
        <v>4</v>
      </c>
      <c r="D45" s="39" t="s">
        <v>64</v>
      </c>
      <c r="E45" s="42"/>
      <c r="F45" s="59">
        <f t="shared" si="2"/>
        <v>0</v>
      </c>
      <c r="G45" s="60"/>
      <c r="H45" s="61">
        <f t="shared" si="3"/>
        <v>0</v>
      </c>
    </row>
    <row r="46" spans="1:8" ht="12.75">
      <c r="A46" s="40" t="s">
        <v>65</v>
      </c>
      <c r="B46" s="17">
        <v>3838895662426</v>
      </c>
      <c r="C46" s="41">
        <v>5</v>
      </c>
      <c r="D46" s="39" t="s">
        <v>21</v>
      </c>
      <c r="E46" s="42"/>
      <c r="F46" s="59">
        <f t="shared" si="2"/>
        <v>0</v>
      </c>
      <c r="G46" s="60"/>
      <c r="H46" s="61">
        <f t="shared" si="3"/>
        <v>0</v>
      </c>
    </row>
    <row r="47" spans="1:8" ht="12.75">
      <c r="A47" s="40" t="s">
        <v>66</v>
      </c>
      <c r="B47" s="17">
        <v>3838895662464</v>
      </c>
      <c r="C47" s="41">
        <v>2</v>
      </c>
      <c r="D47" s="39" t="s">
        <v>21</v>
      </c>
      <c r="E47" s="42"/>
      <c r="F47" s="59">
        <f t="shared" si="2"/>
        <v>0</v>
      </c>
      <c r="G47" s="60"/>
      <c r="H47" s="61">
        <f t="shared" si="3"/>
        <v>0</v>
      </c>
    </row>
    <row r="48" spans="1:8" ht="12.75">
      <c r="A48" s="40" t="s">
        <v>67</v>
      </c>
      <c r="B48" s="40" t="s">
        <v>68</v>
      </c>
      <c r="C48" s="41">
        <v>22</v>
      </c>
      <c r="D48" s="39" t="s">
        <v>21</v>
      </c>
      <c r="E48" s="42"/>
      <c r="F48" s="59">
        <f t="shared" si="2"/>
        <v>0</v>
      </c>
      <c r="G48" s="60"/>
      <c r="H48" s="61">
        <f t="shared" si="3"/>
        <v>0</v>
      </c>
    </row>
    <row r="49" spans="1:8" ht="12.75">
      <c r="A49" s="40" t="s">
        <v>69</v>
      </c>
      <c r="B49" s="40" t="s">
        <v>70</v>
      </c>
      <c r="C49" s="41">
        <v>3</v>
      </c>
      <c r="D49" s="39" t="s">
        <v>21</v>
      </c>
      <c r="E49" s="42"/>
      <c r="F49" s="59">
        <f t="shared" si="2"/>
        <v>0</v>
      </c>
      <c r="G49" s="60"/>
      <c r="H49" s="61">
        <f t="shared" si="3"/>
        <v>0</v>
      </c>
    </row>
    <row r="50" spans="1:8" ht="12.75">
      <c r="A50" s="40" t="s">
        <v>71</v>
      </c>
      <c r="B50" s="40" t="s">
        <v>72</v>
      </c>
      <c r="C50" s="41">
        <v>12</v>
      </c>
      <c r="D50" s="39" t="s">
        <v>21</v>
      </c>
      <c r="E50" s="42"/>
      <c r="F50" s="59">
        <f t="shared" si="2"/>
        <v>0</v>
      </c>
      <c r="G50" s="60"/>
      <c r="H50" s="61">
        <f t="shared" si="3"/>
        <v>0</v>
      </c>
    </row>
    <row r="51" spans="1:8" ht="12.75">
      <c r="A51" s="40" t="s">
        <v>73</v>
      </c>
      <c r="B51" s="40" t="s">
        <v>74</v>
      </c>
      <c r="C51" s="41">
        <v>2</v>
      </c>
      <c r="D51" s="39" t="s">
        <v>21</v>
      </c>
      <c r="E51" s="42"/>
      <c r="F51" s="59">
        <f t="shared" si="2"/>
        <v>0</v>
      </c>
      <c r="G51" s="60"/>
      <c r="H51" s="61">
        <f t="shared" si="3"/>
        <v>0</v>
      </c>
    </row>
    <row r="52" spans="1:8" ht="12.75">
      <c r="A52" s="40" t="s">
        <v>75</v>
      </c>
      <c r="B52" s="40" t="s">
        <v>76</v>
      </c>
      <c r="C52" s="41">
        <v>8</v>
      </c>
      <c r="D52" s="39" t="s">
        <v>21</v>
      </c>
      <c r="E52" s="42"/>
      <c r="F52" s="59">
        <f t="shared" si="2"/>
        <v>0</v>
      </c>
      <c r="G52" s="60"/>
      <c r="H52" s="61">
        <f t="shared" si="3"/>
        <v>0</v>
      </c>
    </row>
    <row r="53" spans="1:8" ht="12.75">
      <c r="A53" s="40" t="s">
        <v>77</v>
      </c>
      <c r="B53" s="62" t="s">
        <v>78</v>
      </c>
      <c r="C53" s="41">
        <v>3</v>
      </c>
      <c r="D53" s="39" t="s">
        <v>21</v>
      </c>
      <c r="E53" s="42"/>
      <c r="F53" s="59">
        <f t="shared" si="2"/>
        <v>0</v>
      </c>
      <c r="G53" s="60"/>
      <c r="H53" s="61">
        <f t="shared" si="3"/>
        <v>0</v>
      </c>
    </row>
    <row r="54" spans="1:8" ht="12.75">
      <c r="A54" s="63" t="s">
        <v>79</v>
      </c>
      <c r="B54" s="17" t="s">
        <v>80</v>
      </c>
      <c r="C54" s="41">
        <v>30</v>
      </c>
      <c r="D54" s="39" t="s">
        <v>21</v>
      </c>
      <c r="E54" s="42"/>
      <c r="F54" s="59">
        <f t="shared" si="2"/>
        <v>0</v>
      </c>
      <c r="G54" s="60"/>
      <c r="H54" s="61">
        <f t="shared" si="3"/>
        <v>0</v>
      </c>
    </row>
    <row r="55" spans="1:8" ht="12.75">
      <c r="A55" s="63" t="s">
        <v>81</v>
      </c>
      <c r="B55" s="17">
        <v>22607</v>
      </c>
      <c r="C55" s="41">
        <v>39</v>
      </c>
      <c r="D55" s="39" t="s">
        <v>21</v>
      </c>
      <c r="E55" s="42"/>
      <c r="F55" s="59">
        <f t="shared" si="2"/>
        <v>0</v>
      </c>
      <c r="G55" s="60"/>
      <c r="H55" s="61">
        <f t="shared" si="3"/>
        <v>0</v>
      </c>
    </row>
    <row r="56" spans="1:8" ht="12.75">
      <c r="A56" s="64" t="s">
        <v>82</v>
      </c>
      <c r="B56" s="17" t="s">
        <v>80</v>
      </c>
      <c r="C56" s="41">
        <v>21</v>
      </c>
      <c r="D56" s="39" t="s">
        <v>21</v>
      </c>
      <c r="E56" s="42"/>
      <c r="F56" s="59">
        <f t="shared" si="2"/>
        <v>0</v>
      </c>
      <c r="G56" s="60"/>
      <c r="H56" s="61">
        <f t="shared" si="3"/>
        <v>0</v>
      </c>
    </row>
    <row r="57" spans="1:8" ht="12.75">
      <c r="A57" s="63" t="s">
        <v>83</v>
      </c>
      <c r="B57" s="17" t="s">
        <v>84</v>
      </c>
      <c r="C57" s="41">
        <v>11</v>
      </c>
      <c r="D57" s="39" t="s">
        <v>21</v>
      </c>
      <c r="E57" s="42"/>
      <c r="F57" s="59">
        <f t="shared" si="2"/>
        <v>0</v>
      </c>
      <c r="G57" s="60"/>
      <c r="H57" s="61">
        <f t="shared" si="3"/>
        <v>0</v>
      </c>
    </row>
    <row r="58" spans="1:8" ht="12.75">
      <c r="A58" s="63" t="s">
        <v>85</v>
      </c>
      <c r="B58" s="65" t="s">
        <v>86</v>
      </c>
      <c r="C58" s="41">
        <v>1</v>
      </c>
      <c r="D58" s="39" t="s">
        <v>21</v>
      </c>
      <c r="E58" s="42"/>
      <c r="F58" s="59">
        <f t="shared" si="2"/>
        <v>0</v>
      </c>
      <c r="G58" s="60"/>
      <c r="H58" s="61">
        <f t="shared" si="3"/>
        <v>0</v>
      </c>
    </row>
    <row r="59" spans="1:8" ht="12.75">
      <c r="A59" s="40" t="s">
        <v>87</v>
      </c>
      <c r="B59" s="66" t="s">
        <v>88</v>
      </c>
      <c r="C59" s="41">
        <v>5</v>
      </c>
      <c r="D59" s="39" t="s">
        <v>21</v>
      </c>
      <c r="E59" s="42"/>
      <c r="F59" s="59">
        <f t="shared" si="2"/>
        <v>0</v>
      </c>
      <c r="G59" s="60"/>
      <c r="H59" s="61">
        <f t="shared" si="3"/>
        <v>0</v>
      </c>
    </row>
    <row r="60" spans="1:8" ht="12.75">
      <c r="A60" s="40" t="s">
        <v>89</v>
      </c>
      <c r="B60" s="66" t="s">
        <v>90</v>
      </c>
      <c r="C60" s="41">
        <v>1</v>
      </c>
      <c r="D60" s="39" t="s">
        <v>21</v>
      </c>
      <c r="E60" s="42"/>
      <c r="F60" s="59">
        <f t="shared" si="2"/>
        <v>0</v>
      </c>
      <c r="G60" s="60"/>
      <c r="H60" s="61">
        <f t="shared" si="3"/>
        <v>0</v>
      </c>
    </row>
    <row r="61" spans="1:8" ht="12.75">
      <c r="A61" s="40" t="s">
        <v>91</v>
      </c>
      <c r="B61" s="66" t="s">
        <v>92</v>
      </c>
      <c r="C61" s="41">
        <v>4</v>
      </c>
      <c r="D61" s="39" t="s">
        <v>21</v>
      </c>
      <c r="E61" s="42"/>
      <c r="F61" s="59">
        <f t="shared" si="2"/>
        <v>0</v>
      </c>
      <c r="G61" s="60"/>
      <c r="H61" s="61">
        <f t="shared" si="3"/>
        <v>0</v>
      </c>
    </row>
    <row r="62" spans="1:8" ht="12.75">
      <c r="A62" s="40" t="s">
        <v>93</v>
      </c>
      <c r="B62" s="66" t="s">
        <v>94</v>
      </c>
      <c r="C62" s="41">
        <v>3</v>
      </c>
      <c r="D62" s="39" t="s">
        <v>21</v>
      </c>
      <c r="E62" s="42"/>
      <c r="F62" s="59">
        <f t="shared" si="2"/>
        <v>0</v>
      </c>
      <c r="G62" s="60"/>
      <c r="H62" s="61">
        <f t="shared" si="3"/>
        <v>0</v>
      </c>
    </row>
    <row r="63" spans="1:8" ht="12.75">
      <c r="A63" s="67" t="s">
        <v>95</v>
      </c>
      <c r="B63" s="66" t="s">
        <v>96</v>
      </c>
      <c r="C63" s="41">
        <v>8</v>
      </c>
      <c r="D63" s="39" t="s">
        <v>21</v>
      </c>
      <c r="E63" s="42"/>
      <c r="F63" s="59">
        <f t="shared" si="2"/>
        <v>0</v>
      </c>
      <c r="G63" s="60"/>
      <c r="H63" s="61">
        <f t="shared" si="3"/>
        <v>0</v>
      </c>
    </row>
    <row r="64" spans="1:8" ht="12.75">
      <c r="A64" s="67" t="s">
        <v>97</v>
      </c>
      <c r="B64" s="66" t="s">
        <v>98</v>
      </c>
      <c r="C64" s="41">
        <v>3</v>
      </c>
      <c r="D64" s="39" t="s">
        <v>21</v>
      </c>
      <c r="E64" s="42"/>
      <c r="F64" s="59">
        <f t="shared" si="2"/>
        <v>0</v>
      </c>
      <c r="G64" s="60"/>
      <c r="H64" s="61">
        <f t="shared" si="3"/>
        <v>0</v>
      </c>
    </row>
    <row r="65" spans="1:8" ht="12.75">
      <c r="A65" s="67" t="s">
        <v>99</v>
      </c>
      <c r="B65" s="66" t="s">
        <v>100</v>
      </c>
      <c r="C65" s="41">
        <v>6</v>
      </c>
      <c r="D65" s="39" t="s">
        <v>21</v>
      </c>
      <c r="E65" s="42"/>
      <c r="F65" s="59">
        <f t="shared" si="2"/>
        <v>0</v>
      </c>
      <c r="G65" s="60"/>
      <c r="H65" s="61">
        <f t="shared" si="3"/>
        <v>0</v>
      </c>
    </row>
    <row r="66" spans="1:8" ht="22.5">
      <c r="A66" s="67" t="s">
        <v>101</v>
      </c>
      <c r="B66" s="66" t="s">
        <v>102</v>
      </c>
      <c r="C66" s="41">
        <v>33</v>
      </c>
      <c r="D66" s="39" t="s">
        <v>21</v>
      </c>
      <c r="E66" s="42"/>
      <c r="F66" s="59">
        <f t="shared" si="2"/>
        <v>0</v>
      </c>
      <c r="G66" s="60"/>
      <c r="H66" s="61">
        <f t="shared" si="3"/>
        <v>0</v>
      </c>
    </row>
    <row r="67" spans="1:8" ht="12" customHeight="1">
      <c r="A67" s="68" t="s">
        <v>103</v>
      </c>
      <c r="B67" s="66" t="s">
        <v>104</v>
      </c>
      <c r="C67" s="41">
        <v>8</v>
      </c>
      <c r="D67" s="39" t="s">
        <v>21</v>
      </c>
      <c r="E67" s="42"/>
      <c r="F67" s="59">
        <f t="shared" si="2"/>
        <v>0</v>
      </c>
      <c r="G67" s="60"/>
      <c r="H67" s="61">
        <f t="shared" si="3"/>
        <v>0</v>
      </c>
    </row>
    <row r="68" spans="1:8" ht="12.75">
      <c r="A68" s="67" t="s">
        <v>105</v>
      </c>
      <c r="B68" s="66" t="s">
        <v>106</v>
      </c>
      <c r="C68" s="41">
        <v>1</v>
      </c>
      <c r="D68" s="39" t="s">
        <v>21</v>
      </c>
      <c r="E68" s="42"/>
      <c r="F68" s="59">
        <f t="shared" si="2"/>
        <v>0</v>
      </c>
      <c r="G68" s="60"/>
      <c r="H68" s="61">
        <f t="shared" si="3"/>
        <v>0</v>
      </c>
    </row>
    <row r="69" spans="1:8" ht="12.75">
      <c r="A69" s="69" t="s">
        <v>107</v>
      </c>
      <c r="C69" s="70"/>
      <c r="D69" s="71"/>
      <c r="E69" s="141"/>
      <c r="F69" s="72"/>
      <c r="G69" s="142"/>
      <c r="H69" s="143">
        <f>G69*C71</f>
        <v>0</v>
      </c>
    </row>
    <row r="70" spans="1:8" ht="12.75">
      <c r="A70" s="73" t="s">
        <v>108</v>
      </c>
      <c r="C70" s="74"/>
      <c r="D70" s="75"/>
      <c r="E70" s="141"/>
      <c r="F70" s="76"/>
      <c r="G70" s="142"/>
      <c r="H70" s="143"/>
    </row>
    <row r="71" spans="1:8" ht="12.75">
      <c r="A71" s="77" t="s">
        <v>109</v>
      </c>
      <c r="C71" s="78">
        <v>10</v>
      </c>
      <c r="D71" s="79" t="s">
        <v>21</v>
      </c>
      <c r="E71" s="141"/>
      <c r="F71" s="80">
        <f>E69*C71</f>
        <v>0</v>
      </c>
      <c r="G71" s="142"/>
      <c r="H71" s="143"/>
    </row>
    <row r="72" spans="1:8" ht="12.75">
      <c r="A72" s="40" t="s">
        <v>110</v>
      </c>
      <c r="B72" s="40" t="s">
        <v>111</v>
      </c>
      <c r="C72" s="41">
        <v>67</v>
      </c>
      <c r="D72" s="39" t="s">
        <v>21</v>
      </c>
      <c r="E72" s="42"/>
      <c r="F72" s="59">
        <f aca="true" t="shared" si="4" ref="F72:F79">E72*C72</f>
        <v>0</v>
      </c>
      <c r="G72" s="60"/>
      <c r="H72" s="61">
        <f aca="true" t="shared" si="5" ref="H72:H79">G72*C72</f>
        <v>0</v>
      </c>
    </row>
    <row r="73" spans="1:8" ht="12.75">
      <c r="A73" s="40" t="s">
        <v>112</v>
      </c>
      <c r="B73" s="17"/>
      <c r="C73" s="41">
        <v>623</v>
      </c>
      <c r="D73" s="39" t="s">
        <v>19</v>
      </c>
      <c r="E73" s="42"/>
      <c r="F73" s="59">
        <f t="shared" si="4"/>
        <v>0</v>
      </c>
      <c r="G73" s="44"/>
      <c r="H73" s="61">
        <f t="shared" si="5"/>
        <v>0</v>
      </c>
    </row>
    <row r="74" spans="1:8" ht="12.75">
      <c r="A74" s="40" t="s">
        <v>113</v>
      </c>
      <c r="B74" s="40"/>
      <c r="C74" s="41">
        <v>946</v>
      </c>
      <c r="D74" s="39" t="s">
        <v>19</v>
      </c>
      <c r="E74" s="42"/>
      <c r="F74" s="59">
        <f t="shared" si="4"/>
        <v>0</v>
      </c>
      <c r="G74" s="44"/>
      <c r="H74" s="61">
        <f t="shared" si="5"/>
        <v>0</v>
      </c>
    </row>
    <row r="75" spans="1:8" ht="12.75">
      <c r="A75" s="40" t="s">
        <v>114</v>
      </c>
      <c r="B75" s="40"/>
      <c r="C75" s="41">
        <v>50</v>
      </c>
      <c r="D75" s="39" t="s">
        <v>19</v>
      </c>
      <c r="E75" s="42"/>
      <c r="F75" s="59">
        <f t="shared" si="4"/>
        <v>0</v>
      </c>
      <c r="G75" s="44"/>
      <c r="H75" s="61">
        <f t="shared" si="5"/>
        <v>0</v>
      </c>
    </row>
    <row r="76" spans="1:8" ht="12.75">
      <c r="A76" s="40" t="s">
        <v>115</v>
      </c>
      <c r="B76" s="40"/>
      <c r="C76" s="41">
        <v>293</v>
      </c>
      <c r="D76" s="39" t="s">
        <v>19</v>
      </c>
      <c r="E76" s="42"/>
      <c r="F76" s="59">
        <f t="shared" si="4"/>
        <v>0</v>
      </c>
      <c r="G76" s="44"/>
      <c r="H76" s="61">
        <f t="shared" si="5"/>
        <v>0</v>
      </c>
    </row>
    <row r="77" spans="1:8" ht="12.75">
      <c r="A77" s="40" t="s">
        <v>116</v>
      </c>
      <c r="B77" s="40"/>
      <c r="C77" s="41">
        <v>142</v>
      </c>
      <c r="D77" s="39" t="s">
        <v>19</v>
      </c>
      <c r="E77" s="42"/>
      <c r="F77" s="59">
        <f t="shared" si="4"/>
        <v>0</v>
      </c>
      <c r="G77" s="44"/>
      <c r="H77" s="61">
        <f t="shared" si="5"/>
        <v>0</v>
      </c>
    </row>
    <row r="78" spans="1:8" ht="12.75">
      <c r="A78" s="40" t="s">
        <v>117</v>
      </c>
      <c r="B78" s="40"/>
      <c r="C78" s="41">
        <v>349</v>
      </c>
      <c r="D78" s="39" t="s">
        <v>19</v>
      </c>
      <c r="E78" s="42"/>
      <c r="F78" s="59">
        <f t="shared" si="4"/>
        <v>0</v>
      </c>
      <c r="G78" s="44"/>
      <c r="H78" s="61">
        <f t="shared" si="5"/>
        <v>0</v>
      </c>
    </row>
    <row r="79" spans="1:8" ht="12.75">
      <c r="A79" s="40" t="s">
        <v>118</v>
      </c>
      <c r="B79" s="40"/>
      <c r="C79" s="41">
        <v>78</v>
      </c>
      <c r="D79" s="39" t="s">
        <v>19</v>
      </c>
      <c r="E79" s="42"/>
      <c r="F79" s="59">
        <f t="shared" si="4"/>
        <v>0</v>
      </c>
      <c r="G79" s="44"/>
      <c r="H79" s="61">
        <f t="shared" si="5"/>
        <v>0</v>
      </c>
    </row>
    <row r="80" spans="1:8" ht="12.75">
      <c r="A80" s="40" t="s">
        <v>119</v>
      </c>
      <c r="B80" s="40"/>
      <c r="C80" s="41">
        <v>31</v>
      </c>
      <c r="D80" s="39" t="s">
        <v>21</v>
      </c>
      <c r="E80" s="42"/>
      <c r="F80" s="139">
        <f>C80*E80</f>
        <v>0</v>
      </c>
      <c r="G80" s="44"/>
      <c r="H80" s="45">
        <f>C80*G80</f>
        <v>0</v>
      </c>
    </row>
    <row r="81" spans="1:8" ht="12.75">
      <c r="A81" s="40" t="s">
        <v>120</v>
      </c>
      <c r="B81" s="40"/>
      <c r="C81" s="41">
        <v>79</v>
      </c>
      <c r="D81" s="39" t="s">
        <v>121</v>
      </c>
      <c r="E81" s="42"/>
      <c r="F81" s="59">
        <f>E81*C81</f>
        <v>0</v>
      </c>
      <c r="G81" s="44"/>
      <c r="H81" s="61">
        <f aca="true" t="shared" si="6" ref="H81:H87">G81*C81</f>
        <v>0</v>
      </c>
    </row>
    <row r="82" spans="1:8" ht="12.75">
      <c r="A82" s="17" t="s">
        <v>122</v>
      </c>
      <c r="B82" s="40"/>
      <c r="C82" s="41">
        <v>79</v>
      </c>
      <c r="D82" s="39" t="s">
        <v>121</v>
      </c>
      <c r="E82" s="42"/>
      <c r="F82" s="59">
        <f>E82*C82</f>
        <v>0</v>
      </c>
      <c r="G82" s="44"/>
      <c r="H82" s="61">
        <f t="shared" si="6"/>
        <v>0</v>
      </c>
    </row>
    <row r="83" spans="1:8" ht="12.75">
      <c r="A83" s="17" t="s">
        <v>123</v>
      </c>
      <c r="B83" s="40"/>
      <c r="C83" s="41">
        <v>61</v>
      </c>
      <c r="D83" s="39" t="s">
        <v>21</v>
      </c>
      <c r="E83" s="42"/>
      <c r="F83" s="59">
        <f>E83*C83</f>
        <v>0</v>
      </c>
      <c r="G83" s="44"/>
      <c r="H83" s="61">
        <f t="shared" si="6"/>
        <v>0</v>
      </c>
    </row>
    <row r="84" spans="1:8" ht="12.75">
      <c r="A84" s="40" t="s">
        <v>124</v>
      </c>
      <c r="B84" s="40"/>
      <c r="C84" s="41">
        <v>52</v>
      </c>
      <c r="D84" s="39" t="s">
        <v>21</v>
      </c>
      <c r="E84" s="42"/>
      <c r="F84" s="43">
        <f>C84*E84</f>
        <v>0</v>
      </c>
      <c r="G84" s="44"/>
      <c r="H84" s="61">
        <f t="shared" si="6"/>
        <v>0</v>
      </c>
    </row>
    <row r="85" spans="1:8" ht="12.75">
      <c r="A85" s="40" t="s">
        <v>125</v>
      </c>
      <c r="B85" s="40"/>
      <c r="C85" s="41">
        <v>1</v>
      </c>
      <c r="D85" s="39" t="s">
        <v>21</v>
      </c>
      <c r="E85" s="42"/>
      <c r="F85" s="43">
        <f>C85*E85</f>
        <v>0</v>
      </c>
      <c r="G85" s="44"/>
      <c r="H85" s="61">
        <f t="shared" si="6"/>
        <v>0</v>
      </c>
    </row>
    <row r="86" spans="1:8" ht="12.75">
      <c r="A86" s="68" t="s">
        <v>126</v>
      </c>
      <c r="B86" s="17"/>
      <c r="C86" s="41">
        <v>100</v>
      </c>
      <c r="D86" s="39" t="s">
        <v>9</v>
      </c>
      <c r="E86" s="42"/>
      <c r="F86" s="43">
        <f>C86*E86</f>
        <v>0</v>
      </c>
      <c r="G86" s="44"/>
      <c r="H86" s="61">
        <f t="shared" si="6"/>
        <v>0</v>
      </c>
    </row>
    <row r="87" spans="1:8" ht="12.75">
      <c r="A87" s="68" t="s">
        <v>127</v>
      </c>
      <c r="B87" s="17"/>
      <c r="C87" s="41">
        <v>45</v>
      </c>
      <c r="D87" s="39" t="s">
        <v>128</v>
      </c>
      <c r="E87" s="20"/>
      <c r="F87" s="43">
        <f>C87*E87</f>
        <v>0</v>
      </c>
      <c r="G87" s="81"/>
      <c r="H87" s="61">
        <f t="shared" si="6"/>
        <v>0</v>
      </c>
    </row>
    <row r="88" spans="1:8" ht="12.75">
      <c r="A88" s="27" t="s">
        <v>23</v>
      </c>
      <c r="B88" s="46"/>
      <c r="C88" s="82"/>
      <c r="D88" s="83"/>
      <c r="E88" s="84"/>
      <c r="F88" s="85">
        <f>SUM(F25:F87)</f>
        <v>0</v>
      </c>
      <c r="G88" s="51"/>
      <c r="H88" s="52">
        <f>SUM(H25:H87)</f>
        <v>0</v>
      </c>
    </row>
    <row r="89" spans="1:8" ht="12.75">
      <c r="A89" s="86"/>
      <c r="B89" s="54"/>
      <c r="C89" s="87"/>
      <c r="D89" s="86"/>
      <c r="E89" s="88"/>
      <c r="F89" s="89"/>
      <c r="H89" s="58"/>
    </row>
    <row r="90" spans="1:8" ht="12.75">
      <c r="A90" s="38" t="s">
        <v>129</v>
      </c>
      <c r="B90" s="38" t="s">
        <v>25</v>
      </c>
      <c r="C90" s="11" t="s">
        <v>2</v>
      </c>
      <c r="D90" s="12" t="s">
        <v>3</v>
      </c>
      <c r="E90" s="13" t="s">
        <v>4</v>
      </c>
      <c r="F90" s="13" t="s">
        <v>5</v>
      </c>
      <c r="G90" s="14" t="s">
        <v>6</v>
      </c>
      <c r="H90" s="15" t="s">
        <v>7</v>
      </c>
    </row>
    <row r="91" spans="1:8" ht="12.75">
      <c r="A91" s="63" t="s">
        <v>130</v>
      </c>
      <c r="B91" s="67" t="s">
        <v>131</v>
      </c>
      <c r="C91" s="90">
        <v>8</v>
      </c>
      <c r="D91" s="40" t="s">
        <v>21</v>
      </c>
      <c r="E91" s="91"/>
      <c r="F91" s="92">
        <f aca="true" t="shared" si="7" ref="F91:F104">E91*C91</f>
        <v>0</v>
      </c>
      <c r="G91" s="93"/>
      <c r="H91" s="94">
        <f aca="true" t="shared" si="8" ref="H91:H104">G91*C91</f>
        <v>0</v>
      </c>
    </row>
    <row r="92" spans="1:8" ht="12.75">
      <c r="A92" s="40" t="s">
        <v>132</v>
      </c>
      <c r="B92" s="40"/>
      <c r="C92" s="90">
        <v>24</v>
      </c>
      <c r="D92" s="40" t="s">
        <v>19</v>
      </c>
      <c r="E92" s="91"/>
      <c r="F92" s="92">
        <f t="shared" si="7"/>
        <v>0</v>
      </c>
      <c r="G92" s="93"/>
      <c r="H92" s="94">
        <f t="shared" si="8"/>
        <v>0</v>
      </c>
    </row>
    <row r="93" spans="1:8" ht="12.75">
      <c r="A93" s="40" t="s">
        <v>133</v>
      </c>
      <c r="B93" s="67" t="s">
        <v>134</v>
      </c>
      <c r="C93" s="90">
        <v>8</v>
      </c>
      <c r="D93" s="40" t="s">
        <v>21</v>
      </c>
      <c r="E93" s="91"/>
      <c r="F93" s="92">
        <f t="shared" si="7"/>
        <v>0</v>
      </c>
      <c r="G93" s="93"/>
      <c r="H93" s="94">
        <f t="shared" si="8"/>
        <v>0</v>
      </c>
    </row>
    <row r="94" spans="1:8" ht="12.75">
      <c r="A94" s="40" t="s">
        <v>135</v>
      </c>
      <c r="B94" s="40"/>
      <c r="C94" s="90">
        <v>190</v>
      </c>
      <c r="D94" s="40" t="s">
        <v>19</v>
      </c>
      <c r="E94" s="91"/>
      <c r="F94" s="92">
        <f t="shared" si="7"/>
        <v>0</v>
      </c>
      <c r="G94" s="93"/>
      <c r="H94" s="94">
        <f t="shared" si="8"/>
        <v>0</v>
      </c>
    </row>
    <row r="95" spans="1:8" ht="12.75">
      <c r="A95" s="40" t="s">
        <v>136</v>
      </c>
      <c r="B95" s="67" t="s">
        <v>137</v>
      </c>
      <c r="C95" s="90">
        <v>48</v>
      </c>
      <c r="D95" s="40" t="s">
        <v>21</v>
      </c>
      <c r="E95" s="91"/>
      <c r="F95" s="92">
        <f t="shared" si="7"/>
        <v>0</v>
      </c>
      <c r="G95" s="93"/>
      <c r="H95" s="94">
        <f t="shared" si="8"/>
        <v>0</v>
      </c>
    </row>
    <row r="96" spans="1:8" ht="12.75">
      <c r="A96" s="17" t="s">
        <v>138</v>
      </c>
      <c r="B96" s="95" t="s">
        <v>139</v>
      </c>
      <c r="C96" s="90">
        <v>88</v>
      </c>
      <c r="D96" s="40" t="s">
        <v>21</v>
      </c>
      <c r="E96" s="91"/>
      <c r="F96" s="92">
        <f t="shared" si="7"/>
        <v>0</v>
      </c>
      <c r="G96" s="93"/>
      <c r="H96" s="94">
        <f t="shared" si="8"/>
        <v>0</v>
      </c>
    </row>
    <row r="97" spans="1:8" ht="12.75">
      <c r="A97" s="40" t="s">
        <v>140</v>
      </c>
      <c r="B97" s="67" t="s">
        <v>141</v>
      </c>
      <c r="C97" s="90">
        <v>3</v>
      </c>
      <c r="D97" s="40" t="s">
        <v>21</v>
      </c>
      <c r="E97" s="91"/>
      <c r="F97" s="92">
        <f t="shared" si="7"/>
        <v>0</v>
      </c>
      <c r="G97" s="93"/>
      <c r="H97" s="94">
        <f t="shared" si="8"/>
        <v>0</v>
      </c>
    </row>
    <row r="98" spans="1:8" ht="12.75">
      <c r="A98" s="40" t="s">
        <v>142</v>
      </c>
      <c r="B98" s="67" t="s">
        <v>143</v>
      </c>
      <c r="C98" s="90">
        <v>6</v>
      </c>
      <c r="D98" s="40" t="s">
        <v>21</v>
      </c>
      <c r="E98" s="91"/>
      <c r="F98" s="92">
        <f t="shared" si="7"/>
        <v>0</v>
      </c>
      <c r="G98" s="93"/>
      <c r="H98" s="94">
        <f t="shared" si="8"/>
        <v>0</v>
      </c>
    </row>
    <row r="99" spans="1:8" ht="12.75">
      <c r="A99" s="40" t="s">
        <v>144</v>
      </c>
      <c r="B99" s="67" t="s">
        <v>145</v>
      </c>
      <c r="C99" s="90">
        <v>6</v>
      </c>
      <c r="D99" s="40" t="s">
        <v>21</v>
      </c>
      <c r="E99" s="91"/>
      <c r="F99" s="92">
        <f t="shared" si="7"/>
        <v>0</v>
      </c>
      <c r="G99" s="93"/>
      <c r="H99" s="94">
        <f t="shared" si="8"/>
        <v>0</v>
      </c>
    </row>
    <row r="100" spans="1:8" ht="12.75">
      <c r="A100" s="17" t="s">
        <v>146</v>
      </c>
      <c r="B100" s="40"/>
      <c r="C100" s="90">
        <v>8</v>
      </c>
      <c r="D100" s="40" t="s">
        <v>21</v>
      </c>
      <c r="E100" s="91"/>
      <c r="F100" s="92">
        <f t="shared" si="7"/>
        <v>0</v>
      </c>
      <c r="G100" s="93"/>
      <c r="H100" s="94">
        <f t="shared" si="8"/>
        <v>0</v>
      </c>
    </row>
    <row r="101" spans="1:8" ht="12.75">
      <c r="A101" s="17" t="s">
        <v>147</v>
      </c>
      <c r="B101" s="67" t="s">
        <v>148</v>
      </c>
      <c r="C101" s="90">
        <v>40</v>
      </c>
      <c r="D101" s="40" t="s">
        <v>21</v>
      </c>
      <c r="E101" s="91"/>
      <c r="F101" s="92">
        <f t="shared" si="7"/>
        <v>0</v>
      </c>
      <c r="G101" s="93"/>
      <c r="H101" s="94">
        <f t="shared" si="8"/>
        <v>0</v>
      </c>
    </row>
    <row r="102" spans="1:8" ht="12.75">
      <c r="A102" s="17" t="s">
        <v>149</v>
      </c>
      <c r="B102" s="67" t="s">
        <v>150</v>
      </c>
      <c r="C102" s="90">
        <v>7</v>
      </c>
      <c r="D102" s="40" t="s">
        <v>21</v>
      </c>
      <c r="E102" s="91"/>
      <c r="F102" s="92">
        <f t="shared" si="7"/>
        <v>0</v>
      </c>
      <c r="G102" s="93"/>
      <c r="H102" s="94">
        <f t="shared" si="8"/>
        <v>0</v>
      </c>
    </row>
    <row r="103" spans="1:8" ht="12.75">
      <c r="A103" s="40" t="s">
        <v>151</v>
      </c>
      <c r="B103" s="40"/>
      <c r="C103" s="90">
        <v>10</v>
      </c>
      <c r="D103" s="40" t="s">
        <v>152</v>
      </c>
      <c r="E103" s="91"/>
      <c r="F103" s="92">
        <f t="shared" si="7"/>
        <v>0</v>
      </c>
      <c r="G103" s="93"/>
      <c r="H103" s="94">
        <f t="shared" si="8"/>
        <v>0</v>
      </c>
    </row>
    <row r="104" spans="1:8" ht="12.75">
      <c r="A104" s="17" t="s">
        <v>153</v>
      </c>
      <c r="B104" s="40"/>
      <c r="C104" s="90">
        <v>1</v>
      </c>
      <c r="D104" s="40" t="s">
        <v>154</v>
      </c>
      <c r="E104" s="91"/>
      <c r="F104" s="92">
        <f t="shared" si="7"/>
        <v>0</v>
      </c>
      <c r="G104" s="93"/>
      <c r="H104" s="94">
        <f t="shared" si="8"/>
        <v>0</v>
      </c>
    </row>
    <row r="105" spans="1:8" ht="12.75">
      <c r="A105" s="27" t="s">
        <v>23</v>
      </c>
      <c r="B105" s="46"/>
      <c r="C105" s="96"/>
      <c r="D105" s="46"/>
      <c r="E105" s="97"/>
      <c r="F105" s="98">
        <f>SUM(F91:F104)</f>
        <v>0</v>
      </c>
      <c r="G105" s="51"/>
      <c r="H105" s="32">
        <f>SUM(H91:H104)</f>
        <v>0</v>
      </c>
    </row>
    <row r="106" spans="1:8" ht="12.75">
      <c r="A106" s="86"/>
      <c r="B106" s="54"/>
      <c r="C106" s="87"/>
      <c r="D106" s="86"/>
      <c r="E106" s="88"/>
      <c r="F106" s="89"/>
      <c r="H106" s="58"/>
    </row>
    <row r="107" spans="1:8" ht="12.75">
      <c r="A107" s="99" t="s">
        <v>155</v>
      </c>
      <c r="B107" s="100"/>
      <c r="C107" s="101"/>
      <c r="D107" s="102"/>
      <c r="E107" s="103"/>
      <c r="F107" s="104" t="s">
        <v>156</v>
      </c>
      <c r="G107" s="105"/>
      <c r="H107" s="106" t="s">
        <v>157</v>
      </c>
    </row>
    <row r="108" spans="1:8" ht="12.75">
      <c r="A108" s="107" t="s">
        <v>1</v>
      </c>
      <c r="B108" s="108"/>
      <c r="C108" s="109"/>
      <c r="D108" s="110"/>
      <c r="E108" s="111"/>
      <c r="F108" s="112">
        <f>F15</f>
        <v>0</v>
      </c>
      <c r="G108" s="113"/>
      <c r="H108" s="114">
        <f>H15</f>
        <v>0</v>
      </c>
    </row>
    <row r="109" spans="1:8" ht="12.75">
      <c r="A109" s="107" t="s">
        <v>24</v>
      </c>
      <c r="B109" s="108"/>
      <c r="C109" s="109"/>
      <c r="D109" s="110"/>
      <c r="E109" s="111"/>
      <c r="F109" s="115">
        <f>F22</f>
        <v>0</v>
      </c>
      <c r="G109" s="115"/>
      <c r="H109" s="116">
        <f>H22</f>
        <v>0</v>
      </c>
    </row>
    <row r="110" spans="1:8" ht="12.75">
      <c r="A110" s="107" t="s">
        <v>30</v>
      </c>
      <c r="B110" s="108"/>
      <c r="C110" s="109"/>
      <c r="D110" s="110"/>
      <c r="E110" s="111"/>
      <c r="F110" s="115">
        <f>F88</f>
        <v>0</v>
      </c>
      <c r="G110" s="115"/>
      <c r="H110" s="116">
        <f>H88</f>
        <v>0</v>
      </c>
    </row>
    <row r="111" spans="1:8" ht="12.75">
      <c r="A111" s="107" t="s">
        <v>129</v>
      </c>
      <c r="B111" s="108"/>
      <c r="C111" s="109"/>
      <c r="D111" s="110"/>
      <c r="E111" s="111"/>
      <c r="F111" s="115">
        <f>F105</f>
        <v>0</v>
      </c>
      <c r="G111" s="115"/>
      <c r="H111" s="116">
        <f>H105</f>
        <v>0</v>
      </c>
    </row>
    <row r="112" spans="1:8" ht="12.75">
      <c r="A112" s="107" t="s">
        <v>158</v>
      </c>
      <c r="B112" s="108"/>
      <c r="C112" s="109"/>
      <c r="D112" s="110"/>
      <c r="E112" s="111"/>
      <c r="F112" s="117"/>
      <c r="G112" s="118"/>
      <c r="H112" s="119"/>
    </row>
    <row r="113" spans="1:8" ht="12.75">
      <c r="A113" s="120" t="s">
        <v>159</v>
      </c>
      <c r="B113" s="121"/>
      <c r="C113" s="109"/>
      <c r="D113" s="110"/>
      <c r="E113" s="111"/>
      <c r="F113" s="122"/>
      <c r="G113" s="123"/>
      <c r="H113" s="119"/>
    </row>
    <row r="114" spans="1:8" ht="12.75">
      <c r="A114" s="120" t="s">
        <v>160</v>
      </c>
      <c r="B114" s="121"/>
      <c r="C114" s="109"/>
      <c r="D114" s="110"/>
      <c r="E114" s="111"/>
      <c r="F114" s="122"/>
      <c r="G114" s="123"/>
      <c r="H114" s="119"/>
    </row>
    <row r="115" spans="1:8" ht="12.75">
      <c r="A115" s="124" t="s">
        <v>161</v>
      </c>
      <c r="B115" s="125"/>
      <c r="C115" s="109"/>
      <c r="D115" s="110"/>
      <c r="E115" s="111"/>
      <c r="F115" s="112">
        <f>SUM(F108:F114)</f>
        <v>0</v>
      </c>
      <c r="G115" s="113"/>
      <c r="H115" s="126">
        <f>SUM(H108:H114)</f>
        <v>0</v>
      </c>
    </row>
    <row r="116" ht="12.75">
      <c r="H116" s="5"/>
    </row>
    <row r="117" spans="6:8" ht="12.75">
      <c r="F117" s="127" t="s">
        <v>162</v>
      </c>
      <c r="G117" s="128"/>
      <c r="H117" s="129">
        <f>SUM(F115+H115)</f>
        <v>0</v>
      </c>
    </row>
    <row r="118" spans="6:8" ht="12.75">
      <c r="F118" s="130" t="s">
        <v>163</v>
      </c>
      <c r="G118" s="131"/>
      <c r="H118" s="132">
        <f>SUM(H117*1.21)</f>
        <v>0</v>
      </c>
    </row>
    <row r="119" spans="1:8" ht="12.75">
      <c r="A119" s="133"/>
      <c r="B119" s="134"/>
      <c r="C119" s="135"/>
      <c r="D119" s="136"/>
      <c r="E119" s="137"/>
      <c r="F119" s="137"/>
      <c r="G119" s="133"/>
      <c r="H119" s="138"/>
    </row>
    <row r="120" spans="1:8" ht="12.75">
      <c r="A120" s="133"/>
      <c r="B120" s="134"/>
      <c r="C120" s="135"/>
      <c r="D120" s="136"/>
      <c r="E120" s="137"/>
      <c r="F120" s="137"/>
      <c r="G120" s="133"/>
      <c r="H120" s="138"/>
    </row>
    <row r="121" spans="1:8" ht="12.75">
      <c r="A121" s="140"/>
      <c r="B121" s="134"/>
      <c r="C121" s="135"/>
      <c r="D121" s="136"/>
      <c r="E121" s="137"/>
      <c r="F121" s="137"/>
      <c r="G121" s="133"/>
      <c r="H121" s="138"/>
    </row>
    <row r="122" spans="1:8" ht="12.75">
      <c r="A122" s="140"/>
      <c r="B122" s="134"/>
      <c r="C122" s="135"/>
      <c r="D122" s="136"/>
      <c r="E122" s="137"/>
      <c r="F122" s="137"/>
      <c r="G122" s="133"/>
      <c r="H122" s="138"/>
    </row>
    <row r="123" spans="1:8" ht="12.75">
      <c r="A123" s="133"/>
      <c r="B123" s="134"/>
      <c r="C123" s="135"/>
      <c r="D123" s="136"/>
      <c r="E123" s="137"/>
      <c r="F123" s="137"/>
      <c r="G123" s="133"/>
      <c r="H123" s="138"/>
    </row>
    <row r="124" spans="1:8" ht="12.75">
      <c r="A124" s="133"/>
      <c r="B124" s="134"/>
      <c r="C124" s="135"/>
      <c r="D124" s="136"/>
      <c r="E124" s="137"/>
      <c r="F124" s="137"/>
      <c r="G124" s="133"/>
      <c r="H124" s="138"/>
    </row>
    <row r="125" spans="1:8" ht="12.75">
      <c r="A125" s="133"/>
      <c r="B125" s="134"/>
      <c r="C125" s="135"/>
      <c r="D125" s="136"/>
      <c r="E125" s="137"/>
      <c r="F125" s="137"/>
      <c r="G125" s="133"/>
      <c r="H125" s="138"/>
    </row>
    <row r="126" spans="1:8" ht="12.75">
      <c r="A126" s="133"/>
      <c r="B126" s="134"/>
      <c r="C126" s="135"/>
      <c r="D126" s="136"/>
      <c r="E126" s="137"/>
      <c r="F126" s="137"/>
      <c r="G126" s="133"/>
      <c r="H126" s="138"/>
    </row>
    <row r="127" spans="1:8" ht="12.75">
      <c r="A127" s="133"/>
      <c r="B127" s="134"/>
      <c r="C127" s="135"/>
      <c r="D127" s="136"/>
      <c r="E127" s="137"/>
      <c r="F127" s="137"/>
      <c r="G127" s="133"/>
      <c r="H127" s="138"/>
    </row>
    <row r="128" spans="1:8" ht="12.75">
      <c r="A128" s="133"/>
      <c r="B128" s="134"/>
      <c r="C128" s="135"/>
      <c r="D128" s="136"/>
      <c r="E128" s="137"/>
      <c r="F128" s="137"/>
      <c r="G128" s="133"/>
      <c r="H128" s="138"/>
    </row>
    <row r="129" spans="1:8" ht="12.75">
      <c r="A129" s="133"/>
      <c r="B129" s="134"/>
      <c r="C129" s="135"/>
      <c r="D129" s="136"/>
      <c r="E129" s="137"/>
      <c r="F129" s="137"/>
      <c r="G129" s="133"/>
      <c r="H129" s="138"/>
    </row>
    <row r="130" spans="1:8" ht="12.75">
      <c r="A130" s="133"/>
      <c r="B130" s="134"/>
      <c r="C130" s="135"/>
      <c r="D130" s="136"/>
      <c r="E130" s="137"/>
      <c r="F130" s="137"/>
      <c r="G130" s="133"/>
      <c r="H130" s="138"/>
    </row>
    <row r="131" spans="1:8" ht="12.75">
      <c r="A131" s="133"/>
      <c r="B131" s="134"/>
      <c r="C131" s="135"/>
      <c r="D131" s="136"/>
      <c r="E131" s="137"/>
      <c r="F131" s="137"/>
      <c r="G131" s="133"/>
      <c r="H131" s="138"/>
    </row>
    <row r="132" spans="1:8" ht="12.75">
      <c r="A132" s="133"/>
      <c r="B132" s="134"/>
      <c r="C132" s="135"/>
      <c r="D132" s="136"/>
      <c r="E132" s="137"/>
      <c r="F132" s="137"/>
      <c r="G132" s="133"/>
      <c r="H132" s="138"/>
    </row>
    <row r="133" spans="1:8" ht="12.75">
      <c r="A133" s="133"/>
      <c r="B133" s="134"/>
      <c r="C133" s="135"/>
      <c r="D133" s="136"/>
      <c r="E133" s="137"/>
      <c r="F133" s="137"/>
      <c r="G133" s="133"/>
      <c r="H133" s="138"/>
    </row>
    <row r="134" spans="1:8" ht="12.75">
      <c r="A134" s="133"/>
      <c r="B134" s="134"/>
      <c r="C134" s="135"/>
      <c r="D134" s="136"/>
      <c r="E134" s="137"/>
      <c r="F134" s="137"/>
      <c r="G134" s="133"/>
      <c r="H134" s="138"/>
    </row>
    <row r="135" spans="1:8" ht="12.75">
      <c r="A135" s="133"/>
      <c r="B135" s="134"/>
      <c r="C135" s="135"/>
      <c r="D135" s="136"/>
      <c r="E135" s="137"/>
      <c r="F135" s="137"/>
      <c r="G135" s="133"/>
      <c r="H135" s="138"/>
    </row>
    <row r="136" spans="1:8" ht="12.75">
      <c r="A136" s="133"/>
      <c r="B136" s="134"/>
      <c r="C136" s="135"/>
      <c r="D136" s="136"/>
      <c r="E136" s="137"/>
      <c r="F136" s="137"/>
      <c r="G136" s="133"/>
      <c r="H136" s="138"/>
    </row>
    <row r="137" spans="1:8" ht="12.75">
      <c r="A137" s="133"/>
      <c r="B137" s="134"/>
      <c r="C137" s="135"/>
      <c r="D137" s="136"/>
      <c r="E137" s="137"/>
      <c r="F137" s="137"/>
      <c r="G137" s="133"/>
      <c r="H137" s="138"/>
    </row>
    <row r="138" spans="1:8" ht="12.75">
      <c r="A138" s="133"/>
      <c r="B138" s="134"/>
      <c r="C138" s="135"/>
      <c r="D138" s="136"/>
      <c r="E138" s="137"/>
      <c r="F138" s="137"/>
      <c r="G138" s="133"/>
      <c r="H138" s="138"/>
    </row>
    <row r="139" spans="1:8" ht="12.75">
      <c r="A139" s="133"/>
      <c r="B139" s="134"/>
      <c r="C139" s="135"/>
      <c r="D139" s="136"/>
      <c r="E139" s="137"/>
      <c r="F139" s="137"/>
      <c r="G139" s="133"/>
      <c r="H139" s="138"/>
    </row>
  </sheetData>
  <sheetProtection algorithmName="SHA-512" hashValue="0wA/B1wVvlVbJrVkiPc2JGmH3qdD86M0KBx9X9ue976JL2iSYVin6e/2g6p63i1HMMZDTnQ1jcBQmgxOkeV9CA==" saltValue="qK5QyrvYBsMaJVsqhzbtFg==" spinCount="100000" sheet="1" objects="1" scenarios="1"/>
  <protectedRanges>
    <protectedRange sqref="E3:E14 E18:E21 G3:G14 G18:G21 E25:E87 G25:G87 E91:E104 G91:G104 H112:H114" name="Oblast1"/>
  </protectedRanges>
  <mergeCells count="3">
    <mergeCell ref="E69:E71"/>
    <mergeCell ref="G69:G71"/>
    <mergeCell ref="H69:H71"/>
  </mergeCells>
  <printOptions/>
  <pageMargins left="0.75" right="0.75" top="1" bottom="1" header="0.511811023622047" footer="0.511811023622047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Tonda</dc:creator>
  <cp:keywords/>
  <dc:description/>
  <cp:lastModifiedBy>Vladislava Blahová</cp:lastModifiedBy>
  <cp:lastPrinted>2024-06-06T07:54:32Z</cp:lastPrinted>
  <dcterms:created xsi:type="dcterms:W3CDTF">2022-11-13T09:40:27Z</dcterms:created>
  <dcterms:modified xsi:type="dcterms:W3CDTF">2024-07-02T10:56:19Z</dcterms:modified>
  <cp:category/>
  <cp:version/>
  <cp:contentType/>
  <cp:contentStatus/>
  <cp:revision>48</cp:revision>
</cp:coreProperties>
</file>