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linkova.jana\Desktop\III01850 Touboř\SOUPIS PRACÍ\"/>
    </mc:Choice>
  </mc:AlternateContent>
  <bookViews>
    <workbookView xWindow="0" yWindow="0" windowWidth="0" windowHeight="0" activeTab="2"/>
  </bookViews>
  <sheets>
    <sheet name="SO 000Ostatní" sheetId="2" r:id="rId1"/>
    <sheet name="SO 000Vedlejší" sheetId="3" r:id="rId2"/>
    <sheet name="SO 101" sheetId="4" r:id="rId3"/>
  </sheets>
  <calcPr/>
</workbook>
</file>

<file path=xl/calcChain.xml><?xml version="1.0" encoding="utf-8"?>
<calcChain xmlns="http://schemas.openxmlformats.org/spreadsheetml/2006/main">
  <c i="4" l="1" r="I3"/>
  <c r="I57"/>
  <c r="O74"/>
  <c r="I74"/>
  <c r="O71"/>
  <c r="I71"/>
  <c r="O68"/>
  <c r="I68"/>
  <c r="O65"/>
  <c r="I65"/>
  <c r="O62"/>
  <c r="I62"/>
  <c r="O58"/>
  <c r="I58"/>
  <c r="I53"/>
  <c r="O54"/>
  <c r="I54"/>
  <c r="I36"/>
  <c r="O49"/>
  <c r="I49"/>
  <c r="O46"/>
  <c r="I46"/>
  <c r="O43"/>
  <c r="I43"/>
  <c r="O40"/>
  <c r="I40"/>
  <c r="O37"/>
  <c r="I37"/>
  <c r="I21"/>
  <c r="O33"/>
  <c r="I33"/>
  <c r="O29"/>
  <c r="I29"/>
  <c r="O25"/>
  <c r="I25"/>
  <c r="O22"/>
  <c r="I22"/>
  <c r="I8"/>
  <c r="O17"/>
  <c r="I17"/>
  <c r="O13"/>
  <c r="I13"/>
  <c r="O9"/>
  <c r="I9"/>
  <c i="3" r="I3"/>
  <c r="I9"/>
  <c r="O19"/>
  <c r="I19"/>
  <c r="O16"/>
  <c r="I16"/>
  <c r="O13"/>
  <c r="I13"/>
  <c r="O10"/>
  <c r="I10"/>
  <c i="2" r="I3"/>
  <c r="I9"/>
  <c r="O13"/>
  <c r="I13"/>
  <c r="O10"/>
  <c r="I10"/>
</calcChain>
</file>

<file path=xl/sharedStrings.xml><?xml version="1.0" encoding="utf-8"?>
<sst xmlns="http://schemas.openxmlformats.org/spreadsheetml/2006/main">
  <si>
    <t>EstiCon</t>
  </si>
  <si>
    <t>Firma:</t>
  </si>
  <si>
    <t>Soupis prací objektu</t>
  </si>
  <si>
    <t>S</t>
  </si>
  <si>
    <t>Stavba:</t>
  </si>
  <si>
    <t>MR2</t>
  </si>
  <si>
    <t>III/01850 Touboř</t>
  </si>
  <si>
    <t>Ostatní</t>
  </si>
  <si>
    <t>O</t>
  </si>
  <si>
    <t>Objekt:</t>
  </si>
  <si>
    <t>SO 000</t>
  </si>
  <si>
    <t>Ostatní a vedlejší náklady</t>
  </si>
  <si>
    <t>O1</t>
  </si>
  <si>
    <t>Rozpočet:</t>
  </si>
  <si>
    <t>náklady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</si>
  <si>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</si>
  <si>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</si>
  <si>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</si>
  <si>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</si>
  <si>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</si>
  <si>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</si>
  <si>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</si>
  <si>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</si>
  <si>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</si>
  <si>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</si>
  <si>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</si>
  <si>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</si>
  <si>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</si>
  <si>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</si>
  <si>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</si>
  <si>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029113</t>
  </si>
  <si>
    <t/>
  </si>
  <si>
    <t>OSTATNÍ POŽADAVKY - GEODETICKÉ ZAMĚŘENÍ - CELKY</t>
  </si>
  <si>
    <t>KPL</t>
  </si>
  <si>
    <t>PP</t>
  </si>
  <si>
    <t>Geodetické zaměření stavby - popsáno v obchodních podmínkách</t>
  </si>
  <si>
    <t>TS</t>
  </si>
  <si>
    <t>zahrnuje veškeré náklady spojené s objednatelem požadovanými pracemi</t>
  </si>
  <si>
    <t>02710</t>
  </si>
  <si>
    <t>POMOC PRÁCE ZŘÍZ NEBO ZAJIŠŤ OBJÍŽĎKY A PŘÍSTUP CESTY</t>
  </si>
  <si>
    <t>Přechodná úprava dopravního značení a objízdných tras, včetně údržby a úprav
během stavebních prací v souladu s TP66 - II.vydání "Zásady pro označování
pracovních míst na PK" a s platnými předpisy pro navrhování DZ na PK, vč.
vyhlášky č. 294/2015 Sb.
Stávající svislé dopravní značky se pro potřeby PDZ zachovají a dle potřeby
zakryjí, upraví nebo doplní. Přechodné SDZ (značky, směrovací desky, závory,
semaforová souprava, světla) se umístí na nosičích a podkladních deskách včetně
nutných přesunů dle jednotlivých fází (etap) výstavby, dodávky, montáže,
demontáže.
Vše v režii zhotovitele.</t>
  </si>
  <si>
    <t>zahrnuje veškeré náklady spojené s objednatelem požadovanými zařízeními</t>
  </si>
  <si>
    <t>Vedlejší</t>
  </si>
  <si>
    <t>00004</t>
  </si>
  <si>
    <t>R</t>
  </si>
  <si>
    <t>Zajištění povolení k uzavírkám - popsáno v obchodních podmínkách, v zákoně č. 13/1997 Sb., a vyhlášce č. 104/1997</t>
  </si>
  <si>
    <t>00005</t>
  </si>
  <si>
    <t>Zajištění stanovení, umístění, údržbu, přemístění a odstranění dočasného dopravního značení - popsáno v projektové dokumentaci</t>
  </si>
  <si>
    <t>00008</t>
  </si>
  <si>
    <t xml:space="preserve">Zajištění přístupů a příjezdů k sousedním nemovitostem  - popsáno v obchodních podmínkách, v zákoně č. 13/1997 Sb., a vyhlášce č. 104/1997</t>
  </si>
  <si>
    <t>00014</t>
  </si>
  <si>
    <t>Zajištění provedení a výstupů veškerých zkoušek a revizí - popsáno v obchodních podmínkách, technických podmínkách a normách ČSN</t>
  </si>
  <si>
    <t>SO 101</t>
  </si>
  <si>
    <t>Oprava silnice</t>
  </si>
  <si>
    <t>014102</t>
  </si>
  <si>
    <t>1</t>
  </si>
  <si>
    <t>POPLATKY ZA SKLÁDKU</t>
  </si>
  <si>
    <t>T</t>
  </si>
  <si>
    <t>VV</t>
  </si>
  <si>
    <t>z pol. 12922 100*0,05*1,8 = 9,000 [A]</t>
  </si>
  <si>
    <t>Položka zahrnuje:
- veškeré poplatky provozovateli skládky související s uložením odpadu na skládce.
Položka nezahrnuje:
- x</t>
  </si>
  <si>
    <t>2</t>
  </si>
  <si>
    <t>z pol. 11352 14,5 = 14,500 [A]</t>
  </si>
  <si>
    <t>014132</t>
  </si>
  <si>
    <t>POPLATKY ZA SKLÁDKU TYP S-NO (NEBEZPEČNÝ ODPAD)</t>
  </si>
  <si>
    <t>z pol. 11372 17,9*2,2 = 39,380 [A]</t>
  </si>
  <si>
    <t>Zemní práce</t>
  </si>
  <si>
    <t>113524</t>
  </si>
  <si>
    <t>ODSTRANĚNÍ CHODNÍKOVÝCH A SILNIČNÍCH OBRUBNÍKŮ BETONOVÝCH, ODVOZ DO 5KM</t>
  </si>
  <si>
    <t>M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</si>
  <si>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</si>
  <si>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11352B</t>
  </si>
  <si>
    <t>ODSTRANĚNÍ CHODNÍKOVÝCH A SILNIČNÍCH OBRUBNÍKŮ BETONOVÝCH - DOPRAVA</t>
  </si>
  <si>
    <t>tkm</t>
  </si>
  <si>
    <t>14,5*3 = 43,500 [A]</t>
  </si>
  <si>
    <t>Položka zahrnuje:
- samostatnou dopravu suti a vybouraných hmot.
Položka nezahrnuje:
- x
Způsob měření:
- množství se určí jako součin hmotnosti [t] a požadované vzdálenosti [km].</t>
  </si>
  <si>
    <t>113728</t>
  </si>
  <si>
    <t>FRÉZOVÁNÍ ZPEVNĚNÝCH PLOCH ASFALTOVÝCH, ODVOZ DO 20KM</t>
  </si>
  <si>
    <t>M3</t>
  </si>
  <si>
    <t>ZÚ 0,7 = 0,700 [A]_x000d_
KÚ 0,5 = 0,500 [B]_x000d_
MK 0,75+0,95 = 1,700 [C]_x000d_
ZAČIŠTĚNÍ A ZAROVNÁNÍ POVRCHU 15 = 15,000 [D]_x000d_
Mezisoučet = 17,900 [E]</t>
  </si>
  <si>
    <t>12922</t>
  </si>
  <si>
    <t>ČIŠTĚNÍ KRAJNIC OD NÁNOSU TL. DO 100MM</t>
  </si>
  <si>
    <t>M2</t>
  </si>
  <si>
    <t>S odvozem a uložením na skládku.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</si>
  <si>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</si>
  <si>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5</t>
  </si>
  <si>
    <t>Komunikace</t>
  </si>
  <si>
    <t>567303</t>
  </si>
  <si>
    <t>VRSTVY PRO OBNOVU A OPRAVY ZE ŠTĚRKODRTI</t>
  </si>
  <si>
    <t>Úpravy stávajících nezpevněných sjezdů nakupovaným materiálem, hutněnou štěrkodrtí v šířce 0,5m, tl. 100mm.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</si>
  <si>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</si>
  <si>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56932</t>
  </si>
  <si>
    <t>ZPEVNĚNÍ KRAJNIC ZE ŠTĚRKODRTI TL. DO 100MM</t>
  </si>
  <si>
    <t>Zpevnění krajnic (nakupovanou) hutněnou štěrkodrtí v šířce 0,5m, tl. 100mm v úseku celé stavby.</t>
  </si>
  <si>
    <t>Položka zahrnuje:
- dodání kameniva předepsané kvality a zrnitosti
- očištění podkladu
- uložení kameniva dle předepsaného technologického předpisu, zhutnění vrstvy v předepsané tloušťce
- zřízení vrstvy bez rozlišení šířky, pokládání vrstvy po etapách,
Položka nezahrnuje:
- x</t>
  </si>
  <si>
    <t>572213</t>
  </si>
  <si>
    <t>SPOJOVACÍ POSTŘIK Z EMULZE DO 0,5KG/M2</t>
  </si>
  <si>
    <t>Pod ložnou vrstvou a pod obrusnou vrstvou - z kation. asfalt. emulze PS-C, 0,4kg/m2 po vyštěpení.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</si>
  <si>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</si>
  <si>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574A44</t>
  </si>
  <si>
    <t>ASFALTOVÝ BETON PRO OBRUSNÉ VRSTVY ACO 11+ TL. 50MM</t>
  </si>
  <si>
    <t>Zřízení obrusné vrstvy, dilatační spáry s těsněním asfaltovou zálivkou v režii zhotovitele._x000d_
Vrstva ACO11+pro obrusnou vrstvu: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</si>
  <si>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</si>
  <si>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574C05</t>
  </si>
  <si>
    <t>ASFALTOVÝ BETON PRO LOŽNÍ VRSTVY ACL 16</t>
  </si>
  <si>
    <t>vrstva ACL 16 pro ložnou vrtsvu - vyrovnání stávajícího profilu 1002,15*0,03 = 30,065 [A]</t>
  </si>
  <si>
    <t>8</t>
  </si>
  <si>
    <t>Potrubí</t>
  </si>
  <si>
    <t>89923</t>
  </si>
  <si>
    <t>VÝŠKOVÁ ÚPRAVA KRYCÍCH HRNCŮ</t>
  </si>
  <si>
    <t>KUS</t>
  </si>
  <si>
    <t>Položka zahrnuje:
- všechny nutné práce a materiály pro zvýšení nebo snížení zařízení (včetně nutné úpravy stávajícího povrchu vozovky nebo chodníku)
Položka nezahrnuje:
- x</t>
  </si>
  <si>
    <t>9</t>
  </si>
  <si>
    <t>Ostatní konstrukce a práce</t>
  </si>
  <si>
    <t>917224</t>
  </si>
  <si>
    <t>SILNIČNÍ A CHODNÍKOVÉ OBRUBY Z BETONOVÝCH OBRUBNÍKŮ ŠÍŘ 150MM</t>
  </si>
  <si>
    <t>Nájezdový obrubník 150/150 do betonového lože C 20/25 XF3- vjezd k RD č.p. 10 a 23 v obci Touboř</t>
  </si>
  <si>
    <t>50+5 = 55,000 [A]</t>
  </si>
  <si>
    <t>Položka zahrnuje:
- dodání a pokládku betonových obrubníků o rozměrech předepsaných zadávací dokumentací
- betonové lože i boční betonovou opěrku
Položka nezahrnuje:
- x</t>
  </si>
  <si>
    <t>Betonový obrubník 150/150 do betonového lože C20/25 XF3 - vždy ve vnitřním oblouku (podél točny a oblouk naproti RD č.p. 10)</t>
  </si>
  <si>
    <t>91781</t>
  </si>
  <si>
    <t>VÝŠKOVÁ ÚPRAVA OBRUBNÍKŮ BETONOVÝCH</t>
  </si>
  <si>
    <t>Nedávno provedené nové obrubníky po levé straně před kaplí.</t>
  </si>
  <si>
    <t>Položka zahrnuje:
- vytrhání, očištění, manipulaci
- nové betonové lože a osazení. 
Položka nezahrnuje:
- nutné doplnění novými obrubami se uvede v položkách 9172 až 9177</t>
  </si>
  <si>
    <t>919111</t>
  </si>
  <si>
    <t>ŘEZÁNÍ ASFALTOVÉHO KRYTU VOZOVEK TL DO 50MM</t>
  </si>
  <si>
    <t>Položka zahrnuje:
- řezání vozovkové vrstvy v předepsané tloušťce
- spotřeba vody
Položka nezahrnuje:
- x</t>
  </si>
  <si>
    <t>931312</t>
  </si>
  <si>
    <t>TĚSNĚNÍ DILATAČ SPAR ASF ZÁLIVKOU PRŮŘ DO 200MM2</t>
  </si>
  <si>
    <t>Zalití pracovní spáry ve vrstvě ACO 11+</t>
  </si>
  <si>
    <t>Položka zahrnuje:
- dodávku a osazení předepsaného materiálu
- očištění ploch spáry před úpravou
- očištění okolí spáry po úpravě
Položka nezahrnuje:
- těsnící profil</t>
  </si>
  <si>
    <t>93818</t>
  </si>
  <si>
    <t>OČIŠTĚNÍ ASFALT VOZOVEK ZAMETENÍM</t>
  </si>
  <si>
    <t>Položka zahrnuje:
- očištění předepsaným způsobem
- odklizení vzniklého odpadu
Položka nezahrnuje:
- x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</si>
</sst>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sz val="10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0" borderId="0">
      <alignment horizontal="lef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8" fillId="0" borderId="0">
      <alignment horizontal="right" vertical="center" wrapText="1"/>
    </xf>
    <xf numFmtId="0" fontId="8" fillId="0" borderId="0">
      <alignment horizontal="left" vertical="center" wrapText="1"/>
    </xf>
    <xf numFmtId="0" fontId="9" fillId="0" borderId="0">
      <alignment horizontal="left" vertical="center" wrapText="1"/>
    </xf>
  </cellStyleXfs>
  <cellXfs count="45">
    <xf numFmtId="0" fontId="0" fillId="0" borderId="0" xfId="0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2" fillId="2" borderId="2" xfId="1" applyFill="1" applyBorder="1">
      <alignment horizontal="left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3" fillId="2" borderId="0" xfId="2" applyFill="1" applyBorder="1">
      <alignment horizontal="center" vertical="center" wrapText="1"/>
    </xf>
    <xf numFmtId="0" fontId="0" fillId="2" borderId="5" xfId="0" applyFill="1" applyBorder="1"/>
    <xf numFmtId="0" fontId="0" fillId="2" borderId="0" xfId="0" applyFill="1"/>
    <xf numFmtId="0" fontId="4" fillId="2" borderId="4" xfId="3" applyFill="1" applyBorder="1">
      <alignment horizontal="left" vertical="center" wrapText="1"/>
    </xf>
    <xf numFmtId="0" fontId="4" fillId="2" borderId="0" xfId="3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2" borderId="0" xfId="3" applyFill="1" applyBorder="1">
      <alignment horizontal="left" vertical="center" wrapText="1"/>
    </xf>
    <xf numFmtId="0" fontId="0" fillId="2" borderId="6" xfId="0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6" fillId="2" borderId="6" xfId="0" applyFont="1" applyFill="1" applyBorder="1"/>
    <xf numFmtId="0" fontId="6" fillId="2" borderId="13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6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7" fillId="0" borderId="6" xfId="0" applyFont="1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StavbaRozpocetHeaderStyle" xfId="3"/>
    <cellStyle name="NadpisySloupcuStyle" xfId="4"/>
    <cellStyle name="NadpisStrukturyStyle" xfId="5"/>
    <cellStyle name="RekapitulaceCen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7</v>
      </c>
      <c r="I3" s="16">
        <f>SUMIFS(I9:I15,A9:A15,"SD")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10</v>
      </c>
      <c r="D4" s="13"/>
      <c r="E4" s="14" t="s">
        <v>11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0" t="s">
        <v>12</v>
      </c>
      <c r="B5" s="11" t="s">
        <v>13</v>
      </c>
      <c r="C5" s="12" t="s">
        <v>7</v>
      </c>
      <c r="D5" s="13"/>
      <c r="E5" s="14" t="s">
        <v>14</v>
      </c>
      <c r="F5" s="7"/>
      <c r="G5" s="7"/>
      <c r="H5" s="7"/>
      <c r="I5" s="7"/>
      <c r="J5" s="9"/>
      <c r="O5">
        <v>0.20999999999999999</v>
      </c>
    </row>
    <row r="6">
      <c r="A6" s="17" t="s">
        <v>15</v>
      </c>
      <c r="B6" s="18" t="s">
        <v>16</v>
      </c>
      <c r="C6" s="19" t="s">
        <v>17</v>
      </c>
      <c r="D6" s="19" t="s">
        <v>18</v>
      </c>
      <c r="E6" s="19" t="s">
        <v>19</v>
      </c>
      <c r="F6" s="19" t="s">
        <v>20</v>
      </c>
      <c r="G6" s="19" t="s">
        <v>21</v>
      </c>
      <c r="H6" s="19" t="s">
        <v>22</v>
      </c>
      <c r="I6" s="19"/>
      <c r="J6" s="20" t="s">
        <v>23</v>
      </c>
    </row>
    <row r="7">
      <c r="A7" s="17"/>
      <c r="B7" s="18"/>
      <c r="C7" s="19"/>
      <c r="D7" s="19"/>
      <c r="E7" s="19"/>
      <c r="F7" s="19"/>
      <c r="G7" s="19"/>
      <c r="H7" s="19" t="s">
        <v>24</v>
      </c>
      <c r="I7" s="19" t="s">
        <v>25</v>
      </c>
      <c r="J7" s="20"/>
    </row>
    <row r="8">
      <c r="A8" s="21">
        <v>0</v>
      </c>
      <c r="B8" s="18">
        <v>1</v>
      </c>
      <c r="C8" s="22">
        <v>2</v>
      </c>
      <c r="D8" s="19">
        <v>3</v>
      </c>
      <c r="E8" s="22">
        <v>4</v>
      </c>
      <c r="F8" s="19">
        <v>5</v>
      </c>
      <c r="G8" s="19">
        <v>6</v>
      </c>
      <c r="H8" s="19">
        <v>7</v>
      </c>
      <c r="I8" s="22">
        <v>8</v>
      </c>
      <c r="J8" s="20">
        <v>9</v>
      </c>
    </row>
    <row r="9">
      <c r="A9" s="23" t="s">
        <v>26</v>
      </c>
      <c r="B9" s="24"/>
      <c r="C9" s="25" t="s">
        <v>27</v>
      </c>
      <c r="D9" s="26"/>
      <c r="E9" s="23" t="s">
        <v>28</v>
      </c>
      <c r="F9" s="26"/>
      <c r="G9" s="26"/>
      <c r="H9" s="26"/>
      <c r="I9" s="27">
        <f>SUMIFS(I10:I15,A10:A15,"P")</f>
        <v>0</v>
      </c>
      <c r="J9" s="28"/>
    </row>
    <row r="10">
      <c r="A10" s="29" t="s">
        <v>29</v>
      </c>
      <c r="B10" s="29">
        <v>3</v>
      </c>
      <c r="C10" s="30" t="s">
        <v>30</v>
      </c>
      <c r="D10" s="29" t="s">
        <v>31</v>
      </c>
      <c r="E10" s="31" t="s">
        <v>32</v>
      </c>
      <c r="F10" s="32" t="s">
        <v>33</v>
      </c>
      <c r="G10" s="33">
        <v>1</v>
      </c>
      <c r="H10" s="34">
        <v>0</v>
      </c>
      <c r="I10" s="34">
        <f>ROUND(G10*H10,P4)</f>
        <v>0</v>
      </c>
      <c r="J10" s="29"/>
      <c r="O10" s="35">
        <f>I10*0.21</f>
        <v>0</v>
      </c>
      <c r="P10">
        <v>3</v>
      </c>
    </row>
    <row r="11">
      <c r="A11" s="29" t="s">
        <v>34</v>
      </c>
      <c r="B11" s="36"/>
      <c r="C11" s="37"/>
      <c r="D11" s="37"/>
      <c r="E11" s="31" t="s">
        <v>35</v>
      </c>
      <c r="F11" s="37"/>
      <c r="G11" s="37"/>
      <c r="H11" s="37"/>
      <c r="I11" s="37"/>
      <c r="J11" s="38"/>
    </row>
    <row r="12" ht="30">
      <c r="A12" s="29" t="s">
        <v>36</v>
      </c>
      <c r="B12" s="36"/>
      <c r="C12" s="37"/>
      <c r="D12" s="37"/>
      <c r="E12" s="31" t="s">
        <v>37</v>
      </c>
      <c r="F12" s="37"/>
      <c r="G12" s="37"/>
      <c r="H12" s="37"/>
      <c r="I12" s="37"/>
      <c r="J12" s="38"/>
    </row>
    <row r="13">
      <c r="A13" s="29" t="s">
        <v>29</v>
      </c>
      <c r="B13" s="29">
        <v>4</v>
      </c>
      <c r="C13" s="30" t="s">
        <v>38</v>
      </c>
      <c r="D13" s="29" t="s">
        <v>31</v>
      </c>
      <c r="E13" s="31" t="s">
        <v>39</v>
      </c>
      <c r="F13" s="32" t="s">
        <v>33</v>
      </c>
      <c r="G13" s="33">
        <v>1</v>
      </c>
      <c r="H13" s="34">
        <v>0</v>
      </c>
      <c r="I13" s="34">
        <f>ROUND(G13*H13,P4)</f>
        <v>0</v>
      </c>
      <c r="J13" s="29"/>
      <c r="O13" s="35">
        <f>I13*0.21</f>
        <v>0</v>
      </c>
      <c r="P13">
        <v>3</v>
      </c>
    </row>
    <row r="14" ht="240">
      <c r="A14" s="29" t="s">
        <v>34</v>
      </c>
      <c r="B14" s="36"/>
      <c r="C14" s="37"/>
      <c r="D14" s="37"/>
      <c r="E14" s="31" t="s">
        <v>40</v>
      </c>
      <c r="F14" s="37"/>
      <c r="G14" s="37"/>
      <c r="H14" s="37"/>
      <c r="I14" s="37"/>
      <c r="J14" s="38"/>
    </row>
    <row r="15" ht="30">
      <c r="A15" s="29" t="s">
        <v>36</v>
      </c>
      <c r="B15" s="39"/>
      <c r="C15" s="40"/>
      <c r="D15" s="40"/>
      <c r="E15" s="31" t="s">
        <v>41</v>
      </c>
      <c r="F15" s="40"/>
      <c r="G15" s="40"/>
      <c r="H15" s="40"/>
      <c r="I15" s="40"/>
      <c r="J15" s="41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42</v>
      </c>
      <c r="I3" s="16">
        <f>SUMIFS(I9:I21,A9:A21,"SD")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10</v>
      </c>
      <c r="D4" s="13"/>
      <c r="E4" s="14" t="s">
        <v>11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0" t="s">
        <v>12</v>
      </c>
      <c r="B5" s="11" t="s">
        <v>13</v>
      </c>
      <c r="C5" s="12" t="s">
        <v>42</v>
      </c>
      <c r="D5" s="13"/>
      <c r="E5" s="14" t="s">
        <v>14</v>
      </c>
      <c r="F5" s="7"/>
      <c r="G5" s="7"/>
      <c r="H5" s="7"/>
      <c r="I5" s="7"/>
      <c r="J5" s="9"/>
      <c r="O5">
        <v>0.20999999999999999</v>
      </c>
    </row>
    <row r="6">
      <c r="A6" s="17" t="s">
        <v>15</v>
      </c>
      <c r="B6" s="18" t="s">
        <v>16</v>
      </c>
      <c r="C6" s="19" t="s">
        <v>17</v>
      </c>
      <c r="D6" s="19" t="s">
        <v>18</v>
      </c>
      <c r="E6" s="19" t="s">
        <v>19</v>
      </c>
      <c r="F6" s="19" t="s">
        <v>20</v>
      </c>
      <c r="G6" s="19" t="s">
        <v>21</v>
      </c>
      <c r="H6" s="19" t="s">
        <v>22</v>
      </c>
      <c r="I6" s="19"/>
      <c r="J6" s="20" t="s">
        <v>23</v>
      </c>
    </row>
    <row r="7">
      <c r="A7" s="17"/>
      <c r="B7" s="18"/>
      <c r="C7" s="19"/>
      <c r="D7" s="19"/>
      <c r="E7" s="19"/>
      <c r="F7" s="19"/>
      <c r="G7" s="19"/>
      <c r="H7" s="19" t="s">
        <v>24</v>
      </c>
      <c r="I7" s="19" t="s">
        <v>25</v>
      </c>
      <c r="J7" s="20"/>
    </row>
    <row r="8">
      <c r="A8" s="21">
        <v>0</v>
      </c>
      <c r="B8" s="18">
        <v>1</v>
      </c>
      <c r="C8" s="22">
        <v>2</v>
      </c>
      <c r="D8" s="19">
        <v>3</v>
      </c>
      <c r="E8" s="22">
        <v>4</v>
      </c>
      <c r="F8" s="19">
        <v>5</v>
      </c>
      <c r="G8" s="19">
        <v>6</v>
      </c>
      <c r="H8" s="19">
        <v>7</v>
      </c>
      <c r="I8" s="22">
        <v>8</v>
      </c>
      <c r="J8" s="20">
        <v>9</v>
      </c>
    </row>
    <row r="9">
      <c r="A9" s="23" t="s">
        <v>26</v>
      </c>
      <c r="B9" s="24"/>
      <c r="C9" s="25" t="s">
        <v>27</v>
      </c>
      <c r="D9" s="26"/>
      <c r="E9" s="23" t="s">
        <v>28</v>
      </c>
      <c r="F9" s="26"/>
      <c r="G9" s="26"/>
      <c r="H9" s="26"/>
      <c r="I9" s="27">
        <f>SUMIFS(I10:I21,A10:A21,"P")</f>
        <v>0</v>
      </c>
      <c r="J9" s="28"/>
    </row>
    <row r="10" ht="30">
      <c r="A10" s="29" t="s">
        <v>29</v>
      </c>
      <c r="B10" s="29">
        <v>4</v>
      </c>
      <c r="C10" s="30" t="s">
        <v>43</v>
      </c>
      <c r="D10" s="29" t="s">
        <v>44</v>
      </c>
      <c r="E10" s="31" t="s">
        <v>45</v>
      </c>
      <c r="F10" s="32" t="s">
        <v>33</v>
      </c>
      <c r="G10" s="33">
        <v>1</v>
      </c>
      <c r="H10" s="34">
        <v>0</v>
      </c>
      <c r="I10" s="34">
        <f>ROUND(G10*H10,P4)</f>
        <v>0</v>
      </c>
      <c r="J10" s="29"/>
      <c r="O10" s="35">
        <f>I10*0.21</f>
        <v>0</v>
      </c>
      <c r="P10">
        <v>3</v>
      </c>
    </row>
    <row r="11">
      <c r="A11" s="29" t="s">
        <v>34</v>
      </c>
      <c r="B11" s="36"/>
      <c r="C11" s="37"/>
      <c r="D11" s="37"/>
      <c r="E11" s="42" t="s">
        <v>31</v>
      </c>
      <c r="F11" s="37"/>
      <c r="G11" s="37"/>
      <c r="H11" s="37"/>
      <c r="I11" s="37"/>
      <c r="J11" s="38"/>
    </row>
    <row r="12">
      <c r="A12" s="29" t="s">
        <v>36</v>
      </c>
      <c r="B12" s="36"/>
      <c r="C12" s="37"/>
      <c r="D12" s="37"/>
      <c r="E12" s="42" t="s">
        <v>31</v>
      </c>
      <c r="F12" s="37"/>
      <c r="G12" s="37"/>
      <c r="H12" s="37"/>
      <c r="I12" s="37"/>
      <c r="J12" s="38"/>
    </row>
    <row r="13" ht="30">
      <c r="A13" s="29" t="s">
        <v>29</v>
      </c>
      <c r="B13" s="29">
        <v>5</v>
      </c>
      <c r="C13" s="30" t="s">
        <v>46</v>
      </c>
      <c r="D13" s="29" t="s">
        <v>44</v>
      </c>
      <c r="E13" s="31" t="s">
        <v>47</v>
      </c>
      <c r="F13" s="32" t="s">
        <v>33</v>
      </c>
      <c r="G13" s="33">
        <v>1</v>
      </c>
      <c r="H13" s="34">
        <v>0</v>
      </c>
      <c r="I13" s="34">
        <f>ROUND(G13*H13,P4)</f>
        <v>0</v>
      </c>
      <c r="J13" s="29"/>
      <c r="O13" s="35">
        <f>I13*0.21</f>
        <v>0</v>
      </c>
      <c r="P13">
        <v>3</v>
      </c>
    </row>
    <row r="14">
      <c r="A14" s="29" t="s">
        <v>34</v>
      </c>
      <c r="B14" s="36"/>
      <c r="C14" s="37"/>
      <c r="D14" s="37"/>
      <c r="E14" s="42" t="s">
        <v>31</v>
      </c>
      <c r="F14" s="37"/>
      <c r="G14" s="37"/>
      <c r="H14" s="37"/>
      <c r="I14" s="37"/>
      <c r="J14" s="38"/>
    </row>
    <row r="15">
      <c r="A15" s="29" t="s">
        <v>36</v>
      </c>
      <c r="B15" s="36"/>
      <c r="C15" s="37"/>
      <c r="D15" s="37"/>
      <c r="E15" s="42" t="s">
        <v>31</v>
      </c>
      <c r="F15" s="37"/>
      <c r="G15" s="37"/>
      <c r="H15" s="37"/>
      <c r="I15" s="37"/>
      <c r="J15" s="38"/>
    </row>
    <row r="16" ht="30">
      <c r="A16" s="29" t="s">
        <v>29</v>
      </c>
      <c r="B16" s="29">
        <v>8</v>
      </c>
      <c r="C16" s="30" t="s">
        <v>48</v>
      </c>
      <c r="D16" s="29" t="s">
        <v>44</v>
      </c>
      <c r="E16" s="31" t="s">
        <v>49</v>
      </c>
      <c r="F16" s="32" t="s">
        <v>33</v>
      </c>
      <c r="G16" s="33">
        <v>1</v>
      </c>
      <c r="H16" s="34">
        <v>0</v>
      </c>
      <c r="I16" s="34">
        <f>ROUND(G16*H16,P4)</f>
        <v>0</v>
      </c>
      <c r="J16" s="29"/>
      <c r="O16" s="35">
        <f>I16*0.21</f>
        <v>0</v>
      </c>
      <c r="P16">
        <v>3</v>
      </c>
    </row>
    <row r="17">
      <c r="A17" s="29" t="s">
        <v>34</v>
      </c>
      <c r="B17" s="36"/>
      <c r="C17" s="37"/>
      <c r="D17" s="37"/>
      <c r="E17" s="42" t="s">
        <v>31</v>
      </c>
      <c r="F17" s="37"/>
      <c r="G17" s="37"/>
      <c r="H17" s="37"/>
      <c r="I17" s="37"/>
      <c r="J17" s="38"/>
    </row>
    <row r="18">
      <c r="A18" s="29" t="s">
        <v>36</v>
      </c>
      <c r="B18" s="36"/>
      <c r="C18" s="37"/>
      <c r="D18" s="37"/>
      <c r="E18" s="42" t="s">
        <v>31</v>
      </c>
      <c r="F18" s="37"/>
      <c r="G18" s="37"/>
      <c r="H18" s="37"/>
      <c r="I18" s="37"/>
      <c r="J18" s="38"/>
    </row>
    <row r="19" ht="30">
      <c r="A19" s="29" t="s">
        <v>29</v>
      </c>
      <c r="B19" s="29">
        <v>14</v>
      </c>
      <c r="C19" s="30" t="s">
        <v>50</v>
      </c>
      <c r="D19" s="29" t="s">
        <v>44</v>
      </c>
      <c r="E19" s="31" t="s">
        <v>51</v>
      </c>
      <c r="F19" s="32" t="s">
        <v>33</v>
      </c>
      <c r="G19" s="33">
        <v>1</v>
      </c>
      <c r="H19" s="34">
        <v>0</v>
      </c>
      <c r="I19" s="34">
        <f>ROUND(G19*H19,P4)</f>
        <v>0</v>
      </c>
      <c r="J19" s="29"/>
      <c r="O19" s="35">
        <f>I19*0.21</f>
        <v>0</v>
      </c>
      <c r="P19">
        <v>3</v>
      </c>
    </row>
    <row r="20">
      <c r="A20" s="29" t="s">
        <v>34</v>
      </c>
      <c r="B20" s="36"/>
      <c r="C20" s="37"/>
      <c r="D20" s="37"/>
      <c r="E20" s="42" t="s">
        <v>31</v>
      </c>
      <c r="F20" s="37"/>
      <c r="G20" s="37"/>
      <c r="H20" s="37"/>
      <c r="I20" s="37"/>
      <c r="J20" s="38"/>
    </row>
    <row r="21">
      <c r="A21" s="29" t="s">
        <v>36</v>
      </c>
      <c r="B21" s="39"/>
      <c r="C21" s="40"/>
      <c r="D21" s="40"/>
      <c r="E21" s="43" t="s">
        <v>31</v>
      </c>
      <c r="F21" s="40"/>
      <c r="G21" s="40"/>
      <c r="H21" s="40"/>
      <c r="I21" s="40"/>
      <c r="J21" s="41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52</v>
      </c>
      <c r="I3" s="16">
        <f>SUMIFS(I8:I76,A8:A76,"SD")</f>
        <v>0</v>
      </c>
      <c r="J3" s="9"/>
      <c r="O3">
        <v>0</v>
      </c>
      <c r="P3">
        <v>2</v>
      </c>
    </row>
    <row r="4">
      <c r="A4" s="10" t="s">
        <v>8</v>
      </c>
      <c r="B4" s="11" t="s">
        <v>13</v>
      </c>
      <c r="C4" s="12" t="s">
        <v>52</v>
      </c>
      <c r="D4" s="13"/>
      <c r="E4" s="14" t="s">
        <v>53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7" t="s">
        <v>15</v>
      </c>
      <c r="B5" s="18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/>
      <c r="J5" s="20" t="s">
        <v>23</v>
      </c>
      <c r="O5">
        <v>0.20999999999999999</v>
      </c>
    </row>
    <row r="6">
      <c r="A6" s="17"/>
      <c r="B6" s="18"/>
      <c r="C6" s="19"/>
      <c r="D6" s="19"/>
      <c r="E6" s="19"/>
      <c r="F6" s="19"/>
      <c r="G6" s="19"/>
      <c r="H6" s="19" t="s">
        <v>24</v>
      </c>
      <c r="I6" s="19" t="s">
        <v>25</v>
      </c>
      <c r="J6" s="20"/>
    </row>
    <row r="7">
      <c r="A7" s="21">
        <v>0</v>
      </c>
      <c r="B7" s="18">
        <v>1</v>
      </c>
      <c r="C7" s="22">
        <v>2</v>
      </c>
      <c r="D7" s="19">
        <v>3</v>
      </c>
      <c r="E7" s="22">
        <v>4</v>
      </c>
      <c r="F7" s="19">
        <v>5</v>
      </c>
      <c r="G7" s="19">
        <v>6</v>
      </c>
      <c r="H7" s="19">
        <v>7</v>
      </c>
      <c r="I7" s="22">
        <v>8</v>
      </c>
      <c r="J7" s="20">
        <v>9</v>
      </c>
    </row>
    <row r="8">
      <c r="A8" s="23" t="s">
        <v>26</v>
      </c>
      <c r="B8" s="24"/>
      <c r="C8" s="25" t="s">
        <v>27</v>
      </c>
      <c r="D8" s="26"/>
      <c r="E8" s="23" t="s">
        <v>28</v>
      </c>
      <c r="F8" s="26"/>
      <c r="G8" s="26"/>
      <c r="H8" s="26"/>
      <c r="I8" s="27">
        <f>SUMIFS(I9:I20,A9:A20,"P")</f>
        <v>0</v>
      </c>
      <c r="J8" s="28"/>
    </row>
    <row r="9">
      <c r="A9" s="29" t="s">
        <v>29</v>
      </c>
      <c r="B9" s="29">
        <v>1</v>
      </c>
      <c r="C9" s="30" t="s">
        <v>54</v>
      </c>
      <c r="D9" s="29" t="s">
        <v>55</v>
      </c>
      <c r="E9" s="31" t="s">
        <v>56</v>
      </c>
      <c r="F9" s="32" t="s">
        <v>57</v>
      </c>
      <c r="G9" s="33">
        <v>9</v>
      </c>
      <c r="H9" s="34">
        <v>0</v>
      </c>
      <c r="I9" s="34">
        <f>ROUND(G9*H9,P4)</f>
        <v>0</v>
      </c>
      <c r="J9" s="29"/>
      <c r="O9" s="35">
        <f>I9*0.21</f>
        <v>0</v>
      </c>
      <c r="P9">
        <v>3</v>
      </c>
    </row>
    <row r="10">
      <c r="A10" s="29" t="s">
        <v>34</v>
      </c>
      <c r="B10" s="36"/>
      <c r="C10" s="37"/>
      <c r="D10" s="37"/>
      <c r="E10" s="42" t="s">
        <v>31</v>
      </c>
      <c r="F10" s="37"/>
      <c r="G10" s="37"/>
      <c r="H10" s="37"/>
      <c r="I10" s="37"/>
      <c r="J10" s="38"/>
    </row>
    <row r="11">
      <c r="A11" s="29" t="s">
        <v>58</v>
      </c>
      <c r="B11" s="36"/>
      <c r="C11" s="37"/>
      <c r="D11" s="37"/>
      <c r="E11" s="44" t="s">
        <v>59</v>
      </c>
      <c r="F11" s="37"/>
      <c r="G11" s="37"/>
      <c r="H11" s="37"/>
      <c r="I11" s="37"/>
      <c r="J11" s="38"/>
    </row>
    <row r="12" ht="75">
      <c r="A12" s="29" t="s">
        <v>36</v>
      </c>
      <c r="B12" s="36"/>
      <c r="C12" s="37"/>
      <c r="D12" s="37"/>
      <c r="E12" s="31" t="s">
        <v>60</v>
      </c>
      <c r="F12" s="37"/>
      <c r="G12" s="37"/>
      <c r="H12" s="37"/>
      <c r="I12" s="37"/>
      <c r="J12" s="38"/>
    </row>
    <row r="13">
      <c r="A13" s="29" t="s">
        <v>29</v>
      </c>
      <c r="B13" s="29">
        <v>2</v>
      </c>
      <c r="C13" s="30" t="s">
        <v>54</v>
      </c>
      <c r="D13" s="29" t="s">
        <v>61</v>
      </c>
      <c r="E13" s="31" t="s">
        <v>56</v>
      </c>
      <c r="F13" s="32" t="s">
        <v>57</v>
      </c>
      <c r="G13" s="33">
        <v>14.5</v>
      </c>
      <c r="H13" s="34">
        <v>0</v>
      </c>
      <c r="I13" s="34">
        <f>ROUND(G13*H13,P4)</f>
        <v>0</v>
      </c>
      <c r="J13" s="29"/>
      <c r="O13" s="35">
        <f>I13*0.21</f>
        <v>0</v>
      </c>
      <c r="P13">
        <v>3</v>
      </c>
    </row>
    <row r="14">
      <c r="A14" s="29" t="s">
        <v>34</v>
      </c>
      <c r="B14" s="36"/>
      <c r="C14" s="37"/>
      <c r="D14" s="37"/>
      <c r="E14" s="42" t="s">
        <v>31</v>
      </c>
      <c r="F14" s="37"/>
      <c r="G14" s="37"/>
      <c r="H14" s="37"/>
      <c r="I14" s="37"/>
      <c r="J14" s="38"/>
    </row>
    <row r="15">
      <c r="A15" s="29" t="s">
        <v>58</v>
      </c>
      <c r="B15" s="36"/>
      <c r="C15" s="37"/>
      <c r="D15" s="37"/>
      <c r="E15" s="44" t="s">
        <v>62</v>
      </c>
      <c r="F15" s="37"/>
      <c r="G15" s="37"/>
      <c r="H15" s="37"/>
      <c r="I15" s="37"/>
      <c r="J15" s="38"/>
    </row>
    <row r="16" ht="75">
      <c r="A16" s="29" t="s">
        <v>36</v>
      </c>
      <c r="B16" s="36"/>
      <c r="C16" s="37"/>
      <c r="D16" s="37"/>
      <c r="E16" s="31" t="s">
        <v>60</v>
      </c>
      <c r="F16" s="37"/>
      <c r="G16" s="37"/>
      <c r="H16" s="37"/>
      <c r="I16" s="37"/>
      <c r="J16" s="38"/>
    </row>
    <row r="17">
      <c r="A17" s="29" t="s">
        <v>29</v>
      </c>
      <c r="B17" s="29">
        <v>3</v>
      </c>
      <c r="C17" s="30" t="s">
        <v>63</v>
      </c>
      <c r="D17" s="29" t="s">
        <v>31</v>
      </c>
      <c r="E17" s="31" t="s">
        <v>64</v>
      </c>
      <c r="F17" s="32" t="s">
        <v>57</v>
      </c>
      <c r="G17" s="33">
        <v>39.380000000000003</v>
      </c>
      <c r="H17" s="34">
        <v>0</v>
      </c>
      <c r="I17" s="34">
        <f>ROUND(G17*H17,P4)</f>
        <v>0</v>
      </c>
      <c r="J17" s="29"/>
      <c r="O17" s="35">
        <f>I17*0.21</f>
        <v>0</v>
      </c>
      <c r="P17">
        <v>3</v>
      </c>
    </row>
    <row r="18">
      <c r="A18" s="29" t="s">
        <v>34</v>
      </c>
      <c r="B18" s="36"/>
      <c r="C18" s="37"/>
      <c r="D18" s="37"/>
      <c r="E18" s="42" t="s">
        <v>31</v>
      </c>
      <c r="F18" s="37"/>
      <c r="G18" s="37"/>
      <c r="H18" s="37"/>
      <c r="I18" s="37"/>
      <c r="J18" s="38"/>
    </row>
    <row r="19">
      <c r="A19" s="29" t="s">
        <v>58</v>
      </c>
      <c r="B19" s="36"/>
      <c r="C19" s="37"/>
      <c r="D19" s="37"/>
      <c r="E19" s="44" t="s">
        <v>65</v>
      </c>
      <c r="F19" s="37"/>
      <c r="G19" s="37"/>
      <c r="H19" s="37"/>
      <c r="I19" s="37"/>
      <c r="J19" s="38"/>
    </row>
    <row r="20" ht="75">
      <c r="A20" s="29" t="s">
        <v>36</v>
      </c>
      <c r="B20" s="36"/>
      <c r="C20" s="37"/>
      <c r="D20" s="37"/>
      <c r="E20" s="31" t="s">
        <v>60</v>
      </c>
      <c r="F20" s="37"/>
      <c r="G20" s="37"/>
      <c r="H20" s="37"/>
      <c r="I20" s="37"/>
      <c r="J20" s="38"/>
    </row>
    <row r="21">
      <c r="A21" s="23" t="s">
        <v>26</v>
      </c>
      <c r="B21" s="24"/>
      <c r="C21" s="25" t="s">
        <v>55</v>
      </c>
      <c r="D21" s="26"/>
      <c r="E21" s="23" t="s">
        <v>66</v>
      </c>
      <c r="F21" s="26"/>
      <c r="G21" s="26"/>
      <c r="H21" s="26"/>
      <c r="I21" s="27">
        <f>SUMIFS(I22:I35,A22:A35,"P")</f>
        <v>0</v>
      </c>
      <c r="J21" s="28"/>
    </row>
    <row r="22" ht="30">
      <c r="A22" s="29" t="s">
        <v>29</v>
      </c>
      <c r="B22" s="29">
        <v>4</v>
      </c>
      <c r="C22" s="30" t="s">
        <v>67</v>
      </c>
      <c r="D22" s="29" t="s">
        <v>31</v>
      </c>
      <c r="E22" s="31" t="s">
        <v>68</v>
      </c>
      <c r="F22" s="32" t="s">
        <v>69</v>
      </c>
      <c r="G22" s="33">
        <v>145</v>
      </c>
      <c r="H22" s="34">
        <v>0</v>
      </c>
      <c r="I22" s="34">
        <f>ROUND(G22*H22,P4)</f>
        <v>0</v>
      </c>
      <c r="J22" s="29"/>
      <c r="O22" s="35">
        <f>I22*0.21</f>
        <v>0</v>
      </c>
      <c r="P22">
        <v>3</v>
      </c>
    </row>
    <row r="23">
      <c r="A23" s="29" t="s">
        <v>34</v>
      </c>
      <c r="B23" s="36"/>
      <c r="C23" s="37"/>
      <c r="D23" s="37"/>
      <c r="E23" s="42" t="s">
        <v>31</v>
      </c>
      <c r="F23" s="37"/>
      <c r="G23" s="37"/>
      <c r="H23" s="37"/>
      <c r="I23" s="37"/>
      <c r="J23" s="38"/>
    </row>
    <row r="24" ht="120">
      <c r="A24" s="29" t="s">
        <v>36</v>
      </c>
      <c r="B24" s="36"/>
      <c r="C24" s="37"/>
      <c r="D24" s="37"/>
      <c r="E24" s="31" t="s">
        <v>70</v>
      </c>
      <c r="F24" s="37"/>
      <c r="G24" s="37"/>
      <c r="H24" s="37"/>
      <c r="I24" s="37"/>
      <c r="J24" s="38"/>
    </row>
    <row r="25" ht="30">
      <c r="A25" s="29" t="s">
        <v>29</v>
      </c>
      <c r="B25" s="29">
        <v>5</v>
      </c>
      <c r="C25" s="30" t="s">
        <v>71</v>
      </c>
      <c r="D25" s="29" t="s">
        <v>31</v>
      </c>
      <c r="E25" s="31" t="s">
        <v>72</v>
      </c>
      <c r="F25" s="32" t="s">
        <v>73</v>
      </c>
      <c r="G25" s="33">
        <v>43.5</v>
      </c>
      <c r="H25" s="34">
        <v>0</v>
      </c>
      <c r="I25" s="34">
        <f>ROUND(G25*H25,P4)</f>
        <v>0</v>
      </c>
      <c r="J25" s="29"/>
      <c r="O25" s="35">
        <f>I25*0.21</f>
        <v>0</v>
      </c>
      <c r="P25">
        <v>3</v>
      </c>
    </row>
    <row r="26">
      <c r="A26" s="29" t="s">
        <v>34</v>
      </c>
      <c r="B26" s="36"/>
      <c r="C26" s="37"/>
      <c r="D26" s="37"/>
      <c r="E26" s="42" t="s">
        <v>31</v>
      </c>
      <c r="F26" s="37"/>
      <c r="G26" s="37"/>
      <c r="H26" s="37"/>
      <c r="I26" s="37"/>
      <c r="J26" s="38"/>
    </row>
    <row r="27">
      <c r="A27" s="29" t="s">
        <v>58</v>
      </c>
      <c r="B27" s="36"/>
      <c r="C27" s="37"/>
      <c r="D27" s="37"/>
      <c r="E27" s="44" t="s">
        <v>74</v>
      </c>
      <c r="F27" s="37"/>
      <c r="G27" s="37"/>
      <c r="H27" s="37"/>
      <c r="I27" s="37"/>
      <c r="J27" s="38"/>
    </row>
    <row r="28" ht="105">
      <c r="A28" s="29" t="s">
        <v>36</v>
      </c>
      <c r="B28" s="36"/>
      <c r="C28" s="37"/>
      <c r="D28" s="37"/>
      <c r="E28" s="31" t="s">
        <v>75</v>
      </c>
      <c r="F28" s="37"/>
      <c r="G28" s="37"/>
      <c r="H28" s="37"/>
      <c r="I28" s="37"/>
      <c r="J28" s="38"/>
    </row>
    <row r="29">
      <c r="A29" s="29" t="s">
        <v>29</v>
      </c>
      <c r="B29" s="29">
        <v>6</v>
      </c>
      <c r="C29" s="30" t="s">
        <v>76</v>
      </c>
      <c r="D29" s="29" t="s">
        <v>31</v>
      </c>
      <c r="E29" s="31" t="s">
        <v>77</v>
      </c>
      <c r="F29" s="32" t="s">
        <v>78</v>
      </c>
      <c r="G29" s="33">
        <v>17.899999999999999</v>
      </c>
      <c r="H29" s="34">
        <v>0</v>
      </c>
      <c r="I29" s="34">
        <f>ROUND(G29*H29,P4)</f>
        <v>0</v>
      </c>
      <c r="J29" s="29"/>
      <c r="O29" s="35">
        <f>I29*0.21</f>
        <v>0</v>
      </c>
      <c r="P29">
        <v>3</v>
      </c>
    </row>
    <row r="30">
      <c r="A30" s="29" t="s">
        <v>34</v>
      </c>
      <c r="B30" s="36"/>
      <c r="C30" s="37"/>
      <c r="D30" s="37"/>
      <c r="E30" s="42" t="s">
        <v>31</v>
      </c>
      <c r="F30" s="37"/>
      <c r="G30" s="37"/>
      <c r="H30" s="37"/>
      <c r="I30" s="37"/>
      <c r="J30" s="38"/>
    </row>
    <row r="31" ht="75">
      <c r="A31" s="29" t="s">
        <v>58</v>
      </c>
      <c r="B31" s="36"/>
      <c r="C31" s="37"/>
      <c r="D31" s="37"/>
      <c r="E31" s="44" t="s">
        <v>79</v>
      </c>
      <c r="F31" s="37"/>
      <c r="G31" s="37"/>
      <c r="H31" s="37"/>
      <c r="I31" s="37"/>
      <c r="J31" s="38"/>
    </row>
    <row r="32" ht="120">
      <c r="A32" s="29" t="s">
        <v>36</v>
      </c>
      <c r="B32" s="36"/>
      <c r="C32" s="37"/>
      <c r="D32" s="37"/>
      <c r="E32" s="31" t="s">
        <v>70</v>
      </c>
      <c r="F32" s="37"/>
      <c r="G32" s="37"/>
      <c r="H32" s="37"/>
      <c r="I32" s="37"/>
      <c r="J32" s="38"/>
    </row>
    <row r="33">
      <c r="A33" s="29" t="s">
        <v>29</v>
      </c>
      <c r="B33" s="29">
        <v>7</v>
      </c>
      <c r="C33" s="30" t="s">
        <v>80</v>
      </c>
      <c r="D33" s="29" t="s">
        <v>31</v>
      </c>
      <c r="E33" s="31" t="s">
        <v>81</v>
      </c>
      <c r="F33" s="32" t="s">
        <v>82</v>
      </c>
      <c r="G33" s="33">
        <v>100</v>
      </c>
      <c r="H33" s="34">
        <v>0</v>
      </c>
      <c r="I33" s="34">
        <f>ROUND(G33*H33,P4)</f>
        <v>0</v>
      </c>
      <c r="J33" s="29"/>
      <c r="O33" s="35">
        <f>I33*0.21</f>
        <v>0</v>
      </c>
      <c r="P33">
        <v>3</v>
      </c>
    </row>
    <row r="34">
      <c r="A34" s="29" t="s">
        <v>34</v>
      </c>
      <c r="B34" s="36"/>
      <c r="C34" s="37"/>
      <c r="D34" s="37"/>
      <c r="E34" s="31" t="s">
        <v>83</v>
      </c>
      <c r="F34" s="37"/>
      <c r="G34" s="37"/>
      <c r="H34" s="37"/>
      <c r="I34" s="37"/>
      <c r="J34" s="38"/>
    </row>
    <row r="35" ht="120">
      <c r="A35" s="29" t="s">
        <v>36</v>
      </c>
      <c r="B35" s="36"/>
      <c r="C35" s="37"/>
      <c r="D35" s="37"/>
      <c r="E35" s="31" t="s">
        <v>84</v>
      </c>
      <c r="F35" s="37"/>
      <c r="G35" s="37"/>
      <c r="H35" s="37"/>
      <c r="I35" s="37"/>
      <c r="J35" s="38"/>
    </row>
    <row r="36">
      <c r="A36" s="23" t="s">
        <v>26</v>
      </c>
      <c r="B36" s="24"/>
      <c r="C36" s="25" t="s">
        <v>85</v>
      </c>
      <c r="D36" s="26"/>
      <c r="E36" s="23" t="s">
        <v>86</v>
      </c>
      <c r="F36" s="26"/>
      <c r="G36" s="26"/>
      <c r="H36" s="26"/>
      <c r="I36" s="27">
        <f>SUMIFS(I37:I52,A37:A52,"P")</f>
        <v>0</v>
      </c>
      <c r="J36" s="28"/>
    </row>
    <row r="37">
      <c r="A37" s="29" t="s">
        <v>29</v>
      </c>
      <c r="B37" s="29">
        <v>8</v>
      </c>
      <c r="C37" s="30" t="s">
        <v>87</v>
      </c>
      <c r="D37" s="29" t="s">
        <v>31</v>
      </c>
      <c r="E37" s="31" t="s">
        <v>88</v>
      </c>
      <c r="F37" s="32" t="s">
        <v>78</v>
      </c>
      <c r="G37" s="33">
        <v>5</v>
      </c>
      <c r="H37" s="34">
        <v>0</v>
      </c>
      <c r="I37" s="34">
        <f>ROUND(G37*H37,P4)</f>
        <v>0</v>
      </c>
      <c r="J37" s="29"/>
      <c r="O37" s="35">
        <f>I37*0.21</f>
        <v>0</v>
      </c>
      <c r="P37">
        <v>3</v>
      </c>
    </row>
    <row r="38" ht="30">
      <c r="A38" s="29" t="s">
        <v>34</v>
      </c>
      <c r="B38" s="36"/>
      <c r="C38" s="37"/>
      <c r="D38" s="37"/>
      <c r="E38" s="31" t="s">
        <v>89</v>
      </c>
      <c r="F38" s="37"/>
      <c r="G38" s="37"/>
      <c r="H38" s="37"/>
      <c r="I38" s="37"/>
      <c r="J38" s="38"/>
    </row>
    <row r="39" ht="90">
      <c r="A39" s="29" t="s">
        <v>36</v>
      </c>
      <c r="B39" s="36"/>
      <c r="C39" s="37"/>
      <c r="D39" s="37"/>
      <c r="E39" s="31" t="s">
        <v>90</v>
      </c>
      <c r="F39" s="37"/>
      <c r="G39" s="37"/>
      <c r="H39" s="37"/>
      <c r="I39" s="37"/>
      <c r="J39" s="38"/>
    </row>
    <row r="40">
      <c r="A40" s="29" t="s">
        <v>29</v>
      </c>
      <c r="B40" s="29">
        <v>9</v>
      </c>
      <c r="C40" s="30" t="s">
        <v>91</v>
      </c>
      <c r="D40" s="29" t="s">
        <v>31</v>
      </c>
      <c r="E40" s="31" t="s">
        <v>92</v>
      </c>
      <c r="F40" s="32" t="s">
        <v>82</v>
      </c>
      <c r="G40" s="33">
        <v>100</v>
      </c>
      <c r="H40" s="34">
        <v>0</v>
      </c>
      <c r="I40" s="34">
        <f>ROUND(G40*H40,P4)</f>
        <v>0</v>
      </c>
      <c r="J40" s="29"/>
      <c r="O40" s="35">
        <f>I40*0.21</f>
        <v>0</v>
      </c>
      <c r="P40">
        <v>3</v>
      </c>
    </row>
    <row r="41" ht="30">
      <c r="A41" s="29" t="s">
        <v>34</v>
      </c>
      <c r="B41" s="36"/>
      <c r="C41" s="37"/>
      <c r="D41" s="37"/>
      <c r="E41" s="31" t="s">
        <v>93</v>
      </c>
      <c r="F41" s="37"/>
      <c r="G41" s="37"/>
      <c r="H41" s="37"/>
      <c r="I41" s="37"/>
      <c r="J41" s="38"/>
    </row>
    <row r="42" ht="120">
      <c r="A42" s="29" t="s">
        <v>36</v>
      </c>
      <c r="B42" s="36"/>
      <c r="C42" s="37"/>
      <c r="D42" s="37"/>
      <c r="E42" s="31" t="s">
        <v>94</v>
      </c>
      <c r="F42" s="37"/>
      <c r="G42" s="37"/>
      <c r="H42" s="37"/>
      <c r="I42" s="37"/>
      <c r="J42" s="38"/>
    </row>
    <row r="43">
      <c r="A43" s="29" t="s">
        <v>29</v>
      </c>
      <c r="B43" s="29">
        <v>10</v>
      </c>
      <c r="C43" s="30" t="s">
        <v>95</v>
      </c>
      <c r="D43" s="29" t="s">
        <v>31</v>
      </c>
      <c r="E43" s="31" t="s">
        <v>96</v>
      </c>
      <c r="F43" s="32" t="s">
        <v>82</v>
      </c>
      <c r="G43" s="33">
        <v>2004.3</v>
      </c>
      <c r="H43" s="34">
        <v>0</v>
      </c>
      <c r="I43" s="34">
        <f>ROUND(G43*H43,P4)</f>
        <v>0</v>
      </c>
      <c r="J43" s="29"/>
      <c r="O43" s="35">
        <f>I43*0.21</f>
        <v>0</v>
      </c>
      <c r="P43">
        <v>3</v>
      </c>
    </row>
    <row r="44" ht="30">
      <c r="A44" s="29" t="s">
        <v>34</v>
      </c>
      <c r="B44" s="36"/>
      <c r="C44" s="37"/>
      <c r="D44" s="37"/>
      <c r="E44" s="31" t="s">
        <v>97</v>
      </c>
      <c r="F44" s="37"/>
      <c r="G44" s="37"/>
      <c r="H44" s="37"/>
      <c r="I44" s="37"/>
      <c r="J44" s="38"/>
    </row>
    <row r="45" ht="120">
      <c r="A45" s="29" t="s">
        <v>36</v>
      </c>
      <c r="B45" s="36"/>
      <c r="C45" s="37"/>
      <c r="D45" s="37"/>
      <c r="E45" s="31" t="s">
        <v>98</v>
      </c>
      <c r="F45" s="37"/>
      <c r="G45" s="37"/>
      <c r="H45" s="37"/>
      <c r="I45" s="37"/>
      <c r="J45" s="38"/>
    </row>
    <row r="46">
      <c r="A46" s="29" t="s">
        <v>29</v>
      </c>
      <c r="B46" s="29">
        <v>11</v>
      </c>
      <c r="C46" s="30" t="s">
        <v>99</v>
      </c>
      <c r="D46" s="29" t="s">
        <v>31</v>
      </c>
      <c r="E46" s="31" t="s">
        <v>100</v>
      </c>
      <c r="F46" s="32" t="s">
        <v>82</v>
      </c>
      <c r="G46" s="33">
        <v>1002.15</v>
      </c>
      <c r="H46" s="34">
        <v>0</v>
      </c>
      <c r="I46" s="34">
        <f>ROUND(G46*H46,P4)</f>
        <v>0</v>
      </c>
      <c r="J46" s="29"/>
      <c r="O46" s="35">
        <f>I46*0.21</f>
        <v>0</v>
      </c>
      <c r="P46">
        <v>3</v>
      </c>
    </row>
    <row r="47" ht="45">
      <c r="A47" s="29" t="s">
        <v>34</v>
      </c>
      <c r="B47" s="36"/>
      <c r="C47" s="37"/>
      <c r="D47" s="37"/>
      <c r="E47" s="31" t="s">
        <v>101</v>
      </c>
      <c r="F47" s="37"/>
      <c r="G47" s="37"/>
      <c r="H47" s="37"/>
      <c r="I47" s="37"/>
      <c r="J47" s="38"/>
    </row>
    <row r="48" ht="195">
      <c r="A48" s="29" t="s">
        <v>36</v>
      </c>
      <c r="B48" s="36"/>
      <c r="C48" s="37"/>
      <c r="D48" s="37"/>
      <c r="E48" s="31" t="s">
        <v>102</v>
      </c>
      <c r="F48" s="37"/>
      <c r="G48" s="37"/>
      <c r="H48" s="37"/>
      <c r="I48" s="37"/>
      <c r="J48" s="38"/>
    </row>
    <row r="49">
      <c r="A49" s="29" t="s">
        <v>29</v>
      </c>
      <c r="B49" s="29">
        <v>12</v>
      </c>
      <c r="C49" s="30" t="s">
        <v>103</v>
      </c>
      <c r="D49" s="29" t="s">
        <v>31</v>
      </c>
      <c r="E49" s="31" t="s">
        <v>104</v>
      </c>
      <c r="F49" s="32" t="s">
        <v>78</v>
      </c>
      <c r="G49" s="33">
        <v>30.065000000000001</v>
      </c>
      <c r="H49" s="34">
        <v>0</v>
      </c>
      <c r="I49" s="34">
        <f>ROUND(G49*H49,P4)</f>
        <v>0</v>
      </c>
      <c r="J49" s="29"/>
      <c r="O49" s="35">
        <f>I49*0.21</f>
        <v>0</v>
      </c>
      <c r="P49">
        <v>3</v>
      </c>
    </row>
    <row r="50">
      <c r="A50" s="29" t="s">
        <v>34</v>
      </c>
      <c r="B50" s="36"/>
      <c r="C50" s="37"/>
      <c r="D50" s="37"/>
      <c r="E50" s="42" t="s">
        <v>31</v>
      </c>
      <c r="F50" s="37"/>
      <c r="G50" s="37"/>
      <c r="H50" s="37"/>
      <c r="I50" s="37"/>
      <c r="J50" s="38"/>
    </row>
    <row r="51" ht="30">
      <c r="A51" s="29" t="s">
        <v>58</v>
      </c>
      <c r="B51" s="36"/>
      <c r="C51" s="37"/>
      <c r="D51" s="37"/>
      <c r="E51" s="44" t="s">
        <v>105</v>
      </c>
      <c r="F51" s="37"/>
      <c r="G51" s="37"/>
      <c r="H51" s="37"/>
      <c r="I51" s="37"/>
      <c r="J51" s="38"/>
    </row>
    <row r="52" ht="195">
      <c r="A52" s="29" t="s">
        <v>36</v>
      </c>
      <c r="B52" s="36"/>
      <c r="C52" s="37"/>
      <c r="D52" s="37"/>
      <c r="E52" s="31" t="s">
        <v>102</v>
      </c>
      <c r="F52" s="37"/>
      <c r="G52" s="37"/>
      <c r="H52" s="37"/>
      <c r="I52" s="37"/>
      <c r="J52" s="38"/>
    </row>
    <row r="53">
      <c r="A53" s="23" t="s">
        <v>26</v>
      </c>
      <c r="B53" s="24"/>
      <c r="C53" s="25" t="s">
        <v>106</v>
      </c>
      <c r="D53" s="26"/>
      <c r="E53" s="23" t="s">
        <v>107</v>
      </c>
      <c r="F53" s="26"/>
      <c r="G53" s="26"/>
      <c r="H53" s="26"/>
      <c r="I53" s="27">
        <f>SUMIFS(I54:I56,A54:A56,"P")</f>
        <v>0</v>
      </c>
      <c r="J53" s="28"/>
    </row>
    <row r="54">
      <c r="A54" s="29" t="s">
        <v>29</v>
      </c>
      <c r="B54" s="29">
        <v>13</v>
      </c>
      <c r="C54" s="30" t="s">
        <v>108</v>
      </c>
      <c r="D54" s="29" t="s">
        <v>31</v>
      </c>
      <c r="E54" s="31" t="s">
        <v>109</v>
      </c>
      <c r="F54" s="32" t="s">
        <v>110</v>
      </c>
      <c r="G54" s="33">
        <v>4</v>
      </c>
      <c r="H54" s="34">
        <v>0</v>
      </c>
      <c r="I54" s="34">
        <f>ROUND(G54*H54,P4)</f>
        <v>0</v>
      </c>
      <c r="J54" s="29"/>
      <c r="O54" s="35">
        <f>I54*0.21</f>
        <v>0</v>
      </c>
      <c r="P54">
        <v>3</v>
      </c>
    </row>
    <row r="55">
      <c r="A55" s="29" t="s">
        <v>34</v>
      </c>
      <c r="B55" s="36"/>
      <c r="C55" s="37"/>
      <c r="D55" s="37"/>
      <c r="E55" s="42" t="s">
        <v>31</v>
      </c>
      <c r="F55" s="37"/>
      <c r="G55" s="37"/>
      <c r="H55" s="37"/>
      <c r="I55" s="37"/>
      <c r="J55" s="38"/>
    </row>
    <row r="56" ht="75">
      <c r="A56" s="29" t="s">
        <v>36</v>
      </c>
      <c r="B56" s="36"/>
      <c r="C56" s="37"/>
      <c r="D56" s="37"/>
      <c r="E56" s="31" t="s">
        <v>111</v>
      </c>
      <c r="F56" s="37"/>
      <c r="G56" s="37"/>
      <c r="H56" s="37"/>
      <c r="I56" s="37"/>
      <c r="J56" s="38"/>
    </row>
    <row r="57">
      <c r="A57" s="23" t="s">
        <v>26</v>
      </c>
      <c r="B57" s="24"/>
      <c r="C57" s="25" t="s">
        <v>112</v>
      </c>
      <c r="D57" s="26"/>
      <c r="E57" s="23" t="s">
        <v>113</v>
      </c>
      <c r="F57" s="26"/>
      <c r="G57" s="26"/>
      <c r="H57" s="26"/>
      <c r="I57" s="27">
        <f>SUMIFS(I58:I76,A58:A76,"P")</f>
        <v>0</v>
      </c>
      <c r="J57" s="28"/>
    </row>
    <row r="58" ht="30">
      <c r="A58" s="29" t="s">
        <v>29</v>
      </c>
      <c r="B58" s="29">
        <v>14</v>
      </c>
      <c r="C58" s="30" t="s">
        <v>114</v>
      </c>
      <c r="D58" s="29" t="s">
        <v>31</v>
      </c>
      <c r="E58" s="31" t="s">
        <v>115</v>
      </c>
      <c r="F58" s="32" t="s">
        <v>69</v>
      </c>
      <c r="G58" s="33">
        <v>55</v>
      </c>
      <c r="H58" s="34">
        <v>0</v>
      </c>
      <c r="I58" s="34">
        <f>ROUND(G58*H58,P4)</f>
        <v>0</v>
      </c>
      <c r="J58" s="29"/>
      <c r="O58" s="35">
        <f>I58*0.21</f>
        <v>0</v>
      </c>
      <c r="P58">
        <v>3</v>
      </c>
    </row>
    <row r="59" ht="30">
      <c r="A59" s="29" t="s">
        <v>34</v>
      </c>
      <c r="B59" s="36"/>
      <c r="C59" s="37"/>
      <c r="D59" s="37"/>
      <c r="E59" s="31" t="s">
        <v>116</v>
      </c>
      <c r="F59" s="37"/>
      <c r="G59" s="37"/>
      <c r="H59" s="37"/>
      <c r="I59" s="37"/>
      <c r="J59" s="38"/>
    </row>
    <row r="60">
      <c r="A60" s="29" t="s">
        <v>58</v>
      </c>
      <c r="B60" s="36"/>
      <c r="C60" s="37"/>
      <c r="D60" s="37"/>
      <c r="E60" s="44" t="s">
        <v>117</v>
      </c>
      <c r="F60" s="37"/>
      <c r="G60" s="37"/>
      <c r="H60" s="37"/>
      <c r="I60" s="37"/>
      <c r="J60" s="38"/>
    </row>
    <row r="61" ht="90">
      <c r="A61" s="29" t="s">
        <v>36</v>
      </c>
      <c r="B61" s="36"/>
      <c r="C61" s="37"/>
      <c r="D61" s="37"/>
      <c r="E61" s="31" t="s">
        <v>118</v>
      </c>
      <c r="F61" s="37"/>
      <c r="G61" s="37"/>
      <c r="H61" s="37"/>
      <c r="I61" s="37"/>
      <c r="J61" s="38"/>
    </row>
    <row r="62" ht="30">
      <c r="A62" s="29" t="s">
        <v>29</v>
      </c>
      <c r="B62" s="29">
        <v>15</v>
      </c>
      <c r="C62" s="30" t="s">
        <v>114</v>
      </c>
      <c r="D62" s="29" t="s">
        <v>55</v>
      </c>
      <c r="E62" s="31" t="s">
        <v>115</v>
      </c>
      <c r="F62" s="32" t="s">
        <v>69</v>
      </c>
      <c r="G62" s="33">
        <v>90</v>
      </c>
      <c r="H62" s="34">
        <v>0</v>
      </c>
      <c r="I62" s="34">
        <f>ROUND(G62*H62,P4)</f>
        <v>0</v>
      </c>
      <c r="J62" s="29"/>
      <c r="O62" s="35">
        <f>I62*0.21</f>
        <v>0</v>
      </c>
      <c r="P62">
        <v>3</v>
      </c>
    </row>
    <row r="63" ht="30">
      <c r="A63" s="29" t="s">
        <v>34</v>
      </c>
      <c r="B63" s="36"/>
      <c r="C63" s="37"/>
      <c r="D63" s="37"/>
      <c r="E63" s="31" t="s">
        <v>119</v>
      </c>
      <c r="F63" s="37"/>
      <c r="G63" s="37"/>
      <c r="H63" s="37"/>
      <c r="I63" s="37"/>
      <c r="J63" s="38"/>
    </row>
    <row r="64" ht="90">
      <c r="A64" s="29" t="s">
        <v>36</v>
      </c>
      <c r="B64" s="36"/>
      <c r="C64" s="37"/>
      <c r="D64" s="37"/>
      <c r="E64" s="31" t="s">
        <v>118</v>
      </c>
      <c r="F64" s="37"/>
      <c r="G64" s="37"/>
      <c r="H64" s="37"/>
      <c r="I64" s="37"/>
      <c r="J64" s="38"/>
    </row>
    <row r="65">
      <c r="A65" s="29" t="s">
        <v>29</v>
      </c>
      <c r="B65" s="29">
        <v>16</v>
      </c>
      <c r="C65" s="30" t="s">
        <v>120</v>
      </c>
      <c r="D65" s="29" t="s">
        <v>31</v>
      </c>
      <c r="E65" s="31" t="s">
        <v>121</v>
      </c>
      <c r="F65" s="32" t="s">
        <v>69</v>
      </c>
      <c r="G65" s="33">
        <v>40</v>
      </c>
      <c r="H65" s="34">
        <v>0</v>
      </c>
      <c r="I65" s="34">
        <f>ROUND(G65*H65,P4)</f>
        <v>0</v>
      </c>
      <c r="J65" s="29"/>
      <c r="O65" s="35">
        <f>I65*0.21</f>
        <v>0</v>
      </c>
      <c r="P65">
        <v>3</v>
      </c>
    </row>
    <row r="66">
      <c r="A66" s="29" t="s">
        <v>34</v>
      </c>
      <c r="B66" s="36"/>
      <c r="C66" s="37"/>
      <c r="D66" s="37"/>
      <c r="E66" s="31" t="s">
        <v>122</v>
      </c>
      <c r="F66" s="37"/>
      <c r="G66" s="37"/>
      <c r="H66" s="37"/>
      <c r="I66" s="37"/>
      <c r="J66" s="38"/>
    </row>
    <row r="67" ht="75">
      <c r="A67" s="29" t="s">
        <v>36</v>
      </c>
      <c r="B67" s="36"/>
      <c r="C67" s="37"/>
      <c r="D67" s="37"/>
      <c r="E67" s="31" t="s">
        <v>123</v>
      </c>
      <c r="F67" s="37"/>
      <c r="G67" s="37"/>
      <c r="H67" s="37"/>
      <c r="I67" s="37"/>
      <c r="J67" s="38"/>
    </row>
    <row r="68">
      <c r="A68" s="29" t="s">
        <v>29</v>
      </c>
      <c r="B68" s="29">
        <v>17</v>
      </c>
      <c r="C68" s="30" t="s">
        <v>124</v>
      </c>
      <c r="D68" s="29" t="s">
        <v>31</v>
      </c>
      <c r="E68" s="31" t="s">
        <v>125</v>
      </c>
      <c r="F68" s="32" t="s">
        <v>69</v>
      </c>
      <c r="G68" s="33">
        <v>50</v>
      </c>
      <c r="H68" s="34">
        <v>0</v>
      </c>
      <c r="I68" s="34">
        <f>ROUND(G68*H68,P4)</f>
        <v>0</v>
      </c>
      <c r="J68" s="29"/>
      <c r="O68" s="35">
        <f>I68*0.21</f>
        <v>0</v>
      </c>
      <c r="P68">
        <v>3</v>
      </c>
    </row>
    <row r="69">
      <c r="A69" s="29" t="s">
        <v>34</v>
      </c>
      <c r="B69" s="36"/>
      <c r="C69" s="37"/>
      <c r="D69" s="37"/>
      <c r="E69" s="42" t="s">
        <v>31</v>
      </c>
      <c r="F69" s="37"/>
      <c r="G69" s="37"/>
      <c r="H69" s="37"/>
      <c r="I69" s="37"/>
      <c r="J69" s="38"/>
    </row>
    <row r="70" ht="75">
      <c r="A70" s="29" t="s">
        <v>36</v>
      </c>
      <c r="B70" s="36"/>
      <c r="C70" s="37"/>
      <c r="D70" s="37"/>
      <c r="E70" s="31" t="s">
        <v>126</v>
      </c>
      <c r="F70" s="37"/>
      <c r="G70" s="37"/>
      <c r="H70" s="37"/>
      <c r="I70" s="37"/>
      <c r="J70" s="38"/>
    </row>
    <row r="71">
      <c r="A71" s="29" t="s">
        <v>29</v>
      </c>
      <c r="B71" s="29">
        <v>18</v>
      </c>
      <c r="C71" s="30" t="s">
        <v>127</v>
      </c>
      <c r="D71" s="29" t="s">
        <v>31</v>
      </c>
      <c r="E71" s="31" t="s">
        <v>128</v>
      </c>
      <c r="F71" s="32" t="s">
        <v>69</v>
      </c>
      <c r="G71" s="33">
        <v>50</v>
      </c>
      <c r="H71" s="34">
        <v>0</v>
      </c>
      <c r="I71" s="34">
        <f>ROUND(G71*H71,P4)</f>
        <v>0</v>
      </c>
      <c r="J71" s="29"/>
      <c r="O71" s="35">
        <f>I71*0.21</f>
        <v>0</v>
      </c>
      <c r="P71">
        <v>3</v>
      </c>
    </row>
    <row r="72">
      <c r="A72" s="29" t="s">
        <v>34</v>
      </c>
      <c r="B72" s="36"/>
      <c r="C72" s="37"/>
      <c r="D72" s="37"/>
      <c r="E72" s="31" t="s">
        <v>129</v>
      </c>
      <c r="F72" s="37"/>
      <c r="G72" s="37"/>
      <c r="H72" s="37"/>
      <c r="I72" s="37"/>
      <c r="J72" s="38"/>
    </row>
    <row r="73" ht="90">
      <c r="A73" s="29" t="s">
        <v>36</v>
      </c>
      <c r="B73" s="36"/>
      <c r="C73" s="37"/>
      <c r="D73" s="37"/>
      <c r="E73" s="31" t="s">
        <v>130</v>
      </c>
      <c r="F73" s="37"/>
      <c r="G73" s="37"/>
      <c r="H73" s="37"/>
      <c r="I73" s="37"/>
      <c r="J73" s="38"/>
    </row>
    <row r="74">
      <c r="A74" s="29" t="s">
        <v>29</v>
      </c>
      <c r="B74" s="29">
        <v>19</v>
      </c>
      <c r="C74" s="30" t="s">
        <v>131</v>
      </c>
      <c r="D74" s="29" t="s">
        <v>31</v>
      </c>
      <c r="E74" s="31" t="s">
        <v>132</v>
      </c>
      <c r="F74" s="32" t="s">
        <v>82</v>
      </c>
      <c r="G74" s="33">
        <v>1002.15</v>
      </c>
      <c r="H74" s="34">
        <v>0</v>
      </c>
      <c r="I74" s="34">
        <f>ROUND(G74*H74,P4)</f>
        <v>0</v>
      </c>
      <c r="J74" s="29"/>
      <c r="O74" s="35">
        <f>I74*0.21</f>
        <v>0</v>
      </c>
      <c r="P74">
        <v>3</v>
      </c>
    </row>
    <row r="75">
      <c r="A75" s="29" t="s">
        <v>34</v>
      </c>
      <c r="B75" s="36"/>
      <c r="C75" s="37"/>
      <c r="D75" s="37"/>
      <c r="E75" s="42" t="s">
        <v>31</v>
      </c>
      <c r="F75" s="37"/>
      <c r="G75" s="37"/>
      <c r="H75" s="37"/>
      <c r="I75" s="37"/>
      <c r="J75" s="38"/>
    </row>
    <row r="76" ht="75">
      <c r="A76" s="29" t="s">
        <v>36</v>
      </c>
      <c r="B76" s="39"/>
      <c r="C76" s="40"/>
      <c r="D76" s="40"/>
      <c r="E76" s="31" t="s">
        <v>133</v>
      </c>
      <c r="F76" s="40"/>
      <c r="G76" s="40"/>
      <c r="H76" s="40"/>
      <c r="I76" s="40"/>
      <c r="J76" s="41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Blinková Jana</dc:creator>
  <cp:lastModifiedBy>Blinková Jana</cp:lastModifiedBy>
  <dcterms:created xsi:type="dcterms:W3CDTF">2024-05-29T09:23:53Z</dcterms:created>
  <dcterms:modified xsi:type="dcterms:W3CDTF">2024-05-29T09:23:53Z</dcterms:modified>
</cp:coreProperties>
</file>