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2024-provoz\Oslavany-Nová Ves (svodidla)\"/>
    </mc:Choice>
  </mc:AlternateContent>
  <bookViews>
    <workbookView xWindow="0" yWindow="0" windowWidth="0" windowHeight="0"/>
  </bookViews>
  <sheets>
    <sheet name="Rekapitulace" sheetId="7" r:id="rId1"/>
    <sheet name="SO 000" sheetId="2" r:id="rId2"/>
    <sheet name="SO 101" sheetId="3" r:id="rId3"/>
    <sheet name="SO 102" sheetId="4" r:id="rId4"/>
    <sheet name="SO 103" sheetId="5" r:id="rId5"/>
    <sheet name="SO 104" sheetId="6" r:id="rId6"/>
  </sheets>
  <calcPr/>
</workbook>
</file>

<file path=xl/calcChain.xml><?xml version="1.0" encoding="utf-8"?>
<calcChain xmlns="http://schemas.openxmlformats.org/spreadsheetml/2006/main">
  <c i="7" l="1" r="E14"/>
  <c r="D14"/>
  <c r="C14"/>
  <c r="E13"/>
  <c r="D13"/>
  <c r="C13"/>
  <c r="E12"/>
  <c r="D12"/>
  <c r="C12"/>
  <c r="E11"/>
  <c r="D11"/>
  <c r="C11"/>
  <c r="E10"/>
  <c r="D10"/>
  <c r="C10"/>
  <c r="C7"/>
  <c r="C6"/>
  <c i="6" r="I3"/>
  <c r="I8"/>
  <c r="O15"/>
  <c r="I15"/>
  <c r="O12"/>
  <c r="I12"/>
  <c r="O9"/>
  <c r="I9"/>
  <c i="5" r="I3"/>
  <c r="I8"/>
  <c r="O15"/>
  <c r="I15"/>
  <c r="O12"/>
  <c r="I12"/>
  <c r="O9"/>
  <c r="I9"/>
  <c i="4" r="I3"/>
  <c r="I8"/>
  <c r="O15"/>
  <c r="I15"/>
  <c r="O12"/>
  <c r="I12"/>
  <c r="O9"/>
  <c r="I9"/>
  <c i="3" r="I3"/>
  <c r="I8"/>
  <c r="O17"/>
  <c r="I17"/>
  <c r="O13"/>
  <c r="I13"/>
  <c r="O9"/>
  <c r="I9"/>
  <c i="2" r="I3"/>
  <c r="I8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<sst xmlns="http://schemas.openxmlformats.org/spreadsheetml/2006/main">
  <si>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</si>
  <si>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</si>
  <si>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</si>
  <si>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BESIP - III/3935 Oslavany - Nová Ves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</si>
  <si>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</si>
  <si>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</si>
  <si>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</si>
  <si>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</si>
  <si>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</si>
  <si>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</si>
  <si>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</si>
  <si>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</si>
  <si>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</si>
  <si>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</si>
  <si>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>III/3935 Oslavany - Nová Ves, vpravo ve směru staničení (km 0,405-0,433)</t>
  </si>
  <si>
    <t>SO 102</t>
  </si>
  <si>
    <t>III/3935 Oslavany - Nová Ves, vlevo ve směru staničení (km 0,405-0,481)</t>
  </si>
  <si>
    <t>SO 103</t>
  </si>
  <si>
    <t>III/3935 Oslavany - Nová Ves, vpravo ve směru staničení (km 1,309-1,449)</t>
  </si>
  <si>
    <t>SO 104</t>
  </si>
  <si>
    <t>III/3935 Oslavany - Nová Ves, vlevo ve směru staničení (km 1,309-1,449)</t>
  </si>
  <si>
    <t>Soupis prací objektu</t>
  </si>
  <si>
    <t>S</t>
  </si>
  <si>
    <t>Stavba:</t>
  </si>
  <si>
    <t>BESIP</t>
  </si>
  <si>
    <t>III/3935 Oslavany - Nová Ves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</si>
  <si>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</si>
  <si>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</si>
  <si>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</si>
  <si>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</si>
  <si>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</si>
  <si>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</si>
  <si>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</si>
  <si>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</si>
  <si>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</si>
  <si>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</si>
  <si>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</si>
  <si>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</si>
  <si>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</si>
  <si>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</si>
  <si>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</si>
  <si>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</si>
  <si>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</si>
  <si>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</si>
  <si>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</si>
  <si>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</si>
  <si>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</si>
  <si>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</si>
  <si>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 xml:space="preserve"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
Včetně projednání s dotčenými orgány. 
Projektová dokumentace dopravního značení částečné uzavírky,
Vše v režii zhotovitele.</t>
  </si>
  <si>
    <t>VV</t>
  </si>
  <si>
    <t>1 = 1,000 [A]</t>
  </si>
  <si>
    <t>TS</t>
  </si>
  <si>
    <t>zahrnuje veškeré náklady spojené s objednatelem požadovanými zařízeními</t>
  </si>
  <si>
    <t>9</t>
  </si>
  <si>
    <t>Ostatní konstrukce a práce</t>
  </si>
  <si>
    <t>9113A1</t>
  </si>
  <si>
    <t>SVODIDLO OCEL SILNIČ JEDNOSTR, ÚROVEŇ ZADRŽ N1, N2 - DODÁVKA A MONTÁŽ</t>
  </si>
  <si>
    <t>M</t>
  </si>
  <si>
    <t>- osazení nových svodidel (zadržitelnost N2) včetně náběhů
- v km 0,405 zaústěny do terénu na jednu pásnici 
- v km 0,433 zaústěny do terénu na jednu pásnici</t>
  </si>
  <si>
    <t>28 = 28,000 [A]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</si>
  <si>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</t>
  </si>
  <si>
    <t>9113A3</t>
  </si>
  <si>
    <t>SVODIDLO OCEL SILNIČ JEDNOSTR, ÚROVEŇ ZADRŽ N1, N2 - DEMONTÁŽ S PŘESUNEM</t>
  </si>
  <si>
    <t>demontáž poškozených svodidel
odvoz a likvidace v režii zhotovitele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</si>
  <si>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</si>
  <si>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91238</t>
  </si>
  <si>
    <t>SMĚROVÉ SLOUPKY Z PLAST HMOT - NÁSTAVCE NA SVODIDLA VČETNĚ ODRAZNÉHO PÁSKU</t>
  </si>
  <si>
    <t>KUS</t>
  </si>
  <si>
    <t>osazení svodidlových směrových sloupků</t>
  </si>
  <si>
    <t>Položka zahrnuje:
- dodání a osazení sloupku včetně nutných zemních prací
- vnitrostaveništní a mimostaveništní doprava
- odrazky plastové nebo z retroreflexní fólie
Položka nezahrnuje:
- x</t>
  </si>
  <si>
    <t>- osazení nových svodidel (zadržitelnost N2), včetně náběhů
- v km 0,405 zaústěny do terénu na jednu pásnici 
- v km 0,481 zaústěny do terénu na jednu pásnici</t>
  </si>
  <si>
    <t>- osazení nových svodidel (zadržitelnost N2), včetně náběhů
- v km 1,309 zaústěny do terénu na jednu pásnici 
- v km 1,449 zaústěny do terénu na jednu pásnici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</si>
</sst>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4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SUM(C10:C14)</f>
        <v>0</v>
      </c>
      <c r="D6" s="3"/>
      <c r="E6" s="3"/>
    </row>
    <row r="7">
      <c r="A7" s="3"/>
      <c r="B7" s="5" t="s">
        <v>5</v>
      </c>
      <c r="C7" s="6">
        <f>SUM(E10:E14)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 ht="38.25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  <row r="12" ht="38.25">
      <c r="A12" s="8" t="s">
        <v>15</v>
      </c>
      <c r="B12" s="8" t="s">
        <v>16</v>
      </c>
      <c r="C12" s="9">
        <f>'SO 102'!I3</f>
        <v>0</v>
      </c>
      <c r="D12" s="9">
        <f>SUMIFS('SO 102'!O:O,'SO 102'!A:A,"P")</f>
        <v>0</v>
      </c>
      <c r="E12" s="9">
        <f>C12+D12</f>
        <v>0</v>
      </c>
    </row>
    <row r="13" ht="38.25">
      <c r="A13" s="8" t="s">
        <v>17</v>
      </c>
      <c r="B13" s="8" t="s">
        <v>18</v>
      </c>
      <c r="C13" s="9">
        <f>'SO 103'!I3</f>
        <v>0</v>
      </c>
      <c r="D13" s="9">
        <f>SUMIFS('SO 103'!O:O,'SO 103'!A:A,"P")</f>
        <v>0</v>
      </c>
      <c r="E13" s="9">
        <f>C13+D13</f>
        <v>0</v>
      </c>
    </row>
    <row r="14" ht="38.25">
      <c r="A14" s="8" t="s">
        <v>19</v>
      </c>
      <c r="B14" s="8" t="s">
        <v>20</v>
      </c>
      <c r="C14" s="9">
        <f>'SO 104'!I3</f>
        <v>0</v>
      </c>
      <c r="D14" s="9">
        <f>SUMIFS('SO 104'!O:O,'SO 104'!A:A,"P")</f>
        <v>0</v>
      </c>
      <c r="E14" s="9">
        <f>C14+D14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11</v>
      </c>
      <c r="I3" s="23">
        <f>SUMIFS(I8:I12,A8:A12,"SD")</f>
        <v>0</v>
      </c>
      <c r="J3" s="17"/>
      <c r="O3">
        <v>0</v>
      </c>
      <c r="P3">
        <v>2</v>
      </c>
    </row>
    <row r="4">
      <c r="A4" s="3" t="s">
        <v>26</v>
      </c>
      <c r="B4" s="18" t="s">
        <v>27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40</v>
      </c>
      <c r="D8" s="32"/>
      <c r="E8" s="29" t="s">
        <v>41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42</v>
      </c>
      <c r="B9" s="35">
        <v>1</v>
      </c>
      <c r="C9" s="36" t="s">
        <v>43</v>
      </c>
      <c r="D9" s="35" t="s">
        <v>44</v>
      </c>
      <c r="E9" s="37" t="s">
        <v>45</v>
      </c>
      <c r="F9" s="38" t="s">
        <v>46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195">
      <c r="A10" s="35" t="s">
        <v>47</v>
      </c>
      <c r="B10" s="42"/>
      <c r="C10" s="43"/>
      <c r="D10" s="43"/>
      <c r="E10" s="37" t="s">
        <v>48</v>
      </c>
      <c r="F10" s="43"/>
      <c r="G10" s="43"/>
      <c r="H10" s="43"/>
      <c r="I10" s="43"/>
      <c r="J10" s="44"/>
    </row>
    <row r="11">
      <c r="A11" s="35" t="s">
        <v>49</v>
      </c>
      <c r="B11" s="42"/>
      <c r="C11" s="43"/>
      <c r="D11" s="43"/>
      <c r="E11" s="45" t="s">
        <v>50</v>
      </c>
      <c r="F11" s="43"/>
      <c r="G11" s="43"/>
      <c r="H11" s="43"/>
      <c r="I11" s="43"/>
      <c r="J11" s="44"/>
    </row>
    <row r="12" ht="30">
      <c r="A12" s="35" t="s">
        <v>51</v>
      </c>
      <c r="B12" s="46"/>
      <c r="C12" s="47"/>
      <c r="D12" s="47"/>
      <c r="E12" s="37" t="s">
        <v>52</v>
      </c>
      <c r="F12" s="47"/>
      <c r="G12" s="47"/>
      <c r="H12" s="47"/>
      <c r="I12" s="47"/>
      <c r="J12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13</v>
      </c>
      <c r="I3" s="23">
        <f>SUMIFS(I8:I19,A8:A19,"SD")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SUMIFS(I9:I19,A9:A19,"P")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28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58</v>
      </c>
      <c r="F10" s="43"/>
      <c r="G10" s="43"/>
      <c r="H10" s="43"/>
      <c r="I10" s="43"/>
      <c r="J10" s="44"/>
    </row>
    <row r="11">
      <c r="A11" s="35" t="s">
        <v>49</v>
      </c>
      <c r="B11" s="42"/>
      <c r="C11" s="43"/>
      <c r="D11" s="43"/>
      <c r="E11" s="45" t="s">
        <v>59</v>
      </c>
      <c r="F11" s="43"/>
      <c r="G11" s="43"/>
      <c r="H11" s="43"/>
      <c r="I11" s="43"/>
      <c r="J11" s="44"/>
    </row>
    <row r="12" ht="180">
      <c r="A12" s="35" t="s">
        <v>51</v>
      </c>
      <c r="B12" s="42"/>
      <c r="C12" s="43"/>
      <c r="D12" s="43"/>
      <c r="E12" s="37" t="s">
        <v>60</v>
      </c>
      <c r="F12" s="43"/>
      <c r="G12" s="43"/>
      <c r="H12" s="43"/>
      <c r="I12" s="43"/>
      <c r="J12" s="44"/>
    </row>
    <row r="13" ht="30">
      <c r="A13" s="35" t="s">
        <v>42</v>
      </c>
      <c r="B13" s="35">
        <v>2</v>
      </c>
      <c r="C13" s="36" t="s">
        <v>61</v>
      </c>
      <c r="D13" s="35" t="s">
        <v>44</v>
      </c>
      <c r="E13" s="37" t="s">
        <v>62</v>
      </c>
      <c r="F13" s="38" t="s">
        <v>57</v>
      </c>
      <c r="G13" s="39">
        <v>28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30">
      <c r="A14" s="35" t="s">
        <v>47</v>
      </c>
      <c r="B14" s="42"/>
      <c r="C14" s="43"/>
      <c r="D14" s="43"/>
      <c r="E14" s="37" t="s">
        <v>63</v>
      </c>
      <c r="F14" s="43"/>
      <c r="G14" s="43"/>
      <c r="H14" s="43"/>
      <c r="I14" s="43"/>
      <c r="J14" s="44"/>
    </row>
    <row r="15">
      <c r="A15" s="35" t="s">
        <v>49</v>
      </c>
      <c r="B15" s="42"/>
      <c r="C15" s="43"/>
      <c r="D15" s="43"/>
      <c r="E15" s="45" t="s">
        <v>59</v>
      </c>
      <c r="F15" s="43"/>
      <c r="G15" s="43"/>
      <c r="H15" s="43"/>
      <c r="I15" s="43"/>
      <c r="J15" s="44"/>
    </row>
    <row r="16" ht="120">
      <c r="A16" s="35" t="s">
        <v>51</v>
      </c>
      <c r="B16" s="42"/>
      <c r="C16" s="43"/>
      <c r="D16" s="43"/>
      <c r="E16" s="37" t="s">
        <v>64</v>
      </c>
      <c r="F16" s="43"/>
      <c r="G16" s="43"/>
      <c r="H16" s="43"/>
      <c r="I16" s="43"/>
      <c r="J16" s="44"/>
    </row>
    <row r="17" ht="30">
      <c r="A17" s="35" t="s">
        <v>42</v>
      </c>
      <c r="B17" s="35">
        <v>3</v>
      </c>
      <c r="C17" s="36" t="s">
        <v>65</v>
      </c>
      <c r="D17" s="35" t="s">
        <v>44</v>
      </c>
      <c r="E17" s="37" t="s">
        <v>66</v>
      </c>
      <c r="F17" s="38" t="s">
        <v>67</v>
      </c>
      <c r="G17" s="39">
        <v>2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47</v>
      </c>
      <c r="B18" s="42"/>
      <c r="C18" s="43"/>
      <c r="D18" s="43"/>
      <c r="E18" s="37" t="s">
        <v>68</v>
      </c>
      <c r="F18" s="43"/>
      <c r="G18" s="43"/>
      <c r="H18" s="43"/>
      <c r="I18" s="43"/>
      <c r="J18" s="44"/>
    </row>
    <row r="19" ht="90">
      <c r="A19" s="35" t="s">
        <v>51</v>
      </c>
      <c r="B19" s="46"/>
      <c r="C19" s="47"/>
      <c r="D19" s="47"/>
      <c r="E19" s="37" t="s">
        <v>69</v>
      </c>
      <c r="F19" s="47"/>
      <c r="G19" s="47"/>
      <c r="H19" s="47"/>
      <c r="I19" s="47"/>
      <c r="J19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15</v>
      </c>
      <c r="I3" s="23">
        <f>SUMIFS(I8:I17,A8:A17,"SD")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SUMIFS(I9:I17,A9:A17,"P")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76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70</v>
      </c>
      <c r="F10" s="43"/>
      <c r="G10" s="43"/>
      <c r="H10" s="43"/>
      <c r="I10" s="43"/>
      <c r="J10" s="44"/>
    </row>
    <row r="11" ht="180">
      <c r="A11" s="35" t="s">
        <v>51</v>
      </c>
      <c r="B11" s="42"/>
      <c r="C11" s="43"/>
      <c r="D11" s="43"/>
      <c r="E11" s="37" t="s">
        <v>60</v>
      </c>
      <c r="F11" s="43"/>
      <c r="G11" s="43"/>
      <c r="H11" s="43"/>
      <c r="I11" s="43"/>
      <c r="J11" s="44"/>
    </row>
    <row r="12" ht="30">
      <c r="A12" s="35" t="s">
        <v>42</v>
      </c>
      <c r="B12" s="35">
        <v>2</v>
      </c>
      <c r="C12" s="36" t="s">
        <v>61</v>
      </c>
      <c r="D12" s="35" t="s">
        <v>44</v>
      </c>
      <c r="E12" s="37" t="s">
        <v>62</v>
      </c>
      <c r="F12" s="38" t="s">
        <v>57</v>
      </c>
      <c r="G12" s="39">
        <v>76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30">
      <c r="A13" s="35" t="s">
        <v>47</v>
      </c>
      <c r="B13" s="42"/>
      <c r="C13" s="43"/>
      <c r="D13" s="43"/>
      <c r="E13" s="37" t="s">
        <v>63</v>
      </c>
      <c r="F13" s="43"/>
      <c r="G13" s="43"/>
      <c r="H13" s="43"/>
      <c r="I13" s="43"/>
      <c r="J13" s="44"/>
    </row>
    <row r="14" ht="120">
      <c r="A14" s="35" t="s">
        <v>51</v>
      </c>
      <c r="B14" s="42"/>
      <c r="C14" s="43"/>
      <c r="D14" s="43"/>
      <c r="E14" s="37" t="s">
        <v>64</v>
      </c>
      <c r="F14" s="43"/>
      <c r="G14" s="43"/>
      <c r="H14" s="43"/>
      <c r="I14" s="43"/>
      <c r="J14" s="44"/>
    </row>
    <row r="15" ht="30">
      <c r="A15" s="35" t="s">
        <v>42</v>
      </c>
      <c r="B15" s="35">
        <v>3</v>
      </c>
      <c r="C15" s="36" t="s">
        <v>65</v>
      </c>
      <c r="D15" s="35" t="s">
        <v>44</v>
      </c>
      <c r="E15" s="37" t="s">
        <v>66</v>
      </c>
      <c r="F15" s="38" t="s">
        <v>67</v>
      </c>
      <c r="G15" s="39">
        <v>4</v>
      </c>
      <c r="H15" s="40">
        <v>0</v>
      </c>
      <c r="I15" s="40">
        <f>ROUND(G15*H15,P4)</f>
        <v>0</v>
      </c>
      <c r="J15" s="35"/>
      <c r="O15" s="41">
        <f>I15*0.21</f>
        <v>0</v>
      </c>
      <c r="P15">
        <v>3</v>
      </c>
    </row>
    <row r="16">
      <c r="A16" s="35" t="s">
        <v>47</v>
      </c>
      <c r="B16" s="42"/>
      <c r="C16" s="43"/>
      <c r="D16" s="43"/>
      <c r="E16" s="37" t="s">
        <v>68</v>
      </c>
      <c r="F16" s="43"/>
      <c r="G16" s="43"/>
      <c r="H16" s="43"/>
      <c r="I16" s="43"/>
      <c r="J16" s="44"/>
    </row>
    <row r="17" ht="90">
      <c r="A17" s="35" t="s">
        <v>51</v>
      </c>
      <c r="B17" s="46"/>
      <c r="C17" s="47"/>
      <c r="D17" s="47"/>
      <c r="E17" s="37" t="s">
        <v>69</v>
      </c>
      <c r="F17" s="47"/>
      <c r="G17" s="47"/>
      <c r="H17" s="47"/>
      <c r="I17" s="47"/>
      <c r="J17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17</v>
      </c>
      <c r="I3" s="23">
        <f>SUMIFS(I8:I17,A8:A17,"SD")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SUMIFS(I9:I17,A9:A17,"P")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140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71</v>
      </c>
      <c r="F10" s="43"/>
      <c r="G10" s="43"/>
      <c r="H10" s="43"/>
      <c r="I10" s="43"/>
      <c r="J10" s="44"/>
    </row>
    <row r="11" ht="180">
      <c r="A11" s="35" t="s">
        <v>51</v>
      </c>
      <c r="B11" s="42"/>
      <c r="C11" s="43"/>
      <c r="D11" s="43"/>
      <c r="E11" s="37" t="s">
        <v>60</v>
      </c>
      <c r="F11" s="43"/>
      <c r="G11" s="43"/>
      <c r="H11" s="43"/>
      <c r="I11" s="43"/>
      <c r="J11" s="44"/>
    </row>
    <row r="12" ht="30">
      <c r="A12" s="35" t="s">
        <v>42</v>
      </c>
      <c r="B12" s="35">
        <v>2</v>
      </c>
      <c r="C12" s="36" t="s">
        <v>61</v>
      </c>
      <c r="D12" s="35" t="s">
        <v>44</v>
      </c>
      <c r="E12" s="37" t="s">
        <v>62</v>
      </c>
      <c r="F12" s="38" t="s">
        <v>57</v>
      </c>
      <c r="G12" s="39">
        <v>140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30">
      <c r="A13" s="35" t="s">
        <v>47</v>
      </c>
      <c r="B13" s="42"/>
      <c r="C13" s="43"/>
      <c r="D13" s="43"/>
      <c r="E13" s="37" t="s">
        <v>63</v>
      </c>
      <c r="F13" s="43"/>
      <c r="G13" s="43"/>
      <c r="H13" s="43"/>
      <c r="I13" s="43"/>
      <c r="J13" s="44"/>
    </row>
    <row r="14" ht="120">
      <c r="A14" s="35" t="s">
        <v>51</v>
      </c>
      <c r="B14" s="42"/>
      <c r="C14" s="43"/>
      <c r="D14" s="43"/>
      <c r="E14" s="37" t="s">
        <v>64</v>
      </c>
      <c r="F14" s="43"/>
      <c r="G14" s="43"/>
      <c r="H14" s="43"/>
      <c r="I14" s="43"/>
      <c r="J14" s="44"/>
    </row>
    <row r="15" ht="30">
      <c r="A15" s="35" t="s">
        <v>42</v>
      </c>
      <c r="B15" s="35">
        <v>3</v>
      </c>
      <c r="C15" s="36" t="s">
        <v>65</v>
      </c>
      <c r="D15" s="35" t="s">
        <v>44</v>
      </c>
      <c r="E15" s="37" t="s">
        <v>66</v>
      </c>
      <c r="F15" s="38" t="s">
        <v>67</v>
      </c>
      <c r="G15" s="39">
        <v>4</v>
      </c>
      <c r="H15" s="40">
        <v>0</v>
      </c>
      <c r="I15" s="40">
        <f>ROUND(G15*H15,P4)</f>
        <v>0</v>
      </c>
      <c r="J15" s="35"/>
      <c r="O15" s="41">
        <f>I15*0.21</f>
        <v>0</v>
      </c>
      <c r="P15">
        <v>3</v>
      </c>
    </row>
    <row r="16">
      <c r="A16" s="35" t="s">
        <v>47</v>
      </c>
      <c r="B16" s="42"/>
      <c r="C16" s="43"/>
      <c r="D16" s="43"/>
      <c r="E16" s="37" t="s">
        <v>68</v>
      </c>
      <c r="F16" s="43"/>
      <c r="G16" s="43"/>
      <c r="H16" s="43"/>
      <c r="I16" s="43"/>
      <c r="J16" s="44"/>
    </row>
    <row r="17" ht="90">
      <c r="A17" s="35" t="s">
        <v>51</v>
      </c>
      <c r="B17" s="46"/>
      <c r="C17" s="47"/>
      <c r="D17" s="47"/>
      <c r="E17" s="37" t="s">
        <v>69</v>
      </c>
      <c r="F17" s="47"/>
      <c r="G17" s="47"/>
      <c r="H17" s="47"/>
      <c r="I17" s="47"/>
      <c r="J17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19</v>
      </c>
      <c r="I3" s="23">
        <f>SUMIFS(I8:I17,A8:A17,"SD")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SUMIFS(I9:I17,A9:A17,"P")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140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71</v>
      </c>
      <c r="F10" s="43"/>
      <c r="G10" s="43"/>
      <c r="H10" s="43"/>
      <c r="I10" s="43"/>
      <c r="J10" s="44"/>
    </row>
    <row r="11" ht="180">
      <c r="A11" s="35" t="s">
        <v>51</v>
      </c>
      <c r="B11" s="42"/>
      <c r="C11" s="43"/>
      <c r="D11" s="43"/>
      <c r="E11" s="37" t="s">
        <v>60</v>
      </c>
      <c r="F11" s="43"/>
      <c r="G11" s="43"/>
      <c r="H11" s="43"/>
      <c r="I11" s="43"/>
      <c r="J11" s="44"/>
    </row>
    <row r="12" ht="30">
      <c r="A12" s="35" t="s">
        <v>42</v>
      </c>
      <c r="B12" s="35">
        <v>2</v>
      </c>
      <c r="C12" s="36" t="s">
        <v>61</v>
      </c>
      <c r="D12" s="35" t="s">
        <v>44</v>
      </c>
      <c r="E12" s="37" t="s">
        <v>62</v>
      </c>
      <c r="F12" s="38" t="s">
        <v>57</v>
      </c>
      <c r="G12" s="39">
        <v>140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30">
      <c r="A13" s="35" t="s">
        <v>47</v>
      </c>
      <c r="B13" s="42"/>
      <c r="C13" s="43"/>
      <c r="D13" s="43"/>
      <c r="E13" s="37" t="s">
        <v>63</v>
      </c>
      <c r="F13" s="43"/>
      <c r="G13" s="43"/>
      <c r="H13" s="43"/>
      <c r="I13" s="43"/>
      <c r="J13" s="44"/>
    </row>
    <row r="14" ht="120">
      <c r="A14" s="35" t="s">
        <v>51</v>
      </c>
      <c r="B14" s="42"/>
      <c r="C14" s="43"/>
      <c r="D14" s="43"/>
      <c r="E14" s="37" t="s">
        <v>64</v>
      </c>
      <c r="F14" s="43"/>
      <c r="G14" s="43"/>
      <c r="H14" s="43"/>
      <c r="I14" s="43"/>
      <c r="J14" s="44"/>
    </row>
    <row r="15" ht="30">
      <c r="A15" s="35" t="s">
        <v>42</v>
      </c>
      <c r="B15" s="35">
        <v>3</v>
      </c>
      <c r="C15" s="36" t="s">
        <v>65</v>
      </c>
      <c r="D15" s="35" t="s">
        <v>44</v>
      </c>
      <c r="E15" s="37" t="s">
        <v>66</v>
      </c>
      <c r="F15" s="38" t="s">
        <v>67</v>
      </c>
      <c r="G15" s="39">
        <v>4</v>
      </c>
      <c r="H15" s="40">
        <v>0</v>
      </c>
      <c r="I15" s="40">
        <f>ROUND(G15*H15,P4)</f>
        <v>0</v>
      </c>
      <c r="J15" s="35"/>
      <c r="O15" s="41">
        <f>I15*0.21</f>
        <v>0</v>
      </c>
      <c r="P15">
        <v>3</v>
      </c>
    </row>
    <row r="16">
      <c r="A16" s="35" t="s">
        <v>47</v>
      </c>
      <c r="B16" s="42"/>
      <c r="C16" s="43"/>
      <c r="D16" s="43"/>
      <c r="E16" s="37" t="s">
        <v>68</v>
      </c>
      <c r="F16" s="43"/>
      <c r="G16" s="43"/>
      <c r="H16" s="43"/>
      <c r="I16" s="43"/>
      <c r="J16" s="44"/>
    </row>
    <row r="17" ht="90">
      <c r="A17" s="35" t="s">
        <v>51</v>
      </c>
      <c r="B17" s="46"/>
      <c r="C17" s="47"/>
      <c r="D17" s="47"/>
      <c r="E17" s="37" t="s">
        <v>69</v>
      </c>
      <c r="F17" s="47"/>
      <c r="G17" s="47"/>
      <c r="H17" s="47"/>
      <c r="I17" s="47"/>
      <c r="J17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2024-07-23T05:23:02Z</dcterms:created>
  <dcterms:modified xsi:type="dcterms:W3CDTF">2024-07-23T05:23:02Z</dcterms:modified>
</cp:coreProperties>
</file>