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80_Nem_Hustopece\Medicinalni kyslik v lahvich\02_ZD\ZD_profil\"/>
    </mc:Choice>
  </mc:AlternateContent>
  <xr:revisionPtr revIDLastSave="0" documentId="13_ncr:1_{B892BDE2-3595-431B-B7E2-2D7329ABD6DE}" xr6:coauthVersionLast="47" xr6:coauthVersionMax="47" xr10:uidLastSave="{00000000-0000-0000-0000-000000000000}"/>
  <bookViews>
    <workbookView xWindow="1860" yWindow="190" windowWidth="16000" windowHeight="9030" xr2:uid="{00000000-000D-0000-FFFF-FFFF00000000}"/>
  </bookViews>
  <sheets>
    <sheet name="Medicinální kyslík v lahvích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9" l="1"/>
  <c r="L10" i="9"/>
  <c r="L8" i="9"/>
  <c r="L11" i="9" s="1"/>
  <c r="K8" i="9"/>
  <c r="K9" i="9"/>
  <c r="K10" i="9"/>
  <c r="F49" i="9"/>
  <c r="F50" i="9" s="1"/>
  <c r="G49" i="9"/>
  <c r="C25" i="9" l="1"/>
  <c r="F25" i="9" s="1"/>
  <c r="H25" i="9" s="1"/>
  <c r="C24" i="9"/>
  <c r="F24" i="9" s="1"/>
  <c r="H24" i="9" s="1"/>
  <c r="G24" i="9" l="1"/>
  <c r="I24" i="9" s="1"/>
  <c r="G25" i="9"/>
  <c r="I25" i="9" s="1"/>
  <c r="F32" i="9" l="1"/>
  <c r="H32" i="9" s="1"/>
  <c r="F33" i="9"/>
  <c r="H33" i="9" s="1"/>
  <c r="G32" i="9"/>
  <c r="I32" i="9" s="1"/>
  <c r="G33" i="9"/>
  <c r="I33" i="9" s="1"/>
  <c r="M8" i="9"/>
  <c r="N9" i="9"/>
  <c r="N10" i="9"/>
  <c r="G50" i="9"/>
  <c r="F34" i="9"/>
  <c r="H34" i="9" s="1"/>
  <c r="G34" i="9"/>
  <c r="I34" i="9" s="1"/>
  <c r="I35" i="9" l="1"/>
  <c r="H35" i="9"/>
  <c r="F35" i="9"/>
  <c r="G35" i="9"/>
  <c r="M10" i="9"/>
  <c r="M9" i="9"/>
  <c r="N8" i="9"/>
  <c r="I26" i="9" l="1"/>
  <c r="F26" i="9"/>
  <c r="H26" i="9"/>
  <c r="N11" i="9"/>
  <c r="M11" i="9"/>
  <c r="G26" i="9"/>
  <c r="K11" i="9"/>
  <c r="G40" i="9" l="1"/>
  <c r="I40" i="9"/>
</calcChain>
</file>

<file path=xl/sharedStrings.xml><?xml version="1.0" encoding="utf-8"?>
<sst xmlns="http://schemas.openxmlformats.org/spreadsheetml/2006/main" count="110" uniqueCount="67">
  <si>
    <t>POPLATKY</t>
  </si>
  <si>
    <t>ADR</t>
  </si>
  <si>
    <t>MEDICINÁLNÍ PLYNY</t>
  </si>
  <si>
    <t>bez DPH</t>
  </si>
  <si>
    <t>vč. DPH</t>
  </si>
  <si>
    <t>denní pronájem</t>
  </si>
  <si>
    <t>Silniční + energetický</t>
  </si>
  <si>
    <t>DOPRAVA</t>
  </si>
  <si>
    <t>dopravné</t>
  </si>
  <si>
    <t>za 1 rok</t>
  </si>
  <si>
    <t>CELKOVÁ NABÍDKOVÁ CENA</t>
  </si>
  <si>
    <t>poplatek za 1 lahev</t>
  </si>
  <si>
    <t>výše poplatků za 1 rok</t>
  </si>
  <si>
    <t>CELKEM</t>
  </si>
  <si>
    <t xml:space="preserve">PRONÁJEM - DLOUHODOBÝ </t>
  </si>
  <si>
    <t>PRONÁJEM - KRÁTKODOBÝ</t>
  </si>
  <si>
    <t>cena za dodávku 1 plné lahve</t>
  </si>
  <si>
    <t>celkem za 1 rok</t>
  </si>
  <si>
    <t>druh poplatku</t>
  </si>
  <si>
    <t>kyslík medicinální</t>
  </si>
  <si>
    <t>vodní objem lahve [l]</t>
  </si>
  <si>
    <t>objem plynu v lahvi [m3]*</t>
  </si>
  <si>
    <t>lahví za 1 rok</t>
  </si>
  <si>
    <t>cena pronájmu 1 lahve/rok</t>
  </si>
  <si>
    <t>cena pronájmu 1 lahve/den</t>
  </si>
  <si>
    <t>roční pronájem 2l</t>
  </si>
  <si>
    <t>roční pronájem 10 l</t>
  </si>
  <si>
    <t>roční pronájem 50 l</t>
  </si>
  <si>
    <t>Celkem</t>
  </si>
  <si>
    <t>typ lahve</t>
  </si>
  <si>
    <t>Nemocnice</t>
  </si>
  <si>
    <t>Hustopeče</t>
  </si>
  <si>
    <r>
      <t>lahví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</si>
  <si>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t>celkem za 2 roky</t>
  </si>
  <si>
    <t>cena za 1 závoz</t>
  </si>
  <si>
    <t>cena celkem</t>
  </si>
  <si>
    <r>
      <t>závozy za 2 roky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</si>
  <si>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 účely hodnocení</t>
  </si>
  <si>
    <t>výše poplatků za 2 roky</t>
  </si>
  <si>
    <t xml:space="preserve"> </t>
  </si>
  <si>
    <t>2 l</t>
  </si>
  <si>
    <t>10 l</t>
  </si>
  <si>
    <t>50 l</t>
  </si>
  <si>
    <t xml:space="preserve">NÁHRADA ZA ZTRACENOU / POŠKOZENOU /ODCIZENOU LÁHEV </t>
  </si>
  <si>
    <t>náhrada v Kč za 1 láhev</t>
  </si>
  <si>
    <t>2l</t>
  </si>
  <si>
    <t>10l</t>
  </si>
  <si>
    <t xml:space="preserve">50l </t>
  </si>
  <si>
    <r>
      <t>2</t>
    </r>
    <r>
      <rPr>
        <sz val="9"/>
        <color theme="1"/>
        <rFont val="Calibri"/>
        <family val="2"/>
        <charset val="238"/>
        <scheme val="minor"/>
      </rPr>
      <t xml:space="preserve"> Předpokládané množství závozů realizovaných za 24 měsíců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</si>
  <si>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sz val="9"/>
        <color theme="1"/>
        <rFont val="Calibri"/>
        <family val="2"/>
        <charset val="238"/>
        <scheme val="minor"/>
      </rPr>
      <t>Předpokládaný počet lahví odebraných během 12 měsíců</t>
    </r>
  </si>
  <si>
    <t>Náhrada za jednu ztracenou, poškozenou a odcizenou láhev je maxmálně u 2 l - do 5 000,- Kč bez DPH a u 10 l a  50 l - do 10 000,- Kč bez DPH.</t>
  </si>
  <si>
    <t>Příloha č. 1 Výzvy k podání nabídky 
Specifikace plnění a nabídková cena</t>
  </si>
  <si>
    <t xml:space="preserve"> [m3]*</t>
  </si>
  <si>
    <t>cena za dodávku 1 m3*</t>
  </si>
  <si>
    <t>předpokládaná spotřeba 
za 1 rok</t>
  </si>
  <si>
    <t>Nemocnice
Hustopeče</t>
  </si>
  <si>
    <t>vodní objem láhve</t>
  </si>
  <si>
    <t>plyn</t>
  </si>
  <si>
    <t xml:space="preserve">Pozn.: Případné jakékoli další poplatky musí být obsaženy v nabídkové ceně za dodávku medicinálního kyslíku. </t>
  </si>
  <si>
    <t>cena za předpokládanou spotřebu medicinálního kyslíku v m3 
celkem za 1 rok</t>
  </si>
  <si>
    <t>cena za předpokládanou spotřebu medicinálního kyslíku v m3 
celkem za 2 roky</t>
  </si>
  <si>
    <t xml:space="preserve">*Množství O2 v lahvi je počítáno při tlaku 200 barů. </t>
  </si>
  <si>
    <t>objem plynu v lahvi 
[m3]*</t>
  </si>
  <si>
    <t>Dodavatelem nabízený objem plynu</t>
  </si>
  <si>
    <t>vodní objem lahve 
[l]</t>
  </si>
  <si>
    <r>
      <t xml:space="preserve">V případě, že dodavatelem nabízené plnění </t>
    </r>
    <r>
      <rPr>
        <b/>
        <sz val="9"/>
        <color theme="1"/>
        <rFont val="Calibri"/>
        <family val="2"/>
        <charset val="238"/>
        <scheme val="minor"/>
      </rPr>
      <t>má odlišný objem plynu v lahvi, než je uvedeno výše</t>
    </r>
    <r>
      <rPr>
        <sz val="9"/>
        <color theme="1"/>
        <rFont val="Calibri"/>
        <family val="2"/>
        <charset val="238"/>
        <scheme val="minor"/>
      </rPr>
      <t>, uvede jím nabízené hodnoty zde: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</si>
  <si>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Medicinální kyslík v lahvích a pronájem lahví 2024-2026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</si>
</sst>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0.0%"/>
    <numFmt numFmtId="166" formatCode="#,##0.00\ [$Kč-405];\-#,##0.00\ [$Kč-405]"/>
    <numFmt numFmtId="167" formatCode="#,##0.00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" fontId="1" fillId="2" borderId="1" applyNumberFormat="0" applyProtection="0">
      <alignment horizontal="right" vertical="center"/>
    </xf>
    <xf numFmtId="4" fontId="1" fillId="3" borderId="1" applyNumberFormat="0" applyProtection="0">
      <alignment vertical="center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0" fontId="3" fillId="0" borderId="0" xfId="0" applyFont="1"/>
    <xf numFmtId="164" fontId="0" fillId="0" borderId="0" xfId="0" applyNumberFormat="1"/>
    <xf numFmtId="49" fontId="3" fillId="4" borderId="11" xfId="0" applyNumberFormat="1" applyFont="1" applyFill="1" applyBorder="1"/>
    <xf numFmtId="0" fontId="3" fillId="4" borderId="12" xfId="0" applyFont="1" applyFill="1" applyBorder="1" applyAlignment="1">
      <alignment wrapText="1"/>
    </xf>
    <xf numFmtId="0" fontId="3" fillId="4" borderId="12" xfId="0" applyFont="1" applyFill="1" applyBorder="1"/>
    <xf numFmtId="0" fontId="3" fillId="4" borderId="11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65" fontId="3" fillId="4" borderId="9" xfId="0" applyNumberFormat="1" applyFont="1" applyFill="1" applyBorder="1"/>
    <xf numFmtId="164" fontId="3" fillId="0" borderId="0" xfId="0" applyNumberFormat="1" applyFont="1"/>
    <xf numFmtId="49" fontId="3" fillId="4" borderId="12" xfId="0" applyNumberFormat="1" applyFont="1" applyFill="1" applyBorder="1"/>
    <xf numFmtId="165" fontId="3" fillId="4" borderId="8" xfId="0" applyNumberFormat="1" applyFont="1" applyFill="1" applyBorder="1"/>
    <xf numFmtId="0" fontId="3" fillId="4" borderId="9" xfId="0" applyFont="1" applyFill="1" applyBorder="1"/>
    <xf numFmtId="0" fontId="2" fillId="7" borderId="2" xfId="0" applyFont="1" applyFill="1" applyBorder="1" applyAlignment="1">
      <alignment horizontal="center"/>
    </xf>
    <xf numFmtId="49" fontId="2" fillId="8" borderId="7" xfId="0" applyNumberFormat="1" applyFont="1" applyFill="1" applyBorder="1"/>
    <xf numFmtId="49" fontId="2" fillId="8" borderId="8" xfId="0" applyNumberFormat="1" applyFont="1" applyFill="1" applyBorder="1"/>
    <xf numFmtId="49" fontId="2" fillId="8" borderId="9" xfId="0" applyNumberFormat="1" applyFont="1" applyFill="1" applyBorder="1"/>
    <xf numFmtId="166" fontId="3" fillId="8" borderId="2" xfId="3" applyNumberFormat="1" applyFont="1" applyFill="1" applyBorder="1"/>
    <xf numFmtId="49" fontId="2" fillId="9" borderId="2" xfId="0" applyNumberFormat="1" applyFont="1" applyFill="1" applyBorder="1"/>
    <xf numFmtId="2" fontId="2" fillId="9" borderId="2" xfId="0" applyNumberFormat="1" applyFont="1" applyFill="1" applyBorder="1"/>
    <xf numFmtId="1" fontId="2" fillId="9" borderId="2" xfId="0" applyNumberFormat="1" applyFont="1" applyFill="1" applyBorder="1"/>
    <xf numFmtId="0" fontId="2" fillId="9" borderId="2" xfId="0" applyFont="1" applyFill="1" applyBorder="1"/>
    <xf numFmtId="0" fontId="2" fillId="9" borderId="4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5" borderId="2" xfId="0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164" fontId="6" fillId="0" borderId="0" xfId="0" applyNumberFormat="1" applyFont="1"/>
    <xf numFmtId="0" fontId="9" fillId="0" borderId="0" xfId="0" applyFont="1" applyAlignment="1">
      <alignment horizontal="center" wrapText="1"/>
    </xf>
    <xf numFmtId="4" fontId="2" fillId="9" borderId="2" xfId="0" applyNumberFormat="1" applyFont="1" applyFill="1" applyBorder="1"/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164" fontId="0" fillId="7" borderId="23" xfId="0" applyNumberFormat="1" applyFill="1" applyBorder="1" applyAlignment="1">
      <alignment horizontal="center" vertical="center" wrapText="1"/>
    </xf>
    <xf numFmtId="1" fontId="0" fillId="9" borderId="22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1" fontId="2" fillId="9" borderId="6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 applyProtection="1">
      <alignment horizontal="center"/>
      <protection locked="0"/>
    </xf>
    <xf numFmtId="167" fontId="2" fillId="5" borderId="27" xfId="0" applyNumberFormat="1" applyFont="1" applyFill="1" applyBorder="1" applyAlignment="1" applyProtection="1">
      <alignment horizontal="center"/>
      <protection locked="0"/>
    </xf>
    <xf numFmtId="167" fontId="2" fillId="5" borderId="28" xfId="0" applyNumberFormat="1" applyFont="1" applyFill="1" applyBorder="1" applyAlignment="1" applyProtection="1">
      <alignment horizontal="center"/>
      <protection locked="0"/>
    </xf>
    <xf numFmtId="167" fontId="2" fillId="5" borderId="15" xfId="0" applyNumberFormat="1" applyFont="1" applyFill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/>
    </xf>
    <xf numFmtId="0" fontId="2" fillId="7" borderId="2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0" fontId="3" fillId="6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166" fontId="3" fillId="0" borderId="16" xfId="4" applyNumberFormat="1" applyFont="1" applyBorder="1" applyAlignment="1">
      <alignment horizontal="right"/>
    </xf>
    <xf numFmtId="43" fontId="3" fillId="0" borderId="15" xfId="4" applyFont="1" applyBorder="1" applyAlignment="1">
      <alignment horizontal="right"/>
    </xf>
    <xf numFmtId="0" fontId="3" fillId="6" borderId="17" xfId="0" applyFont="1" applyFill="1" applyBorder="1" applyAlignment="1">
      <alignment horizontal="center"/>
    </xf>
    <xf numFmtId="164" fontId="3" fillId="0" borderId="18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0" fontId="3" fillId="6" borderId="5" xfId="0" applyFont="1" applyFill="1" applyBorder="1" applyAlignment="1">
      <alignment horizontal="left"/>
    </xf>
    <xf numFmtId="0" fontId="3" fillId="6" borderId="19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4" fontId="0" fillId="7" borderId="24" xfId="0" applyNumberFormat="1" applyFill="1" applyBorder="1" applyAlignment="1">
      <alignment horizontal="center" vertical="center" wrapText="1"/>
    </xf>
    <xf numFmtId="164" fontId="0" fillId="7" borderId="25" xfId="0" applyNumberFormat="1" applyFill="1" applyBorder="1" applyAlignment="1">
      <alignment horizontal="center" vertical="center" wrapText="1"/>
    </xf>
    <xf numFmtId="164" fontId="0" fillId="7" borderId="23" xfId="0" applyNumberFormat="1" applyFill="1" applyBorder="1" applyAlignment="1">
      <alignment horizontal="center"/>
    </xf>
    <xf numFmtId="164" fontId="0" fillId="7" borderId="24" xfId="0" applyNumberFormat="1" applyFill="1" applyBorder="1" applyAlignment="1">
      <alignment horizontal="center"/>
    </xf>
    <xf numFmtId="164" fontId="0" fillId="7" borderId="25" xfId="0" applyNumberFormat="1" applyFill="1" applyBorder="1" applyAlignment="1">
      <alignment horizontal="center"/>
    </xf>
    <xf numFmtId="167" fontId="2" fillId="5" borderId="26" xfId="0" applyNumberFormat="1" applyFont="1" applyFill="1" applyBorder="1" applyAlignment="1" applyProtection="1">
      <alignment horizontal="center"/>
      <protection locked="0"/>
    </xf>
    <xf numFmtId="167" fontId="2" fillId="5" borderId="13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5">
    <cellStyle name="Čárka" xfId="4" builtinId="3"/>
    <cellStyle name="Měna" xfId="3" builtinId="4"/>
    <cellStyle name="Normální" xfId="0" builtinId="0"/>
    <cellStyle name="SAPBEXaggDataEmph" xfId="2" xr:uid="{00000000-0005-0000-0000-000002000000}"/>
    <cellStyle name="SAPBEXstdDataEmph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A21" zoomScale="70" zoomScaleNormal="70" workbookViewId="0">
      <selection activeCell="G39" sqref="G39:H39"/>
    </sheetView>
  </sheetViews>
  <sheetFormatPr defaultRowHeight="14.5" x14ac:dyDescent="0.35"/>
  <cols>
    <col min="1" max="2" width="17.81640625" customWidth="1"/>
    <col min="3" max="3" width="10.453125" customWidth="1"/>
    <col min="4" max="4" width="12.81640625" customWidth="1"/>
    <col min="5" max="5" width="12.54296875" customWidth="1"/>
    <col min="6" max="6" width="12.1796875" customWidth="1"/>
    <col min="7" max="7" width="13.81640625" bestFit="1" customWidth="1"/>
    <col min="8" max="10" width="15.81640625" customWidth="1"/>
    <col min="11" max="11" width="13.81640625" bestFit="1" customWidth="1"/>
    <col min="12" max="12" width="14" bestFit="1" customWidth="1"/>
    <col min="13" max="13" width="13.81640625" bestFit="1" customWidth="1"/>
    <col min="14" max="14" width="14.1796875" customWidth="1"/>
    <col min="15" max="15" width="14" customWidth="1"/>
  </cols>
  <sheetData>
    <row r="1" spans="1:14" ht="30" customHeight="1" x14ac:dyDescent="0.35">
      <c r="A1" s="75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35">
      <c r="A3" s="75" t="s">
        <v>66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5" spans="1:14" x14ac:dyDescent="0.35">
      <c r="A5" s="12" t="s">
        <v>2</v>
      </c>
      <c r="B5" s="11"/>
      <c r="C5" s="10"/>
      <c r="D5" s="10"/>
      <c r="E5" s="10"/>
      <c r="F5" s="11"/>
      <c r="G5" s="11"/>
      <c r="H5" s="11"/>
      <c r="I5" s="11"/>
      <c r="J5" s="11"/>
      <c r="K5" s="11"/>
      <c r="L5" s="95"/>
      <c r="M5" s="95"/>
      <c r="N5" s="96"/>
    </row>
    <row r="6" spans="1:14" s="45" customFormat="1" ht="66.650000000000006" customHeight="1" x14ac:dyDescent="0.35">
      <c r="A6" s="46" t="s">
        <v>57</v>
      </c>
      <c r="B6" s="46" t="s">
        <v>30</v>
      </c>
      <c r="C6" s="48" t="s">
        <v>20</v>
      </c>
      <c r="D6" s="48" t="s">
        <v>21</v>
      </c>
      <c r="E6" s="59" t="s">
        <v>54</v>
      </c>
      <c r="F6" s="62"/>
      <c r="G6" s="62" t="s">
        <v>53</v>
      </c>
      <c r="H6" s="62"/>
      <c r="I6" s="62" t="s">
        <v>16</v>
      </c>
      <c r="J6" s="62"/>
      <c r="K6" s="59" t="s">
        <v>59</v>
      </c>
      <c r="L6" s="59"/>
      <c r="M6" s="59" t="s">
        <v>60</v>
      </c>
      <c r="N6" s="59"/>
    </row>
    <row r="7" spans="1:14" ht="21.75" customHeight="1" x14ac:dyDescent="0.35">
      <c r="A7" s="47"/>
      <c r="B7" s="52"/>
      <c r="C7" s="49"/>
      <c r="D7" s="49"/>
      <c r="E7" s="40" t="s">
        <v>32</v>
      </c>
      <c r="F7" s="39" t="s">
        <v>52</v>
      </c>
      <c r="G7" s="38" t="s">
        <v>3</v>
      </c>
      <c r="H7" s="38" t="s">
        <v>4</v>
      </c>
      <c r="I7" s="38" t="s">
        <v>3</v>
      </c>
      <c r="J7" s="38" t="s">
        <v>4</v>
      </c>
      <c r="K7" s="38" t="s">
        <v>3</v>
      </c>
      <c r="L7" s="38" t="s">
        <v>4</v>
      </c>
      <c r="M7" s="38" t="s">
        <v>3</v>
      </c>
      <c r="N7" s="38" t="s">
        <v>4</v>
      </c>
    </row>
    <row r="8" spans="1:14" x14ac:dyDescent="0.35">
      <c r="A8" s="25" t="s">
        <v>19</v>
      </c>
      <c r="B8" s="25" t="s">
        <v>31</v>
      </c>
      <c r="C8" s="26">
        <v>2</v>
      </c>
      <c r="D8" s="26">
        <v>0.4</v>
      </c>
      <c r="E8" s="27">
        <v>1</v>
      </c>
      <c r="F8" s="37">
        <v>0.4</v>
      </c>
      <c r="G8" s="32"/>
      <c r="H8" s="32"/>
      <c r="I8" s="32"/>
      <c r="J8" s="32"/>
      <c r="K8" s="6">
        <f>F8*G8</f>
        <v>0</v>
      </c>
      <c r="L8" s="6">
        <f>F8*H8</f>
        <v>0</v>
      </c>
      <c r="M8" s="6">
        <f t="shared" ref="M8:N10" si="0">2*K8</f>
        <v>0</v>
      </c>
      <c r="N8" s="6">
        <f t="shared" si="0"/>
        <v>0</v>
      </c>
    </row>
    <row r="9" spans="1:14" x14ac:dyDescent="0.35">
      <c r="A9" s="25" t="s">
        <v>19</v>
      </c>
      <c r="B9" s="25" t="s">
        <v>31</v>
      </c>
      <c r="C9" s="26">
        <v>10</v>
      </c>
      <c r="D9" s="26">
        <v>1.1000000000000001</v>
      </c>
      <c r="E9" s="27">
        <v>1</v>
      </c>
      <c r="F9" s="37">
        <v>1.1000000000000001</v>
      </c>
      <c r="G9" s="32"/>
      <c r="H9" s="32"/>
      <c r="I9" s="32"/>
      <c r="J9" s="32"/>
      <c r="K9" s="6">
        <f t="shared" ref="K9" si="1">F9*G9</f>
        <v>0</v>
      </c>
      <c r="L9" s="6">
        <f t="shared" ref="L9:L10" si="2">F9*H9</f>
        <v>0</v>
      </c>
      <c r="M9" s="6">
        <f t="shared" si="0"/>
        <v>0</v>
      </c>
      <c r="N9" s="6">
        <f t="shared" si="0"/>
        <v>0</v>
      </c>
    </row>
    <row r="10" spans="1:14" x14ac:dyDescent="0.35">
      <c r="A10" s="25" t="s">
        <v>19</v>
      </c>
      <c r="B10" s="25" t="s">
        <v>31</v>
      </c>
      <c r="C10" s="26">
        <v>50</v>
      </c>
      <c r="D10" s="26">
        <v>10.8</v>
      </c>
      <c r="E10" s="27">
        <v>213</v>
      </c>
      <c r="F10" s="37">
        <v>2300.4</v>
      </c>
      <c r="G10" s="32"/>
      <c r="H10" s="32"/>
      <c r="I10" s="32"/>
      <c r="J10" s="32"/>
      <c r="K10" s="6">
        <f>F10*G10</f>
        <v>0</v>
      </c>
      <c r="L10" s="6">
        <f t="shared" si="2"/>
        <v>0</v>
      </c>
      <c r="M10" s="6">
        <f t="shared" si="0"/>
        <v>0</v>
      </c>
      <c r="N10" s="6">
        <f t="shared" si="0"/>
        <v>0</v>
      </c>
    </row>
    <row r="11" spans="1:14" x14ac:dyDescent="0.35">
      <c r="A11" s="21" t="s">
        <v>13</v>
      </c>
      <c r="B11" s="22"/>
      <c r="C11" s="22"/>
      <c r="D11" s="22"/>
      <c r="E11" s="22"/>
      <c r="F11" s="22"/>
      <c r="G11" s="22"/>
      <c r="H11" s="22"/>
      <c r="I11" s="22"/>
      <c r="J11" s="23"/>
      <c r="K11" s="24">
        <f>SUM(K8:K10)</f>
        <v>0</v>
      </c>
      <c r="L11" s="24">
        <f>SUM(L8:L10)</f>
        <v>0</v>
      </c>
      <c r="M11" s="24">
        <f>SUM(M8:M10)</f>
        <v>0</v>
      </c>
      <c r="N11" s="24">
        <f>SUM(N8:N10)</f>
        <v>0</v>
      </c>
    </row>
    <row r="12" spans="1:14" x14ac:dyDescent="0.35">
      <c r="A12" s="35" t="s">
        <v>61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x14ac:dyDescent="0.35">
      <c r="A13" s="35" t="s">
        <v>49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ht="15" thickBot="1" x14ac:dyDescent="0.4">
      <c r="A14" s="35" t="s">
        <v>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ht="15" thickBot="1" x14ac:dyDescent="0.4">
      <c r="A15" s="35"/>
      <c r="B15" s="90" t="s">
        <v>63</v>
      </c>
      <c r="C15" s="91"/>
      <c r="D15" s="92"/>
      <c r="E15" s="8"/>
      <c r="F15" s="8"/>
      <c r="G15" s="8"/>
      <c r="H15" s="8"/>
      <c r="I15" s="8"/>
      <c r="J15" s="8"/>
      <c r="K15" s="8"/>
      <c r="L15" s="8"/>
      <c r="M15" s="8"/>
    </row>
    <row r="16" spans="1:14" ht="28" customHeight="1" thickBot="1" x14ac:dyDescent="0.4">
      <c r="A16" s="35"/>
      <c r="B16" s="41" t="s">
        <v>64</v>
      </c>
      <c r="C16" s="88" t="s">
        <v>62</v>
      </c>
      <c r="D16" s="89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5">
      <c r="B17" s="42">
        <v>2</v>
      </c>
      <c r="C17" s="93"/>
      <c r="D17" s="94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35">
      <c r="A18" s="35"/>
      <c r="B18" s="43">
        <v>10</v>
      </c>
      <c r="C18" s="63"/>
      <c r="D18" s="64"/>
      <c r="E18" s="8"/>
      <c r="F18" s="8"/>
      <c r="G18" s="8"/>
      <c r="H18" s="8"/>
      <c r="I18" s="8"/>
      <c r="J18" s="8"/>
      <c r="K18" s="8"/>
      <c r="L18" s="8"/>
      <c r="M18" s="8"/>
    </row>
    <row r="19" spans="1:13" ht="15" thickBot="1" x14ac:dyDescent="0.4">
      <c r="A19" s="1"/>
      <c r="B19" s="44">
        <v>50</v>
      </c>
      <c r="C19" s="65"/>
      <c r="D19" s="66"/>
      <c r="E19" s="1"/>
      <c r="F19" s="1"/>
      <c r="G19" s="1"/>
      <c r="H19" s="3"/>
      <c r="I19" s="3"/>
      <c r="J19" s="3"/>
    </row>
    <row r="20" spans="1:13" x14ac:dyDescent="0.35">
      <c r="A20" s="1"/>
      <c r="B20" s="1"/>
      <c r="C20" s="1"/>
      <c r="D20" s="1"/>
      <c r="E20" s="1"/>
      <c r="F20" s="1"/>
      <c r="G20" s="1"/>
      <c r="H20" s="3"/>
      <c r="I20" s="3"/>
      <c r="J20" s="3"/>
    </row>
    <row r="21" spans="1:13" x14ac:dyDescent="0.35">
      <c r="A21" s="9" t="s">
        <v>0</v>
      </c>
      <c r="B21" s="17"/>
      <c r="C21" s="10"/>
      <c r="D21" s="11"/>
      <c r="E21" s="11"/>
      <c r="F21" s="14"/>
      <c r="G21" s="50"/>
      <c r="H21" s="50"/>
      <c r="I21" s="51"/>
    </row>
    <row r="22" spans="1:13" x14ac:dyDescent="0.35">
      <c r="A22" s="46" t="s">
        <v>18</v>
      </c>
      <c r="B22" s="46" t="s">
        <v>30</v>
      </c>
      <c r="C22" s="48" t="s">
        <v>9</v>
      </c>
      <c r="D22" s="61" t="s">
        <v>11</v>
      </c>
      <c r="E22" s="61"/>
      <c r="F22" s="61" t="s">
        <v>12</v>
      </c>
      <c r="G22" s="61"/>
      <c r="H22" s="61" t="s">
        <v>38</v>
      </c>
      <c r="I22" s="61"/>
      <c r="K22" s="8"/>
    </row>
    <row r="23" spans="1:13" x14ac:dyDescent="0.35">
      <c r="A23" s="47"/>
      <c r="B23" s="47" t="s">
        <v>30</v>
      </c>
      <c r="C23" s="49"/>
      <c r="D23" s="20" t="s">
        <v>3</v>
      </c>
      <c r="E23" s="20" t="s">
        <v>4</v>
      </c>
      <c r="F23" s="20" t="s">
        <v>3</v>
      </c>
      <c r="G23" s="20" t="s">
        <v>4</v>
      </c>
      <c r="H23" s="20" t="s">
        <v>3</v>
      </c>
      <c r="I23" s="20" t="s">
        <v>4</v>
      </c>
    </row>
    <row r="24" spans="1:13" x14ac:dyDescent="0.35">
      <c r="A24" s="28" t="s">
        <v>1</v>
      </c>
      <c r="B24" s="29" t="s">
        <v>31</v>
      </c>
      <c r="C24" s="27">
        <f>SUM(E8:E10)</f>
        <v>215</v>
      </c>
      <c r="D24" s="32"/>
      <c r="E24" s="32"/>
      <c r="F24" s="6">
        <f>C24*D24</f>
        <v>0</v>
      </c>
      <c r="G24" s="6">
        <f>C24*E24</f>
        <v>0</v>
      </c>
      <c r="H24" s="6">
        <f t="shared" ref="H24:I25" si="3">F24*2</f>
        <v>0</v>
      </c>
      <c r="I24" s="6">
        <f t="shared" si="3"/>
        <v>0</v>
      </c>
    </row>
    <row r="25" spans="1:13" x14ac:dyDescent="0.35">
      <c r="A25" s="28" t="s">
        <v>6</v>
      </c>
      <c r="B25" s="29" t="s">
        <v>31</v>
      </c>
      <c r="C25" s="27">
        <f>SUM(E8:E10)</f>
        <v>215</v>
      </c>
      <c r="D25" s="32"/>
      <c r="E25" s="32"/>
      <c r="F25" s="6">
        <f>C25*D25</f>
        <v>0</v>
      </c>
      <c r="G25" s="6">
        <f>C25*E25</f>
        <v>0</v>
      </c>
      <c r="H25" s="6">
        <f t="shared" si="3"/>
        <v>0</v>
      </c>
      <c r="I25" s="6">
        <f t="shared" si="3"/>
        <v>0</v>
      </c>
    </row>
    <row r="26" spans="1:13" x14ac:dyDescent="0.35">
      <c r="A26" s="21" t="s">
        <v>13</v>
      </c>
      <c r="B26" s="22"/>
      <c r="C26" s="22"/>
      <c r="D26" s="22"/>
      <c r="E26" s="23"/>
      <c r="F26" s="24">
        <f>SUM(F24:F25)</f>
        <v>0</v>
      </c>
      <c r="G26" s="24">
        <f>SUM(G24:G25)</f>
        <v>0</v>
      </c>
      <c r="H26" s="24">
        <f>SUM(H24:H25)</f>
        <v>0</v>
      </c>
      <c r="I26" s="24">
        <f>SUM(I24:I25)</f>
        <v>0</v>
      </c>
    </row>
    <row r="27" spans="1:13" x14ac:dyDescent="0.35">
      <c r="A27" s="34" t="s">
        <v>58</v>
      </c>
      <c r="B27" s="1"/>
      <c r="C27" s="1"/>
      <c r="D27" s="1"/>
      <c r="E27" s="1"/>
      <c r="F27" s="1"/>
      <c r="G27" s="1"/>
      <c r="H27" s="1"/>
      <c r="I27" s="1"/>
      <c r="J27" s="1"/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 x14ac:dyDescent="0.35">
      <c r="A29" s="12" t="s">
        <v>14</v>
      </c>
      <c r="B29" s="11"/>
      <c r="C29" s="11"/>
      <c r="D29" s="11"/>
      <c r="E29" s="11"/>
      <c r="F29" s="11"/>
      <c r="G29" s="14"/>
      <c r="H29" s="14"/>
      <c r="I29" s="19"/>
    </row>
    <row r="30" spans="1:13" x14ac:dyDescent="0.35">
      <c r="A30" s="48" t="s">
        <v>29</v>
      </c>
      <c r="B30" s="46" t="s">
        <v>30</v>
      </c>
      <c r="C30" s="69" t="s">
        <v>22</v>
      </c>
      <c r="D30" s="61" t="s">
        <v>23</v>
      </c>
      <c r="E30" s="61"/>
      <c r="F30" s="61" t="s">
        <v>17</v>
      </c>
      <c r="G30" s="53"/>
      <c r="H30" s="53" t="s">
        <v>33</v>
      </c>
      <c r="I30" s="53"/>
    </row>
    <row r="31" spans="1:13" x14ac:dyDescent="0.35">
      <c r="A31" s="67"/>
      <c r="B31" s="47" t="s">
        <v>30</v>
      </c>
      <c r="C31" s="69"/>
      <c r="D31" s="20" t="s">
        <v>3</v>
      </c>
      <c r="E31" s="20" t="s">
        <v>4</v>
      </c>
      <c r="F31" s="20" t="s">
        <v>3</v>
      </c>
      <c r="G31" s="20" t="s">
        <v>4</v>
      </c>
      <c r="H31" s="20" t="s">
        <v>3</v>
      </c>
      <c r="I31" s="20" t="s">
        <v>4</v>
      </c>
    </row>
    <row r="32" spans="1:13" x14ac:dyDescent="0.35">
      <c r="A32" s="28" t="s">
        <v>25</v>
      </c>
      <c r="B32" s="28" t="s">
        <v>31</v>
      </c>
      <c r="C32" s="27">
        <v>1</v>
      </c>
      <c r="D32" s="32"/>
      <c r="E32" s="32"/>
      <c r="F32" s="6">
        <f t="shared" ref="F32:F34" si="4">C32*D32</f>
        <v>0</v>
      </c>
      <c r="G32" s="6">
        <f t="shared" ref="G32:G34" si="5">C32*E32</f>
        <v>0</v>
      </c>
      <c r="H32" s="6">
        <f t="shared" ref="H32:I34" si="6">F32*2</f>
        <v>0</v>
      </c>
      <c r="I32" s="6">
        <f t="shared" si="6"/>
        <v>0</v>
      </c>
    </row>
    <row r="33" spans="1:10" x14ac:dyDescent="0.35">
      <c r="A33" s="28" t="s">
        <v>26</v>
      </c>
      <c r="B33" s="28" t="s">
        <v>31</v>
      </c>
      <c r="C33" s="27">
        <v>1</v>
      </c>
      <c r="D33" s="32"/>
      <c r="E33" s="32"/>
      <c r="F33" s="6">
        <f t="shared" si="4"/>
        <v>0</v>
      </c>
      <c r="G33" s="6">
        <f t="shared" si="5"/>
        <v>0</v>
      </c>
      <c r="H33" s="6">
        <f t="shared" si="6"/>
        <v>0</v>
      </c>
      <c r="I33" s="6">
        <f t="shared" si="6"/>
        <v>0</v>
      </c>
    </row>
    <row r="34" spans="1:10" x14ac:dyDescent="0.35">
      <c r="A34" s="28" t="s">
        <v>27</v>
      </c>
      <c r="B34" s="28" t="s">
        <v>31</v>
      </c>
      <c r="C34" s="27">
        <v>12</v>
      </c>
      <c r="D34" s="32"/>
      <c r="E34" s="32"/>
      <c r="F34" s="6">
        <f t="shared" si="4"/>
        <v>0</v>
      </c>
      <c r="G34" s="6">
        <f t="shared" si="5"/>
        <v>0</v>
      </c>
      <c r="H34" s="6">
        <f t="shared" si="6"/>
        <v>0</v>
      </c>
      <c r="I34" s="6">
        <f t="shared" si="6"/>
        <v>0</v>
      </c>
    </row>
    <row r="35" spans="1:10" x14ac:dyDescent="0.35">
      <c r="A35" s="56" t="s">
        <v>28</v>
      </c>
      <c r="B35" s="57"/>
      <c r="C35" s="57"/>
      <c r="D35" s="57"/>
      <c r="E35" s="58"/>
      <c r="F35" s="24">
        <f>SUM(F32:F34)</f>
        <v>0</v>
      </c>
      <c r="G35" s="24">
        <f>SUM(G32:G34)</f>
        <v>0</v>
      </c>
      <c r="H35" s="24">
        <f>SUM(H32:H34)</f>
        <v>0</v>
      </c>
      <c r="I35" s="24">
        <f>SUM(I32:I34)</f>
        <v>0</v>
      </c>
    </row>
    <row r="36" spans="1:10" x14ac:dyDescent="0.35">
      <c r="A36" s="1"/>
      <c r="B36" s="1"/>
      <c r="C36" s="1"/>
      <c r="D36" s="1"/>
      <c r="E36" s="3"/>
      <c r="F36" s="3"/>
      <c r="G36" s="4"/>
      <c r="H36" s="3"/>
      <c r="I36" s="3"/>
      <c r="J36" s="3"/>
    </row>
    <row r="37" spans="1:1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thickBot="1" x14ac:dyDescent="0.4">
      <c r="A38" s="13" t="s">
        <v>15</v>
      </c>
      <c r="B38" s="14"/>
      <c r="C38" s="15"/>
      <c r="D38" s="7"/>
      <c r="E38" s="7"/>
      <c r="F38" s="7"/>
      <c r="G38" s="7"/>
      <c r="H38" s="7"/>
    </row>
    <row r="39" spans="1:10" ht="15" customHeight="1" x14ac:dyDescent="0.35">
      <c r="A39" s="48" t="s">
        <v>5</v>
      </c>
      <c r="B39" s="61" t="s">
        <v>24</v>
      </c>
      <c r="C39" s="61"/>
      <c r="D39" s="1"/>
      <c r="E39" s="84" t="s">
        <v>10</v>
      </c>
      <c r="F39" s="85"/>
      <c r="G39" s="81" t="s">
        <v>3</v>
      </c>
      <c r="H39" s="78"/>
      <c r="I39" s="77" t="s">
        <v>4</v>
      </c>
      <c r="J39" s="78"/>
    </row>
    <row r="40" spans="1:10" ht="15" thickBot="1" x14ac:dyDescent="0.4">
      <c r="A40" s="67"/>
      <c r="B40" s="20" t="s">
        <v>3</v>
      </c>
      <c r="C40" s="20" t="s">
        <v>4</v>
      </c>
      <c r="D40" s="1"/>
      <c r="E40" s="86" t="s">
        <v>37</v>
      </c>
      <c r="F40" s="87"/>
      <c r="G40" s="82">
        <f>M11+H26+H35+F50</f>
        <v>0</v>
      </c>
      <c r="H40" s="83"/>
      <c r="I40" s="79">
        <f>N11+I26+I35+G50</f>
        <v>0</v>
      </c>
      <c r="J40" s="80"/>
    </row>
    <row r="41" spans="1:10" x14ac:dyDescent="0.35">
      <c r="A41" s="5" t="s">
        <v>45</v>
      </c>
      <c r="B41" s="32"/>
      <c r="C41" s="32"/>
      <c r="D41" s="1"/>
      <c r="E41" s="31"/>
      <c r="F41" s="31"/>
      <c r="G41" s="16"/>
    </row>
    <row r="42" spans="1:10" x14ac:dyDescent="0.35">
      <c r="A42" s="5" t="s">
        <v>46</v>
      </c>
      <c r="B42" s="32"/>
      <c r="C42" s="32"/>
      <c r="D42" s="1"/>
      <c r="E42" s="31"/>
      <c r="F42" s="31"/>
      <c r="G42" s="16"/>
      <c r="H42" s="16"/>
    </row>
    <row r="43" spans="1:10" x14ac:dyDescent="0.35">
      <c r="A43" s="5" t="s">
        <v>47</v>
      </c>
      <c r="B43" s="32"/>
      <c r="C43" s="32"/>
      <c r="D43" s="1"/>
      <c r="E43" s="71"/>
      <c r="F43" s="71"/>
      <c r="G43" s="16"/>
      <c r="H43" s="16"/>
    </row>
    <row r="44" spans="1:10" ht="16.5" customHeight="1" x14ac:dyDescent="0.35">
      <c r="A44" s="68"/>
      <c r="B44" s="76"/>
      <c r="C44" s="76"/>
      <c r="D44" s="1"/>
      <c r="E44" s="31"/>
      <c r="F44" s="31"/>
      <c r="G44" s="16"/>
      <c r="H44" s="16"/>
    </row>
    <row r="45" spans="1:1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13" t="s">
        <v>7</v>
      </c>
      <c r="B46" s="14"/>
      <c r="C46" s="14"/>
      <c r="D46" s="14"/>
      <c r="E46" s="18"/>
      <c r="F46" s="18"/>
      <c r="G46" s="15"/>
      <c r="H46" s="7"/>
      <c r="I46" s="7"/>
      <c r="J46" s="7"/>
    </row>
    <row r="47" spans="1:10" x14ac:dyDescent="0.35">
      <c r="A47" s="60" t="s">
        <v>8</v>
      </c>
      <c r="B47" s="48" t="s">
        <v>55</v>
      </c>
      <c r="C47" s="70" t="s">
        <v>36</v>
      </c>
      <c r="D47" s="53" t="s">
        <v>34</v>
      </c>
      <c r="E47" s="53"/>
      <c r="F47" s="54" t="s">
        <v>35</v>
      </c>
      <c r="G47" s="55"/>
      <c r="H47" s="1"/>
      <c r="I47" s="1"/>
      <c r="J47" s="1"/>
    </row>
    <row r="48" spans="1:10" ht="24.75" customHeight="1" x14ac:dyDescent="0.35">
      <c r="A48" s="60"/>
      <c r="B48" s="60"/>
      <c r="C48" s="67"/>
      <c r="D48" s="20" t="s">
        <v>3</v>
      </c>
      <c r="E48" s="20" t="s">
        <v>4</v>
      </c>
      <c r="F48" s="20" t="s">
        <v>3</v>
      </c>
      <c r="G48" s="20" t="s">
        <v>4</v>
      </c>
      <c r="H48" s="2"/>
      <c r="I48" s="2"/>
      <c r="J48" s="1"/>
    </row>
    <row r="49" spans="1:10" x14ac:dyDescent="0.35">
      <c r="A49" s="60"/>
      <c r="B49" s="52"/>
      <c r="C49" s="30">
        <v>58</v>
      </c>
      <c r="D49" s="32"/>
      <c r="E49" s="32"/>
      <c r="F49" s="6">
        <f>C49*D49</f>
        <v>0</v>
      </c>
      <c r="G49" s="6">
        <f>C49*E49</f>
        <v>0</v>
      </c>
      <c r="H49" s="2"/>
      <c r="I49" s="2"/>
      <c r="J49" s="1"/>
    </row>
    <row r="50" spans="1:10" x14ac:dyDescent="0.35">
      <c r="A50" s="56" t="s">
        <v>28</v>
      </c>
      <c r="B50" s="57"/>
      <c r="C50" s="57"/>
      <c r="D50" s="57"/>
      <c r="E50" s="58"/>
      <c r="F50" s="24">
        <f>SUM(F49:F49)</f>
        <v>0</v>
      </c>
      <c r="G50" s="24">
        <f>SUM(G49:G49)</f>
        <v>0</v>
      </c>
      <c r="H50" s="1"/>
      <c r="I50" s="1"/>
      <c r="J50" s="1"/>
    </row>
    <row r="51" spans="1:10" s="1" customFormat="1" ht="13.5" x14ac:dyDescent="0.3">
      <c r="A51" s="33" t="s">
        <v>48</v>
      </c>
      <c r="F51" s="7"/>
      <c r="G51" s="7"/>
      <c r="H51" s="7"/>
      <c r="I51" s="7"/>
      <c r="J51" s="7"/>
    </row>
    <row r="52" spans="1:10" x14ac:dyDescent="0.35">
      <c r="F52" s="2"/>
      <c r="G52" s="2"/>
      <c r="H52" s="2"/>
      <c r="I52" s="2"/>
      <c r="J52" s="2"/>
    </row>
    <row r="53" spans="1:10" x14ac:dyDescent="0.35">
      <c r="A53" t="s">
        <v>39</v>
      </c>
      <c r="F53" s="2"/>
      <c r="G53" s="2"/>
      <c r="H53" s="2"/>
      <c r="I53" s="2"/>
      <c r="J53" s="2"/>
    </row>
    <row r="54" spans="1:10" x14ac:dyDescent="0.35">
      <c r="A54" s="74" t="s">
        <v>43</v>
      </c>
      <c r="B54" s="74"/>
      <c r="C54" s="74"/>
      <c r="D54" s="74"/>
      <c r="F54" s="3"/>
      <c r="G54" s="1"/>
      <c r="H54" s="3"/>
      <c r="I54" s="1"/>
      <c r="J54" s="3"/>
    </row>
    <row r="55" spans="1:10" x14ac:dyDescent="0.35">
      <c r="A55" s="59" t="s">
        <v>56</v>
      </c>
      <c r="B55" s="61" t="s">
        <v>44</v>
      </c>
      <c r="C55" s="61"/>
      <c r="D55" s="61"/>
    </row>
    <row r="56" spans="1:10" x14ac:dyDescent="0.35">
      <c r="A56" s="73"/>
      <c r="B56" s="20" t="s">
        <v>3</v>
      </c>
      <c r="C56" s="61" t="s">
        <v>4</v>
      </c>
      <c r="D56" s="61"/>
    </row>
    <row r="57" spans="1:10" x14ac:dyDescent="0.35">
      <c r="A57" s="5" t="s">
        <v>40</v>
      </c>
      <c r="B57" s="32"/>
      <c r="C57" s="72"/>
      <c r="D57" s="72"/>
    </row>
    <row r="58" spans="1:10" x14ac:dyDescent="0.35">
      <c r="A58" s="5" t="s">
        <v>41</v>
      </c>
      <c r="B58" s="32"/>
      <c r="C58" s="72"/>
      <c r="D58" s="72"/>
    </row>
    <row r="59" spans="1:10" x14ac:dyDescent="0.35">
      <c r="A59" s="5" t="s">
        <v>42</v>
      </c>
      <c r="B59" s="32"/>
      <c r="C59" s="72"/>
      <c r="D59" s="72"/>
    </row>
    <row r="60" spans="1:10" ht="35.25" customHeight="1" x14ac:dyDescent="0.35">
      <c r="A60" s="68" t="s">
        <v>50</v>
      </c>
      <c r="B60" s="68"/>
      <c r="C60" s="68"/>
      <c r="D60" s="68"/>
    </row>
  </sheetData>
  <sheetProtection algorithmName="SHA-512" hashValue="KXcUIncZRHMwOLs8SR0Qn86+tRu71tUGV4FfXA6oAOlYLjt6JDIPvo5Ff3CZ5aMzeDz1btfulmJv12ogj5LxYg==" saltValue="Q22e8ghQEyzxSJ+lCCKEFA==" spinCount="100000" sheet="1" objects="1" scenarios="1"/>
  <mergeCells count="55">
    <mergeCell ref="L5:N5"/>
    <mergeCell ref="A54:D54"/>
    <mergeCell ref="B55:D55"/>
    <mergeCell ref="A1:N1"/>
    <mergeCell ref="A3:N3"/>
    <mergeCell ref="A44:C44"/>
    <mergeCell ref="I39:J39"/>
    <mergeCell ref="I40:J40"/>
    <mergeCell ref="G39:H39"/>
    <mergeCell ref="G40:H40"/>
    <mergeCell ref="A39:A40"/>
    <mergeCell ref="B39:C39"/>
    <mergeCell ref="E39:F39"/>
    <mergeCell ref="E40:F40"/>
    <mergeCell ref="C22:C23"/>
    <mergeCell ref="C16:D16"/>
    <mergeCell ref="B15:D15"/>
    <mergeCell ref="A30:A31"/>
    <mergeCell ref="A6:A7"/>
    <mergeCell ref="A60:D60"/>
    <mergeCell ref="A47:A49"/>
    <mergeCell ref="D47:E47"/>
    <mergeCell ref="C30:C31"/>
    <mergeCell ref="D30:E30"/>
    <mergeCell ref="C47:C48"/>
    <mergeCell ref="A50:E50"/>
    <mergeCell ref="E43:F43"/>
    <mergeCell ref="C57:D57"/>
    <mergeCell ref="C58:D58"/>
    <mergeCell ref="C59:D59"/>
    <mergeCell ref="A55:A56"/>
    <mergeCell ref="C56:D56"/>
    <mergeCell ref="F30:G30"/>
    <mergeCell ref="B30:B31"/>
    <mergeCell ref="H30:I30"/>
    <mergeCell ref="F47:G47"/>
    <mergeCell ref="A35:E35"/>
    <mergeCell ref="M6:N6"/>
    <mergeCell ref="B47:B49"/>
    <mergeCell ref="D22:E22"/>
    <mergeCell ref="F22:G22"/>
    <mergeCell ref="E6:F6"/>
    <mergeCell ref="G6:H6"/>
    <mergeCell ref="H22:I22"/>
    <mergeCell ref="D6:D7"/>
    <mergeCell ref="C18:D18"/>
    <mergeCell ref="C19:D19"/>
    <mergeCell ref="K6:L6"/>
    <mergeCell ref="I6:J6"/>
    <mergeCell ref="A22:A23"/>
    <mergeCell ref="C6:C7"/>
    <mergeCell ref="G21:I21"/>
    <mergeCell ref="B6:B7"/>
    <mergeCell ref="B22:B23"/>
    <mergeCell ref="C17:D17"/>
  </mergeCells>
  <pageMargins left="0.7" right="0.7" top="0.78740157499999996" bottom="0.78740157499999996" header="0.3" footer="0.3"/>
  <pageSetup paperSize="9" scale="65" fitToHeight="0" orientation="landscape" horizontalDpi="4294967293" verticalDpi="4294967293" r:id="rId1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5" ma:contentTypeDescription="Vytvoří nový dokument" ma:contentTypeScope="" ma:versionID="2f9b92b80f66e4e209327a66aa7baf07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a68c8608191785114721bdbc8b65e887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78deec-bf47-462d-851f-de5cbc863664}" ma:internalName="TaxCatchAll" ma:showField="CatchAllData" ma:web="4cc1ea81-3f73-4be6-bc93-a6df2446c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2518E-5F9C-4B76-B606-4E881C043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44C24-4B0B-4CB0-AA73-2B2EEEFF1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Medicinální kyslík v lahvích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Monika Málková</cp:lastModifiedBy>
  <cp:lastPrinted>2022-09-20T10:59:51Z</cp:lastPrinted>
  <dcterms:created xsi:type="dcterms:W3CDTF">2016-11-11T09:59:49Z</dcterms:created>
  <dcterms:modified xsi:type="dcterms:W3CDTF">2024-09-17T10:17:23Z</dcterms:modified>
</cp:coreProperties>
</file>