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6. výzva (ICT vybavení - OAVOŠ Brno, Kotlářská) - JAK + VLZD (VD)\02_ZD\ZD_241009\"/>
    </mc:Choice>
  </mc:AlternateContent>
  <xr:revisionPtr revIDLastSave="0" documentId="13_ncr:1_{2BDFF4E7-71B3-4E08-95F4-91F8FC81EB4C}" xr6:coauthVersionLast="47" xr6:coauthVersionMax="47" xr10:uidLastSave="{00000000-0000-0000-0000-000000000000}"/>
  <bookViews>
    <workbookView xWindow="28920" yWindow="0" windowWidth="26085" windowHeight="204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F6" i="1"/>
  <c r="F7" i="1"/>
  <c r="F8" i="1"/>
  <c r="F9" i="1"/>
  <c r="F10" i="1"/>
  <c r="G5" i="1"/>
  <c r="E6" i="1"/>
  <c r="G6" i="1" s="1"/>
  <c r="E7" i="1"/>
  <c r="G7" i="1" s="1"/>
  <c r="E8" i="1"/>
  <c r="G8" i="1" s="1"/>
  <c r="E9" i="1"/>
  <c r="G9" i="1" s="1"/>
  <c r="E10" i="1"/>
  <c r="G10" i="1" s="1"/>
  <c r="E4" i="1"/>
  <c r="G4" i="1" s="1"/>
  <c r="F4" i="1"/>
  <c r="F11" i="1" l="1"/>
  <c r="F12" i="1" s="1"/>
  <c r="H4" i="1"/>
  <c r="H8" i="1"/>
</calcChain>
</file>

<file path=xl/sharedStrings.xml><?xml version="1.0" encoding="utf-8"?>
<sst xmlns="http://schemas.openxmlformats.org/spreadsheetml/2006/main" count="23" uniqueCount="22">
  <si>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</si>
  <si>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</si>
  <si>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</si>
  <si>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</si>
  <si>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</si>
  <si>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</si>
  <si>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</si>
  <si>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</si>
  <si>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</si>
  <si>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</si>
  <si>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</t>
  </si>
  <si>
    <t>Počítač</t>
  </si>
  <si>
    <t>Monitor</t>
  </si>
  <si>
    <t>Tiskárna</t>
  </si>
  <si>
    <t>Poznámky</t>
  </si>
  <si>
    <t>Notebook - Typ I</t>
  </si>
  <si>
    <t>Notebook - Typ II</t>
  </si>
  <si>
    <t>Dataprojektor</t>
  </si>
  <si>
    <t>Stav</t>
  </si>
  <si>
    <t>Cena u položek 1, 2, 3, 4 nesmí v součtu přesáhnout 1 250 000,- Kč vč. DPH.</t>
  </si>
  <si>
    <t>Cena u položek 5, 6, 7 nesmí v součtu přesáhnout 750 000,- Kč vč. DPH.</t>
  </si>
  <si>
    <t>Žádná z položek 1, 2, 3, 4, 5, 6, 7 nesmí přesáhnout cenu za kus 40 000,- Kč vč.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</si>
</sst>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/>
    <xf numFmtId="0" fontId="1" fillId="3" borderId="17" xfId="0" applyFont="1" applyFill="1" applyBorder="1" applyAlignment="1">
      <alignment horizontal="center" vertical="center" wrapText="1"/>
    </xf>
    <xf numFmtId="4" fontId="1" fillId="6" borderId="18" xfId="0" applyNumberFormat="1" applyFont="1" applyFill="1" applyBorder="1" applyAlignment="1">
      <alignment horizontal="center" vertical="center"/>
    </xf>
    <xf numFmtId="4" fontId="1" fillId="6" borderId="19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activeCell="E4" sqref="E4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  <col min="7" max="7" width="44" customWidth="1"/>
    <col min="8" max="8" width="42.7109375" customWidth="1"/>
  </cols>
  <sheetData>
    <row r="1" spans="1:15" ht="23.45" customHeight="1" x14ac:dyDescent="0.25">
      <c r="B1" s="26" t="s">
        <v>6</v>
      </c>
      <c r="C1" s="26"/>
      <c r="D1" s="26"/>
      <c r="E1" s="26"/>
      <c r="F1" s="26"/>
    </row>
    <row r="2" spans="1:15" ht="15.75" thickBot="1" x14ac:dyDescent="0.3"/>
    <row r="3" spans="1:15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21" t="s">
        <v>1</v>
      </c>
      <c r="G3" s="5" t="s">
        <v>18</v>
      </c>
      <c r="H3" s="6" t="s">
        <v>18</v>
      </c>
    </row>
    <row r="4" spans="1:15" ht="30" customHeight="1" x14ac:dyDescent="0.25">
      <c r="A4" s="14">
        <v>1</v>
      </c>
      <c r="B4" s="15" t="s">
        <v>17</v>
      </c>
      <c r="C4" s="16">
        <v>30</v>
      </c>
      <c r="D4" s="17">
        <v>0</v>
      </c>
      <c r="E4" s="18">
        <f t="shared" ref="E4:E10" si="0">D4*1.21</f>
        <v>0</v>
      </c>
      <c r="F4" s="22">
        <f t="shared" ref="F4:F10" si="1">C4*D4</f>
        <v>0</v>
      </c>
      <c r="G4" s="24" t="str">
        <f>IF(E4&gt;40000, "Překročena maximální cena za kus v Kč vč. DPH.","OK")</f>
        <v>OK</v>
      </c>
      <c r="H4" s="34" t="str">
        <f>IF(F4+F5+F6+F7&gt;1250000,"Překročena maximální cena v součtu položek 1, 2, 3, 4 v Kč vč. DPH.","OK")</f>
        <v>OK</v>
      </c>
    </row>
    <row r="5" spans="1:15" ht="30" customHeight="1" x14ac:dyDescent="0.25">
      <c r="A5" s="14">
        <v>2</v>
      </c>
      <c r="B5" s="15" t="s">
        <v>10</v>
      </c>
      <c r="C5" s="16">
        <v>3</v>
      </c>
      <c r="D5" s="17">
        <v>0</v>
      </c>
      <c r="E5" s="18">
        <f t="shared" si="0"/>
        <v>0</v>
      </c>
      <c r="F5" s="22">
        <f t="shared" si="1"/>
        <v>0</v>
      </c>
      <c r="G5" s="24" t="str">
        <f t="shared" ref="G5:G10" si="2">IF(E5&gt;40000, "Překročena maximální cena za kus v Kč vč. DPH.","OK")</f>
        <v>OK</v>
      </c>
      <c r="H5" s="34"/>
    </row>
    <row r="6" spans="1:15" ht="30" customHeight="1" x14ac:dyDescent="0.25">
      <c r="A6" s="14">
        <v>3</v>
      </c>
      <c r="B6" s="15" t="s">
        <v>15</v>
      </c>
      <c r="C6" s="16">
        <v>1</v>
      </c>
      <c r="D6" s="17">
        <v>0</v>
      </c>
      <c r="E6" s="18">
        <f t="shared" si="0"/>
        <v>0</v>
      </c>
      <c r="F6" s="22">
        <f t="shared" si="1"/>
        <v>0</v>
      </c>
      <c r="G6" s="24" t="str">
        <f t="shared" si="2"/>
        <v>OK</v>
      </c>
      <c r="H6" s="34"/>
    </row>
    <row r="7" spans="1:15" ht="30" customHeight="1" x14ac:dyDescent="0.25">
      <c r="A7" s="14">
        <v>4</v>
      </c>
      <c r="B7" s="15" t="s">
        <v>16</v>
      </c>
      <c r="C7" s="16">
        <v>7</v>
      </c>
      <c r="D7" s="17">
        <v>0</v>
      </c>
      <c r="E7" s="18">
        <f t="shared" si="0"/>
        <v>0</v>
      </c>
      <c r="F7" s="22">
        <f t="shared" si="1"/>
        <v>0</v>
      </c>
      <c r="G7" s="24" t="str">
        <f t="shared" si="2"/>
        <v>OK</v>
      </c>
      <c r="H7" s="34"/>
    </row>
    <row r="8" spans="1:15" ht="30" customHeight="1" x14ac:dyDescent="0.25">
      <c r="A8" s="14">
        <v>5</v>
      </c>
      <c r="B8" s="15" t="s">
        <v>11</v>
      </c>
      <c r="C8" s="16">
        <v>63</v>
      </c>
      <c r="D8" s="17">
        <v>0</v>
      </c>
      <c r="E8" s="18">
        <f t="shared" si="0"/>
        <v>0</v>
      </c>
      <c r="F8" s="22">
        <f t="shared" si="1"/>
        <v>0</v>
      </c>
      <c r="G8" s="24" t="str">
        <f t="shared" si="2"/>
        <v>OK</v>
      </c>
      <c r="H8" s="34" t="str">
        <f>IF(F8+F9+F10&gt;750000, "Překročena maximální cena v součtu položek 5, 6, 7 v Kč vč. DPH.", "OK")</f>
        <v>OK</v>
      </c>
    </row>
    <row r="9" spans="1:15" ht="30" customHeight="1" x14ac:dyDescent="0.25">
      <c r="A9" s="14">
        <v>6</v>
      </c>
      <c r="B9" s="15" t="s">
        <v>12</v>
      </c>
      <c r="C9" s="16">
        <v>5</v>
      </c>
      <c r="D9" s="17">
        <v>0</v>
      </c>
      <c r="E9" s="18">
        <f t="shared" si="0"/>
        <v>0</v>
      </c>
      <c r="F9" s="22">
        <f t="shared" si="1"/>
        <v>0</v>
      </c>
      <c r="G9" s="24" t="str">
        <f t="shared" si="2"/>
        <v>OK</v>
      </c>
      <c r="H9" s="34"/>
    </row>
    <row r="10" spans="1:15" ht="30" customHeight="1" thickBot="1" x14ac:dyDescent="0.3">
      <c r="A10" s="10">
        <v>7</v>
      </c>
      <c r="B10" s="13" t="s">
        <v>13</v>
      </c>
      <c r="C10" s="19">
        <v>1</v>
      </c>
      <c r="D10" s="11">
        <v>0</v>
      </c>
      <c r="E10" s="12">
        <f t="shared" si="0"/>
        <v>0</v>
      </c>
      <c r="F10" s="23">
        <f t="shared" si="1"/>
        <v>0</v>
      </c>
      <c r="G10" s="25" t="str">
        <f t="shared" si="2"/>
        <v>OK</v>
      </c>
      <c r="H10" s="35"/>
    </row>
    <row r="11" spans="1:15" s="1" customFormat="1" ht="27" customHeight="1" thickBot="1" x14ac:dyDescent="0.3">
      <c r="B11" s="2"/>
      <c r="C11" s="28" t="s">
        <v>0</v>
      </c>
      <c r="D11" s="29"/>
      <c r="E11" s="30"/>
      <c r="F11" s="9">
        <f>SUM(F4:F10)</f>
        <v>0</v>
      </c>
    </row>
    <row r="12" spans="1:15" s="1" customFormat="1" ht="27" customHeight="1" thickBot="1" x14ac:dyDescent="0.3">
      <c r="B12" s="2"/>
      <c r="C12" s="31" t="s">
        <v>3</v>
      </c>
      <c r="D12" s="32"/>
      <c r="E12" s="33"/>
      <c r="F12" s="4">
        <f>F11*1.21</f>
        <v>0</v>
      </c>
    </row>
    <row r="14" spans="1:15" ht="36" customHeight="1" x14ac:dyDescent="0.25">
      <c r="B14" s="27" t="s">
        <v>2</v>
      </c>
      <c r="C14" s="27"/>
      <c r="D14" s="27"/>
      <c r="E14" s="27"/>
      <c r="F14" s="27"/>
      <c r="G14" s="3"/>
      <c r="H14" s="3"/>
      <c r="I14" s="3"/>
      <c r="J14" s="3"/>
      <c r="K14" s="3"/>
      <c r="L14" s="3"/>
      <c r="M14" s="3"/>
      <c r="N14" s="3"/>
      <c r="O14" s="3"/>
    </row>
    <row r="16" spans="1:15" x14ac:dyDescent="0.25">
      <c r="B16" s="20" t="s">
        <v>14</v>
      </c>
    </row>
    <row r="17" spans="2:2" x14ac:dyDescent="0.25">
      <c r="B17" t="s">
        <v>19</v>
      </c>
    </row>
    <row r="18" spans="2:2" x14ac:dyDescent="0.25">
      <c r="B18" t="s">
        <v>20</v>
      </c>
    </row>
    <row r="19" spans="2:2" x14ac:dyDescent="0.25">
      <c r="B19" t="s">
        <v>21</v>
      </c>
    </row>
  </sheetData>
  <sheetProtection algorithmName="SHA-512" hashValue="70Tg+iNlPKO2nq4z72ZDzzbMh2nTmD7Z3MiJlihTyP/zsqbV2HKiHEHLcDsu2522FoecSVuXI1xGDET/0Xajuw==" saltValue="LUKiZyxe4HJcZzeT18KFsw==" spinCount="100000" sheet="1" objects="1" scenarios="1"/>
  <mergeCells count="6">
    <mergeCell ref="B1:F1"/>
    <mergeCell ref="B14:F14"/>
    <mergeCell ref="C11:E11"/>
    <mergeCell ref="C12:E12"/>
    <mergeCell ref="H4:H7"/>
    <mergeCell ref="H8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2024-10-09T12:08:11Z</dcterms:modified>
</cp:coreProperties>
</file>