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FF21DBF5-3708-41FC-A4EF-13ACD79E60CD}" xr6:coauthVersionLast="36" xr6:coauthVersionMax="36" xr10:uidLastSave="{00000000-0000-0000-0000-000000000000}"/>
  <bookViews>
    <workbookView xWindow="240" yWindow="105" windowWidth="14805" windowHeight="8010" activeTab="2" xr2:uid="{00000000-000D-0000-FFFF-FFFF00000000}"/>
  </bookViews>
  <sheets>
    <sheet name="REKAPITULACE" sheetId="2" r:id="rId1"/>
    <sheet name="1" sheetId="8" r:id="rId2"/>
    <sheet name="2" sheetId="7" r:id="rId3"/>
  </sheets>
  <calcPr calcId="191029"/>
</workbook>
</file>

<file path=xl/calcChain.xml><?xml version="1.0" encoding="utf-8"?>
<calcChain xmlns="http://schemas.openxmlformats.org/spreadsheetml/2006/main">
  <c r="E5" i="7" l="1"/>
  <c r="E31" i="7" s="1"/>
  <c r="E5" i="8"/>
  <c r="E22" i="8" l="1"/>
  <c r="E21" i="8"/>
  <c r="E19" i="8"/>
  <c r="E17" i="8"/>
  <c r="E15" i="8"/>
  <c r="E14" i="8"/>
  <c r="E13" i="8"/>
  <c r="E12" i="8"/>
  <c r="E11" i="8"/>
  <c r="E9" i="8"/>
  <c r="E8" i="8"/>
  <c r="E6" i="8"/>
  <c r="E23" i="8" s="1"/>
  <c r="E30" i="7"/>
  <c r="E29" i="7"/>
  <c r="E27" i="7"/>
  <c r="E26" i="7"/>
  <c r="E24" i="7"/>
  <c r="E22" i="7"/>
  <c r="E21" i="7"/>
  <c r="E20" i="7"/>
  <c r="E19" i="7"/>
  <c r="E18" i="7"/>
  <c r="E17" i="7"/>
  <c r="E16" i="7"/>
  <c r="E15" i="7"/>
  <c r="E14" i="7"/>
  <c r="E13" i="7"/>
  <c r="E12" i="7"/>
  <c r="E10" i="7"/>
  <c r="E9" i="7"/>
  <c r="E8" i="7"/>
  <c r="E6" i="7"/>
  <c r="C6" i="2" l="1"/>
  <c r="D6" i="2" s="1"/>
  <c r="C7" i="2" l="1"/>
  <c r="D7" i="2" s="1"/>
  <c r="C8" i="2" l="1"/>
  <c r="D8" i="2" l="1"/>
</calcChain>
</file>

<file path=xl/sharedStrings.xml><?xml version="1.0" encoding="utf-8"?>
<sst xmlns="http://schemas.openxmlformats.org/spreadsheetml/2006/main" count="105" uniqueCount="52">
  <si>
    <t>ks</t>
  </si>
  <si>
    <t>Cena DGN                       Kč bez DPH</t>
  </si>
  <si>
    <t>Cena DGN                 Kč vč. DPH</t>
  </si>
  <si>
    <t>č.</t>
  </si>
  <si>
    <t>Název úseku (stavby)</t>
  </si>
  <si>
    <t>II/400 Korolupy most 411-005</t>
  </si>
  <si>
    <t xml:space="preserve">Název položky </t>
  </si>
  <si>
    <t>jednotka</t>
  </si>
  <si>
    <t>sazba za jednotku v Kč bez DPH</t>
  </si>
  <si>
    <t>počet jednotek</t>
  </si>
  <si>
    <t>Cena celkem v Kč bez DPH</t>
  </si>
  <si>
    <t>Přípravné práce a zajištěné podkladů</t>
  </si>
  <si>
    <t>h</t>
  </si>
  <si>
    <t>Příprava, řízení a vyhodnocení průzkumů a zkoušek</t>
  </si>
  <si>
    <t>Vizuální prohlídka včetně foto v terénu, výběr měřících míst</t>
  </si>
  <si>
    <t>Sestavení záznamů, vyhodnocení zkoušek, návrh řešení stavu</t>
  </si>
  <si>
    <t>Měření pevnosti betonu tvrdoměrem: opěry, křídla, NK</t>
  </si>
  <si>
    <t>Upřesnění pevnosti betonu jádrovými vrty</t>
  </si>
  <si>
    <r>
      <t xml:space="preserve">Odběr vzorků průměr 100 mm nebo  50 mm dle ČSN </t>
    </r>
    <r>
      <rPr>
        <b/>
        <sz val="11"/>
        <rFont val="Calibri"/>
        <family val="2"/>
        <charset val="238"/>
        <scheme val="minor"/>
      </rPr>
      <t>vč. zjištění tloušťky</t>
    </r>
    <r>
      <rPr>
        <sz val="11"/>
        <rFont val="Calibri"/>
        <family val="2"/>
        <charset val="238"/>
        <scheme val="minor"/>
      </rPr>
      <t xml:space="preserve"> zdiva / betonu (vývrt): opěry 2 ks, křídla 2 ks, nosníky KA 1 ks, klenba pata 1 ks, klenba vrchol 2 ks</t>
    </r>
  </si>
  <si>
    <t xml:space="preserve">Zapravení otvorů po vývrtech </t>
  </si>
  <si>
    <t>Stanovení válcové a krychelné pevnosti, koncování vývrtů, sádrování, rozdrcení vzorků v lisu (vývrt)</t>
  </si>
  <si>
    <t>Stanovení nasákavosti : opěry, křídla, NK</t>
  </si>
  <si>
    <t>Odolnost vůči CHRL : opěry, křídla, NK</t>
  </si>
  <si>
    <r>
      <t>Pevnost povrchových vrstev betonu v tahu ( přídržnost):</t>
    </r>
    <r>
      <rPr>
        <sz val="11"/>
        <rFont val="Calibri"/>
        <family val="2"/>
        <charset val="238"/>
        <scheme val="minor"/>
      </rPr>
      <t xml:space="preserve"> opěry, křílda</t>
    </r>
  </si>
  <si>
    <r>
      <rPr>
        <b/>
        <sz val="11"/>
        <rFont val="Calibri"/>
        <family val="2"/>
        <charset val="238"/>
        <scheme val="minor"/>
      </rPr>
      <t xml:space="preserve">Chemické vyšetření  - zjištění ztráty pasiv. vlast. betonu (karbonatizace) </t>
    </r>
    <r>
      <rPr>
        <sz val="11"/>
        <rFont val="Calibri"/>
        <family val="2"/>
        <charset val="238"/>
        <scheme val="minor"/>
      </rPr>
      <t>- fenolftaleinový test: opěry, křídla, NK</t>
    </r>
  </si>
  <si>
    <r>
      <t xml:space="preserve">Kvalita spárové malty zdiva </t>
    </r>
    <r>
      <rPr>
        <sz val="11"/>
        <rFont val="Calibri"/>
        <family val="2"/>
        <charset val="238"/>
        <scheme val="minor"/>
      </rPr>
      <t>- vrtačkou</t>
    </r>
  </si>
  <si>
    <t xml:space="preserve">Zpracování zprávy o laboratorních zkouškách </t>
  </si>
  <si>
    <t xml:space="preserve">Sekaná sonda </t>
  </si>
  <si>
    <t>Zapravení porušených průřezů</t>
  </si>
  <si>
    <t>Tloušťka a složení konstrukcí - skladba vozovky</t>
  </si>
  <si>
    <t>Vrtaná sonda v silnici a na mostě, včetně vodotěsného zapravení: most, předpolí</t>
  </si>
  <si>
    <r>
      <t>Zpřístupnění konstrukce</t>
    </r>
    <r>
      <rPr>
        <sz val="11"/>
        <rFont val="Calibri"/>
        <family val="2"/>
        <charset val="238"/>
        <scheme val="minor"/>
      </rPr>
      <t xml:space="preserve"> - lehké pracovní lešení</t>
    </r>
  </si>
  <si>
    <t xml:space="preserve">Nájem lešení </t>
  </si>
  <si>
    <t>den</t>
  </si>
  <si>
    <t xml:space="preserve">Stavba a přestavba lešení na nerovném, šikmém, ale pevném terénu </t>
  </si>
  <si>
    <t>Dopravní značení</t>
  </si>
  <si>
    <t>Dopravní značení přenosné 8 ks</t>
  </si>
  <si>
    <t>Dopravné</t>
  </si>
  <si>
    <t>Diagnostika ocelové nosné konstrukce:</t>
  </si>
  <si>
    <t>III/40833 Mramotice most 40833-1</t>
  </si>
  <si>
    <r>
      <t xml:space="preserve">Odběr vzorků průměr 100 mm nebo  50 mm dle ČSN </t>
    </r>
    <r>
      <rPr>
        <b/>
        <sz val="11"/>
        <rFont val="Calibri"/>
        <family val="2"/>
        <charset val="238"/>
        <scheme val="minor"/>
      </rPr>
      <t>vč. zjištění tloušťky</t>
    </r>
    <r>
      <rPr>
        <sz val="11"/>
        <rFont val="Calibri"/>
        <family val="2"/>
        <charset val="238"/>
        <scheme val="minor"/>
      </rPr>
      <t xml:space="preserve"> zdiva (vývrt): opěry 2 ks, křídla 2 ks</t>
    </r>
  </si>
  <si>
    <t>Jednoduchý korozní průzkum NK (stanovení stavu PKO a korozního oslabení NK, odhad zbytkové životnosti)</t>
  </si>
  <si>
    <t>SOUPIS PRACÍ</t>
  </si>
  <si>
    <t>Cena celkem bez DPH</t>
  </si>
  <si>
    <t>CELKEM KČ BEZ DPH</t>
  </si>
  <si>
    <t>REKAPITULACE</t>
  </si>
  <si>
    <t>Část 2:</t>
  </si>
  <si>
    <t>II/411 Korolupy most, 411 - 005 - DGN</t>
  </si>
  <si>
    <t>III/40833 Mramotice, most 40833-1 - DGN</t>
  </si>
  <si>
    <t>Část 1:</t>
  </si>
  <si>
    <t>Diagnostiky mostů obl. Západ</t>
  </si>
  <si>
    <t>Provedení mimořádné prohlídky mostu včetně zápisu do BMS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</si>
</sst>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/>
    <xf numFmtId="0" fontId="0" fillId="2" borderId="9" xfId="0" applyFill="1" applyBorder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 applyFill="1"/>
    <xf numFmtId="0" fontId="9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vertical="center"/>
    </xf>
    <xf numFmtId="0" fontId="0" fillId="0" borderId="0" xfId="0" applyFont="1" applyFill="1"/>
    <xf numFmtId="0" fontId="8" fillId="0" borderId="1" xfId="0" applyFont="1" applyFill="1" applyBorder="1" applyAlignment="1">
      <alignment horizontal="center"/>
    </xf>
    <xf numFmtId="4" fontId="8" fillId="0" borderId="1" xfId="0" applyNumberFormat="1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4" fontId="7" fillId="0" borderId="0" xfId="0" applyNumberFormat="1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4" fontId="8" fillId="0" borderId="0" xfId="0" applyNumberFormat="1" applyFont="1" applyFill="1" applyBorder="1"/>
    <xf numFmtId="0" fontId="7" fillId="0" borderId="0" xfId="0" applyFont="1" applyFill="1"/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1" fillId="0" borderId="0" xfId="0" applyFont="1" applyFill="1"/>
    <xf numFmtId="4" fontId="4" fillId="0" borderId="1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>
      <alignment vertical="center"/>
    </xf>
    <xf numFmtId="4" fontId="8" fillId="0" borderId="1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4" fontId="8" fillId="0" borderId="4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wrapText="1"/>
    </xf>
    <xf numFmtId="0" fontId="8" fillId="0" borderId="3" xfId="0" applyFont="1" applyFill="1" applyBorder="1"/>
    <xf numFmtId="0" fontId="9" fillId="0" borderId="1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vertical="center"/>
    </xf>
    <xf numFmtId="4" fontId="8" fillId="0" borderId="14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center" vertical="center"/>
    </xf>
    <xf numFmtId="4" fontId="0" fillId="0" borderId="11" xfId="0" applyNumberFormat="1" applyFont="1" applyFill="1" applyBorder="1" applyAlignment="1">
      <alignment vertical="center"/>
    </xf>
    <xf numFmtId="4" fontId="0" fillId="0" borderId="1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" fontId="0" fillId="2" borderId="4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4" fontId="0" fillId="0" borderId="4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wrapText="1"/>
    </xf>
    <xf numFmtId="4" fontId="7" fillId="2" borderId="4" xfId="0" applyNumberFormat="1" applyFont="1" applyFill="1" applyBorder="1" applyAlignment="1">
      <alignment vertical="center"/>
    </xf>
    <xf numFmtId="4" fontId="0" fillId="0" borderId="14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vertical="center"/>
    </xf>
    <xf numFmtId="4" fontId="12" fillId="3" borderId="11" xfId="0" applyNumberFormat="1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/>
    </xf>
    <xf numFmtId="4" fontId="12" fillId="3" borderId="1" xfId="0" applyNumberFormat="1" applyFont="1" applyFill="1" applyBorder="1"/>
    <xf numFmtId="4" fontId="12" fillId="3" borderId="2" xfId="0" applyNumberFormat="1" applyFont="1" applyFill="1" applyBorder="1" applyAlignment="1">
      <alignment vertical="center"/>
    </xf>
    <xf numFmtId="4" fontId="7" fillId="3" borderId="11" xfId="0" applyNumberFormat="1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7" fillId="3" borderId="1" xfId="0" applyNumberFormat="1" applyFont="1" applyFill="1" applyBorder="1"/>
    <xf numFmtId="4" fontId="7" fillId="3" borderId="2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right" vertical="center"/>
    </xf>
    <xf numFmtId="4" fontId="4" fillId="4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right" vertical="center"/>
    </xf>
    <xf numFmtId="4" fontId="8" fillId="0" borderId="16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9"/>
  <sheetViews>
    <sheetView zoomScaleNormal="100" workbookViewId="0">
      <selection activeCell="C6" sqref="C6"/>
    </sheetView>
  </sheetViews>
  <sheetFormatPr defaultRowHeight="15" x14ac:dyDescent="0.25"/>
  <cols>
    <col min="1" max="1" width="5.42578125" customWidth="1"/>
    <col min="2" max="2" width="47.5703125" customWidth="1"/>
    <col min="3" max="4" width="17.42578125" customWidth="1"/>
  </cols>
  <sheetData>
    <row r="2" spans="1:4" ht="15.75" x14ac:dyDescent="0.25">
      <c r="B2" s="8" t="s">
        <v>50</v>
      </c>
    </row>
    <row r="3" spans="1:4" x14ac:dyDescent="0.25">
      <c r="B3" t="s">
        <v>45</v>
      </c>
    </row>
    <row r="4" spans="1:4" ht="15.75" thickBot="1" x14ac:dyDescent="0.3"/>
    <row r="5" spans="1:4" ht="36.75" customHeight="1" thickBot="1" x14ac:dyDescent="0.3">
      <c r="A5" s="4" t="s">
        <v>3</v>
      </c>
      <c r="B5" s="5" t="s">
        <v>4</v>
      </c>
      <c r="C5" s="6" t="s">
        <v>1</v>
      </c>
      <c r="D5" s="7" t="s">
        <v>2</v>
      </c>
    </row>
    <row r="6" spans="1:4" ht="31.35" customHeight="1" x14ac:dyDescent="0.25">
      <c r="A6" s="33">
        <v>3</v>
      </c>
      <c r="B6" s="42" t="s">
        <v>39</v>
      </c>
      <c r="C6" s="37">
        <f>'1'!E23</f>
        <v>0</v>
      </c>
      <c r="D6" s="38">
        <f t="shared" ref="D6:D7" si="0">ROUND(C6*1.21,2)</f>
        <v>0</v>
      </c>
    </row>
    <row r="7" spans="1:4" ht="31.35" customHeight="1" thickBot="1" x14ac:dyDescent="0.3">
      <c r="A7" s="34">
        <v>4</v>
      </c>
      <c r="B7" s="35" t="s">
        <v>5</v>
      </c>
      <c r="C7" s="39">
        <f>'2'!E31</f>
        <v>0</v>
      </c>
      <c r="D7" s="40">
        <f t="shared" si="0"/>
        <v>0</v>
      </c>
    </row>
    <row r="8" spans="1:4" ht="40.5" customHeight="1" thickBot="1" x14ac:dyDescent="0.3">
      <c r="A8" s="3"/>
      <c r="B8" s="87" t="s">
        <v>44</v>
      </c>
      <c r="C8" s="88">
        <f>SUM(C6:C7)</f>
        <v>0</v>
      </c>
      <c r="D8" s="41">
        <f>SUM(D6:D7)</f>
        <v>0</v>
      </c>
    </row>
    <row r="9" spans="1:4" x14ac:dyDescent="0.25">
      <c r="B9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"/>
  <sheetViews>
    <sheetView workbookViewId="0">
      <selection activeCell="C5" sqref="C5"/>
    </sheetView>
  </sheetViews>
  <sheetFormatPr defaultColWidth="9.140625" defaultRowHeight="15" x14ac:dyDescent="0.25"/>
  <cols>
    <col min="1" max="1" width="56" style="2" bestFit="1" customWidth="1"/>
    <col min="2" max="2" width="8.85546875" style="2" bestFit="1" customWidth="1"/>
    <col min="3" max="3" width="12.85546875" style="2" bestFit="1" customWidth="1"/>
    <col min="4" max="4" width="14.5703125" style="2" bestFit="1" customWidth="1"/>
    <col min="5" max="5" width="13.85546875" style="2" bestFit="1" customWidth="1"/>
    <col min="6" max="16384" width="9.140625" style="2"/>
  </cols>
  <sheetData>
    <row r="1" spans="1:5" x14ac:dyDescent="0.25">
      <c r="A1" s="9" t="s">
        <v>49</v>
      </c>
      <c r="B1" s="9"/>
      <c r="C1" s="9"/>
      <c r="D1" s="9"/>
      <c r="E1" s="10"/>
    </row>
    <row r="2" spans="1:5" ht="15.75" x14ac:dyDescent="0.25">
      <c r="A2" s="36" t="s">
        <v>48</v>
      </c>
      <c r="B2" s="9"/>
      <c r="C2" s="9"/>
      <c r="D2" s="9"/>
      <c r="E2" s="9"/>
    </row>
    <row r="3" spans="1:5" ht="15.75" thickBot="1" x14ac:dyDescent="0.3">
      <c r="A3" s="9" t="s">
        <v>42</v>
      </c>
      <c r="B3" s="9"/>
      <c r="C3" s="9"/>
      <c r="D3" s="9"/>
      <c r="E3" s="9"/>
    </row>
    <row r="4" spans="1:5" ht="45.75" thickBot="1" x14ac:dyDescent="0.3">
      <c r="A4" s="60" t="s">
        <v>6</v>
      </c>
      <c r="B4" s="61" t="s">
        <v>7</v>
      </c>
      <c r="C4" s="62" t="s">
        <v>8</v>
      </c>
      <c r="D4" s="61" t="s">
        <v>9</v>
      </c>
      <c r="E4" s="63" t="s">
        <v>10</v>
      </c>
    </row>
    <row r="5" spans="1:5" ht="15.75" thickBot="1" x14ac:dyDescent="0.3">
      <c r="A5" s="90" t="s">
        <v>51</v>
      </c>
      <c r="B5" s="91" t="s">
        <v>0</v>
      </c>
      <c r="C5" s="92"/>
      <c r="D5" s="93">
        <v>1</v>
      </c>
      <c r="E5" s="67">
        <f>ROUND(C5*D5,2)</f>
        <v>0</v>
      </c>
    </row>
    <row r="6" spans="1:5" x14ac:dyDescent="0.25">
      <c r="A6" s="64" t="s">
        <v>11</v>
      </c>
      <c r="B6" s="65" t="s">
        <v>12</v>
      </c>
      <c r="C6" s="79"/>
      <c r="D6" s="66">
        <v>4</v>
      </c>
      <c r="E6" s="67">
        <f>ROUND(C6*D6,2)</f>
        <v>0</v>
      </c>
    </row>
    <row r="7" spans="1:5" x14ac:dyDescent="0.25">
      <c r="A7" s="68" t="s">
        <v>13</v>
      </c>
      <c r="B7" s="29"/>
      <c r="C7" s="43"/>
      <c r="D7" s="30"/>
      <c r="E7" s="69"/>
    </row>
    <row r="8" spans="1:5" x14ac:dyDescent="0.25">
      <c r="A8" s="70" t="s">
        <v>14</v>
      </c>
      <c r="B8" s="27" t="s">
        <v>0</v>
      </c>
      <c r="C8" s="80"/>
      <c r="D8" s="28">
        <v>1</v>
      </c>
      <c r="E8" s="71">
        <f t="shared" ref="E8:E9" si="0">ROUND(C8*D8,2)</f>
        <v>0</v>
      </c>
    </row>
    <row r="9" spans="1:5" x14ac:dyDescent="0.25">
      <c r="A9" s="72" t="s">
        <v>15</v>
      </c>
      <c r="B9" s="27" t="s">
        <v>0</v>
      </c>
      <c r="C9" s="80"/>
      <c r="D9" s="28">
        <v>1</v>
      </c>
      <c r="E9" s="71">
        <f t="shared" si="0"/>
        <v>0</v>
      </c>
    </row>
    <row r="10" spans="1:5" x14ac:dyDescent="0.25">
      <c r="A10" s="48" t="s">
        <v>17</v>
      </c>
      <c r="B10" s="13"/>
      <c r="C10" s="43"/>
      <c r="D10" s="14"/>
      <c r="E10" s="49"/>
    </row>
    <row r="11" spans="1:5" ht="30" x14ac:dyDescent="0.25">
      <c r="A11" s="73" t="s">
        <v>40</v>
      </c>
      <c r="B11" s="11" t="s">
        <v>0</v>
      </c>
      <c r="C11" s="80"/>
      <c r="D11" s="12">
        <v>4</v>
      </c>
      <c r="E11" s="71">
        <f t="shared" ref="E11:E15" si="1">ROUND(C11*D11,2)</f>
        <v>0</v>
      </c>
    </row>
    <row r="12" spans="1:5" x14ac:dyDescent="0.25">
      <c r="A12" s="50" t="s">
        <v>19</v>
      </c>
      <c r="B12" s="11" t="s">
        <v>0</v>
      </c>
      <c r="C12" s="80"/>
      <c r="D12" s="12">
        <v>4</v>
      </c>
      <c r="E12" s="71">
        <f t="shared" si="1"/>
        <v>0</v>
      </c>
    </row>
    <row r="13" spans="1:5" ht="30" x14ac:dyDescent="0.25">
      <c r="A13" s="52" t="s">
        <v>20</v>
      </c>
      <c r="B13" s="11" t="s">
        <v>0</v>
      </c>
      <c r="C13" s="80"/>
      <c r="D13" s="12">
        <v>4</v>
      </c>
      <c r="E13" s="71">
        <f t="shared" si="1"/>
        <v>0</v>
      </c>
    </row>
    <row r="14" spans="1:5" x14ac:dyDescent="0.25">
      <c r="A14" s="54" t="s">
        <v>25</v>
      </c>
      <c r="B14" s="16" t="s">
        <v>0</v>
      </c>
      <c r="C14" s="81"/>
      <c r="D14" s="17">
        <v>8</v>
      </c>
      <c r="E14" s="71">
        <f t="shared" si="1"/>
        <v>0</v>
      </c>
    </row>
    <row r="15" spans="1:5" s="15" customFormat="1" x14ac:dyDescent="0.25">
      <c r="A15" s="50" t="s">
        <v>26</v>
      </c>
      <c r="B15" s="11" t="s">
        <v>0</v>
      </c>
      <c r="C15" s="80"/>
      <c r="D15" s="12">
        <v>1</v>
      </c>
      <c r="E15" s="71">
        <f t="shared" si="1"/>
        <v>0</v>
      </c>
    </row>
    <row r="16" spans="1:5" x14ac:dyDescent="0.25">
      <c r="A16" s="48" t="s">
        <v>29</v>
      </c>
      <c r="B16" s="31"/>
      <c r="C16" s="43"/>
      <c r="D16" s="32"/>
      <c r="E16" s="74"/>
    </row>
    <row r="17" spans="1:5" ht="30" x14ac:dyDescent="0.25">
      <c r="A17" s="52" t="s">
        <v>30</v>
      </c>
      <c r="B17" s="11" t="s">
        <v>0</v>
      </c>
      <c r="C17" s="80"/>
      <c r="D17" s="12">
        <v>2</v>
      </c>
      <c r="E17" s="71">
        <f>ROUND(C17*D17,2)</f>
        <v>0</v>
      </c>
    </row>
    <row r="18" spans="1:5" x14ac:dyDescent="0.25">
      <c r="A18" s="48" t="s">
        <v>38</v>
      </c>
      <c r="B18" s="13"/>
      <c r="C18" s="43"/>
      <c r="D18" s="14"/>
      <c r="E18" s="49"/>
    </row>
    <row r="19" spans="1:5" ht="30" x14ac:dyDescent="0.25">
      <c r="A19" s="52" t="s">
        <v>41</v>
      </c>
      <c r="B19" s="11" t="s">
        <v>0</v>
      </c>
      <c r="C19" s="80"/>
      <c r="D19" s="12">
        <v>1</v>
      </c>
      <c r="E19" s="71">
        <f>ROUND(C19*D19,2)</f>
        <v>0</v>
      </c>
    </row>
    <row r="20" spans="1:5" x14ac:dyDescent="0.25">
      <c r="A20" s="48" t="s">
        <v>35</v>
      </c>
      <c r="B20" s="13"/>
      <c r="C20" s="43"/>
      <c r="D20" s="14"/>
      <c r="E20" s="49"/>
    </row>
    <row r="21" spans="1:5" x14ac:dyDescent="0.25">
      <c r="A21" s="50" t="s">
        <v>36</v>
      </c>
      <c r="B21" s="11" t="s">
        <v>33</v>
      </c>
      <c r="C21" s="80"/>
      <c r="D21" s="12">
        <v>1</v>
      </c>
      <c r="E21" s="71">
        <f t="shared" ref="E21:E22" si="2">ROUND(C21*D21,2)</f>
        <v>0</v>
      </c>
    </row>
    <row r="22" spans="1:5" ht="15.75" thickBot="1" x14ac:dyDescent="0.3">
      <c r="A22" s="56" t="s">
        <v>37</v>
      </c>
      <c r="B22" s="57" t="s">
        <v>0</v>
      </c>
      <c r="C22" s="82"/>
      <c r="D22" s="58">
        <v>1</v>
      </c>
      <c r="E22" s="75">
        <f t="shared" si="2"/>
        <v>0</v>
      </c>
    </row>
    <row r="23" spans="1:5" ht="15.75" thickBot="1" x14ac:dyDescent="0.3">
      <c r="A23" s="76"/>
      <c r="B23" s="77"/>
      <c r="C23" s="89" t="s">
        <v>43</v>
      </c>
      <c r="D23" s="89"/>
      <c r="E23" s="78">
        <f>SUM(E5:E22)</f>
        <v>0</v>
      </c>
    </row>
    <row r="24" spans="1:5" x14ac:dyDescent="0.25">
      <c r="A24" s="22"/>
      <c r="B24" s="23"/>
      <c r="C24" s="24"/>
      <c r="D24" s="24"/>
      <c r="E24" s="25"/>
    </row>
  </sheetData>
  <mergeCells count="1">
    <mergeCell ref="C23:D2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4"/>
  <sheetViews>
    <sheetView tabSelected="1" topLeftCell="A16" workbookViewId="0">
      <selection activeCell="C40" sqref="C40"/>
    </sheetView>
  </sheetViews>
  <sheetFormatPr defaultColWidth="9.140625" defaultRowHeight="15" x14ac:dyDescent="0.25"/>
  <cols>
    <col min="1" max="1" width="56.28515625" style="2" bestFit="1" customWidth="1"/>
    <col min="2" max="2" width="8.85546875" style="2" bestFit="1" customWidth="1"/>
    <col min="3" max="3" width="12.85546875" style="2" bestFit="1" customWidth="1"/>
    <col min="4" max="4" width="14.5703125" style="2" bestFit="1" customWidth="1"/>
    <col min="5" max="5" width="13.85546875" style="2" bestFit="1" customWidth="1"/>
    <col min="6" max="16384" width="9.140625" style="2"/>
  </cols>
  <sheetData>
    <row r="1" spans="1:5" x14ac:dyDescent="0.25">
      <c r="A1" s="9" t="s">
        <v>46</v>
      </c>
      <c r="B1" s="9"/>
      <c r="C1" s="9"/>
      <c r="D1" s="9"/>
      <c r="E1" s="10"/>
    </row>
    <row r="2" spans="1:5" ht="15.75" x14ac:dyDescent="0.25">
      <c r="A2" s="36" t="s">
        <v>47</v>
      </c>
      <c r="B2" s="9"/>
      <c r="C2" s="9"/>
      <c r="D2" s="9"/>
      <c r="E2" s="9"/>
    </row>
    <row r="3" spans="1:5" ht="15.75" thickBot="1" x14ac:dyDescent="0.3">
      <c r="A3" s="9" t="s">
        <v>42</v>
      </c>
      <c r="B3" s="9"/>
      <c r="C3" s="9"/>
      <c r="D3" s="9"/>
      <c r="E3" s="9"/>
    </row>
    <row r="4" spans="1:5" ht="45.75" thickBot="1" x14ac:dyDescent="0.3">
      <c r="A4" s="60" t="s">
        <v>6</v>
      </c>
      <c r="B4" s="61" t="s">
        <v>7</v>
      </c>
      <c r="C4" s="62" t="s">
        <v>8</v>
      </c>
      <c r="D4" s="61" t="s">
        <v>9</v>
      </c>
      <c r="E4" s="63" t="s">
        <v>10</v>
      </c>
    </row>
    <row r="5" spans="1:5" ht="15.75" thickBot="1" x14ac:dyDescent="0.3">
      <c r="A5" s="90" t="s">
        <v>51</v>
      </c>
      <c r="B5" s="91" t="s">
        <v>0</v>
      </c>
      <c r="C5" s="92"/>
      <c r="D5" s="93">
        <v>1</v>
      </c>
      <c r="E5" s="47">
        <f>ROUND(C5*D5,2)</f>
        <v>0</v>
      </c>
    </row>
    <row r="6" spans="1:5" x14ac:dyDescent="0.25">
      <c r="A6" s="44" t="s">
        <v>11</v>
      </c>
      <c r="B6" s="45" t="s">
        <v>12</v>
      </c>
      <c r="C6" s="83"/>
      <c r="D6" s="46">
        <v>4</v>
      </c>
      <c r="E6" s="47">
        <f>ROUND(C6*D6,2)</f>
        <v>0</v>
      </c>
    </row>
    <row r="7" spans="1:5" x14ac:dyDescent="0.25">
      <c r="A7" s="48" t="s">
        <v>13</v>
      </c>
      <c r="B7" s="13"/>
      <c r="C7" s="32"/>
      <c r="D7" s="14"/>
      <c r="E7" s="49"/>
    </row>
    <row r="8" spans="1:5" x14ac:dyDescent="0.25">
      <c r="A8" s="50" t="s">
        <v>14</v>
      </c>
      <c r="B8" s="11" t="s">
        <v>0</v>
      </c>
      <c r="C8" s="84"/>
      <c r="D8" s="12">
        <v>1</v>
      </c>
      <c r="E8" s="51">
        <f t="shared" ref="E8:E10" si="0">ROUND(C8*D8,2)</f>
        <v>0</v>
      </c>
    </row>
    <row r="9" spans="1:5" x14ac:dyDescent="0.25">
      <c r="A9" s="52" t="s">
        <v>15</v>
      </c>
      <c r="B9" s="11" t="s">
        <v>0</v>
      </c>
      <c r="C9" s="84"/>
      <c r="D9" s="12">
        <v>1</v>
      </c>
      <c r="E9" s="51">
        <f t="shared" si="0"/>
        <v>0</v>
      </c>
    </row>
    <row r="10" spans="1:5" x14ac:dyDescent="0.25">
      <c r="A10" s="52" t="s">
        <v>16</v>
      </c>
      <c r="B10" s="11" t="s">
        <v>0</v>
      </c>
      <c r="C10" s="84"/>
      <c r="D10" s="12">
        <v>20</v>
      </c>
      <c r="E10" s="51">
        <f t="shared" si="0"/>
        <v>0</v>
      </c>
    </row>
    <row r="11" spans="1:5" x14ac:dyDescent="0.25">
      <c r="A11" s="48" t="s">
        <v>17</v>
      </c>
      <c r="B11" s="13"/>
      <c r="C11" s="32"/>
      <c r="D11" s="14"/>
      <c r="E11" s="49"/>
    </row>
    <row r="12" spans="1:5" ht="45" x14ac:dyDescent="0.25">
      <c r="A12" s="52" t="s">
        <v>18</v>
      </c>
      <c r="B12" s="11" t="s">
        <v>0</v>
      </c>
      <c r="C12" s="84"/>
      <c r="D12" s="12">
        <v>8</v>
      </c>
      <c r="E12" s="51">
        <f t="shared" ref="E12:E22" si="1">ROUND(C12*D12,2)</f>
        <v>0</v>
      </c>
    </row>
    <row r="13" spans="1:5" x14ac:dyDescent="0.25">
      <c r="A13" s="50" t="s">
        <v>19</v>
      </c>
      <c r="B13" s="11" t="s">
        <v>0</v>
      </c>
      <c r="C13" s="84"/>
      <c r="D13" s="12">
        <v>8</v>
      </c>
      <c r="E13" s="51">
        <f t="shared" si="1"/>
        <v>0</v>
      </c>
    </row>
    <row r="14" spans="1:5" ht="30" x14ac:dyDescent="0.25">
      <c r="A14" s="52" t="s">
        <v>20</v>
      </c>
      <c r="B14" s="11" t="s">
        <v>0</v>
      </c>
      <c r="C14" s="84"/>
      <c r="D14" s="12">
        <v>8</v>
      </c>
      <c r="E14" s="51">
        <f t="shared" si="1"/>
        <v>0</v>
      </c>
    </row>
    <row r="15" spans="1:5" x14ac:dyDescent="0.25">
      <c r="A15" s="50" t="s">
        <v>21</v>
      </c>
      <c r="B15" s="11" t="s">
        <v>0</v>
      </c>
      <c r="C15" s="84"/>
      <c r="D15" s="12">
        <v>4</v>
      </c>
      <c r="E15" s="51">
        <f t="shared" si="1"/>
        <v>0</v>
      </c>
    </row>
    <row r="16" spans="1:5" x14ac:dyDescent="0.25">
      <c r="A16" s="52" t="s">
        <v>22</v>
      </c>
      <c r="B16" s="11" t="s">
        <v>0</v>
      </c>
      <c r="C16" s="84"/>
      <c r="D16" s="12">
        <v>4</v>
      </c>
      <c r="E16" s="51">
        <f t="shared" si="1"/>
        <v>0</v>
      </c>
    </row>
    <row r="17" spans="1:5" ht="30" x14ac:dyDescent="0.25">
      <c r="A17" s="53" t="s">
        <v>23</v>
      </c>
      <c r="B17" s="11" t="s">
        <v>0</v>
      </c>
      <c r="C17" s="84"/>
      <c r="D17" s="12">
        <v>3</v>
      </c>
      <c r="E17" s="51">
        <f t="shared" si="1"/>
        <v>0</v>
      </c>
    </row>
    <row r="18" spans="1:5" ht="30" x14ac:dyDescent="0.25">
      <c r="A18" s="52" t="s">
        <v>24</v>
      </c>
      <c r="B18" s="11" t="s">
        <v>0</v>
      </c>
      <c r="C18" s="84"/>
      <c r="D18" s="12">
        <v>4</v>
      </c>
      <c r="E18" s="51">
        <f t="shared" si="1"/>
        <v>0</v>
      </c>
    </row>
    <row r="19" spans="1:5" x14ac:dyDescent="0.25">
      <c r="A19" s="53" t="s">
        <v>25</v>
      </c>
      <c r="B19" s="11" t="s">
        <v>0</v>
      </c>
      <c r="C19" s="84"/>
      <c r="D19" s="12">
        <v>12</v>
      </c>
      <c r="E19" s="51">
        <f t="shared" si="1"/>
        <v>0</v>
      </c>
    </row>
    <row r="20" spans="1:5" s="15" customFormat="1" x14ac:dyDescent="0.25">
      <c r="A20" s="50" t="s">
        <v>26</v>
      </c>
      <c r="B20" s="11" t="s">
        <v>0</v>
      </c>
      <c r="C20" s="84"/>
      <c r="D20" s="12">
        <v>1</v>
      </c>
      <c r="E20" s="51">
        <f t="shared" si="1"/>
        <v>0</v>
      </c>
    </row>
    <row r="21" spans="1:5" x14ac:dyDescent="0.25">
      <c r="A21" s="55" t="s">
        <v>27</v>
      </c>
      <c r="B21" s="16" t="s">
        <v>0</v>
      </c>
      <c r="C21" s="85"/>
      <c r="D21" s="17">
        <v>2</v>
      </c>
      <c r="E21" s="51">
        <f t="shared" si="1"/>
        <v>0</v>
      </c>
    </row>
    <row r="22" spans="1:5" x14ac:dyDescent="0.25">
      <c r="A22" s="55" t="s">
        <v>28</v>
      </c>
      <c r="B22" s="16" t="s">
        <v>0</v>
      </c>
      <c r="C22" s="85"/>
      <c r="D22" s="17">
        <v>2</v>
      </c>
      <c r="E22" s="51">
        <f t="shared" si="1"/>
        <v>0</v>
      </c>
    </row>
    <row r="23" spans="1:5" x14ac:dyDescent="0.25">
      <c r="A23" s="48" t="s">
        <v>29</v>
      </c>
      <c r="B23" s="13"/>
      <c r="C23" s="32"/>
      <c r="D23" s="14"/>
      <c r="E23" s="49"/>
    </row>
    <row r="24" spans="1:5" ht="30" x14ac:dyDescent="0.25">
      <c r="A24" s="52" t="s">
        <v>30</v>
      </c>
      <c r="B24" s="11" t="s">
        <v>0</v>
      </c>
      <c r="C24" s="84"/>
      <c r="D24" s="12">
        <v>2</v>
      </c>
      <c r="E24" s="51">
        <f>ROUND(C24*D24,2)</f>
        <v>0</v>
      </c>
    </row>
    <row r="25" spans="1:5" x14ac:dyDescent="0.25">
      <c r="A25" s="48" t="s">
        <v>31</v>
      </c>
      <c r="B25" s="13"/>
      <c r="C25" s="32"/>
      <c r="D25" s="14"/>
      <c r="E25" s="49"/>
    </row>
    <row r="26" spans="1:5" x14ac:dyDescent="0.25">
      <c r="A26" s="50" t="s">
        <v>32</v>
      </c>
      <c r="B26" s="11" t="s">
        <v>33</v>
      </c>
      <c r="C26" s="84"/>
      <c r="D26" s="12">
        <v>1</v>
      </c>
      <c r="E26" s="51">
        <f t="shared" ref="E26:E27" si="2">ROUND(C26*D26,2)</f>
        <v>0</v>
      </c>
    </row>
    <row r="27" spans="1:5" ht="30" x14ac:dyDescent="0.25">
      <c r="A27" s="52" t="s">
        <v>34</v>
      </c>
      <c r="B27" s="11" t="s">
        <v>0</v>
      </c>
      <c r="C27" s="84"/>
      <c r="D27" s="12">
        <v>2</v>
      </c>
      <c r="E27" s="51">
        <f t="shared" si="2"/>
        <v>0</v>
      </c>
    </row>
    <row r="28" spans="1:5" x14ac:dyDescent="0.25">
      <c r="A28" s="48" t="s">
        <v>35</v>
      </c>
      <c r="B28" s="13"/>
      <c r="C28" s="32"/>
      <c r="D28" s="14"/>
      <c r="E28" s="49"/>
    </row>
    <row r="29" spans="1:5" x14ac:dyDescent="0.25">
      <c r="A29" s="50" t="s">
        <v>36</v>
      </c>
      <c r="B29" s="11" t="s">
        <v>33</v>
      </c>
      <c r="C29" s="84"/>
      <c r="D29" s="12">
        <v>1</v>
      </c>
      <c r="E29" s="51">
        <f t="shared" ref="E29:E30" si="3">ROUND(C29*D29,2)</f>
        <v>0</v>
      </c>
    </row>
    <row r="30" spans="1:5" ht="15.75" thickBot="1" x14ac:dyDescent="0.3">
      <c r="A30" s="56" t="s">
        <v>37</v>
      </c>
      <c r="B30" s="57" t="s">
        <v>0</v>
      </c>
      <c r="C30" s="86"/>
      <c r="D30" s="58">
        <v>1</v>
      </c>
      <c r="E30" s="59">
        <f t="shared" si="3"/>
        <v>0</v>
      </c>
    </row>
    <row r="31" spans="1:5" ht="15.75" thickBot="1" x14ac:dyDescent="0.3">
      <c r="A31" s="76"/>
      <c r="B31" s="77"/>
      <c r="C31" s="89" t="s">
        <v>43</v>
      </c>
      <c r="D31" s="89"/>
      <c r="E31" s="78">
        <f>SUM(E5:E30)</f>
        <v>0</v>
      </c>
    </row>
    <row r="32" spans="1:5" x14ac:dyDescent="0.25">
      <c r="A32" s="18"/>
      <c r="B32" s="19"/>
      <c r="C32" s="20"/>
      <c r="D32" s="20"/>
      <c r="E32" s="21"/>
    </row>
    <row r="33" spans="1:5" x14ac:dyDescent="0.25">
      <c r="A33" s="22"/>
      <c r="B33" s="23"/>
      <c r="C33" s="24"/>
      <c r="D33" s="24"/>
      <c r="E33" s="25"/>
    </row>
    <row r="34" spans="1:5" x14ac:dyDescent="0.25">
      <c r="A34" s="26"/>
      <c r="B34" s="26"/>
      <c r="C34" s="26"/>
      <c r="D34" s="26"/>
      <c r="E34" s="26"/>
    </row>
  </sheetData>
  <mergeCells count="1">
    <mergeCell ref="C31:D3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2024-10-10T05:33:15Z</dcterms:modified>
</cp:coreProperties>
</file>