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ccf65468efaa2500/AKCE/Akce 2023/04 - Kotelna SÚS Brno/03 STAVEBNÍ ČÁST/Rozpočet-celkový/Měření a regulace/"/>
    </mc:Choice>
  </mc:AlternateContent>
  <xr:revisionPtr revIDLastSave="96" documentId="13_ncr:1_{25A1973D-3D74-42A2-8C49-B8824D89DA96}" xr6:coauthVersionLast="47" xr6:coauthVersionMax="47" xr10:uidLastSave="{D38C3202-E670-46D4-9CA4-74BECC8740E9}"/>
  <bookViews>
    <workbookView xWindow="-108" yWindow="-108" windowWidth="30936" windowHeight="16776" xr2:uid="{00000000-000D-0000-FFFF-FFFF00000000}"/>
  </bookViews>
  <sheets>
    <sheet name="Krycí list" sheetId="1" r:id="rId1"/>
    <sheet name="Rekapitulace" sheetId="2" r:id="rId2"/>
    <sheet name="SO.01" sheetId="3" r:id="rId3"/>
    <sheet name="SO.02" sheetId="4" r:id="rId4"/>
    <sheet name="SO.03" sheetId="5" r:id="rId5"/>
    <sheet name="SO.04" sheetId="6" r:id="rId6"/>
  </sheets>
  <externalReferences>
    <externalReference r:id="rId7"/>
  </externalReferences>
  <definedNames>
    <definedName name="__MAIN__">#REF!</definedName>
    <definedName name="__MAIN1__">#REF!</definedName>
    <definedName name="__MvymF__">#REF!</definedName>
    <definedName name="__OobjF__">#REF!</definedName>
    <definedName name="__OoddF__">#REF!</definedName>
    <definedName name="__OradF__">#REF!</definedName>
    <definedName name="cisloobjektu">'Krycí list'!$A$5</definedName>
    <definedName name="cislostavby">'Krycí list'!$A$7</definedName>
    <definedName name="Datum">'Krycí list'!$B$27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'Krycí list'!$G$2</definedName>
    <definedName name="MJ">'Krycí list'!$G$5</definedName>
    <definedName name="Mont">#REF!</definedName>
    <definedName name="Montaz0">#REF!</definedName>
    <definedName name="NazevDilu">#REF!</definedName>
    <definedName name="nazevobjektu">'Krycí list'!#REF!</definedName>
    <definedName name="nazevstavby">'Krycí list'!$C$7</definedName>
    <definedName name="Objednatel">'Krycí list'!$C$10</definedName>
    <definedName name="_xlnm.Print_Area" localSheetId="0">'Krycí list'!$A$1:$G$45</definedName>
    <definedName name="PocetMJ">'Krycí list'!$G$6</definedName>
    <definedName name="Poznamka">'Krycí list'!$B$37</definedName>
    <definedName name="Projektant">'Krycí list'!$C$8</definedName>
    <definedName name="PSV">#REF!</definedName>
    <definedName name="PSV0">#REF!</definedName>
    <definedName name="SazbaDPH1">'Krycí list'!$C$30</definedName>
    <definedName name="SazbaDPH2">'Krycí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2" l="1"/>
  <c r="H23" i="2"/>
  <c r="E23" i="2"/>
  <c r="C16" i="1"/>
  <c r="G23" i="1"/>
  <c r="C23" i="1"/>
  <c r="F30" i="1"/>
  <c r="F31" i="1"/>
  <c r="G7" i="1"/>
  <c r="F33" i="1"/>
  <c r="F34" i="1"/>
</calcChain>
</file>

<file path=xl/sharedStrings.xml><?xml version="1.0" encoding="utf-8"?>
<sst xmlns="http://schemas.openxmlformats.org/spreadsheetml/2006/main" count="2140" uniqueCount="221">
  <si>
    <t>Rozpočet</t>
  </si>
  <si>
    <t xml:space="preserve">JKSO </t>
  </si>
  <si>
    <t>Objekt</t>
  </si>
  <si>
    <t xml:space="preserve">SKP </t>
  </si>
  <si>
    <t xml:space="preserve"> </t>
  </si>
  <si>
    <t>Měrná jednotka</t>
  </si>
  <si>
    <t>Stavba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</si>
  <si>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</si>
  <si>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</si>
  <si>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</si>
  <si>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</si>
  <si>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</si>
  <si>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</si>
  <si>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</si>
  <si>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</si>
  <si>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</si>
  <si>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</si>
  <si>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</si>
  <si>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</si>
  <si>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</si>
  <si>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</si>
  <si>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</si>
  <si>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</si>
  <si>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</si>
  <si>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</si>
  <si>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</si>
  <si>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</si>
  <si>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</si>
  <si>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</si>
  <si>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</si>
  <si>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ZRN+ost.náklady+HZS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</si>
  <si>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</si>
  <si>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</si>
  <si>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</si>
  <si>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</si>
  <si>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</si>
  <si>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</si>
  <si>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</si>
  <si>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CENA ZA OBJEKT CELKEM</t>
  </si>
  <si>
    <t>Poznámka :</t>
  </si>
  <si>
    <t>kus</t>
  </si>
  <si>
    <t>m</t>
  </si>
  <si>
    <t>- Položky označené "PC" nejsou zařazeny v cenové soustavě RTS</t>
  </si>
  <si>
    <t>PC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</si>
  <si>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</si>
  <si>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</si>
  <si>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</si>
  <si>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</si>
  <si>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</si>
  <si>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</si>
  <si>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</si>
  <si>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</si>
  <si>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</si>
  <si>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</si>
  <si>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Ostatní náklady neuvedené</t>
  </si>
  <si>
    <t>Ostatní náklady celkem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</si>
  <si>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</si>
  <si>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</si>
  <si>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</si>
  <si>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</si>
  <si>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</si>
  <si>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</si>
  <si>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</si>
  <si>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</si>
  <si>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M21</t>
  </si>
  <si>
    <t>Elektromontáže</t>
  </si>
  <si>
    <t>210 01-0043.R00</t>
  </si>
  <si>
    <t>210 02-0132.R00</t>
  </si>
  <si>
    <t xml:space="preserve">Rošt kabelový pro volné/pevné uložení </t>
  </si>
  <si>
    <t>hod.</t>
  </si>
  <si>
    <t>210 10-0001.R00</t>
  </si>
  <si>
    <t>210 86-0201.R00</t>
  </si>
  <si>
    <t xml:space="preserve">Kabel speciální JYTY s Al 2 x 1 mm volně uložený </t>
  </si>
  <si>
    <t>210 86-0202.R00</t>
  </si>
  <si>
    <t xml:space="preserve">Kabel speciální JYTY s Al 4 x 1 mm volně uložený </t>
  </si>
  <si>
    <t>210 80-0507.R00</t>
  </si>
  <si>
    <t>210 22-0321.R00</t>
  </si>
  <si>
    <t>Celkem za</t>
  </si>
  <si>
    <t>M21 Elektromontáže</t>
  </si>
  <si>
    <t>M22</t>
  </si>
  <si>
    <t>Montáž MaR techniky</t>
  </si>
  <si>
    <t xml:space="preserve">MTZ poruchových snímačů </t>
  </si>
  <si>
    <t xml:space="preserve">MTZ a zapojení servopohonů </t>
  </si>
  <si>
    <t>M22 Montáž MaR techniky</t>
  </si>
  <si>
    <t>D21</t>
  </si>
  <si>
    <t>Dodávka Elektro</t>
  </si>
  <si>
    <t>341-21550</t>
  </si>
  <si>
    <t>341-21554</t>
  </si>
  <si>
    <t>345-71051</t>
  </si>
  <si>
    <t xml:space="preserve">Trubka elektroinstal. ohebná 2323/LPE-1 d 22,9 mm </t>
  </si>
  <si>
    <t>D21 Dodávka Elektro</t>
  </si>
  <si>
    <t>D22</t>
  </si>
  <si>
    <t>D23</t>
  </si>
  <si>
    <t>Dodávka elektro</t>
  </si>
  <si>
    <t>Montáž elektro</t>
  </si>
  <si>
    <t>Základ pro DPH 21%</t>
  </si>
  <si>
    <t>DPH 21%</t>
  </si>
  <si>
    <t>Základ pro DPH 15%</t>
  </si>
  <si>
    <t>DPH 15%</t>
  </si>
  <si>
    <t>Kabel sdělovací s Cu jádrem JYTY 2 x 1 mm</t>
  </si>
  <si>
    <t>Kabel sdělovací s Cu jádrem JYTY 4 x 1 mm</t>
  </si>
  <si>
    <t>341-43806</t>
  </si>
  <si>
    <t>Vodič silový CY zelenožlutý 6,00 mm2 - drát</t>
  </si>
  <si>
    <t>341-40966</t>
  </si>
  <si>
    <t>Šňůra CYSY 3 x 1 mm2 volně uložená</t>
  </si>
  <si>
    <t>Název objektu</t>
  </si>
  <si>
    <t>Název stavby</t>
  </si>
  <si>
    <t>Druh</t>
  </si>
  <si>
    <t>Dod</t>
  </si>
  <si>
    <t>Mont.</t>
  </si>
  <si>
    <t>Ost.</t>
  </si>
  <si>
    <t>Kabelové průchodky plastové, PG11, vč. matice</t>
  </si>
  <si>
    <t>Plastový žlab pro mont. kabeláže  do rozvaděče, perforovaný, 40x40mm</t>
  </si>
  <si>
    <t>Svorka šroubová, řadová, do 2,5mm2, In=16A, Un=400V, montáž na DIN lištu</t>
  </si>
  <si>
    <t>210 80-2337.R00</t>
  </si>
  <si>
    <t>Osazení hmoždinky 8 mm v cihelné zdi</t>
  </si>
  <si>
    <t>220 26-1622.R00</t>
  </si>
  <si>
    <t>345-71425</t>
  </si>
  <si>
    <t>Popisky rozvaděče, papír. fólie + krycí transparentní fólie, samolepící</t>
  </si>
  <si>
    <t>Zatloukací hmoždinka 8x60mm</t>
  </si>
  <si>
    <t xml:space="preserve">Trubka ohebná 2323/LPE-1, uložená pevně, 23 mm </t>
  </si>
  <si>
    <t>Zkoušky a testy MaR zařízení připojených na rozvaděč MaR</t>
  </si>
  <si>
    <t xml:space="preserve">Svorka na potrubí uzemňovací, včetně Cu pásku </t>
  </si>
  <si>
    <t>Krabice elektroinstalační plastová 110x110x50mm s víčkem</t>
  </si>
  <si>
    <t>Korýtko elektroinstalační kovové 50x50mm, povrch. úprava zinkováním vč.úchytů, délka modulu 2,5m</t>
  </si>
  <si>
    <t>Dodávka MaR- Periferie</t>
  </si>
  <si>
    <t>D22 Dodávka MaR - Periferie</t>
  </si>
  <si>
    <t xml:space="preserve">Ukončení vodičů v rozvaděči   + zapojení do 2,5 mm2 </t>
  </si>
  <si>
    <t>VRN MaR</t>
  </si>
  <si>
    <t>D23 Dodávka MaR - Rozvaděč MaR</t>
  </si>
  <si>
    <t>Můstek ŽZ - PE potenciály, na DIN, kap. 10 kabelů 4mm2,1x10mm2</t>
  </si>
  <si>
    <t>Můstek modrý - N potenciály, na DIN, kap. 10 kabelů 4mm2,1x10mm2</t>
  </si>
  <si>
    <t>Plováčkový snímač hladiny, přímé provedení, IP68,  kontakt 48V/0,5A</t>
  </si>
  <si>
    <t>Zásuvka 230V/16A,  pozicová,  uchycení na DIN lištu pro instalaci do rozvaděče</t>
  </si>
  <si>
    <t>Měření a regulace</t>
  </si>
  <si>
    <t>Vypracování manuálů k obsluze systému MaR</t>
  </si>
  <si>
    <t>Snímač teploty venkovní, Ni 1000, 5000 ppm, -30 +50°C</t>
  </si>
  <si>
    <t>Jistič 1f, 230VAC, 10C/1, Icu=10kA</t>
  </si>
  <si>
    <t>Tlačítko pro montáž do panelu, 1x spín.kontakt, 230V/6A, IP54</t>
  </si>
  <si>
    <t>Ekvipotenciální svorkovnice nástěnná pro pospojení PE potenciálů, vč. krytu</t>
  </si>
  <si>
    <t>Kovová DIN lišta pro montáž spotřebičů, povrch. úprava Zn, perforovaná</t>
  </si>
  <si>
    <t>Dodávka periferií</t>
  </si>
  <si>
    <t>Snímač teploty příložný, Ni 1000, 5000 ppm, -25 +95°C</t>
  </si>
  <si>
    <t xml:space="preserve">MTZ - osazení a zapojení signal. svítidla PORUCHA </t>
  </si>
  <si>
    <t>Servopohon otočný vč. adaptéru, 10 Nm , typ 24V AC,  ovládání 0 -10V , možnost přepnutí do ručního ovládání.</t>
  </si>
  <si>
    <t>Přepěťová ochrana 2.st, 3L+N, 275V</t>
  </si>
  <si>
    <t>Svorka  na potrubí pro doplňkovou ochranu pospojováním vč, Cu pásku</t>
  </si>
  <si>
    <t>Přepěťová ochrana 3.st v. VF filtru, L+N, 230V/10A  AC</t>
  </si>
  <si>
    <t>Tlumivka mezi ochranou 2.a 3. Stupně</t>
  </si>
  <si>
    <t>Oživení systému MaR a zaregulování okruhů</t>
  </si>
  <si>
    <t>Zaškolení obsluhy</t>
  </si>
  <si>
    <t xml:space="preserve">Revize el. zařízení vč. revizní zprávy a ujištění o prohlášení o shodě dodaných komponentů </t>
  </si>
  <si>
    <t>Ing.Pavlínek</t>
  </si>
  <si>
    <t>Dodávka MaR-Rozvaděče MaR</t>
  </si>
  <si>
    <t>Kompaktní RIO modul, komunikace RS 485,8x vstup Ni1000, 4-20 mA, 0-10V vč. svorkovnice 8x vstup DI 24V DC, vč. vorkovnice, 6x výstup 0-10V, vč. svorkovnice, ,7x výstup relé, vč. svorkovnice</t>
  </si>
  <si>
    <t>Plastový žlab pro mont. kabeláže  do rozvaděče, perforovaný, 100x40mm</t>
  </si>
  <si>
    <t>Oddělovací relé 2 páry kontaktů včetně patice</t>
  </si>
  <si>
    <t>Stykač jednofázový s ručním ovládáním, 2x spínací kontakt 20A</t>
  </si>
  <si>
    <t xml:space="preserve">MTZ pasivních čidel </t>
  </si>
  <si>
    <t>MTZ - zapojení kotle včetně komunikace</t>
  </si>
  <si>
    <t>Šňůra lehká s Cu jádrem CYSY H05 VV-F 3G1mm2</t>
  </si>
  <si>
    <t>Vypracování projektové dokumentace skutečného provedení MaR</t>
  </si>
  <si>
    <t>Vypracování SW pro DDC jednotku - aplikační SW pro autonomní chod  v rozsahu dokumentace MaR  + grafické web stránky pro integrovaný web server</t>
  </si>
  <si>
    <t xml:space="preserve">Dodávka rozvaděčů MaR </t>
  </si>
  <si>
    <t>Doprava a ubytování osob</t>
  </si>
  <si>
    <t>VRN</t>
  </si>
  <si>
    <t>MTZ - zapojení  čerpadel 1f vybavených svorkami pro externí ovládání a poruchovým kontaktem</t>
  </si>
  <si>
    <t>Měření a regulace - vytápění</t>
  </si>
  <si>
    <t>GSM telefonní ohlašovač 4 vstupy</t>
  </si>
  <si>
    <t>Jistič 1f, 230VAC, 6C/1, Icu=10kA</t>
  </si>
  <si>
    <t>Zhotovení rozvaděče dle technické dokumentace</t>
  </si>
  <si>
    <t xml:space="preserve">Montáž a zapojení  rozvaděče MaR dle specifikace a výkresu </t>
  </si>
  <si>
    <t>Snímač tlaku s výstupem 0-10V, 0-500 kPa, IP 54, 24V AC</t>
  </si>
  <si>
    <t>Jistič 1f, 230VAC, 10B/1, Icu=10kA</t>
  </si>
  <si>
    <t>Jistič 1f, 230VAC, 16B/1, Icu=10kA</t>
  </si>
  <si>
    <t>Pojistková svorka výklopná, řadová, montáž na DIN lištu, včetně pojistky</t>
  </si>
  <si>
    <t>Proudová ochrana FI 2pólová, 25A,0,03A</t>
  </si>
  <si>
    <t>vázací pásky 400mm sada 50 ks</t>
  </si>
  <si>
    <t>Zásuvka 16A/250VAC, instalace na zeď, materiál ABS, víčko, IP54</t>
  </si>
  <si>
    <t>Připojení GSM hlásiče</t>
  </si>
  <si>
    <t>Demontáže elektro zařízení</t>
  </si>
  <si>
    <t>Čidlo vrat kaskáda (dodávka strojní)</t>
  </si>
  <si>
    <t>Detektor CO, bateriový, přenosný</t>
  </si>
  <si>
    <t>Čidlo za anuloidem (dodávka strojní)</t>
  </si>
  <si>
    <t>Terminál dotykový 7", grafický, 65k barev, integrovaný web browser, Eth. port, napájení 24 V DC</t>
  </si>
  <si>
    <t>MTZ - zapojení chemické úpravny ( napájení + poruch.kontakt)</t>
  </si>
  <si>
    <t xml:space="preserve">Trubka elektroinstal. pevná  d 16 mm </t>
  </si>
  <si>
    <t xml:space="preserve">Trubka pevná, uložená pevně 16 mm </t>
  </si>
  <si>
    <t>Demontáže</t>
  </si>
  <si>
    <t>Vyhledání odpojovacích míst a odpojení hlavního přívodu pro stávající rozvaděč kotelny</t>
  </si>
  <si>
    <t xml:space="preserve">Demontáž stávajících kabelů  JYTY,CYKY a CYSY, </t>
  </si>
  <si>
    <t>Demontáž stávajících kabelových tras - kabelový rošt kovový  a lišt plastových</t>
  </si>
  <si>
    <t xml:space="preserve">Demontáž stávajícího rozvaděče kotelny ( 45 kg) </t>
  </si>
  <si>
    <t>SÚS JMK-Modernizace zdrojů tepla</t>
  </si>
  <si>
    <t>SO - 01  Administrativní budova A</t>
  </si>
  <si>
    <t>Snímač teploty jímkový, Ni 1000, 5000 ppm, -30 +130°C, jímka L=200 mm, G1/2"</t>
  </si>
  <si>
    <t>Světlo nástěnné, červená barva, IP54, LED žárovka, 230V/7W</t>
  </si>
  <si>
    <t>Rozvaděč nástěnný, plechový, plné dveře, 1000x800x300mm,IP54, vč. mont. panelu</t>
  </si>
  <si>
    <t>Spínaný zdroj 230V/24V DC, 2,5A, integrovaná zkratová ochrana</t>
  </si>
  <si>
    <t>Transformátor bezpečnostní, 230V AC/24V AC, 100 VA, svařované jádro</t>
  </si>
  <si>
    <t>Vypínač 3 pólový, otočný, montáž do panelu, 3x400V/16A, vč.krytu svorek</t>
  </si>
  <si>
    <t>Hlavice signalizační pro montáž do panelu pro červená LED 24V AC,  IP54</t>
  </si>
  <si>
    <t>Hlavice signalizační pro montáž do panelu zelená LED 24V AC,  3-polohová, 2x spín.kontakt, 230V/6A, IP54</t>
  </si>
  <si>
    <t>Spojovací materiál CYA 1,5mm2</t>
  </si>
  <si>
    <t xml:space="preserve">Vodič CY 6 mm2/zž </t>
  </si>
  <si>
    <t>SÚS JMK Brno - Modernizace zdrojů tepla</t>
  </si>
  <si>
    <t>Modul kaskádního řadiče pro plynové kotle (dodávka strojní)</t>
  </si>
  <si>
    <t>Kompaktní, rozšiřitelná, volně programovatelná řídící jednotka, CPU, Cold Fire verze, Ethernet, USB, Switch, rozšiřitelná, max. ≤1024 I/O
, RTC, záloha 3 roky, 1x slot pro komunikační moduly, Ethernet..port, integrovaný web server, napájení 24 V DC</t>
  </si>
  <si>
    <t>SO - 02  Administrativní budova B</t>
  </si>
  <si>
    <t>Rozvaděč nástěnný, plechový, plné dveře, 800x800x300mm,IP54, vč. mont. panelu</t>
  </si>
  <si>
    <t>SO - 03  Nová hala</t>
  </si>
  <si>
    <t>SO - 04  Garáže</t>
  </si>
  <si>
    <t>Snímač teploty prostorový, Ni 1000, 5000 ppm, -30 +50°C</t>
  </si>
  <si>
    <t>Jistič 3f, 230VAC, 16C/3, Icu=10kA</t>
  </si>
  <si>
    <t>Šňůra lehká s Cu jádrem CYSY H05 VV-F 12G1mm2</t>
  </si>
  <si>
    <t>Šňůra lehká s Cu jádrem CYSY H05 VV-F 5G2,5mm2</t>
  </si>
  <si>
    <t>Šňůra CYSY 12 x 1 mm2 volně uložená</t>
  </si>
  <si>
    <t>Šňůra CYSY 5C x 2,5 mm2 volně uložená</t>
  </si>
  <si>
    <t>SO.01 , SO.02 , SO.03 , SO.04</t>
  </si>
  <si>
    <t>SO.01 ,  SO.02 , SO.03 , SO.04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</si>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</sst>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\ &quot;Kč&quot;"/>
    <numFmt numFmtId="166" formatCode="dd/mm/yy"/>
  </numFmts>
  <fonts count="22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</font>
    <font>
      <sz val="10"/>
      <name val="Arial CE"/>
      <family val="2"/>
      <charset val="238"/>
    </font>
    <font>
      <b/>
      <sz val="9"/>
      <name val="Arial"/>
      <family val="2"/>
    </font>
    <font>
      <b/>
      <sz val="12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</font>
    <font>
      <sz val="10"/>
      <color indexed="10"/>
      <name val="Arial CE"/>
      <charset val="238"/>
    </font>
    <font>
      <sz val="18"/>
      <name val="Arial CE"/>
      <family val="2"/>
      <charset val="238"/>
    </font>
    <font>
      <sz val="10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0" fontId="2" fillId="0" borderId="0"/>
    <xf numFmtId="0" fontId="11" fillId="0" borderId="0"/>
  </cellStyleXfs>
  <cellXfs count="172">
    <xf numFmtId="0" fontId="0" fillId="0" borderId="0" xfId="0"/>
    <xf numFmtId="49" fontId="5" fillId="2" borderId="0" xfId="0" applyNumberFormat="1" applyFont="1" applyFill="1"/>
    <xf numFmtId="0" fontId="2" fillId="0" borderId="0" xfId="0" applyFont="1"/>
    <xf numFmtId="3" fontId="0" fillId="0" borderId="0" xfId="0" applyNumberFormat="1"/>
    <xf numFmtId="0" fontId="4" fillId="0" borderId="0" xfId="0" applyFont="1"/>
    <xf numFmtId="0" fontId="4" fillId="0" borderId="0" xfId="0" applyFont="1" applyAlignment="1">
      <alignment horizontal="right"/>
    </xf>
    <xf numFmtId="166" fontId="4" fillId="0" borderId="0" xfId="0" applyNumberFormat="1" applyFont="1"/>
    <xf numFmtId="0" fontId="8" fillId="0" borderId="0" xfId="0" applyFont="1"/>
    <xf numFmtId="0" fontId="0" fillId="0" borderId="0" xfId="0" applyAlignment="1">
      <alignment vertical="justify"/>
    </xf>
    <xf numFmtId="0" fontId="0" fillId="0" borderId="1" xfId="0" applyBorder="1" applyAlignment="1">
      <alignment wrapText="1"/>
    </xf>
    <xf numFmtId="0" fontId="0" fillId="0" borderId="1" xfId="0" applyBorder="1"/>
    <xf numFmtId="49" fontId="3" fillId="0" borderId="0" xfId="0" applyNumberFormat="1" applyFont="1" applyAlignment="1">
      <alignment horizontal="centerContinuous"/>
    </xf>
    <xf numFmtId="0" fontId="3" fillId="0" borderId="0" xfId="0" applyFont="1" applyAlignment="1">
      <alignment horizontal="centerContinuous"/>
    </xf>
    <xf numFmtId="49" fontId="5" fillId="2" borderId="2" xfId="0" applyNumberFormat="1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4" fillId="0" borderId="8" xfId="0" applyFont="1" applyBorder="1"/>
    <xf numFmtId="3" fontId="4" fillId="0" borderId="9" xfId="0" applyNumberFormat="1" applyFont="1" applyBorder="1"/>
    <xf numFmtId="3" fontId="4" fillId="0" borderId="1" xfId="0" applyNumberFormat="1" applyFont="1" applyBorder="1"/>
    <xf numFmtId="0" fontId="5" fillId="2" borderId="10" xfId="0" applyFont="1" applyFill="1" applyBorder="1"/>
    <xf numFmtId="0" fontId="10" fillId="2" borderId="11" xfId="3" applyFont="1" applyFill="1" applyBorder="1"/>
    <xf numFmtId="3" fontId="5" fillId="2" borderId="12" xfId="0" applyNumberFormat="1" applyFont="1" applyFill="1" applyBorder="1"/>
    <xf numFmtId="3" fontId="5" fillId="2" borderId="13" xfId="0" applyNumberFormat="1" applyFont="1" applyFill="1" applyBorder="1"/>
    <xf numFmtId="3" fontId="5" fillId="2" borderId="14" xfId="0" applyNumberFormat="1" applyFont="1" applyFill="1" applyBorder="1"/>
    <xf numFmtId="3" fontId="5" fillId="2" borderId="15" xfId="0" applyNumberFormat="1" applyFont="1" applyFill="1" applyBorder="1"/>
    <xf numFmtId="0" fontId="3" fillId="0" borderId="11" xfId="0" applyFont="1" applyBorder="1" applyAlignment="1">
      <alignment horizontal="centerContinuous" vertical="top"/>
    </xf>
    <xf numFmtId="0" fontId="4" fillId="0" borderId="11" xfId="0" applyFont="1" applyBorder="1" applyAlignment="1">
      <alignment horizontal="centerContinuous"/>
    </xf>
    <xf numFmtId="0" fontId="5" fillId="2" borderId="16" xfId="0" applyFont="1" applyFill="1" applyBorder="1" applyAlignment="1">
      <alignment horizontal="left"/>
    </xf>
    <xf numFmtId="0" fontId="6" fillId="2" borderId="17" xfId="0" applyFont="1" applyFill="1" applyBorder="1" applyAlignment="1">
      <alignment horizontal="centerContinuous"/>
    </xf>
    <xf numFmtId="49" fontId="6" fillId="2" borderId="17" xfId="0" applyNumberFormat="1" applyFont="1" applyFill="1" applyBorder="1" applyAlignment="1">
      <alignment horizontal="centerContinuous"/>
    </xf>
    <xf numFmtId="0" fontId="6" fillId="0" borderId="18" xfId="0" applyFont="1" applyBorder="1"/>
    <xf numFmtId="49" fontId="6" fillId="0" borderId="19" xfId="0" applyNumberFormat="1" applyFont="1" applyBorder="1" applyAlignment="1">
      <alignment horizontal="left"/>
    </xf>
    <xf numFmtId="0" fontId="4" fillId="0" borderId="20" xfId="0" applyFont="1" applyBorder="1"/>
    <xf numFmtId="0" fontId="6" fillId="0" borderId="9" xfId="0" applyFont="1" applyBorder="1"/>
    <xf numFmtId="49" fontId="6" fillId="0" borderId="21" xfId="0" applyNumberFormat="1" applyFont="1" applyBorder="1"/>
    <xf numFmtId="49" fontId="6" fillId="0" borderId="9" xfId="0" applyNumberFormat="1" applyFont="1" applyBorder="1"/>
    <xf numFmtId="0" fontId="6" fillId="0" borderId="1" xfId="0" applyFont="1" applyBorder="1"/>
    <xf numFmtId="0" fontId="6" fillId="0" borderId="22" xfId="0" applyFont="1" applyBorder="1" applyAlignment="1">
      <alignment horizontal="left"/>
    </xf>
    <xf numFmtId="0" fontId="5" fillId="0" borderId="20" xfId="0" applyFont="1" applyBorder="1"/>
    <xf numFmtId="49" fontId="6" fillId="0" borderId="22" xfId="0" applyNumberFormat="1" applyFont="1" applyBorder="1" applyAlignment="1">
      <alignment horizontal="left"/>
    </xf>
    <xf numFmtId="49" fontId="5" fillId="2" borderId="20" xfId="0" applyNumberFormat="1" applyFont="1" applyFill="1" applyBorder="1"/>
    <xf numFmtId="49" fontId="4" fillId="2" borderId="9" xfId="0" applyNumberFormat="1" applyFont="1" applyFill="1" applyBorder="1"/>
    <xf numFmtId="49" fontId="4" fillId="2" borderId="21" xfId="0" applyNumberFormat="1" applyFont="1" applyFill="1" applyBorder="1"/>
    <xf numFmtId="3" fontId="6" fillId="0" borderId="22" xfId="0" applyNumberFormat="1" applyFont="1" applyBorder="1" applyAlignment="1">
      <alignment horizontal="left"/>
    </xf>
    <xf numFmtId="49" fontId="5" fillId="2" borderId="23" xfId="0" applyNumberFormat="1" applyFont="1" applyFill="1" applyBorder="1"/>
    <xf numFmtId="49" fontId="4" fillId="2" borderId="24" xfId="0" applyNumberFormat="1" applyFont="1" applyFill="1" applyBorder="1"/>
    <xf numFmtId="49" fontId="6" fillId="0" borderId="1" xfId="0" applyNumberFormat="1" applyFont="1" applyBorder="1" applyAlignment="1">
      <alignment horizontal="left"/>
    </xf>
    <xf numFmtId="0" fontId="6" fillId="0" borderId="25" xfId="0" applyFont="1" applyBorder="1"/>
    <xf numFmtId="0" fontId="6" fillId="0" borderId="26" xfId="0" applyFont="1" applyBorder="1" applyAlignment="1">
      <alignment horizontal="left"/>
    </xf>
    <xf numFmtId="0" fontId="6" fillId="0" borderId="26" xfId="0" applyFont="1" applyBorder="1"/>
    <xf numFmtId="0" fontId="6" fillId="0" borderId="20" xfId="0" applyFont="1" applyBorder="1"/>
    <xf numFmtId="0" fontId="6" fillId="0" borderId="18" xfId="0" applyFont="1" applyBorder="1" applyAlignment="1">
      <alignment horizontal="left"/>
    </xf>
    <xf numFmtId="0" fontId="6" fillId="0" borderId="27" xfId="0" applyFont="1" applyBorder="1" applyAlignment="1">
      <alignment horizontal="left"/>
    </xf>
    <xf numFmtId="0" fontId="3" fillId="0" borderId="28" xfId="0" applyFont="1" applyBorder="1" applyAlignment="1">
      <alignment horizontal="centerContinuous" vertical="center"/>
    </xf>
    <xf numFmtId="0" fontId="7" fillId="0" borderId="29" xfId="0" applyFont="1" applyBorder="1" applyAlignment="1">
      <alignment horizontal="centerContinuous" vertical="center"/>
    </xf>
    <xf numFmtId="0" fontId="4" fillId="0" borderId="29" xfId="0" applyFont="1" applyBorder="1" applyAlignment="1">
      <alignment horizontal="centerContinuous" vertical="center"/>
    </xf>
    <xf numFmtId="0" fontId="4" fillId="0" borderId="30" xfId="0" applyFont="1" applyBorder="1" applyAlignment="1">
      <alignment horizontal="centerContinuous" vertical="center"/>
    </xf>
    <xf numFmtId="0" fontId="5" fillId="2" borderId="31" xfId="0" applyFont="1" applyFill="1" applyBorder="1" applyAlignment="1">
      <alignment horizontal="left"/>
    </xf>
    <xf numFmtId="0" fontId="4" fillId="2" borderId="32" xfId="0" applyFont="1" applyFill="1" applyBorder="1" applyAlignment="1">
      <alignment horizontal="left"/>
    </xf>
    <xf numFmtId="0" fontId="4" fillId="2" borderId="33" xfId="0" applyFont="1" applyFill="1" applyBorder="1" applyAlignment="1">
      <alignment horizontal="centerContinuous"/>
    </xf>
    <xf numFmtId="0" fontId="5" fillId="2" borderId="32" xfId="0" applyFont="1" applyFill="1" applyBorder="1" applyAlignment="1">
      <alignment horizontal="centerContinuous"/>
    </xf>
    <xf numFmtId="0" fontId="4" fillId="2" borderId="32" xfId="0" applyFont="1" applyFill="1" applyBorder="1" applyAlignment="1">
      <alignment horizontal="centerContinuous"/>
    </xf>
    <xf numFmtId="0" fontId="4" fillId="0" borderId="34" xfId="0" applyFont="1" applyBorder="1"/>
    <xf numFmtId="0" fontId="4" fillId="0" borderId="35" xfId="0" applyFont="1" applyBorder="1"/>
    <xf numFmtId="3" fontId="4" fillId="0" borderId="19" xfId="0" applyNumberFormat="1" applyFont="1" applyBorder="1"/>
    <xf numFmtId="0" fontId="4" fillId="0" borderId="16" xfId="0" applyFont="1" applyBorder="1"/>
    <xf numFmtId="3" fontId="4" fillId="0" borderId="36" xfId="0" applyNumberFormat="1" applyFont="1" applyBorder="1"/>
    <xf numFmtId="0" fontId="4" fillId="0" borderId="17" xfId="0" applyFont="1" applyBorder="1"/>
    <xf numFmtId="3" fontId="4" fillId="0" borderId="21" xfId="0" applyNumberFormat="1" applyFont="1" applyBorder="1"/>
    <xf numFmtId="0" fontId="4" fillId="0" borderId="9" xfId="0" applyFont="1" applyBorder="1"/>
    <xf numFmtId="0" fontId="4" fillId="0" borderId="37" xfId="0" applyFont="1" applyBorder="1"/>
    <xf numFmtId="0" fontId="4" fillId="0" borderId="35" xfId="0" applyFont="1" applyBorder="1" applyAlignment="1">
      <alignment shrinkToFit="1"/>
    </xf>
    <xf numFmtId="0" fontId="4" fillId="0" borderId="38" xfId="0" applyFont="1" applyBorder="1"/>
    <xf numFmtId="0" fontId="4" fillId="0" borderId="23" xfId="0" applyFont="1" applyBorder="1"/>
    <xf numFmtId="3" fontId="4" fillId="0" borderId="39" xfId="0" applyNumberFormat="1" applyFont="1" applyBorder="1"/>
    <xf numFmtId="0" fontId="4" fillId="0" borderId="40" xfId="0" applyFont="1" applyBorder="1"/>
    <xf numFmtId="3" fontId="4" fillId="0" borderId="41" xfId="0" applyNumberFormat="1" applyFont="1" applyBorder="1"/>
    <xf numFmtId="0" fontId="4" fillId="0" borderId="42" xfId="0" applyFont="1" applyBorder="1"/>
    <xf numFmtId="0" fontId="5" fillId="2" borderId="16" xfId="0" applyFont="1" applyFill="1" applyBorder="1"/>
    <xf numFmtId="0" fontId="5" fillId="2" borderId="36" xfId="0" applyFont="1" applyFill="1" applyBorder="1"/>
    <xf numFmtId="0" fontId="5" fillId="2" borderId="17" xfId="0" applyFont="1" applyFill="1" applyBorder="1"/>
    <xf numFmtId="0" fontId="5" fillId="2" borderId="43" xfId="0" applyFont="1" applyFill="1" applyBorder="1"/>
    <xf numFmtId="0" fontId="5" fillId="2" borderId="44" xfId="0" applyFont="1" applyFill="1" applyBorder="1"/>
    <xf numFmtId="0" fontId="4" fillId="0" borderId="24" xfId="0" applyFont="1" applyBorder="1"/>
    <xf numFmtId="0" fontId="4" fillId="0" borderId="45" xfId="0" applyFont="1" applyBorder="1"/>
    <xf numFmtId="0" fontId="4" fillId="0" borderId="46" xfId="0" applyFont="1" applyBorder="1"/>
    <xf numFmtId="0" fontId="4" fillId="0" borderId="47" xfId="0" applyFont="1" applyBorder="1"/>
    <xf numFmtId="0" fontId="4" fillId="0" borderId="48" xfId="0" applyFont="1" applyBorder="1"/>
    <xf numFmtId="0" fontId="4" fillId="0" borderId="49" xfId="0" applyFont="1" applyBorder="1"/>
    <xf numFmtId="0" fontId="4" fillId="0" borderId="50" xfId="0" applyFont="1" applyBorder="1"/>
    <xf numFmtId="164" fontId="4" fillId="0" borderId="51" xfId="0" applyNumberFormat="1" applyFont="1" applyBorder="1" applyAlignment="1">
      <alignment horizontal="right"/>
    </xf>
    <xf numFmtId="0" fontId="4" fillId="0" borderId="51" xfId="0" applyFont="1" applyBorder="1"/>
    <xf numFmtId="0" fontId="4" fillId="0" borderId="21" xfId="0" applyFont="1" applyBorder="1"/>
    <xf numFmtId="164" fontId="4" fillId="0" borderId="9" xfId="0" applyNumberFormat="1" applyFont="1" applyBorder="1" applyAlignment="1">
      <alignment horizontal="right"/>
    </xf>
    <xf numFmtId="0" fontId="7" fillId="2" borderId="40" xfId="0" applyFont="1" applyFill="1" applyBorder="1"/>
    <xf numFmtId="0" fontId="7" fillId="2" borderId="41" xfId="0" applyFont="1" applyFill="1" applyBorder="1"/>
    <xf numFmtId="0" fontId="7" fillId="2" borderId="42" xfId="0" applyFont="1" applyFill="1" applyBorder="1"/>
    <xf numFmtId="4" fontId="0" fillId="0" borderId="1" xfId="0" applyNumberFormat="1" applyBorder="1"/>
    <xf numFmtId="0" fontId="0" fillId="2" borderId="1" xfId="0" applyFill="1" applyBorder="1"/>
    <xf numFmtId="3" fontId="0" fillId="0" borderId="1" xfId="0" applyNumberFormat="1" applyBorder="1"/>
    <xf numFmtId="49" fontId="0" fillId="0" borderId="1" xfId="0" applyNumberFormat="1" applyBorder="1"/>
    <xf numFmtId="0" fontId="12" fillId="0" borderId="1" xfId="0" applyFont="1" applyBorder="1" applyAlignment="1">
      <alignment wrapText="1"/>
    </xf>
    <xf numFmtId="0" fontId="10" fillId="0" borderId="1" xfId="0" applyFont="1" applyBorder="1"/>
    <xf numFmtId="0" fontId="10" fillId="0" borderId="1" xfId="0" applyFont="1" applyBorder="1" applyAlignment="1">
      <alignment wrapText="1"/>
    </xf>
    <xf numFmtId="4" fontId="10" fillId="0" borderId="1" xfId="0" applyNumberFormat="1" applyFont="1" applyBorder="1"/>
    <xf numFmtId="0" fontId="0" fillId="0" borderId="18" xfId="0" applyBorder="1" applyAlignment="1">
      <alignment wrapText="1"/>
    </xf>
    <xf numFmtId="2" fontId="0" fillId="0" borderId="18" xfId="0" applyNumberFormat="1" applyBorder="1"/>
    <xf numFmtId="2" fontId="0" fillId="0" borderId="1" xfId="0" applyNumberFormat="1" applyBorder="1"/>
    <xf numFmtId="0" fontId="0" fillId="0" borderId="18" xfId="0" applyBorder="1" applyAlignment="1">
      <alignment horizontal="left"/>
    </xf>
    <xf numFmtId="0" fontId="0" fillId="0" borderId="1" xfId="0" applyBorder="1" applyAlignment="1">
      <alignment horizontal="left"/>
    </xf>
    <xf numFmtId="49" fontId="13" fillId="2" borderId="36" xfId="0" applyNumberFormat="1" applyFont="1" applyFill="1" applyBorder="1" applyAlignment="1">
      <alignment horizontal="left"/>
    </xf>
    <xf numFmtId="49" fontId="6" fillId="0" borderId="26" xfId="0" applyNumberFormat="1" applyFont="1" applyBorder="1"/>
    <xf numFmtId="2" fontId="0" fillId="0" borderId="1" xfId="0" applyNumberFormat="1" applyBorder="1" applyAlignment="1">
      <alignment wrapText="1"/>
    </xf>
    <xf numFmtId="0" fontId="12" fillId="0" borderId="1" xfId="0" applyFont="1" applyBorder="1"/>
    <xf numFmtId="4" fontId="0" fillId="0" borderId="1" xfId="0" applyNumberFormat="1" applyBorder="1" applyAlignment="1">
      <alignment horizontal="center"/>
    </xf>
    <xf numFmtId="0" fontId="14" fillId="0" borderId="0" xfId="0" applyFont="1"/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0" fontId="17" fillId="0" borderId="0" xfId="0" applyFont="1"/>
    <xf numFmtId="0" fontId="18" fillId="0" borderId="0" xfId="0" applyFont="1"/>
    <xf numFmtId="0" fontId="13" fillId="0" borderId="0" xfId="0" applyFont="1"/>
    <xf numFmtId="0" fontId="4" fillId="0" borderId="52" xfId="4" applyFont="1" applyBorder="1"/>
    <xf numFmtId="49" fontId="4" fillId="0" borderId="50" xfId="0" applyNumberFormat="1" applyFont="1" applyBorder="1" applyAlignment="1">
      <alignment horizontal="left"/>
    </xf>
    <xf numFmtId="0" fontId="4" fillId="0" borderId="53" xfId="0" applyFont="1" applyBorder="1"/>
    <xf numFmtId="49" fontId="4" fillId="0" borderId="11" xfId="4" applyNumberFormat="1" applyFont="1" applyBorder="1"/>
    <xf numFmtId="49" fontId="4" fillId="0" borderId="11" xfId="4" applyNumberFormat="1" applyFont="1" applyBorder="1" applyAlignment="1">
      <alignment horizontal="right"/>
    </xf>
    <xf numFmtId="0" fontId="0" fillId="0" borderId="0" xfId="0" applyAlignment="1">
      <alignment horizontal="center"/>
    </xf>
    <xf numFmtId="0" fontId="19" fillId="0" borderId="0" xfId="0" applyFont="1"/>
    <xf numFmtId="49" fontId="13" fillId="0" borderId="11" xfId="4" applyNumberFormat="1" applyFont="1" applyBorder="1"/>
    <xf numFmtId="0" fontId="1" fillId="2" borderId="1" xfId="0" applyFont="1" applyFill="1" applyBorder="1"/>
    <xf numFmtId="0" fontId="0" fillId="0" borderId="1" xfId="0" applyBorder="1" applyAlignment="1">
      <alignment horizontal="center"/>
    </xf>
    <xf numFmtId="49" fontId="6" fillId="0" borderId="50" xfId="0" applyNumberFormat="1" applyFont="1" applyBorder="1"/>
    <xf numFmtId="49" fontId="6" fillId="0" borderId="51" xfId="0" applyNumberFormat="1" applyFont="1" applyBorder="1"/>
    <xf numFmtId="49" fontId="13" fillId="2" borderId="8" xfId="0" applyNumberFormat="1" applyFont="1" applyFill="1" applyBorder="1" applyAlignment="1">
      <alignment horizontal="left"/>
    </xf>
    <xf numFmtId="0" fontId="1" fillId="0" borderId="0" xfId="0" applyFont="1"/>
    <xf numFmtId="0" fontId="12" fillId="0" borderId="54" xfId="0" applyFont="1" applyBorder="1"/>
    <xf numFmtId="2" fontId="0" fillId="0" borderId="54" xfId="0" applyNumberFormat="1" applyBorder="1"/>
    <xf numFmtId="0" fontId="17" fillId="0" borderId="0" xfId="0" applyFont="1" applyAlignment="1">
      <alignment horizontal="left"/>
    </xf>
    <xf numFmtId="0" fontId="21" fillId="0" borderId="55" xfId="2" applyFont="1" applyBorder="1" applyAlignment="1">
      <alignment horizontal="left" vertical="top" wrapText="1"/>
    </xf>
    <xf numFmtId="0" fontId="21" fillId="0" borderId="1" xfId="2" applyFont="1" applyBorder="1" applyAlignment="1">
      <alignment horizontal="left" vertical="top" wrapText="1"/>
    </xf>
    <xf numFmtId="0" fontId="0" fillId="0" borderId="0" xfId="0" applyAlignment="1">
      <alignment horizontal="left" wrapText="1"/>
    </xf>
    <xf numFmtId="165" fontId="7" fillId="2" borderId="56" xfId="0" applyNumberFormat="1" applyFont="1" applyFill="1" applyBorder="1" applyAlignment="1">
      <alignment horizontal="right" indent="2"/>
    </xf>
    <xf numFmtId="165" fontId="7" fillId="2" borderId="57" xfId="0" applyNumberFormat="1" applyFont="1" applyFill="1" applyBorder="1" applyAlignment="1">
      <alignment horizontal="right" indent="2"/>
    </xf>
    <xf numFmtId="49" fontId="20" fillId="0" borderId="0" xfId="0" applyNumberFormat="1" applyFont="1" applyAlignment="1">
      <alignment horizontal="left" vertical="top" wrapText="1"/>
    </xf>
    <xf numFmtId="49" fontId="9" fillId="0" borderId="0" xfId="0" applyNumberFormat="1" applyFont="1" applyAlignment="1">
      <alignment horizontal="left" vertical="top" wrapText="1"/>
    </xf>
    <xf numFmtId="0" fontId="4" fillId="0" borderId="40" xfId="0" applyFont="1" applyBorder="1" applyAlignment="1">
      <alignment horizontal="center" shrinkToFit="1"/>
    </xf>
    <xf numFmtId="0" fontId="4" fillId="0" borderId="42" xfId="0" applyFont="1" applyBorder="1" applyAlignment="1">
      <alignment horizontal="center" shrinkToFit="1"/>
    </xf>
    <xf numFmtId="0" fontId="6" fillId="0" borderId="1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165" fontId="4" fillId="0" borderId="8" xfId="0" applyNumberFormat="1" applyFont="1" applyBorder="1" applyAlignment="1">
      <alignment horizontal="right" indent="2"/>
    </xf>
    <xf numFmtId="165" fontId="4" fillId="0" borderId="26" xfId="0" applyNumberFormat="1" applyFont="1" applyBorder="1" applyAlignment="1">
      <alignment horizontal="right" indent="2"/>
    </xf>
    <xf numFmtId="49" fontId="13" fillId="2" borderId="8" xfId="0" applyNumberFormat="1" applyFont="1" applyFill="1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9" xfId="0" applyBorder="1" applyAlignment="1">
      <alignment wrapText="1"/>
    </xf>
    <xf numFmtId="0" fontId="6" fillId="0" borderId="1" xfId="0" applyFont="1" applyBorder="1" applyAlignment="1">
      <alignment horizontal="center"/>
    </xf>
    <xf numFmtId="49" fontId="6" fillId="0" borderId="8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4" fillId="0" borderId="58" xfId="4" applyFont="1" applyBorder="1" applyAlignment="1">
      <alignment horizontal="center"/>
    </xf>
    <xf numFmtId="0" fontId="4" fillId="0" borderId="51" xfId="4" applyFont="1" applyBorder="1" applyAlignment="1">
      <alignment horizontal="center"/>
    </xf>
    <xf numFmtId="0" fontId="4" fillId="0" borderId="59" xfId="4" applyFont="1" applyBorder="1" applyAlignment="1">
      <alignment horizontal="center"/>
    </xf>
    <xf numFmtId="0" fontId="4" fillId="0" borderId="13" xfId="4" applyFont="1" applyBorder="1" applyAlignment="1">
      <alignment horizontal="center"/>
    </xf>
    <xf numFmtId="0" fontId="4" fillId="0" borderId="60" xfId="4" applyFont="1" applyBorder="1" applyAlignment="1">
      <alignment horizontal="left"/>
    </xf>
    <xf numFmtId="0" fontId="4" fillId="0" borderId="11" xfId="4" applyFont="1" applyBorder="1" applyAlignment="1">
      <alignment horizontal="left"/>
    </xf>
    <xf numFmtId="0" fontId="4" fillId="0" borderId="61" xfId="4" applyFont="1" applyBorder="1" applyAlignment="1">
      <alignment horizontal="left"/>
    </xf>
    <xf numFmtId="0" fontId="13" fillId="0" borderId="52" xfId="0" applyFont="1" applyBorder="1" applyAlignment="1">
      <alignment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</cellXfs>
  <cellStyles count="5">
    <cellStyle name="Normální" xfId="0" builtinId="0"/>
    <cellStyle name="normální 2" xfId="1" xr:uid="{00000000-0005-0000-0000-000001000000}"/>
    <cellStyle name="Normální 8" xfId="2" xr:uid="{00000000-0005-0000-0000-000002000000}"/>
    <cellStyle name="normální_mesit M1 kotelna" xfId="3" xr:uid="{00000000-0005-0000-0000-000003000000}"/>
    <cellStyle name="normální_POL.XLS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drosnew\c\Dokumenty\Gym_UH_RTS\KRYC&#205;%20LIS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01 01 KL"/>
      <sheetName val="SO 01 01 Rek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tabSelected="1" zoomScale="130" zoomScaleNormal="130" workbookViewId="0">
      <selection activeCell="C19" sqref="C19"/>
    </sheetView>
  </sheetViews>
  <sheetFormatPr defaultRowHeight="13.2" x14ac:dyDescent="0.25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 x14ac:dyDescent="0.3">
      <c r="A1" s="28" t="s">
        <v>220</v>
      </c>
      <c r="B1" s="29"/>
      <c r="C1" s="29"/>
      <c r="D1" s="29"/>
      <c r="E1" s="29"/>
      <c r="F1" s="29"/>
      <c r="G1" s="29"/>
    </row>
    <row r="2" spans="1:57" ht="12.75" customHeight="1" x14ac:dyDescent="0.25">
      <c r="A2" s="30" t="s">
        <v>0</v>
      </c>
      <c r="B2" s="31"/>
      <c r="C2" s="1" t="s">
        <v>134</v>
      </c>
      <c r="D2" s="113"/>
      <c r="E2" s="32"/>
      <c r="F2" s="33" t="s">
        <v>1</v>
      </c>
      <c r="G2" s="34"/>
    </row>
    <row r="3" spans="1:57" ht="3" hidden="1" customHeight="1" x14ac:dyDescent="0.25">
      <c r="A3" s="35"/>
      <c r="B3" s="36"/>
      <c r="C3" s="37"/>
      <c r="D3" s="37"/>
      <c r="E3" s="38"/>
      <c r="F3" s="39"/>
      <c r="G3" s="40"/>
    </row>
    <row r="4" spans="1:57" ht="12" customHeight="1" x14ac:dyDescent="0.25">
      <c r="A4" s="41" t="s">
        <v>2</v>
      </c>
      <c r="B4" s="36"/>
      <c r="C4" s="136" t="s">
        <v>105</v>
      </c>
      <c r="D4" s="136" t="s">
        <v>4</v>
      </c>
      <c r="E4" s="137"/>
      <c r="F4" s="39" t="s">
        <v>3</v>
      </c>
      <c r="G4" s="42"/>
    </row>
    <row r="5" spans="1:57" ht="12.9" customHeight="1" x14ac:dyDescent="0.25">
      <c r="A5" s="43"/>
      <c r="B5" s="44"/>
      <c r="C5" s="138" t="s">
        <v>219</v>
      </c>
      <c r="D5" s="45"/>
      <c r="E5" s="44"/>
      <c r="F5" s="39" t="s">
        <v>5</v>
      </c>
      <c r="G5" s="40"/>
    </row>
    <row r="6" spans="1:57" ht="12.9" customHeight="1" x14ac:dyDescent="0.25">
      <c r="A6" s="41" t="s">
        <v>6</v>
      </c>
      <c r="B6" s="36"/>
      <c r="C6" s="136" t="s">
        <v>106</v>
      </c>
      <c r="D6" s="136"/>
      <c r="E6" s="137"/>
      <c r="F6" s="39" t="s">
        <v>7</v>
      </c>
      <c r="G6" s="46">
        <v>0</v>
      </c>
    </row>
    <row r="7" spans="1:57" ht="23.25" customHeight="1" x14ac:dyDescent="0.25">
      <c r="A7" s="47"/>
      <c r="B7" s="48"/>
      <c r="C7" s="156" t="s">
        <v>205</v>
      </c>
      <c r="D7" s="157"/>
      <c r="E7" s="158"/>
      <c r="F7" s="49" t="s">
        <v>8</v>
      </c>
      <c r="G7" s="46">
        <f>IF(G6=0,,ROUND((F30+F32)/G6,1))</f>
        <v>0</v>
      </c>
    </row>
    <row r="8" spans="1:57" ht="21" customHeight="1" x14ac:dyDescent="0.25">
      <c r="A8" s="50" t="s">
        <v>9</v>
      </c>
      <c r="B8" s="39"/>
      <c r="C8" s="152" t="s">
        <v>152</v>
      </c>
      <c r="D8" s="152"/>
      <c r="E8" s="153"/>
      <c r="F8" s="39" t="s">
        <v>10</v>
      </c>
      <c r="G8" s="51"/>
    </row>
    <row r="9" spans="1:57" x14ac:dyDescent="0.25">
      <c r="A9" s="50" t="s">
        <v>11</v>
      </c>
      <c r="B9" s="39"/>
      <c r="C9" s="152"/>
      <c r="D9" s="152"/>
      <c r="E9" s="153"/>
      <c r="F9" s="39"/>
      <c r="G9" s="51"/>
    </row>
    <row r="10" spans="1:57" x14ac:dyDescent="0.25">
      <c r="A10" s="50" t="s">
        <v>12</v>
      </c>
      <c r="B10" s="39"/>
      <c r="C10" s="152"/>
      <c r="D10" s="152"/>
      <c r="E10" s="152"/>
      <c r="F10" s="39"/>
      <c r="G10" s="52"/>
      <c r="H10" s="2"/>
    </row>
    <row r="11" spans="1:57" ht="13.5" customHeight="1" x14ac:dyDescent="0.25">
      <c r="A11" s="50" t="s">
        <v>13</v>
      </c>
      <c r="B11" s="39"/>
      <c r="C11" s="152"/>
      <c r="D11" s="152"/>
      <c r="E11" s="152"/>
      <c r="F11" s="39" t="s">
        <v>14</v>
      </c>
      <c r="G11" s="114"/>
      <c r="BA11" s="3"/>
      <c r="BB11" s="3"/>
      <c r="BC11" s="3"/>
      <c r="BD11" s="3"/>
      <c r="BE11" s="3"/>
    </row>
    <row r="12" spans="1:57" ht="12.75" customHeight="1" x14ac:dyDescent="0.25">
      <c r="A12" s="53" t="s">
        <v>15</v>
      </c>
      <c r="B12" s="36"/>
      <c r="C12" s="159"/>
      <c r="D12" s="159"/>
      <c r="E12" s="159"/>
      <c r="F12" s="54" t="s">
        <v>16</v>
      </c>
      <c r="G12" s="55"/>
    </row>
    <row r="13" spans="1:57" ht="28.5" customHeight="1" thickBot="1" x14ac:dyDescent="0.3">
      <c r="A13" s="56" t="s">
        <v>17</v>
      </c>
      <c r="B13" s="57"/>
      <c r="C13" s="57"/>
      <c r="D13" s="57"/>
      <c r="E13" s="58"/>
      <c r="F13" s="58"/>
      <c r="G13" s="59"/>
    </row>
    <row r="14" spans="1:57" ht="17.25" customHeight="1" thickBot="1" x14ac:dyDescent="0.3">
      <c r="A14" s="60" t="s">
        <v>18</v>
      </c>
      <c r="B14" s="61"/>
      <c r="C14" s="62"/>
      <c r="D14" s="63" t="s">
        <v>19</v>
      </c>
      <c r="E14" s="64"/>
      <c r="F14" s="64"/>
      <c r="G14" s="62"/>
    </row>
    <row r="15" spans="1:57" ht="15.9" customHeight="1" x14ac:dyDescent="0.25">
      <c r="A15" s="65"/>
      <c r="B15" s="66" t="s">
        <v>20</v>
      </c>
      <c r="C15" s="67">
        <v>0</v>
      </c>
      <c r="D15" s="68"/>
      <c r="E15" s="69"/>
      <c r="F15" s="70"/>
      <c r="G15" s="67"/>
    </row>
    <row r="16" spans="1:57" ht="15.9" customHeight="1" x14ac:dyDescent="0.25">
      <c r="A16" s="65" t="s">
        <v>21</v>
      </c>
      <c r="B16" s="66" t="s">
        <v>22</v>
      </c>
      <c r="C16" s="67">
        <f>'[1]SO 01 01 Rek'!F23</f>
        <v>0</v>
      </c>
      <c r="D16" s="35"/>
      <c r="E16" s="71"/>
      <c r="F16" s="72"/>
      <c r="G16" s="67"/>
    </row>
    <row r="17" spans="1:7" ht="15.9" customHeight="1" x14ac:dyDescent="0.25">
      <c r="A17" s="65" t="s">
        <v>23</v>
      </c>
      <c r="B17" s="66" t="s">
        <v>24</v>
      </c>
      <c r="C17" s="67">
        <v>0</v>
      </c>
      <c r="D17" s="35"/>
      <c r="E17" s="71"/>
      <c r="F17" s="72"/>
      <c r="G17" s="67"/>
    </row>
    <row r="18" spans="1:7" ht="15.9" customHeight="1" x14ac:dyDescent="0.25">
      <c r="A18" s="73" t="s">
        <v>25</v>
      </c>
      <c r="B18" s="74" t="s">
        <v>26</v>
      </c>
      <c r="C18" s="67">
        <v>0</v>
      </c>
      <c r="D18" s="35"/>
      <c r="E18" s="71"/>
      <c r="F18" s="72"/>
      <c r="G18" s="67"/>
    </row>
    <row r="19" spans="1:7" ht="15.9" customHeight="1" x14ac:dyDescent="0.25">
      <c r="A19" s="75" t="s">
        <v>27</v>
      </c>
      <c r="B19" s="66"/>
      <c r="C19" s="67">
        <v>0</v>
      </c>
      <c r="D19" s="35"/>
      <c r="E19" s="71"/>
      <c r="F19" s="72"/>
      <c r="G19" s="67"/>
    </row>
    <row r="20" spans="1:7" ht="15.9" customHeight="1" x14ac:dyDescent="0.25">
      <c r="A20" s="75"/>
      <c r="B20" s="66"/>
      <c r="C20" s="67"/>
      <c r="D20" s="35"/>
      <c r="E20" s="71"/>
      <c r="F20" s="72"/>
      <c r="G20" s="67"/>
    </row>
    <row r="21" spans="1:7" ht="15.9" customHeight="1" x14ac:dyDescent="0.25">
      <c r="A21" s="75" t="s">
        <v>28</v>
      </c>
      <c r="B21" s="66"/>
      <c r="C21" s="67">
        <v>0</v>
      </c>
      <c r="D21" s="35"/>
      <c r="E21" s="71"/>
      <c r="F21" s="72"/>
      <c r="G21" s="67"/>
    </row>
    <row r="22" spans="1:7" ht="15.9" customHeight="1" x14ac:dyDescent="0.25">
      <c r="A22" s="76" t="s">
        <v>29</v>
      </c>
      <c r="B22" s="4"/>
      <c r="C22" s="67">
        <v>0</v>
      </c>
      <c r="D22" s="35" t="s">
        <v>54</v>
      </c>
      <c r="E22" s="71"/>
      <c r="F22" s="72"/>
      <c r="G22" s="67">
        <v>0</v>
      </c>
    </row>
    <row r="23" spans="1:7" ht="15.9" customHeight="1" thickBot="1" x14ac:dyDescent="0.3">
      <c r="A23" s="150" t="s">
        <v>30</v>
      </c>
      <c r="B23" s="151"/>
      <c r="C23" s="77">
        <f>C22+G23</f>
        <v>0</v>
      </c>
      <c r="D23" s="78" t="s">
        <v>55</v>
      </c>
      <c r="E23" s="79"/>
      <c r="F23" s="80"/>
      <c r="G23" s="67">
        <f>SUM(G22)</f>
        <v>0</v>
      </c>
    </row>
    <row r="24" spans="1:7" x14ac:dyDescent="0.25">
      <c r="A24" s="81" t="s">
        <v>31</v>
      </c>
      <c r="B24" s="82"/>
      <c r="C24" s="83"/>
      <c r="D24" s="82" t="s">
        <v>32</v>
      </c>
      <c r="E24" s="82"/>
      <c r="F24" s="84" t="s">
        <v>33</v>
      </c>
      <c r="G24" s="85"/>
    </row>
    <row r="25" spans="1:7" x14ac:dyDescent="0.25">
      <c r="A25" s="76" t="s">
        <v>34</v>
      </c>
      <c r="B25" s="4"/>
      <c r="C25" s="86"/>
      <c r="D25" s="4" t="s">
        <v>34</v>
      </c>
      <c r="E25" s="4"/>
      <c r="F25" s="87" t="s">
        <v>34</v>
      </c>
      <c r="G25" s="88"/>
    </row>
    <row r="26" spans="1:7" ht="37.5" customHeight="1" x14ac:dyDescent="0.25">
      <c r="A26" s="76" t="s">
        <v>35</v>
      </c>
      <c r="B26" s="5"/>
      <c r="C26" s="86"/>
      <c r="D26" s="4" t="s">
        <v>35</v>
      </c>
      <c r="E26" s="4"/>
      <c r="F26" s="87" t="s">
        <v>35</v>
      </c>
      <c r="G26" s="88"/>
    </row>
    <row r="27" spans="1:7" x14ac:dyDescent="0.25">
      <c r="A27" s="76"/>
      <c r="B27" s="6"/>
      <c r="C27" s="86"/>
      <c r="D27" s="4"/>
      <c r="E27" s="4"/>
      <c r="F27" s="87"/>
      <c r="G27" s="88"/>
    </row>
    <row r="28" spans="1:7" x14ac:dyDescent="0.25">
      <c r="A28" s="76" t="s">
        <v>36</v>
      </c>
      <c r="B28" s="4"/>
      <c r="C28" s="86"/>
      <c r="D28" s="87" t="s">
        <v>37</v>
      </c>
      <c r="E28" s="86"/>
      <c r="F28" s="4" t="s">
        <v>37</v>
      </c>
      <c r="G28" s="88"/>
    </row>
    <row r="29" spans="1:7" ht="69" customHeight="1" x14ac:dyDescent="0.25">
      <c r="A29" s="76"/>
      <c r="B29" s="4"/>
      <c r="C29" s="89"/>
      <c r="D29" s="90"/>
      <c r="E29" s="89"/>
      <c r="F29" s="4"/>
      <c r="G29" s="88"/>
    </row>
    <row r="30" spans="1:7" x14ac:dyDescent="0.25">
      <c r="A30" s="91" t="s">
        <v>95</v>
      </c>
      <c r="B30" s="92"/>
      <c r="C30" s="93"/>
      <c r="D30" s="92"/>
      <c r="E30" s="94"/>
      <c r="F30" s="154">
        <f>C23</f>
        <v>0</v>
      </c>
      <c r="G30" s="155"/>
    </row>
    <row r="31" spans="1:7" x14ac:dyDescent="0.25">
      <c r="A31" s="91" t="s">
        <v>96</v>
      </c>
      <c r="B31" s="92"/>
      <c r="C31" s="93"/>
      <c r="D31" s="92"/>
      <c r="E31" s="94"/>
      <c r="F31" s="154">
        <f>0.21*Zaklad5</f>
        <v>0</v>
      </c>
      <c r="G31" s="155"/>
    </row>
    <row r="32" spans="1:7" x14ac:dyDescent="0.25">
      <c r="A32" s="91" t="s">
        <v>97</v>
      </c>
      <c r="B32" s="92"/>
      <c r="C32" s="93"/>
      <c r="D32" s="92"/>
      <c r="E32" s="94"/>
      <c r="F32" s="154"/>
      <c r="G32" s="155"/>
    </row>
    <row r="33" spans="1:8" x14ac:dyDescent="0.25">
      <c r="A33" s="91" t="s">
        <v>98</v>
      </c>
      <c r="B33" s="95"/>
      <c r="C33" s="96"/>
      <c r="D33" s="92"/>
      <c r="E33" s="72"/>
      <c r="F33" s="154">
        <f>0.15*Zaklad22</f>
        <v>0</v>
      </c>
      <c r="G33" s="155"/>
    </row>
    <row r="34" spans="1:8" s="7" customFormat="1" ht="19.5" customHeight="1" thickBot="1" x14ac:dyDescent="0.35">
      <c r="A34" s="97" t="s">
        <v>38</v>
      </c>
      <c r="B34" s="98"/>
      <c r="C34" s="98"/>
      <c r="D34" s="98"/>
      <c r="E34" s="99"/>
      <c r="F34" s="146">
        <f>ROUND(SUM(F30:F33),0)</f>
        <v>0</v>
      </c>
      <c r="G34" s="147"/>
    </row>
    <row r="36" spans="1:8" x14ac:dyDescent="0.25">
      <c r="A36" t="s">
        <v>39</v>
      </c>
      <c r="H36" t="s">
        <v>4</v>
      </c>
    </row>
    <row r="37" spans="1:8" ht="14.25" customHeight="1" x14ac:dyDescent="0.25">
      <c r="B37" s="149" t="s">
        <v>42</v>
      </c>
      <c r="C37" s="149"/>
      <c r="D37" s="149"/>
      <c r="E37" s="149"/>
      <c r="F37" s="149"/>
      <c r="G37" s="149"/>
      <c r="H37" t="s">
        <v>4</v>
      </c>
    </row>
    <row r="38" spans="1:8" ht="12.75" customHeight="1" x14ac:dyDescent="0.25">
      <c r="A38" s="8"/>
      <c r="B38" s="149"/>
      <c r="C38" s="149"/>
      <c r="D38" s="149"/>
      <c r="E38" s="149"/>
      <c r="F38" s="149"/>
      <c r="G38" s="149"/>
      <c r="H38" t="s">
        <v>4</v>
      </c>
    </row>
    <row r="39" spans="1:8" x14ac:dyDescent="0.25">
      <c r="A39" s="8"/>
      <c r="B39" s="149"/>
      <c r="C39" s="149"/>
      <c r="D39" s="149"/>
      <c r="E39" s="149"/>
      <c r="F39" s="149"/>
      <c r="G39" s="149"/>
      <c r="H39" t="s">
        <v>4</v>
      </c>
    </row>
    <row r="40" spans="1:8" x14ac:dyDescent="0.25">
      <c r="A40" s="8"/>
      <c r="B40" s="149"/>
      <c r="C40" s="149"/>
      <c r="D40" s="149"/>
      <c r="E40" s="149"/>
      <c r="F40" s="149"/>
      <c r="G40" s="149"/>
      <c r="H40" t="s">
        <v>4</v>
      </c>
    </row>
    <row r="41" spans="1:8" x14ac:dyDescent="0.25">
      <c r="A41" s="8"/>
      <c r="B41" s="148"/>
      <c r="C41" s="148"/>
      <c r="D41" s="148"/>
      <c r="E41" s="148"/>
      <c r="F41" s="148"/>
      <c r="G41" s="148"/>
      <c r="H41" t="s">
        <v>4</v>
      </c>
    </row>
    <row r="42" spans="1:8" x14ac:dyDescent="0.25">
      <c r="A42" s="8"/>
      <c r="B42" s="148"/>
      <c r="C42" s="148"/>
      <c r="D42" s="148"/>
      <c r="E42" s="148"/>
      <c r="F42" s="148"/>
      <c r="G42" s="148"/>
      <c r="H42" t="s">
        <v>4</v>
      </c>
    </row>
    <row r="43" spans="1:8" ht="15.6" x14ac:dyDescent="0.3">
      <c r="A43" s="8"/>
      <c r="B43" s="118"/>
      <c r="H43" t="s">
        <v>4</v>
      </c>
    </row>
    <row r="44" spans="1:8" x14ac:dyDescent="0.25">
      <c r="A44" s="8"/>
      <c r="H44" t="s">
        <v>4</v>
      </c>
    </row>
    <row r="45" spans="1:8" ht="0.75" customHeight="1" x14ac:dyDescent="0.25">
      <c r="A45" s="8"/>
      <c r="F45" s="119" t="s">
        <v>128</v>
      </c>
      <c r="G45" s="119">
        <v>3000</v>
      </c>
      <c r="H45" t="s">
        <v>4</v>
      </c>
    </row>
    <row r="46" spans="1:8" ht="15.6" x14ac:dyDescent="0.3">
      <c r="B46" s="118"/>
    </row>
    <row r="48" spans="1:8" x14ac:dyDescent="0.25">
      <c r="F48" s="119"/>
      <c r="G48" s="119"/>
    </row>
    <row r="49" spans="2:7" x14ac:dyDescent="0.25">
      <c r="F49" s="121"/>
      <c r="G49" s="119"/>
    </row>
    <row r="50" spans="2:7" x14ac:dyDescent="0.25">
      <c r="F50" s="122"/>
    </row>
    <row r="51" spans="2:7" x14ac:dyDescent="0.25">
      <c r="F51" s="120"/>
      <c r="G51" s="120"/>
    </row>
    <row r="52" spans="2:7" x14ac:dyDescent="0.25">
      <c r="B52" s="145"/>
      <c r="C52" s="145"/>
      <c r="D52" s="145"/>
      <c r="E52" s="145"/>
      <c r="F52" s="145"/>
      <c r="G52" s="145"/>
    </row>
    <row r="53" spans="2:7" x14ac:dyDescent="0.25">
      <c r="B53" s="145"/>
      <c r="C53" s="145"/>
      <c r="D53" s="145"/>
      <c r="E53" s="145"/>
      <c r="F53" s="145"/>
      <c r="G53" s="145"/>
    </row>
    <row r="54" spans="2:7" x14ac:dyDescent="0.25">
      <c r="B54" s="145"/>
      <c r="C54" s="145"/>
      <c r="D54" s="145"/>
      <c r="E54" s="145"/>
      <c r="F54" s="145"/>
      <c r="G54" s="145"/>
    </row>
    <row r="55" spans="2:7" x14ac:dyDescent="0.25">
      <c r="B55" s="145"/>
      <c r="C55" s="145"/>
      <c r="D55" s="145"/>
      <c r="E55" s="145"/>
      <c r="F55" s="145"/>
      <c r="G55" s="145"/>
    </row>
  </sheetData>
  <mergeCells count="19">
    <mergeCell ref="C7:E7"/>
    <mergeCell ref="F33:G33"/>
    <mergeCell ref="C8:E8"/>
    <mergeCell ref="C10:E10"/>
    <mergeCell ref="C12:E12"/>
    <mergeCell ref="F32:G32"/>
    <mergeCell ref="A23:B23"/>
    <mergeCell ref="C9:E9"/>
    <mergeCell ref="C11:E11"/>
    <mergeCell ref="F30:G30"/>
    <mergeCell ref="F31:G31"/>
    <mergeCell ref="B54:G54"/>
    <mergeCell ref="B55:G55"/>
    <mergeCell ref="B52:G52"/>
    <mergeCell ref="F34:G34"/>
    <mergeCell ref="B53:G53"/>
    <mergeCell ref="B41:G42"/>
    <mergeCell ref="B37:G38"/>
    <mergeCell ref="B39:G40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Header xml:space="preserve">&amp;C&amp;P+1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32"/>
  <sheetViews>
    <sheetView zoomScale="145" zoomScaleNormal="145" workbookViewId="0">
      <selection activeCell="I16" sqref="I16"/>
    </sheetView>
  </sheetViews>
  <sheetFormatPr defaultRowHeight="13.2" x14ac:dyDescent="0.25"/>
  <cols>
    <col min="1" max="1" width="6.109375" customWidth="1"/>
    <col min="2" max="2" width="4.88671875" customWidth="1"/>
    <col min="4" max="4" width="20.109375" customWidth="1"/>
    <col min="5" max="5" width="11.5546875" customWidth="1"/>
    <col min="6" max="7" width="11.44140625" customWidth="1"/>
    <col min="8" max="8" width="11.33203125" customWidth="1"/>
    <col min="9" max="9" width="10.88671875" customWidth="1"/>
    <col min="10" max="10" width="11" customWidth="1"/>
    <col min="11" max="11" width="11.109375" customWidth="1"/>
    <col min="12" max="12" width="10.6640625" customWidth="1"/>
  </cols>
  <sheetData>
    <row r="1" spans="1:9" x14ac:dyDescent="0.25">
      <c r="A1" s="4"/>
      <c r="B1" s="4"/>
      <c r="C1" s="4"/>
      <c r="D1" s="4"/>
      <c r="E1" s="4"/>
      <c r="F1" s="4"/>
      <c r="G1" s="4"/>
      <c r="H1" s="4"/>
      <c r="I1" s="4"/>
    </row>
    <row r="2" spans="1:9" x14ac:dyDescent="0.25">
      <c r="A2" s="4"/>
      <c r="B2" s="4"/>
      <c r="C2" s="4"/>
      <c r="D2" s="4"/>
      <c r="E2" s="4"/>
      <c r="F2" s="4"/>
      <c r="G2" s="4"/>
      <c r="H2" s="4"/>
      <c r="I2" s="4"/>
    </row>
    <row r="3" spans="1:9" ht="28.5" customHeight="1" x14ac:dyDescent="0.25">
      <c r="A3" s="162" t="s">
        <v>44</v>
      </c>
      <c r="B3" s="163"/>
      <c r="C3" s="169" t="s">
        <v>205</v>
      </c>
      <c r="D3" s="170"/>
      <c r="E3" s="170"/>
      <c r="F3" s="171"/>
      <c r="G3" s="126" t="s">
        <v>45</v>
      </c>
      <c r="H3" s="127"/>
      <c r="I3" s="128"/>
    </row>
    <row r="4" spans="1:9" ht="13.8" thickBot="1" x14ac:dyDescent="0.3">
      <c r="A4" s="164" t="s">
        <v>46</v>
      </c>
      <c r="B4" s="165"/>
      <c r="C4" s="133" t="s">
        <v>218</v>
      </c>
      <c r="D4" s="129"/>
      <c r="E4" s="130"/>
      <c r="F4" s="129"/>
      <c r="G4" s="166" t="s">
        <v>134</v>
      </c>
      <c r="H4" s="167"/>
      <c r="I4" s="168"/>
    </row>
    <row r="5" spans="1:9" x14ac:dyDescent="0.25">
      <c r="A5" s="4"/>
      <c r="B5" s="4"/>
      <c r="C5" s="4"/>
      <c r="D5" s="4"/>
      <c r="E5" s="4"/>
      <c r="F5" s="4"/>
      <c r="G5" s="4"/>
      <c r="H5" s="4"/>
      <c r="I5" s="4"/>
    </row>
    <row r="6" spans="1:9" ht="17.399999999999999" x14ac:dyDescent="0.3">
      <c r="A6" s="11" t="s">
        <v>47</v>
      </c>
      <c r="B6" s="12"/>
      <c r="C6" s="12"/>
      <c r="D6" s="12"/>
      <c r="E6" s="12"/>
      <c r="F6" s="12"/>
      <c r="G6" s="12"/>
      <c r="H6" s="12"/>
      <c r="I6" s="12"/>
    </row>
    <row r="7" spans="1:9" ht="13.8" thickBot="1" x14ac:dyDescent="0.3">
      <c r="A7" s="4"/>
      <c r="B7" s="4"/>
      <c r="C7" s="4"/>
      <c r="D7" s="4"/>
      <c r="E7" s="4"/>
      <c r="F7" s="4"/>
      <c r="G7" s="4"/>
      <c r="H7" s="4"/>
      <c r="I7" s="4"/>
    </row>
    <row r="8" spans="1:9" x14ac:dyDescent="0.25">
      <c r="A8" s="13"/>
      <c r="B8" s="14" t="s">
        <v>48</v>
      </c>
      <c r="C8" s="14"/>
      <c r="D8" s="15"/>
      <c r="E8" s="16" t="s">
        <v>49</v>
      </c>
      <c r="F8" s="17" t="s">
        <v>50</v>
      </c>
      <c r="G8" s="17" t="s">
        <v>51</v>
      </c>
      <c r="H8" s="17" t="s">
        <v>52</v>
      </c>
      <c r="I8" s="18" t="s">
        <v>28</v>
      </c>
    </row>
    <row r="9" spans="1:9" x14ac:dyDescent="0.25">
      <c r="A9" s="160" t="s">
        <v>91</v>
      </c>
      <c r="B9" s="161"/>
      <c r="C9" s="19" t="s">
        <v>141</v>
      </c>
      <c r="D9" s="20"/>
      <c r="E9" s="21">
        <v>0</v>
      </c>
      <c r="F9" s="21"/>
      <c r="G9" s="21"/>
      <c r="H9" s="21"/>
      <c r="I9" s="21"/>
    </row>
    <row r="10" spans="1:9" x14ac:dyDescent="0.25">
      <c r="A10" s="160" t="s">
        <v>92</v>
      </c>
      <c r="B10" s="161"/>
      <c r="C10" s="19" t="s">
        <v>163</v>
      </c>
      <c r="D10" s="20"/>
      <c r="E10" s="21">
        <v>0</v>
      </c>
      <c r="F10" s="21"/>
      <c r="G10" s="21"/>
      <c r="H10" s="21"/>
      <c r="I10" s="21"/>
    </row>
    <row r="11" spans="1:9" x14ac:dyDescent="0.25">
      <c r="A11" s="160" t="s">
        <v>79</v>
      </c>
      <c r="B11" s="161"/>
      <c r="C11" s="19" t="s">
        <v>80</v>
      </c>
      <c r="D11" s="20"/>
      <c r="E11" s="21"/>
      <c r="F11" s="21"/>
      <c r="G11" s="21"/>
      <c r="H11" s="21">
        <v>0</v>
      </c>
      <c r="I11" s="21"/>
    </row>
    <row r="12" spans="1:9" x14ac:dyDescent="0.25">
      <c r="A12" s="160" t="s">
        <v>84</v>
      </c>
      <c r="B12" s="161"/>
      <c r="C12" s="19" t="s">
        <v>93</v>
      </c>
      <c r="D12" s="20"/>
      <c r="E12" s="21">
        <v>0</v>
      </c>
      <c r="F12" s="21"/>
      <c r="G12" s="21"/>
      <c r="H12" s="21"/>
      <c r="I12" s="21"/>
    </row>
    <row r="13" spans="1:9" x14ac:dyDescent="0.25">
      <c r="A13" s="160" t="s">
        <v>64</v>
      </c>
      <c r="B13" s="161"/>
      <c r="C13" s="19" t="s">
        <v>94</v>
      </c>
      <c r="D13" s="20"/>
      <c r="E13" s="21"/>
      <c r="F13" s="21"/>
      <c r="G13" s="21"/>
      <c r="H13" s="21">
        <v>0</v>
      </c>
      <c r="I13" s="21"/>
    </row>
    <row r="14" spans="1:9" x14ac:dyDescent="0.25">
      <c r="A14" s="160" t="s">
        <v>28</v>
      </c>
      <c r="B14" s="161"/>
      <c r="C14" s="19" t="s">
        <v>180</v>
      </c>
      <c r="E14" s="21"/>
      <c r="F14" s="21"/>
      <c r="G14" s="21"/>
      <c r="H14" s="21"/>
      <c r="I14" s="21">
        <v>0</v>
      </c>
    </row>
    <row r="15" spans="1:9" x14ac:dyDescent="0.25">
      <c r="A15" s="160" t="s">
        <v>28</v>
      </c>
      <c r="B15" s="161"/>
      <c r="C15" s="19" t="s">
        <v>28</v>
      </c>
      <c r="D15" s="20"/>
      <c r="E15" s="21"/>
      <c r="F15" s="21"/>
      <c r="G15" s="21"/>
      <c r="H15" s="21"/>
      <c r="I15" s="21">
        <v>0</v>
      </c>
    </row>
    <row r="16" spans="1:9" x14ac:dyDescent="0.25">
      <c r="A16" s="160"/>
      <c r="B16" s="161"/>
      <c r="C16" s="19"/>
      <c r="D16" s="20"/>
      <c r="E16" s="21"/>
      <c r="F16" s="21"/>
      <c r="G16" s="21"/>
      <c r="H16" s="21"/>
      <c r="I16" s="21"/>
    </row>
    <row r="17" spans="1:11" x14ac:dyDescent="0.25">
      <c r="A17" s="160"/>
      <c r="B17" s="161"/>
      <c r="C17" s="19"/>
      <c r="D17" s="20"/>
      <c r="E17" s="21"/>
      <c r="F17" s="21"/>
      <c r="G17" s="21"/>
      <c r="H17" s="21"/>
      <c r="I17" s="21"/>
    </row>
    <row r="18" spans="1:11" x14ac:dyDescent="0.25">
      <c r="A18" s="160"/>
      <c r="B18" s="161"/>
      <c r="C18" s="19"/>
      <c r="D18" s="20"/>
      <c r="E18" s="21"/>
      <c r="F18" s="21"/>
      <c r="G18" s="21"/>
      <c r="H18" s="21"/>
      <c r="I18" s="21"/>
    </row>
    <row r="19" spans="1:11" x14ac:dyDescent="0.25">
      <c r="A19" s="160"/>
      <c r="B19" s="161"/>
      <c r="C19" s="19"/>
      <c r="D19" s="20"/>
      <c r="E19" s="21"/>
      <c r="F19" s="21"/>
      <c r="G19" s="21"/>
      <c r="H19" s="21"/>
      <c r="I19" s="21"/>
    </row>
    <row r="20" spans="1:11" x14ac:dyDescent="0.25">
      <c r="A20" s="160"/>
      <c r="B20" s="161"/>
      <c r="C20" s="19"/>
      <c r="D20" s="20"/>
      <c r="E20" s="21"/>
      <c r="F20" s="21"/>
      <c r="G20" s="21"/>
      <c r="H20" s="21"/>
      <c r="I20" s="21"/>
    </row>
    <row r="21" spans="1:11" x14ac:dyDescent="0.25">
      <c r="A21" s="160"/>
      <c r="B21" s="161"/>
      <c r="C21" s="19"/>
      <c r="D21" s="20"/>
      <c r="E21" s="21"/>
      <c r="F21" s="21"/>
      <c r="G21" s="21"/>
      <c r="H21" s="21"/>
      <c r="I21" s="21"/>
    </row>
    <row r="22" spans="1:11" x14ac:dyDescent="0.25">
      <c r="A22" s="160"/>
      <c r="B22" s="161"/>
      <c r="C22" s="19"/>
      <c r="D22" s="20"/>
      <c r="E22" s="21"/>
      <c r="F22" s="21"/>
      <c r="G22" s="21"/>
      <c r="H22" s="21"/>
      <c r="I22" s="21"/>
    </row>
    <row r="23" spans="1:11" ht="13.8" thickBot="1" x14ac:dyDescent="0.3">
      <c r="A23" s="22"/>
      <c r="B23" s="23"/>
      <c r="C23" s="23" t="s">
        <v>53</v>
      </c>
      <c r="D23" s="24"/>
      <c r="E23" s="25">
        <f>SUM(E9:E22)</f>
        <v>0</v>
      </c>
      <c r="F23" s="26"/>
      <c r="G23" s="26"/>
      <c r="H23" s="26">
        <f>SUM(H9:H22)</f>
        <v>0</v>
      </c>
      <c r="I23" s="27">
        <f>SUM(I14:I22)</f>
        <v>0</v>
      </c>
      <c r="K23" s="3"/>
    </row>
    <row r="26" spans="1:11" ht="15.6" x14ac:dyDescent="0.3">
      <c r="A26" s="118"/>
    </row>
    <row r="28" spans="1:11" x14ac:dyDescent="0.25">
      <c r="E28" s="119"/>
      <c r="F28" s="119"/>
    </row>
    <row r="29" spans="1:11" x14ac:dyDescent="0.25">
      <c r="C29" s="125"/>
      <c r="E29" s="119"/>
      <c r="F29" s="119"/>
    </row>
    <row r="30" spans="1:11" ht="13.8" x14ac:dyDescent="0.25">
      <c r="C30" s="123"/>
    </row>
    <row r="31" spans="1:11" ht="13.8" x14ac:dyDescent="0.25">
      <c r="C31" s="124"/>
      <c r="E31" s="120"/>
      <c r="F31" s="120"/>
    </row>
    <row r="32" spans="1:11" ht="13.8" x14ac:dyDescent="0.25">
      <c r="C32" s="124"/>
    </row>
  </sheetData>
  <mergeCells count="18">
    <mergeCell ref="A3:B3"/>
    <mergeCell ref="A4:B4"/>
    <mergeCell ref="A14:B14"/>
    <mergeCell ref="G4:I4"/>
    <mergeCell ref="A9:B9"/>
    <mergeCell ref="A10:B10"/>
    <mergeCell ref="A11:B11"/>
    <mergeCell ref="A12:B12"/>
    <mergeCell ref="A13:B13"/>
    <mergeCell ref="C3:F3"/>
    <mergeCell ref="A15:B15"/>
    <mergeCell ref="A16:B16"/>
    <mergeCell ref="A17:B17"/>
    <mergeCell ref="A22:B22"/>
    <mergeCell ref="A18:B18"/>
    <mergeCell ref="A19:B19"/>
    <mergeCell ref="A20:B20"/>
    <mergeCell ref="A21:B21"/>
  </mergeCells>
  <phoneticPr fontId="0" type="noConversion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46"/>
  <sheetViews>
    <sheetView view="pageLayout" zoomScaleNormal="100" workbookViewId="0">
      <selection activeCell="H49" sqref="H49"/>
    </sheetView>
  </sheetViews>
  <sheetFormatPr defaultRowHeight="13.2" x14ac:dyDescent="0.25"/>
  <cols>
    <col min="1" max="1" width="7.88671875" customWidth="1"/>
    <col min="2" max="2" width="9.109375" customWidth="1"/>
    <col min="3" max="3" width="14.33203125" customWidth="1"/>
    <col min="4" max="4" width="46" customWidth="1"/>
    <col min="5" max="5" width="8.33203125" customWidth="1"/>
    <col min="6" max="6" width="12.6640625" customWidth="1"/>
    <col min="7" max="7" width="17.44140625" customWidth="1"/>
    <col min="8" max="8" width="19.88671875" customWidth="1"/>
  </cols>
  <sheetData>
    <row r="1" spans="1:8" ht="22.2" customHeight="1" x14ac:dyDescent="0.3">
      <c r="A1" s="142" t="s">
        <v>193</v>
      </c>
      <c r="B1" s="118"/>
    </row>
    <row r="2" spans="1:8" ht="15.6" x14ac:dyDescent="0.3">
      <c r="A2" s="123" t="s">
        <v>194</v>
      </c>
      <c r="B2" s="7"/>
    </row>
    <row r="3" spans="1:8" s="132" customFormat="1" ht="15.6" x14ac:dyDescent="0.3">
      <c r="A3" s="123" t="s">
        <v>167</v>
      </c>
      <c r="B3" s="118"/>
      <c r="D3"/>
    </row>
    <row r="5" spans="1:8" x14ac:dyDescent="0.25">
      <c r="A5" s="100" t="s">
        <v>56</v>
      </c>
      <c r="B5" s="117" t="s">
        <v>107</v>
      </c>
      <c r="C5" s="10" t="s">
        <v>57</v>
      </c>
      <c r="D5" s="10" t="s">
        <v>58</v>
      </c>
      <c r="E5" s="10" t="s">
        <v>59</v>
      </c>
      <c r="F5" s="135" t="s">
        <v>60</v>
      </c>
      <c r="G5" s="135" t="s">
        <v>61</v>
      </c>
      <c r="H5" s="135" t="s">
        <v>62</v>
      </c>
    </row>
    <row r="6" spans="1:8" x14ac:dyDescent="0.25">
      <c r="A6" s="101" t="s">
        <v>63</v>
      </c>
      <c r="B6" s="101"/>
      <c r="C6" s="101" t="s">
        <v>91</v>
      </c>
      <c r="D6" s="134" t="s">
        <v>125</v>
      </c>
      <c r="E6" s="101"/>
      <c r="F6" s="101"/>
      <c r="G6" s="101"/>
      <c r="H6" s="101"/>
    </row>
    <row r="7" spans="1:8" ht="26.4" x14ac:dyDescent="0.25">
      <c r="A7" s="10">
        <v>1</v>
      </c>
      <c r="B7" s="10" t="s">
        <v>108</v>
      </c>
      <c r="C7" s="10" t="s">
        <v>43</v>
      </c>
      <c r="D7" s="9" t="s">
        <v>136</v>
      </c>
      <c r="E7" s="10" t="s">
        <v>40</v>
      </c>
      <c r="F7" s="10">
        <v>1</v>
      </c>
      <c r="G7" s="110"/>
      <c r="H7" s="110"/>
    </row>
    <row r="8" spans="1:8" ht="26.4" x14ac:dyDescent="0.25">
      <c r="A8" s="10">
        <v>2</v>
      </c>
      <c r="B8" s="10" t="s">
        <v>108</v>
      </c>
      <c r="C8" s="10" t="s">
        <v>43</v>
      </c>
      <c r="D8" s="9" t="s">
        <v>195</v>
      </c>
      <c r="E8" s="10" t="s">
        <v>40</v>
      </c>
      <c r="F8" s="10">
        <v>1</v>
      </c>
      <c r="G8" s="110"/>
      <c r="H8" s="110"/>
    </row>
    <row r="9" spans="1:8" ht="26.4" x14ac:dyDescent="0.25">
      <c r="A9" s="10">
        <v>3</v>
      </c>
      <c r="B9" s="10" t="s">
        <v>108</v>
      </c>
      <c r="C9" s="10" t="s">
        <v>43</v>
      </c>
      <c r="D9" s="9" t="s">
        <v>142</v>
      </c>
      <c r="E9" s="10" t="s">
        <v>40</v>
      </c>
      <c r="F9" s="10">
        <v>8</v>
      </c>
      <c r="G9" s="110"/>
      <c r="H9" s="110"/>
    </row>
    <row r="10" spans="1:8" ht="38.25" customHeight="1" x14ac:dyDescent="0.25">
      <c r="A10" s="10">
        <v>4</v>
      </c>
      <c r="B10" s="10" t="s">
        <v>108</v>
      </c>
      <c r="C10" s="10" t="s">
        <v>43</v>
      </c>
      <c r="D10" s="9" t="s">
        <v>144</v>
      </c>
      <c r="E10" s="10" t="s">
        <v>40</v>
      </c>
      <c r="F10" s="10">
        <v>3</v>
      </c>
      <c r="G10" s="110"/>
      <c r="H10" s="110"/>
    </row>
    <row r="11" spans="1:8" ht="26.4" x14ac:dyDescent="0.25">
      <c r="A11" s="10">
        <v>5</v>
      </c>
      <c r="B11" s="10" t="s">
        <v>108</v>
      </c>
      <c r="C11" s="10" t="s">
        <v>43</v>
      </c>
      <c r="D11" s="9" t="s">
        <v>196</v>
      </c>
      <c r="E11" s="10" t="s">
        <v>40</v>
      </c>
      <c r="F11" s="10">
        <v>1</v>
      </c>
      <c r="G11" s="110"/>
      <c r="H11" s="110"/>
    </row>
    <row r="12" spans="1:8" ht="26.4" x14ac:dyDescent="0.25">
      <c r="A12" s="10">
        <v>6</v>
      </c>
      <c r="B12" s="10" t="s">
        <v>108</v>
      </c>
      <c r="C12" s="10" t="s">
        <v>43</v>
      </c>
      <c r="D12" s="9" t="s">
        <v>132</v>
      </c>
      <c r="E12" s="10" t="s">
        <v>40</v>
      </c>
      <c r="F12" s="10">
        <v>1</v>
      </c>
      <c r="G12" s="110"/>
      <c r="H12" s="110"/>
    </row>
    <row r="13" spans="1:8" ht="26.4" x14ac:dyDescent="0.25">
      <c r="A13" s="10">
        <v>7</v>
      </c>
      <c r="B13" s="10" t="s">
        <v>108</v>
      </c>
      <c r="C13" s="10" t="s">
        <v>43</v>
      </c>
      <c r="D13" s="9" t="s">
        <v>172</v>
      </c>
      <c r="E13" s="10" t="s">
        <v>40</v>
      </c>
      <c r="F13" s="10">
        <v>1</v>
      </c>
      <c r="G13" s="110"/>
      <c r="H13" s="110"/>
    </row>
    <row r="14" spans="1:8" x14ac:dyDescent="0.25">
      <c r="A14" s="10">
        <v>8</v>
      </c>
      <c r="B14" s="9" t="s">
        <v>108</v>
      </c>
      <c r="C14" s="9" t="s">
        <v>43</v>
      </c>
      <c r="D14" s="9" t="s">
        <v>168</v>
      </c>
      <c r="E14" s="9" t="s">
        <v>40</v>
      </c>
      <c r="F14" s="9">
        <v>1</v>
      </c>
      <c r="G14" s="115"/>
      <c r="H14" s="115"/>
    </row>
    <row r="15" spans="1:8" x14ac:dyDescent="0.25">
      <c r="A15" s="10">
        <v>9</v>
      </c>
      <c r="B15" s="9" t="s">
        <v>108</v>
      </c>
      <c r="C15" s="9" t="s">
        <v>43</v>
      </c>
      <c r="D15" s="9" t="s">
        <v>183</v>
      </c>
      <c r="E15" s="9" t="s">
        <v>40</v>
      </c>
      <c r="F15" s="9">
        <v>1</v>
      </c>
      <c r="G15" s="115"/>
      <c r="H15" s="115"/>
    </row>
    <row r="16" spans="1:8" x14ac:dyDescent="0.25">
      <c r="A16" s="10">
        <v>10</v>
      </c>
      <c r="B16" s="9" t="s">
        <v>108</v>
      </c>
      <c r="C16" s="9" t="s">
        <v>43</v>
      </c>
      <c r="D16" s="9" t="s">
        <v>181</v>
      </c>
      <c r="E16" s="9" t="s">
        <v>40</v>
      </c>
      <c r="F16" s="9">
        <v>1</v>
      </c>
      <c r="G16" s="115"/>
      <c r="H16" s="115"/>
    </row>
    <row r="17" spans="1:8" x14ac:dyDescent="0.25">
      <c r="A17" s="10"/>
      <c r="B17" s="10"/>
      <c r="C17" s="105" t="s">
        <v>77</v>
      </c>
      <c r="D17" s="106" t="s">
        <v>126</v>
      </c>
      <c r="E17" s="105"/>
      <c r="F17" s="105"/>
      <c r="G17" s="105"/>
      <c r="H17" s="107"/>
    </row>
    <row r="18" spans="1:8" x14ac:dyDescent="0.25">
      <c r="A18" s="10"/>
      <c r="B18" s="10"/>
      <c r="C18" s="105"/>
      <c r="D18" s="106"/>
      <c r="E18" s="105"/>
      <c r="F18" s="105"/>
      <c r="G18" s="105"/>
      <c r="H18" s="107"/>
    </row>
    <row r="19" spans="1:8" x14ac:dyDescent="0.25">
      <c r="A19" s="101" t="s">
        <v>63</v>
      </c>
      <c r="B19" s="101"/>
      <c r="C19" s="101" t="s">
        <v>92</v>
      </c>
      <c r="D19" s="134" t="s">
        <v>153</v>
      </c>
      <c r="E19" s="101"/>
      <c r="F19" s="101"/>
      <c r="G19" s="101"/>
      <c r="H19" s="101"/>
    </row>
    <row r="20" spans="1:8" ht="26.4" x14ac:dyDescent="0.25">
      <c r="A20" s="10">
        <v>11</v>
      </c>
      <c r="B20" s="10" t="s">
        <v>108</v>
      </c>
      <c r="C20" s="9" t="s">
        <v>43</v>
      </c>
      <c r="D20" s="9" t="s">
        <v>197</v>
      </c>
      <c r="E20" s="10" t="s">
        <v>40</v>
      </c>
      <c r="F20" s="104">
        <v>1</v>
      </c>
      <c r="G20" s="115"/>
      <c r="H20" s="115"/>
    </row>
    <row r="21" spans="1:8" ht="26.4" x14ac:dyDescent="0.25">
      <c r="A21" s="10">
        <v>12</v>
      </c>
      <c r="B21" s="10" t="s">
        <v>108</v>
      </c>
      <c r="C21" s="9" t="s">
        <v>43</v>
      </c>
      <c r="D21" s="9" t="s">
        <v>200</v>
      </c>
      <c r="E21" s="10" t="s">
        <v>40</v>
      </c>
      <c r="F21" s="104">
        <v>1</v>
      </c>
      <c r="G21" s="115"/>
      <c r="H21" s="115"/>
    </row>
    <row r="22" spans="1:8" x14ac:dyDescent="0.25">
      <c r="A22" s="10">
        <v>13</v>
      </c>
      <c r="B22" s="10" t="s">
        <v>108</v>
      </c>
      <c r="C22" s="9" t="s">
        <v>43</v>
      </c>
      <c r="D22" s="9" t="s">
        <v>145</v>
      </c>
      <c r="E22" s="10" t="s">
        <v>40</v>
      </c>
      <c r="F22" s="104">
        <v>1</v>
      </c>
      <c r="G22" s="115"/>
      <c r="H22" s="115"/>
    </row>
    <row r="23" spans="1:8" x14ac:dyDescent="0.25">
      <c r="A23" s="10">
        <v>14</v>
      </c>
      <c r="B23" s="10" t="s">
        <v>108</v>
      </c>
      <c r="C23" s="9" t="s">
        <v>43</v>
      </c>
      <c r="D23" s="9" t="s">
        <v>148</v>
      </c>
      <c r="E23" s="10" t="s">
        <v>40</v>
      </c>
      <c r="F23" s="104">
        <v>2</v>
      </c>
      <c r="G23" s="115"/>
      <c r="H23" s="115"/>
    </row>
    <row r="24" spans="1:8" ht="13.5" customHeight="1" x14ac:dyDescent="0.25">
      <c r="A24" s="10">
        <v>15</v>
      </c>
      <c r="B24" s="10" t="s">
        <v>108</v>
      </c>
      <c r="C24" s="9" t="s">
        <v>43</v>
      </c>
      <c r="D24" s="9" t="s">
        <v>147</v>
      </c>
      <c r="E24" s="10" t="s">
        <v>40</v>
      </c>
      <c r="F24" s="104">
        <v>1</v>
      </c>
      <c r="G24" s="115"/>
      <c r="H24" s="115"/>
    </row>
    <row r="25" spans="1:8" ht="26.4" x14ac:dyDescent="0.25">
      <c r="A25" s="10">
        <v>16</v>
      </c>
      <c r="B25" s="10" t="s">
        <v>108</v>
      </c>
      <c r="C25" s="9" t="s">
        <v>43</v>
      </c>
      <c r="D25" s="9" t="s">
        <v>198</v>
      </c>
      <c r="E25" s="10" t="s">
        <v>40</v>
      </c>
      <c r="F25" s="104">
        <v>1</v>
      </c>
      <c r="G25" s="115"/>
      <c r="H25" s="115"/>
    </row>
    <row r="26" spans="1:8" ht="26.4" x14ac:dyDescent="0.25">
      <c r="A26" s="10">
        <v>17</v>
      </c>
      <c r="B26" s="10" t="s">
        <v>108</v>
      </c>
      <c r="C26" s="9" t="s">
        <v>43</v>
      </c>
      <c r="D26" s="9" t="s">
        <v>199</v>
      </c>
      <c r="E26" s="10" t="s">
        <v>40</v>
      </c>
      <c r="F26" s="104">
        <v>1</v>
      </c>
      <c r="G26" s="115"/>
      <c r="H26" s="115"/>
    </row>
    <row r="27" spans="1:8" x14ac:dyDescent="0.25">
      <c r="A27" s="10">
        <v>18</v>
      </c>
      <c r="B27" s="10" t="s">
        <v>108</v>
      </c>
      <c r="C27" s="9" t="s">
        <v>43</v>
      </c>
      <c r="D27" s="9" t="s">
        <v>173</v>
      </c>
      <c r="E27" s="10" t="s">
        <v>40</v>
      </c>
      <c r="F27" s="9">
        <v>2</v>
      </c>
      <c r="G27" s="115"/>
      <c r="H27" s="115"/>
    </row>
    <row r="28" spans="1:8" x14ac:dyDescent="0.25">
      <c r="A28" s="10">
        <v>19</v>
      </c>
      <c r="B28" s="10" t="s">
        <v>108</v>
      </c>
      <c r="C28" s="9" t="s">
        <v>43</v>
      </c>
      <c r="D28" s="9" t="s">
        <v>174</v>
      </c>
      <c r="E28" s="10" t="s">
        <v>40</v>
      </c>
      <c r="F28" s="9">
        <v>1</v>
      </c>
      <c r="G28" s="115"/>
      <c r="H28" s="115"/>
    </row>
    <row r="29" spans="1:8" x14ac:dyDescent="0.25">
      <c r="A29" s="10">
        <v>20</v>
      </c>
      <c r="B29" s="10" t="s">
        <v>108</v>
      </c>
      <c r="C29" s="9" t="s">
        <v>43</v>
      </c>
      <c r="D29" s="9" t="s">
        <v>137</v>
      </c>
      <c r="E29" s="10" t="s">
        <v>40</v>
      </c>
      <c r="F29" s="104">
        <v>6</v>
      </c>
      <c r="G29" s="115"/>
      <c r="H29" s="115"/>
    </row>
    <row r="30" spans="1:8" x14ac:dyDescent="0.25">
      <c r="A30" s="10">
        <v>21</v>
      </c>
      <c r="B30" s="10" t="s">
        <v>108</v>
      </c>
      <c r="C30" s="9" t="s">
        <v>43</v>
      </c>
      <c r="D30" s="9" t="s">
        <v>169</v>
      </c>
      <c r="E30" s="10" t="s">
        <v>40</v>
      </c>
      <c r="F30" s="104">
        <v>2</v>
      </c>
      <c r="G30" s="115"/>
      <c r="H30" s="115"/>
    </row>
    <row r="31" spans="1:8" x14ac:dyDescent="0.25">
      <c r="A31" s="10">
        <v>22</v>
      </c>
      <c r="B31" s="10" t="s">
        <v>108</v>
      </c>
      <c r="C31" s="9" t="s">
        <v>43</v>
      </c>
      <c r="D31" s="9" t="s">
        <v>176</v>
      </c>
      <c r="E31" s="10" t="s">
        <v>40</v>
      </c>
      <c r="F31" s="104">
        <v>1</v>
      </c>
      <c r="G31" s="115"/>
      <c r="H31" s="115"/>
    </row>
    <row r="32" spans="1:8" ht="81" customHeight="1" x14ac:dyDescent="0.25">
      <c r="A32" s="10">
        <v>23</v>
      </c>
      <c r="B32" s="10" t="s">
        <v>108</v>
      </c>
      <c r="C32" s="9" t="s">
        <v>43</v>
      </c>
      <c r="D32" s="9" t="s">
        <v>207</v>
      </c>
      <c r="E32" s="10" t="s">
        <v>40</v>
      </c>
      <c r="F32" s="104">
        <v>1</v>
      </c>
      <c r="G32" s="115"/>
      <c r="H32" s="115"/>
    </row>
    <row r="33" spans="1:8" ht="52.8" x14ac:dyDescent="0.25">
      <c r="A33" s="10">
        <v>24</v>
      </c>
      <c r="B33" s="10" t="s">
        <v>108</v>
      </c>
      <c r="C33" s="9" t="s">
        <v>43</v>
      </c>
      <c r="D33" s="9" t="s">
        <v>154</v>
      </c>
      <c r="E33" s="10" t="s">
        <v>40</v>
      </c>
      <c r="F33" s="104">
        <v>1</v>
      </c>
      <c r="G33" s="115"/>
      <c r="H33" s="115"/>
    </row>
    <row r="34" spans="1:8" ht="27.75" customHeight="1" x14ac:dyDescent="0.25">
      <c r="A34" s="10">
        <v>25</v>
      </c>
      <c r="B34" s="10" t="s">
        <v>108</v>
      </c>
      <c r="C34" s="9" t="s">
        <v>43</v>
      </c>
      <c r="D34" s="9" t="s">
        <v>206</v>
      </c>
      <c r="E34" s="10" t="s">
        <v>40</v>
      </c>
      <c r="F34" s="104">
        <v>1</v>
      </c>
      <c r="G34" s="115"/>
      <c r="H34" s="115"/>
    </row>
    <row r="35" spans="1:8" ht="26.4" x14ac:dyDescent="0.25">
      <c r="A35" s="10">
        <v>26</v>
      </c>
      <c r="B35" s="10" t="s">
        <v>108</v>
      </c>
      <c r="C35" s="9" t="s">
        <v>43</v>
      </c>
      <c r="D35" s="9" t="s">
        <v>184</v>
      </c>
      <c r="E35" s="10" t="s">
        <v>40</v>
      </c>
      <c r="F35" s="104">
        <v>1</v>
      </c>
      <c r="G35" s="115"/>
      <c r="H35" s="115"/>
    </row>
    <row r="36" spans="1:8" ht="26.4" x14ac:dyDescent="0.25">
      <c r="A36" s="10">
        <v>27</v>
      </c>
      <c r="B36" s="10" t="s">
        <v>108</v>
      </c>
      <c r="C36" s="9" t="s">
        <v>43</v>
      </c>
      <c r="D36" s="9" t="s">
        <v>157</v>
      </c>
      <c r="E36" s="10" t="s">
        <v>40</v>
      </c>
      <c r="F36" s="104">
        <v>6</v>
      </c>
      <c r="G36" s="115"/>
      <c r="H36" s="115"/>
    </row>
    <row r="37" spans="1:8" x14ac:dyDescent="0.25">
      <c r="A37" s="10">
        <v>28</v>
      </c>
      <c r="B37" s="10" t="s">
        <v>108</v>
      </c>
      <c r="C37" s="9" t="s">
        <v>43</v>
      </c>
      <c r="D37" s="9" t="s">
        <v>156</v>
      </c>
      <c r="E37" s="10" t="s">
        <v>40</v>
      </c>
      <c r="F37" s="104">
        <v>16</v>
      </c>
      <c r="G37" s="115"/>
      <c r="H37" s="115"/>
    </row>
    <row r="38" spans="1:8" ht="23.25" customHeight="1" x14ac:dyDescent="0.25">
      <c r="A38" s="10">
        <v>29</v>
      </c>
      <c r="B38" s="10" t="s">
        <v>108</v>
      </c>
      <c r="C38" s="9" t="s">
        <v>43</v>
      </c>
      <c r="D38" s="9" t="s">
        <v>201</v>
      </c>
      <c r="E38" s="10" t="s">
        <v>40</v>
      </c>
      <c r="F38" s="104">
        <v>1</v>
      </c>
      <c r="G38" s="115"/>
      <c r="H38" s="115"/>
    </row>
    <row r="39" spans="1:8" ht="29.25" customHeight="1" x14ac:dyDescent="0.25">
      <c r="A39" s="10">
        <v>30</v>
      </c>
      <c r="B39" s="10" t="s">
        <v>108</v>
      </c>
      <c r="C39" s="9" t="s">
        <v>43</v>
      </c>
      <c r="D39" s="9" t="s">
        <v>202</v>
      </c>
      <c r="E39" s="10" t="s">
        <v>40</v>
      </c>
      <c r="F39" s="104">
        <v>6</v>
      </c>
      <c r="G39" s="115"/>
      <c r="H39" s="115"/>
    </row>
    <row r="40" spans="1:8" ht="26.4" x14ac:dyDescent="0.25">
      <c r="A40" s="10">
        <v>31</v>
      </c>
      <c r="B40" s="10" t="s">
        <v>108</v>
      </c>
      <c r="C40" s="9" t="s">
        <v>43</v>
      </c>
      <c r="D40" s="9" t="s">
        <v>138</v>
      </c>
      <c r="E40" s="10" t="s">
        <v>40</v>
      </c>
      <c r="F40" s="104">
        <v>1</v>
      </c>
      <c r="G40" s="115"/>
      <c r="H40" s="115"/>
    </row>
    <row r="41" spans="1:8" ht="26.4" x14ac:dyDescent="0.25">
      <c r="A41" s="10">
        <v>32</v>
      </c>
      <c r="B41" s="10" t="s">
        <v>108</v>
      </c>
      <c r="C41" s="9" t="s">
        <v>43</v>
      </c>
      <c r="D41" s="9" t="s">
        <v>133</v>
      </c>
      <c r="E41" s="10" t="s">
        <v>40</v>
      </c>
      <c r="F41" s="104">
        <v>2</v>
      </c>
      <c r="G41" s="115"/>
      <c r="H41" s="115"/>
    </row>
    <row r="42" spans="1:8" ht="30" customHeight="1" x14ac:dyDescent="0.25">
      <c r="A42" s="10">
        <v>33</v>
      </c>
      <c r="B42" s="10" t="s">
        <v>108</v>
      </c>
      <c r="C42" s="9" t="s">
        <v>43</v>
      </c>
      <c r="D42" s="9" t="s">
        <v>113</v>
      </c>
      <c r="E42" s="10" t="s">
        <v>40</v>
      </c>
      <c r="F42" s="104">
        <v>100</v>
      </c>
      <c r="G42" s="115"/>
      <c r="H42" s="115"/>
    </row>
    <row r="43" spans="1:8" ht="30.75" customHeight="1" x14ac:dyDescent="0.25">
      <c r="A43" s="10">
        <v>34</v>
      </c>
      <c r="B43" s="10" t="s">
        <v>108</v>
      </c>
      <c r="C43" s="9" t="s">
        <v>43</v>
      </c>
      <c r="D43" s="9" t="s">
        <v>175</v>
      </c>
      <c r="E43" s="10" t="s">
        <v>40</v>
      </c>
      <c r="F43" s="104">
        <v>16</v>
      </c>
      <c r="G43" s="115"/>
      <c r="H43" s="115"/>
    </row>
    <row r="44" spans="1:8" ht="26.4" x14ac:dyDescent="0.25">
      <c r="A44" s="10">
        <v>35</v>
      </c>
      <c r="B44" s="10" t="s">
        <v>108</v>
      </c>
      <c r="C44" s="9" t="s">
        <v>43</v>
      </c>
      <c r="D44" s="9" t="s">
        <v>130</v>
      </c>
      <c r="E44" s="10" t="s">
        <v>40</v>
      </c>
      <c r="F44" s="104">
        <v>1</v>
      </c>
      <c r="G44" s="115"/>
      <c r="H44" s="115"/>
    </row>
    <row r="45" spans="1:8" ht="26.4" x14ac:dyDescent="0.25">
      <c r="A45" s="10">
        <v>36</v>
      </c>
      <c r="B45" s="10" t="s">
        <v>108</v>
      </c>
      <c r="C45" s="9" t="s">
        <v>43</v>
      </c>
      <c r="D45" s="9" t="s">
        <v>131</v>
      </c>
      <c r="E45" s="10" t="s">
        <v>40</v>
      </c>
      <c r="F45" s="104">
        <v>1</v>
      </c>
      <c r="G45" s="115"/>
      <c r="H45" s="115"/>
    </row>
    <row r="46" spans="1:8" x14ac:dyDescent="0.25">
      <c r="A46" s="10">
        <v>37</v>
      </c>
      <c r="B46" s="10" t="s">
        <v>108</v>
      </c>
      <c r="C46" s="9" t="s">
        <v>43</v>
      </c>
      <c r="D46" s="9" t="s">
        <v>111</v>
      </c>
      <c r="E46" s="10" t="s">
        <v>40</v>
      </c>
      <c r="F46" s="104">
        <v>40</v>
      </c>
      <c r="G46" s="115"/>
      <c r="H46" s="115"/>
    </row>
    <row r="47" spans="1:8" ht="27.75" customHeight="1" x14ac:dyDescent="0.25">
      <c r="A47" s="10">
        <v>38</v>
      </c>
      <c r="B47" s="10" t="s">
        <v>108</v>
      </c>
      <c r="C47" s="9" t="s">
        <v>43</v>
      </c>
      <c r="D47" s="9" t="s">
        <v>118</v>
      </c>
      <c r="E47" s="10" t="s">
        <v>40</v>
      </c>
      <c r="F47" s="104">
        <v>15</v>
      </c>
      <c r="G47" s="115"/>
      <c r="H47" s="115"/>
    </row>
    <row r="48" spans="1:8" ht="14.25" customHeight="1" x14ac:dyDescent="0.25">
      <c r="A48" s="10">
        <v>39</v>
      </c>
      <c r="B48" s="10" t="s">
        <v>108</v>
      </c>
      <c r="C48" s="9" t="s">
        <v>43</v>
      </c>
      <c r="D48" s="9" t="s">
        <v>203</v>
      </c>
      <c r="E48" s="10" t="s">
        <v>41</v>
      </c>
      <c r="F48" s="104">
        <v>250</v>
      </c>
      <c r="G48" s="115"/>
      <c r="H48" s="115"/>
    </row>
    <row r="49" spans="1:8" ht="28.5" customHeight="1" x14ac:dyDescent="0.25">
      <c r="A49" s="10">
        <v>40</v>
      </c>
      <c r="B49" s="10" t="s">
        <v>108</v>
      </c>
      <c r="C49" s="9" t="s">
        <v>43</v>
      </c>
      <c r="D49" s="9" t="s">
        <v>140</v>
      </c>
      <c r="E49" s="10" t="s">
        <v>41</v>
      </c>
      <c r="F49" s="104">
        <v>4</v>
      </c>
      <c r="G49" s="115"/>
      <c r="H49" s="115"/>
    </row>
    <row r="50" spans="1:8" ht="30" customHeight="1" x14ac:dyDescent="0.25">
      <c r="A50" s="10">
        <v>41</v>
      </c>
      <c r="B50" s="10" t="s">
        <v>108</v>
      </c>
      <c r="C50" s="9" t="s">
        <v>43</v>
      </c>
      <c r="D50" s="9" t="s">
        <v>112</v>
      </c>
      <c r="E50" s="10" t="s">
        <v>41</v>
      </c>
      <c r="F50" s="104">
        <v>6</v>
      </c>
      <c r="G50" s="115"/>
      <c r="H50" s="115"/>
    </row>
    <row r="51" spans="1:8" ht="30" customHeight="1" x14ac:dyDescent="0.25">
      <c r="A51" s="10">
        <v>42</v>
      </c>
      <c r="B51" s="10" t="s">
        <v>108</v>
      </c>
      <c r="C51" s="9" t="s">
        <v>43</v>
      </c>
      <c r="D51" s="9" t="s">
        <v>155</v>
      </c>
      <c r="E51" s="10" t="s">
        <v>41</v>
      </c>
      <c r="F51" s="104">
        <v>1</v>
      </c>
      <c r="G51" s="115"/>
      <c r="H51" s="115"/>
    </row>
    <row r="52" spans="1:8" ht="18.75" customHeight="1" x14ac:dyDescent="0.25">
      <c r="A52" s="10">
        <v>43</v>
      </c>
      <c r="B52" s="10" t="s">
        <v>108</v>
      </c>
      <c r="C52" s="9" t="s">
        <v>43</v>
      </c>
      <c r="D52" s="9" t="s">
        <v>170</v>
      </c>
      <c r="E52" s="10" t="s">
        <v>40</v>
      </c>
      <c r="F52" s="104">
        <v>1</v>
      </c>
      <c r="G52" s="115"/>
      <c r="H52" s="115"/>
    </row>
    <row r="53" spans="1:8" ht="12" customHeight="1" x14ac:dyDescent="0.25">
      <c r="A53" s="10"/>
      <c r="B53" s="10"/>
      <c r="C53" s="105" t="s">
        <v>77</v>
      </c>
      <c r="D53" s="106" t="s">
        <v>129</v>
      </c>
      <c r="E53" s="105"/>
      <c r="F53" s="105"/>
      <c r="G53" s="105"/>
      <c r="H53" s="107"/>
    </row>
    <row r="54" spans="1:8" x14ac:dyDescent="0.25">
      <c r="A54" s="101" t="s">
        <v>63</v>
      </c>
      <c r="B54" s="101"/>
      <c r="C54" s="101" t="s">
        <v>79</v>
      </c>
      <c r="D54" s="134" t="s">
        <v>80</v>
      </c>
      <c r="E54" s="101"/>
      <c r="F54" s="101"/>
      <c r="G54" s="101"/>
      <c r="H54" s="101"/>
    </row>
    <row r="55" spans="1:8" ht="18.75" customHeight="1" x14ac:dyDescent="0.25">
      <c r="A55" s="10">
        <v>44</v>
      </c>
      <c r="B55" s="10" t="s">
        <v>109</v>
      </c>
      <c r="C55" s="9" t="s">
        <v>43</v>
      </c>
      <c r="D55" s="10" t="s">
        <v>158</v>
      </c>
      <c r="E55" s="10" t="s">
        <v>40</v>
      </c>
      <c r="F55" s="10">
        <v>10</v>
      </c>
      <c r="G55" s="110"/>
      <c r="H55" s="110"/>
    </row>
    <row r="56" spans="1:8" x14ac:dyDescent="0.25">
      <c r="A56" s="10">
        <v>45</v>
      </c>
      <c r="B56" s="10" t="s">
        <v>109</v>
      </c>
      <c r="C56" s="9" t="s">
        <v>43</v>
      </c>
      <c r="D56" s="10" t="s">
        <v>81</v>
      </c>
      <c r="E56" s="10" t="s">
        <v>40</v>
      </c>
      <c r="F56" s="10">
        <v>1</v>
      </c>
      <c r="G56" s="110"/>
      <c r="H56" s="110"/>
    </row>
    <row r="57" spans="1:8" x14ac:dyDescent="0.25">
      <c r="A57" s="10">
        <v>46</v>
      </c>
      <c r="B57" s="10" t="s">
        <v>109</v>
      </c>
      <c r="C57" s="9" t="s">
        <v>43</v>
      </c>
      <c r="D57" s="10" t="s">
        <v>82</v>
      </c>
      <c r="E57" s="10" t="s">
        <v>40</v>
      </c>
      <c r="F57" s="10">
        <v>3</v>
      </c>
      <c r="G57" s="110"/>
      <c r="H57" s="110"/>
    </row>
    <row r="58" spans="1:8" ht="26.4" x14ac:dyDescent="0.25">
      <c r="A58" s="10">
        <v>47</v>
      </c>
      <c r="B58" s="10" t="s">
        <v>109</v>
      </c>
      <c r="C58" s="9" t="s">
        <v>43</v>
      </c>
      <c r="D58" s="9" t="s">
        <v>166</v>
      </c>
      <c r="E58" s="10" t="s">
        <v>40</v>
      </c>
      <c r="F58" s="10">
        <v>6</v>
      </c>
      <c r="G58" s="110"/>
      <c r="H58" s="110"/>
    </row>
    <row r="59" spans="1:8" x14ac:dyDescent="0.25">
      <c r="A59" s="10">
        <v>48</v>
      </c>
      <c r="B59" s="10" t="s">
        <v>109</v>
      </c>
      <c r="C59" s="9" t="s">
        <v>43</v>
      </c>
      <c r="D59" s="9" t="s">
        <v>143</v>
      </c>
      <c r="E59" s="10" t="s">
        <v>40</v>
      </c>
      <c r="F59" s="10">
        <v>1</v>
      </c>
      <c r="G59" s="110"/>
      <c r="H59" s="110"/>
    </row>
    <row r="60" spans="1:8" ht="26.4" x14ac:dyDescent="0.25">
      <c r="A60" s="10">
        <v>49</v>
      </c>
      <c r="B60" s="10" t="s">
        <v>109</v>
      </c>
      <c r="C60" s="9" t="s">
        <v>43</v>
      </c>
      <c r="D60" s="9" t="s">
        <v>185</v>
      </c>
      <c r="E60" s="10" t="s">
        <v>40</v>
      </c>
      <c r="F60" s="10">
        <v>1</v>
      </c>
      <c r="G60" s="110"/>
      <c r="H60" s="110"/>
    </row>
    <row r="61" spans="1:8" x14ac:dyDescent="0.25">
      <c r="A61" s="10">
        <v>50</v>
      </c>
      <c r="B61" s="10" t="s">
        <v>109</v>
      </c>
      <c r="C61" s="9" t="s">
        <v>43</v>
      </c>
      <c r="D61" s="9" t="s">
        <v>159</v>
      </c>
      <c r="E61" s="10" t="s">
        <v>40</v>
      </c>
      <c r="F61" s="10">
        <v>2</v>
      </c>
      <c r="G61" s="110"/>
      <c r="H61" s="110"/>
    </row>
    <row r="62" spans="1:8" x14ac:dyDescent="0.25">
      <c r="A62" s="10">
        <v>51</v>
      </c>
      <c r="B62" s="10" t="s">
        <v>109</v>
      </c>
      <c r="C62" s="10" t="s">
        <v>70</v>
      </c>
      <c r="D62" s="9" t="s">
        <v>127</v>
      </c>
      <c r="E62" s="10" t="s">
        <v>40</v>
      </c>
      <c r="F62" s="116">
        <v>120</v>
      </c>
      <c r="G62" s="110"/>
      <c r="H62" s="110"/>
    </row>
    <row r="63" spans="1:8" ht="26.25" customHeight="1" x14ac:dyDescent="0.25">
      <c r="A63" s="10">
        <v>52</v>
      </c>
      <c r="B63" s="10" t="s">
        <v>109</v>
      </c>
      <c r="C63" s="9" t="s">
        <v>43</v>
      </c>
      <c r="D63" s="9" t="s">
        <v>121</v>
      </c>
      <c r="E63" s="10" t="s">
        <v>69</v>
      </c>
      <c r="F63" s="10">
        <v>10</v>
      </c>
      <c r="G63" s="110"/>
      <c r="H63" s="110"/>
    </row>
    <row r="64" spans="1:8" ht="15" customHeight="1" x14ac:dyDescent="0.25">
      <c r="A64" s="10">
        <v>53</v>
      </c>
      <c r="B64" s="10" t="s">
        <v>109</v>
      </c>
      <c r="C64" s="9" t="s">
        <v>43</v>
      </c>
      <c r="D64" s="9" t="s">
        <v>179</v>
      </c>
      <c r="E64" s="10" t="s">
        <v>69</v>
      </c>
      <c r="F64" s="10">
        <v>1</v>
      </c>
      <c r="G64" s="110"/>
      <c r="H64" s="110"/>
    </row>
    <row r="65" spans="1:8" x14ac:dyDescent="0.25">
      <c r="A65" s="10"/>
      <c r="B65" s="10"/>
      <c r="C65" s="105" t="s">
        <v>77</v>
      </c>
      <c r="D65" s="105" t="s">
        <v>83</v>
      </c>
      <c r="E65" s="105"/>
      <c r="F65" s="105"/>
      <c r="G65" s="105"/>
      <c r="H65" s="107"/>
    </row>
    <row r="66" spans="1:8" x14ac:dyDescent="0.25">
      <c r="A66" s="10"/>
      <c r="B66" s="10"/>
      <c r="C66" s="105"/>
      <c r="D66" s="105"/>
      <c r="E66" s="105"/>
      <c r="F66" s="105"/>
      <c r="G66" s="105"/>
      <c r="H66" s="107"/>
    </row>
    <row r="67" spans="1:8" x14ac:dyDescent="0.25">
      <c r="A67" s="101" t="s">
        <v>63</v>
      </c>
      <c r="B67" s="101"/>
      <c r="C67" s="101" t="s">
        <v>84</v>
      </c>
      <c r="D67" s="134" t="s">
        <v>85</v>
      </c>
      <c r="E67" s="101"/>
      <c r="F67" s="101"/>
      <c r="G67" s="101"/>
      <c r="H67" s="101"/>
    </row>
    <row r="68" spans="1:8" x14ac:dyDescent="0.25">
      <c r="A68" s="10">
        <v>54</v>
      </c>
      <c r="B68" s="10" t="s">
        <v>108</v>
      </c>
      <c r="C68" s="111" t="s">
        <v>86</v>
      </c>
      <c r="D68" s="108" t="s">
        <v>99</v>
      </c>
      <c r="E68" s="10" t="s">
        <v>41</v>
      </c>
      <c r="F68" s="116">
        <v>405</v>
      </c>
      <c r="G68" s="109"/>
      <c r="H68" s="110"/>
    </row>
    <row r="69" spans="1:8" x14ac:dyDescent="0.25">
      <c r="A69" s="10">
        <v>55</v>
      </c>
      <c r="B69" s="10" t="s">
        <v>108</v>
      </c>
      <c r="C69" s="112" t="s">
        <v>87</v>
      </c>
      <c r="D69" s="9" t="s">
        <v>100</v>
      </c>
      <c r="E69" s="10" t="s">
        <v>41</v>
      </c>
      <c r="F69" s="116">
        <v>45</v>
      </c>
      <c r="G69" s="110"/>
      <c r="H69" s="110"/>
    </row>
    <row r="70" spans="1:8" x14ac:dyDescent="0.25">
      <c r="A70" s="10">
        <v>56</v>
      </c>
      <c r="B70" s="10" t="s">
        <v>108</v>
      </c>
      <c r="C70" s="112" t="s">
        <v>101</v>
      </c>
      <c r="D70" s="9" t="s">
        <v>160</v>
      </c>
      <c r="E70" s="10" t="s">
        <v>41</v>
      </c>
      <c r="F70" s="116">
        <v>140</v>
      </c>
      <c r="G70" s="110"/>
      <c r="H70" s="110"/>
    </row>
    <row r="71" spans="1:8" x14ac:dyDescent="0.25">
      <c r="A71" s="10">
        <v>57</v>
      </c>
      <c r="B71" s="10" t="s">
        <v>108</v>
      </c>
      <c r="C71" s="112" t="s">
        <v>103</v>
      </c>
      <c r="D71" s="10" t="s">
        <v>102</v>
      </c>
      <c r="E71" s="10" t="s">
        <v>41</v>
      </c>
      <c r="F71" s="116">
        <v>20</v>
      </c>
      <c r="G71" s="110"/>
      <c r="H71" s="110"/>
    </row>
    <row r="72" spans="1:8" x14ac:dyDescent="0.25">
      <c r="A72" s="10">
        <v>58</v>
      </c>
      <c r="B72" s="10" t="s">
        <v>108</v>
      </c>
      <c r="C72" s="10" t="s">
        <v>88</v>
      </c>
      <c r="D72" s="9" t="s">
        <v>186</v>
      </c>
      <c r="E72" s="10" t="s">
        <v>41</v>
      </c>
      <c r="F72" s="116">
        <v>25</v>
      </c>
      <c r="G72" s="110"/>
      <c r="H72" s="110"/>
    </row>
    <row r="73" spans="1:8" x14ac:dyDescent="0.25">
      <c r="A73" s="10">
        <v>59</v>
      </c>
      <c r="B73" s="10" t="s">
        <v>108</v>
      </c>
      <c r="C73" s="10" t="s">
        <v>88</v>
      </c>
      <c r="D73" s="9" t="s">
        <v>89</v>
      </c>
      <c r="E73" s="10" t="s">
        <v>41</v>
      </c>
      <c r="F73" s="116">
        <v>20</v>
      </c>
      <c r="G73" s="110"/>
      <c r="H73" s="110"/>
    </row>
    <row r="74" spans="1:8" ht="26.4" x14ac:dyDescent="0.25">
      <c r="A74" s="10">
        <v>60</v>
      </c>
      <c r="B74" s="10" t="s">
        <v>108</v>
      </c>
      <c r="C74" s="10" t="s">
        <v>117</v>
      </c>
      <c r="D74" s="9" t="s">
        <v>123</v>
      </c>
      <c r="E74" s="10" t="s">
        <v>40</v>
      </c>
      <c r="F74" s="116">
        <v>10</v>
      </c>
      <c r="G74" s="110"/>
      <c r="H74" s="110"/>
    </row>
    <row r="75" spans="1:8" ht="26.4" x14ac:dyDescent="0.25">
      <c r="A75" s="10">
        <v>61</v>
      </c>
      <c r="B75" s="10" t="s">
        <v>108</v>
      </c>
      <c r="C75" s="10" t="s">
        <v>43</v>
      </c>
      <c r="D75" s="9" t="s">
        <v>139</v>
      </c>
      <c r="E75" s="10" t="s">
        <v>40</v>
      </c>
      <c r="F75" s="116">
        <v>1</v>
      </c>
      <c r="G75" s="110"/>
      <c r="H75" s="110"/>
    </row>
    <row r="76" spans="1:8" ht="26.4" x14ac:dyDescent="0.25">
      <c r="A76" s="10">
        <v>62</v>
      </c>
      <c r="B76" s="10" t="s">
        <v>108</v>
      </c>
      <c r="C76" s="10" t="s">
        <v>43</v>
      </c>
      <c r="D76" s="9" t="s">
        <v>124</v>
      </c>
      <c r="E76" s="10" t="s">
        <v>41</v>
      </c>
      <c r="F76" s="116">
        <v>30</v>
      </c>
      <c r="G76" s="110"/>
      <c r="H76" s="110"/>
    </row>
    <row r="77" spans="1:8" ht="26.4" x14ac:dyDescent="0.25">
      <c r="A77" s="10">
        <v>63</v>
      </c>
      <c r="B77" s="10" t="s">
        <v>108</v>
      </c>
      <c r="C77" s="102" t="s">
        <v>43</v>
      </c>
      <c r="D77" s="9" t="s">
        <v>146</v>
      </c>
      <c r="E77" s="10" t="s">
        <v>40</v>
      </c>
      <c r="F77" s="116">
        <v>10</v>
      </c>
      <c r="G77" s="110"/>
      <c r="H77" s="110"/>
    </row>
    <row r="78" spans="1:8" x14ac:dyDescent="0.25">
      <c r="A78" s="10">
        <v>64</v>
      </c>
      <c r="B78" s="10" t="s">
        <v>108</v>
      </c>
      <c r="C78" s="102" t="s">
        <v>43</v>
      </c>
      <c r="D78" s="10" t="s">
        <v>119</v>
      </c>
      <c r="E78" s="10" t="s">
        <v>40</v>
      </c>
      <c r="F78" s="116">
        <v>100</v>
      </c>
      <c r="G78" s="110"/>
      <c r="H78" s="110"/>
    </row>
    <row r="79" spans="1:8" x14ac:dyDescent="0.25">
      <c r="A79" s="10">
        <v>65</v>
      </c>
      <c r="B79" s="10" t="s">
        <v>108</v>
      </c>
      <c r="C79" s="102" t="s">
        <v>43</v>
      </c>
      <c r="D79" s="10" t="s">
        <v>177</v>
      </c>
      <c r="E79" s="10" t="s">
        <v>40</v>
      </c>
      <c r="F79" s="116">
        <v>6</v>
      </c>
      <c r="G79" s="110"/>
      <c r="H79" s="110"/>
    </row>
    <row r="80" spans="1:8" x14ac:dyDescent="0.25">
      <c r="A80" s="10"/>
      <c r="B80" s="10"/>
      <c r="C80" s="102"/>
      <c r="D80" s="10"/>
      <c r="E80" s="10"/>
      <c r="F80" s="116"/>
      <c r="G80" s="110"/>
      <c r="H80" s="110"/>
    </row>
    <row r="81" spans="1:8" x14ac:dyDescent="0.25">
      <c r="A81" s="10"/>
      <c r="B81" s="10"/>
      <c r="C81" s="105" t="s">
        <v>77</v>
      </c>
      <c r="D81" s="106" t="s">
        <v>90</v>
      </c>
      <c r="E81" s="105"/>
      <c r="F81" s="105"/>
      <c r="G81" s="105"/>
      <c r="H81" s="107"/>
    </row>
    <row r="82" spans="1:8" x14ac:dyDescent="0.25">
      <c r="A82" s="101" t="s">
        <v>63</v>
      </c>
      <c r="B82" s="101"/>
      <c r="C82" s="101" t="s">
        <v>64</v>
      </c>
      <c r="D82" s="134" t="s">
        <v>65</v>
      </c>
      <c r="E82" s="101"/>
      <c r="F82" s="101"/>
      <c r="G82" s="101"/>
      <c r="H82" s="101"/>
    </row>
    <row r="83" spans="1:8" x14ac:dyDescent="0.25">
      <c r="A83" s="10">
        <v>66</v>
      </c>
      <c r="B83" s="10" t="s">
        <v>109</v>
      </c>
      <c r="C83" s="10" t="s">
        <v>71</v>
      </c>
      <c r="D83" s="9" t="s">
        <v>72</v>
      </c>
      <c r="E83" s="10" t="s">
        <v>41</v>
      </c>
      <c r="F83" s="116">
        <v>405</v>
      </c>
      <c r="G83" s="110"/>
      <c r="H83" s="110"/>
    </row>
    <row r="84" spans="1:8" x14ac:dyDescent="0.25">
      <c r="A84" s="10">
        <v>67</v>
      </c>
      <c r="B84" s="10" t="s">
        <v>109</v>
      </c>
      <c r="C84" s="10" t="s">
        <v>73</v>
      </c>
      <c r="D84" s="9" t="s">
        <v>74</v>
      </c>
      <c r="E84" s="10" t="s">
        <v>41</v>
      </c>
      <c r="F84" s="116">
        <v>45</v>
      </c>
      <c r="G84" s="110"/>
      <c r="H84" s="110"/>
    </row>
    <row r="85" spans="1:8" x14ac:dyDescent="0.25">
      <c r="A85" s="10">
        <v>68</v>
      </c>
      <c r="B85" s="10" t="s">
        <v>109</v>
      </c>
      <c r="C85" s="103" t="s">
        <v>114</v>
      </c>
      <c r="D85" s="10" t="s">
        <v>104</v>
      </c>
      <c r="E85" s="10" t="s">
        <v>41</v>
      </c>
      <c r="F85" s="116">
        <v>140</v>
      </c>
      <c r="G85" s="110"/>
      <c r="H85" s="110"/>
    </row>
    <row r="86" spans="1:8" x14ac:dyDescent="0.25">
      <c r="A86" s="10">
        <v>69</v>
      </c>
      <c r="B86" s="10" t="s">
        <v>109</v>
      </c>
      <c r="C86" s="10" t="s">
        <v>75</v>
      </c>
      <c r="D86" s="9" t="s">
        <v>204</v>
      </c>
      <c r="E86" s="10" t="s">
        <v>41</v>
      </c>
      <c r="F86" s="116">
        <v>20</v>
      </c>
      <c r="G86" s="110"/>
      <c r="H86" s="110"/>
    </row>
    <row r="87" spans="1:8" ht="15.75" customHeight="1" x14ac:dyDescent="0.25">
      <c r="A87" s="10">
        <v>70</v>
      </c>
      <c r="B87" s="10" t="s">
        <v>109</v>
      </c>
      <c r="C87" s="10" t="s">
        <v>66</v>
      </c>
      <c r="D87" s="9" t="s">
        <v>187</v>
      </c>
      <c r="E87" s="10" t="s">
        <v>41</v>
      </c>
      <c r="F87" s="116">
        <v>25</v>
      </c>
      <c r="G87" s="110"/>
      <c r="H87" s="110"/>
    </row>
    <row r="88" spans="1:8" ht="24" customHeight="1" x14ac:dyDescent="0.25">
      <c r="A88" s="10">
        <v>71</v>
      </c>
      <c r="B88" s="10" t="s">
        <v>109</v>
      </c>
      <c r="C88" s="10" t="s">
        <v>66</v>
      </c>
      <c r="D88" s="9" t="s">
        <v>120</v>
      </c>
      <c r="E88" s="10" t="s">
        <v>41</v>
      </c>
      <c r="F88" s="116">
        <v>20</v>
      </c>
      <c r="G88" s="110"/>
      <c r="H88" s="110"/>
    </row>
    <row r="89" spans="1:8" x14ac:dyDescent="0.25">
      <c r="A89" s="10">
        <v>72</v>
      </c>
      <c r="B89" s="10" t="s">
        <v>109</v>
      </c>
      <c r="C89" s="10" t="s">
        <v>67</v>
      </c>
      <c r="D89" s="9" t="s">
        <v>68</v>
      </c>
      <c r="E89" s="10" t="s">
        <v>41</v>
      </c>
      <c r="F89" s="116">
        <v>30</v>
      </c>
      <c r="G89" s="110"/>
      <c r="H89" s="110"/>
    </row>
    <row r="90" spans="1:8" ht="26.4" x14ac:dyDescent="0.25">
      <c r="A90" s="10">
        <v>73</v>
      </c>
      <c r="B90" s="10" t="s">
        <v>109</v>
      </c>
      <c r="C90" s="10" t="s">
        <v>43</v>
      </c>
      <c r="D90" s="9" t="s">
        <v>171</v>
      </c>
      <c r="E90" s="10" t="s">
        <v>69</v>
      </c>
      <c r="F90" s="10">
        <v>10</v>
      </c>
      <c r="G90" s="110"/>
      <c r="H90" s="110"/>
    </row>
    <row r="91" spans="1:8" x14ac:dyDescent="0.25">
      <c r="A91" s="10">
        <v>74</v>
      </c>
      <c r="B91" s="10" t="s">
        <v>109</v>
      </c>
      <c r="C91" s="10" t="s">
        <v>76</v>
      </c>
      <c r="D91" s="9" t="s">
        <v>122</v>
      </c>
      <c r="E91" s="10" t="s">
        <v>40</v>
      </c>
      <c r="F91" s="10">
        <v>10</v>
      </c>
      <c r="G91" s="110"/>
      <c r="H91" s="110"/>
    </row>
    <row r="92" spans="1:8" x14ac:dyDescent="0.25">
      <c r="A92" s="10">
        <v>75</v>
      </c>
      <c r="B92" s="10" t="s">
        <v>109</v>
      </c>
      <c r="C92" s="10" t="s">
        <v>116</v>
      </c>
      <c r="D92" s="10" t="s">
        <v>115</v>
      </c>
      <c r="E92" s="10" t="s">
        <v>40</v>
      </c>
      <c r="F92" s="10">
        <v>100</v>
      </c>
      <c r="G92" s="110"/>
      <c r="H92" s="110"/>
    </row>
    <row r="93" spans="1:8" x14ac:dyDescent="0.25">
      <c r="A93" s="10">
        <v>76</v>
      </c>
      <c r="B93" s="10" t="s">
        <v>109</v>
      </c>
      <c r="C93" s="102" t="s">
        <v>43</v>
      </c>
      <c r="D93" s="10" t="s">
        <v>177</v>
      </c>
      <c r="E93" s="10" t="s">
        <v>40</v>
      </c>
      <c r="F93" s="116">
        <v>6</v>
      </c>
      <c r="G93" s="110"/>
      <c r="H93" s="110"/>
    </row>
    <row r="94" spans="1:8" ht="26.4" x14ac:dyDescent="0.25">
      <c r="A94" s="10">
        <v>77</v>
      </c>
      <c r="B94" s="10" t="s">
        <v>109</v>
      </c>
      <c r="C94" s="102" t="s">
        <v>43</v>
      </c>
      <c r="D94" s="143" t="s">
        <v>178</v>
      </c>
      <c r="E94" s="10" t="s">
        <v>40</v>
      </c>
      <c r="F94" s="140">
        <v>1</v>
      </c>
      <c r="G94" s="141"/>
      <c r="H94" s="141"/>
    </row>
    <row r="95" spans="1:8" x14ac:dyDescent="0.25">
      <c r="A95" s="10">
        <v>78</v>
      </c>
      <c r="B95" s="10" t="s">
        <v>109</v>
      </c>
      <c r="C95" s="102" t="s">
        <v>43</v>
      </c>
      <c r="D95" s="144" t="s">
        <v>182</v>
      </c>
      <c r="E95" s="10" t="s">
        <v>40</v>
      </c>
      <c r="F95" s="116">
        <v>1</v>
      </c>
      <c r="G95" s="110"/>
      <c r="H95" s="110"/>
    </row>
    <row r="96" spans="1:8" x14ac:dyDescent="0.25">
      <c r="A96" s="10"/>
      <c r="B96" s="10"/>
      <c r="C96" s="105" t="s">
        <v>77</v>
      </c>
      <c r="D96" s="105" t="s">
        <v>78</v>
      </c>
      <c r="E96" s="105"/>
      <c r="F96" s="105"/>
      <c r="G96" s="105"/>
      <c r="H96" s="107"/>
    </row>
    <row r="99" spans="1:8" x14ac:dyDescent="0.25">
      <c r="A99" s="101" t="s">
        <v>63</v>
      </c>
      <c r="B99" s="101"/>
      <c r="C99" s="134" t="s">
        <v>28</v>
      </c>
      <c r="D99" s="134" t="s">
        <v>188</v>
      </c>
      <c r="E99" s="101"/>
      <c r="F99" s="101"/>
      <c r="G99" s="101"/>
      <c r="H99" s="101"/>
    </row>
    <row r="100" spans="1:8" ht="26.4" x14ac:dyDescent="0.25">
      <c r="A100" s="10">
        <v>79</v>
      </c>
      <c r="B100" s="10"/>
      <c r="C100" s="10" t="s">
        <v>43</v>
      </c>
      <c r="D100" s="9" t="s">
        <v>189</v>
      </c>
      <c r="E100" s="10" t="s">
        <v>69</v>
      </c>
      <c r="F100" s="10">
        <v>1</v>
      </c>
      <c r="G100" s="100"/>
      <c r="H100" s="100"/>
    </row>
    <row r="101" spans="1:8" x14ac:dyDescent="0.25">
      <c r="A101" s="10">
        <v>80</v>
      </c>
      <c r="B101" s="10" t="s">
        <v>110</v>
      </c>
      <c r="C101" s="10" t="s">
        <v>43</v>
      </c>
      <c r="D101" s="9" t="s">
        <v>190</v>
      </c>
      <c r="E101" s="10" t="s">
        <v>69</v>
      </c>
      <c r="F101" s="10">
        <v>6</v>
      </c>
      <c r="G101" s="100"/>
      <c r="H101" s="100"/>
    </row>
    <row r="102" spans="1:8" ht="26.4" x14ac:dyDescent="0.25">
      <c r="A102" s="10">
        <v>81</v>
      </c>
      <c r="B102" s="10" t="s">
        <v>110</v>
      </c>
      <c r="C102" s="10" t="s">
        <v>43</v>
      </c>
      <c r="D102" s="9" t="s">
        <v>191</v>
      </c>
      <c r="E102" s="10" t="s">
        <v>69</v>
      </c>
      <c r="F102" s="10">
        <v>4</v>
      </c>
      <c r="G102" s="100"/>
      <c r="H102" s="100"/>
    </row>
    <row r="103" spans="1:8" x14ac:dyDescent="0.25">
      <c r="A103" s="10">
        <v>82</v>
      </c>
      <c r="B103" s="10" t="s">
        <v>110</v>
      </c>
      <c r="C103" s="10" t="s">
        <v>43</v>
      </c>
      <c r="D103" s="9" t="s">
        <v>192</v>
      </c>
      <c r="E103" s="10" t="s">
        <v>69</v>
      </c>
      <c r="F103" s="10">
        <v>1</v>
      </c>
      <c r="G103" s="100"/>
      <c r="H103" s="100"/>
    </row>
    <row r="104" spans="1:8" x14ac:dyDescent="0.25">
      <c r="A104" s="10"/>
      <c r="B104" s="10"/>
      <c r="C104" s="105" t="s">
        <v>77</v>
      </c>
      <c r="D104" s="105" t="s">
        <v>188</v>
      </c>
      <c r="E104" s="105"/>
      <c r="F104" s="105"/>
      <c r="G104" s="105"/>
      <c r="H104" s="107"/>
    </row>
    <row r="107" spans="1:8" x14ac:dyDescent="0.25">
      <c r="A107" s="101" t="s">
        <v>63</v>
      </c>
      <c r="B107" s="101"/>
      <c r="C107" s="134" t="s">
        <v>28</v>
      </c>
      <c r="D107" s="101"/>
      <c r="E107" s="101"/>
      <c r="F107" s="101"/>
      <c r="G107" s="101"/>
      <c r="H107" s="101"/>
    </row>
    <row r="108" spans="1:8" ht="26.4" x14ac:dyDescent="0.25">
      <c r="A108" s="10">
        <v>83</v>
      </c>
      <c r="B108" s="10" t="s">
        <v>110</v>
      </c>
      <c r="C108" s="10" t="s">
        <v>43</v>
      </c>
      <c r="D108" s="9" t="s">
        <v>161</v>
      </c>
      <c r="E108" s="10" t="s">
        <v>69</v>
      </c>
      <c r="F108" s="10">
        <v>10</v>
      </c>
      <c r="G108" s="100"/>
      <c r="H108" s="100"/>
    </row>
    <row r="109" spans="1:8" ht="39.6" x14ac:dyDescent="0.25">
      <c r="A109" s="10">
        <v>84</v>
      </c>
      <c r="B109" s="10" t="s">
        <v>110</v>
      </c>
      <c r="C109" s="10" t="s">
        <v>43</v>
      </c>
      <c r="D109" s="9" t="s">
        <v>162</v>
      </c>
      <c r="E109" s="10" t="s">
        <v>69</v>
      </c>
      <c r="F109" s="10">
        <v>50</v>
      </c>
      <c r="G109" s="100"/>
      <c r="H109" s="100"/>
    </row>
    <row r="110" spans="1:8" x14ac:dyDescent="0.25">
      <c r="A110" s="10">
        <v>85</v>
      </c>
      <c r="B110" s="10" t="s">
        <v>110</v>
      </c>
      <c r="C110" s="10" t="s">
        <v>43</v>
      </c>
      <c r="D110" s="9" t="s">
        <v>149</v>
      </c>
      <c r="E110" s="10" t="s">
        <v>69</v>
      </c>
      <c r="F110" s="10">
        <v>10</v>
      </c>
      <c r="G110" s="100"/>
      <c r="H110" s="100"/>
    </row>
    <row r="111" spans="1:8" x14ac:dyDescent="0.25">
      <c r="A111" s="10">
        <v>86</v>
      </c>
      <c r="B111" s="10" t="s">
        <v>110</v>
      </c>
      <c r="C111" s="10" t="s">
        <v>43</v>
      </c>
      <c r="D111" s="9" t="s">
        <v>135</v>
      </c>
      <c r="E111" s="10" t="s">
        <v>69</v>
      </c>
      <c r="F111" s="10">
        <v>8</v>
      </c>
      <c r="G111" s="100"/>
      <c r="H111" s="100"/>
    </row>
    <row r="112" spans="1:8" ht="30" customHeight="1" x14ac:dyDescent="0.25">
      <c r="A112" s="10">
        <v>87</v>
      </c>
      <c r="B112" s="10" t="s">
        <v>110</v>
      </c>
      <c r="C112" s="10" t="s">
        <v>43</v>
      </c>
      <c r="D112" s="9" t="s">
        <v>151</v>
      </c>
      <c r="E112" s="10" t="s">
        <v>69</v>
      </c>
      <c r="F112" s="10">
        <v>8</v>
      </c>
      <c r="G112" s="100"/>
      <c r="H112" s="100"/>
    </row>
    <row r="113" spans="1:8" x14ac:dyDescent="0.25">
      <c r="A113" s="10">
        <v>88</v>
      </c>
      <c r="B113" s="10" t="s">
        <v>110</v>
      </c>
      <c r="C113" s="10" t="s">
        <v>43</v>
      </c>
      <c r="D113" s="9" t="s">
        <v>150</v>
      </c>
      <c r="E113" s="10" t="s">
        <v>69</v>
      </c>
      <c r="F113" s="10">
        <v>6</v>
      </c>
      <c r="G113" s="100"/>
      <c r="H113" s="100"/>
    </row>
    <row r="114" spans="1:8" x14ac:dyDescent="0.25">
      <c r="A114" s="10">
        <v>89</v>
      </c>
      <c r="B114" s="10" t="s">
        <v>110</v>
      </c>
      <c r="C114" s="10" t="s">
        <v>43</v>
      </c>
      <c r="D114" s="9" t="s">
        <v>164</v>
      </c>
      <c r="E114" s="10" t="s">
        <v>40</v>
      </c>
      <c r="F114" s="10">
        <v>1</v>
      </c>
      <c r="G114" s="100"/>
      <c r="H114" s="100"/>
    </row>
    <row r="115" spans="1:8" x14ac:dyDescent="0.25">
      <c r="A115" s="10">
        <v>90</v>
      </c>
      <c r="B115" s="10" t="s">
        <v>110</v>
      </c>
      <c r="C115" s="10" t="s">
        <v>43</v>
      </c>
      <c r="D115" s="9" t="s">
        <v>165</v>
      </c>
      <c r="E115" s="10" t="s">
        <v>40</v>
      </c>
      <c r="F115" s="10">
        <v>1</v>
      </c>
      <c r="G115" s="100"/>
      <c r="H115" s="100"/>
    </row>
    <row r="116" spans="1:8" x14ac:dyDescent="0.25">
      <c r="A116" s="10"/>
      <c r="B116" s="10"/>
      <c r="C116" s="105" t="s">
        <v>77</v>
      </c>
      <c r="D116" s="105" t="s">
        <v>28</v>
      </c>
      <c r="E116" s="105"/>
      <c r="F116" s="105"/>
      <c r="G116" s="105"/>
      <c r="H116" s="107"/>
    </row>
    <row r="132" spans="4:6" x14ac:dyDescent="0.25">
      <c r="E132" s="120"/>
    </row>
    <row r="134" spans="4:6" x14ac:dyDescent="0.25">
      <c r="D134" s="139"/>
      <c r="F134" s="131"/>
    </row>
    <row r="135" spans="4:6" x14ac:dyDescent="0.25">
      <c r="F135" s="131"/>
    </row>
    <row r="146" spans="4:4" x14ac:dyDescent="0.25">
      <c r="D146" s="139"/>
    </row>
  </sheetData>
  <phoneticPr fontId="0" type="noConversion"/>
  <pageMargins left="0.39370078740157483" right="0.39370078740157483" top="0.39370078740157483" bottom="0.59055118110236227" header="0.51181102362204722" footer="0.31496062992125984"/>
  <pageSetup paperSize="9" orientation="landscape" r:id="rId1"/>
  <headerFooter alignWithMargins="0">
    <oddFooter>&amp;CStránka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B7660-42D5-4D0F-9429-95246548EA23}">
  <dimension ref="A1:H146"/>
  <sheetViews>
    <sheetView workbookViewId="0">
      <selection activeCell="H10" sqref="H10"/>
    </sheetView>
  </sheetViews>
  <sheetFormatPr defaultRowHeight="13.2" x14ac:dyDescent="0.25"/>
  <cols>
    <col min="1" max="1" width="7.88671875" customWidth="1"/>
    <col min="3" max="3" width="14.33203125" customWidth="1"/>
    <col min="4" max="4" width="46" customWidth="1"/>
    <col min="5" max="5" width="8.33203125" customWidth="1"/>
    <col min="6" max="6" width="12.6640625" customWidth="1"/>
    <col min="7" max="7" width="17.44140625" customWidth="1"/>
    <col min="8" max="8" width="19.88671875" customWidth="1"/>
    <col min="257" max="257" width="7.88671875" customWidth="1"/>
    <col min="259" max="259" width="14.33203125" customWidth="1"/>
    <col min="260" max="260" width="46" customWidth="1"/>
    <col min="261" max="261" width="8.33203125" customWidth="1"/>
    <col min="262" max="262" width="12.6640625" customWidth="1"/>
    <col min="263" max="263" width="17.44140625" customWidth="1"/>
    <col min="264" max="264" width="19.88671875" customWidth="1"/>
    <col min="513" max="513" width="7.88671875" customWidth="1"/>
    <col min="515" max="515" width="14.33203125" customWidth="1"/>
    <col min="516" max="516" width="46" customWidth="1"/>
    <col min="517" max="517" width="8.33203125" customWidth="1"/>
    <col min="518" max="518" width="12.6640625" customWidth="1"/>
    <col min="519" max="519" width="17.44140625" customWidth="1"/>
    <col min="520" max="520" width="19.88671875" customWidth="1"/>
    <col min="769" max="769" width="7.88671875" customWidth="1"/>
    <col min="771" max="771" width="14.33203125" customWidth="1"/>
    <col min="772" max="772" width="46" customWidth="1"/>
    <col min="773" max="773" width="8.33203125" customWidth="1"/>
    <col min="774" max="774" width="12.6640625" customWidth="1"/>
    <col min="775" max="775" width="17.44140625" customWidth="1"/>
    <col min="776" max="776" width="19.88671875" customWidth="1"/>
    <col min="1025" max="1025" width="7.88671875" customWidth="1"/>
    <col min="1027" max="1027" width="14.33203125" customWidth="1"/>
    <col min="1028" max="1028" width="46" customWidth="1"/>
    <col min="1029" max="1029" width="8.33203125" customWidth="1"/>
    <col min="1030" max="1030" width="12.6640625" customWidth="1"/>
    <col min="1031" max="1031" width="17.44140625" customWidth="1"/>
    <col min="1032" max="1032" width="19.88671875" customWidth="1"/>
    <col min="1281" max="1281" width="7.88671875" customWidth="1"/>
    <col min="1283" max="1283" width="14.33203125" customWidth="1"/>
    <col min="1284" max="1284" width="46" customWidth="1"/>
    <col min="1285" max="1285" width="8.33203125" customWidth="1"/>
    <col min="1286" max="1286" width="12.6640625" customWidth="1"/>
    <col min="1287" max="1287" width="17.44140625" customWidth="1"/>
    <col min="1288" max="1288" width="19.88671875" customWidth="1"/>
    <col min="1537" max="1537" width="7.88671875" customWidth="1"/>
    <col min="1539" max="1539" width="14.33203125" customWidth="1"/>
    <col min="1540" max="1540" width="46" customWidth="1"/>
    <col min="1541" max="1541" width="8.33203125" customWidth="1"/>
    <col min="1542" max="1542" width="12.6640625" customWidth="1"/>
    <col min="1543" max="1543" width="17.44140625" customWidth="1"/>
    <col min="1544" max="1544" width="19.88671875" customWidth="1"/>
    <col min="1793" max="1793" width="7.88671875" customWidth="1"/>
    <col min="1795" max="1795" width="14.33203125" customWidth="1"/>
    <col min="1796" max="1796" width="46" customWidth="1"/>
    <col min="1797" max="1797" width="8.33203125" customWidth="1"/>
    <col min="1798" max="1798" width="12.6640625" customWidth="1"/>
    <col min="1799" max="1799" width="17.44140625" customWidth="1"/>
    <col min="1800" max="1800" width="19.88671875" customWidth="1"/>
    <col min="2049" max="2049" width="7.88671875" customWidth="1"/>
    <col min="2051" max="2051" width="14.33203125" customWidth="1"/>
    <col min="2052" max="2052" width="46" customWidth="1"/>
    <col min="2053" max="2053" width="8.33203125" customWidth="1"/>
    <col min="2054" max="2054" width="12.6640625" customWidth="1"/>
    <col min="2055" max="2055" width="17.44140625" customWidth="1"/>
    <col min="2056" max="2056" width="19.88671875" customWidth="1"/>
    <col min="2305" max="2305" width="7.88671875" customWidth="1"/>
    <col min="2307" max="2307" width="14.33203125" customWidth="1"/>
    <col min="2308" max="2308" width="46" customWidth="1"/>
    <col min="2309" max="2309" width="8.33203125" customWidth="1"/>
    <col min="2310" max="2310" width="12.6640625" customWidth="1"/>
    <col min="2311" max="2311" width="17.44140625" customWidth="1"/>
    <col min="2312" max="2312" width="19.88671875" customWidth="1"/>
    <col min="2561" max="2561" width="7.88671875" customWidth="1"/>
    <col min="2563" max="2563" width="14.33203125" customWidth="1"/>
    <col min="2564" max="2564" width="46" customWidth="1"/>
    <col min="2565" max="2565" width="8.33203125" customWidth="1"/>
    <col min="2566" max="2566" width="12.6640625" customWidth="1"/>
    <col min="2567" max="2567" width="17.44140625" customWidth="1"/>
    <col min="2568" max="2568" width="19.88671875" customWidth="1"/>
    <col min="2817" max="2817" width="7.88671875" customWidth="1"/>
    <col min="2819" max="2819" width="14.33203125" customWidth="1"/>
    <col min="2820" max="2820" width="46" customWidth="1"/>
    <col min="2821" max="2821" width="8.33203125" customWidth="1"/>
    <col min="2822" max="2822" width="12.6640625" customWidth="1"/>
    <col min="2823" max="2823" width="17.44140625" customWidth="1"/>
    <col min="2824" max="2824" width="19.88671875" customWidth="1"/>
    <col min="3073" max="3073" width="7.88671875" customWidth="1"/>
    <col min="3075" max="3075" width="14.33203125" customWidth="1"/>
    <col min="3076" max="3076" width="46" customWidth="1"/>
    <col min="3077" max="3077" width="8.33203125" customWidth="1"/>
    <col min="3078" max="3078" width="12.6640625" customWidth="1"/>
    <col min="3079" max="3079" width="17.44140625" customWidth="1"/>
    <col min="3080" max="3080" width="19.88671875" customWidth="1"/>
    <col min="3329" max="3329" width="7.88671875" customWidth="1"/>
    <col min="3331" max="3331" width="14.33203125" customWidth="1"/>
    <col min="3332" max="3332" width="46" customWidth="1"/>
    <col min="3333" max="3333" width="8.33203125" customWidth="1"/>
    <col min="3334" max="3334" width="12.6640625" customWidth="1"/>
    <col min="3335" max="3335" width="17.44140625" customWidth="1"/>
    <col min="3336" max="3336" width="19.88671875" customWidth="1"/>
    <col min="3585" max="3585" width="7.88671875" customWidth="1"/>
    <col min="3587" max="3587" width="14.33203125" customWidth="1"/>
    <col min="3588" max="3588" width="46" customWidth="1"/>
    <col min="3589" max="3589" width="8.33203125" customWidth="1"/>
    <col min="3590" max="3590" width="12.6640625" customWidth="1"/>
    <col min="3591" max="3591" width="17.44140625" customWidth="1"/>
    <col min="3592" max="3592" width="19.88671875" customWidth="1"/>
    <col min="3841" max="3841" width="7.88671875" customWidth="1"/>
    <col min="3843" max="3843" width="14.33203125" customWidth="1"/>
    <col min="3844" max="3844" width="46" customWidth="1"/>
    <col min="3845" max="3845" width="8.33203125" customWidth="1"/>
    <col min="3846" max="3846" width="12.6640625" customWidth="1"/>
    <col min="3847" max="3847" width="17.44140625" customWidth="1"/>
    <col min="3848" max="3848" width="19.88671875" customWidth="1"/>
    <col min="4097" max="4097" width="7.88671875" customWidth="1"/>
    <col min="4099" max="4099" width="14.33203125" customWidth="1"/>
    <col min="4100" max="4100" width="46" customWidth="1"/>
    <col min="4101" max="4101" width="8.33203125" customWidth="1"/>
    <col min="4102" max="4102" width="12.6640625" customWidth="1"/>
    <col min="4103" max="4103" width="17.44140625" customWidth="1"/>
    <col min="4104" max="4104" width="19.88671875" customWidth="1"/>
    <col min="4353" max="4353" width="7.88671875" customWidth="1"/>
    <col min="4355" max="4355" width="14.33203125" customWidth="1"/>
    <col min="4356" max="4356" width="46" customWidth="1"/>
    <col min="4357" max="4357" width="8.33203125" customWidth="1"/>
    <col min="4358" max="4358" width="12.6640625" customWidth="1"/>
    <col min="4359" max="4359" width="17.44140625" customWidth="1"/>
    <col min="4360" max="4360" width="19.88671875" customWidth="1"/>
    <col min="4609" max="4609" width="7.88671875" customWidth="1"/>
    <col min="4611" max="4611" width="14.33203125" customWidth="1"/>
    <col min="4612" max="4612" width="46" customWidth="1"/>
    <col min="4613" max="4613" width="8.33203125" customWidth="1"/>
    <col min="4614" max="4614" width="12.6640625" customWidth="1"/>
    <col min="4615" max="4615" width="17.44140625" customWidth="1"/>
    <col min="4616" max="4616" width="19.88671875" customWidth="1"/>
    <col min="4865" max="4865" width="7.88671875" customWidth="1"/>
    <col min="4867" max="4867" width="14.33203125" customWidth="1"/>
    <col min="4868" max="4868" width="46" customWidth="1"/>
    <col min="4869" max="4869" width="8.33203125" customWidth="1"/>
    <col min="4870" max="4870" width="12.6640625" customWidth="1"/>
    <col min="4871" max="4871" width="17.44140625" customWidth="1"/>
    <col min="4872" max="4872" width="19.88671875" customWidth="1"/>
    <col min="5121" max="5121" width="7.88671875" customWidth="1"/>
    <col min="5123" max="5123" width="14.33203125" customWidth="1"/>
    <col min="5124" max="5124" width="46" customWidth="1"/>
    <col min="5125" max="5125" width="8.33203125" customWidth="1"/>
    <col min="5126" max="5126" width="12.6640625" customWidth="1"/>
    <col min="5127" max="5127" width="17.44140625" customWidth="1"/>
    <col min="5128" max="5128" width="19.88671875" customWidth="1"/>
    <col min="5377" max="5377" width="7.88671875" customWidth="1"/>
    <col min="5379" max="5379" width="14.33203125" customWidth="1"/>
    <col min="5380" max="5380" width="46" customWidth="1"/>
    <col min="5381" max="5381" width="8.33203125" customWidth="1"/>
    <col min="5382" max="5382" width="12.6640625" customWidth="1"/>
    <col min="5383" max="5383" width="17.44140625" customWidth="1"/>
    <col min="5384" max="5384" width="19.88671875" customWidth="1"/>
    <col min="5633" max="5633" width="7.88671875" customWidth="1"/>
    <col min="5635" max="5635" width="14.33203125" customWidth="1"/>
    <col min="5636" max="5636" width="46" customWidth="1"/>
    <col min="5637" max="5637" width="8.33203125" customWidth="1"/>
    <col min="5638" max="5638" width="12.6640625" customWidth="1"/>
    <col min="5639" max="5639" width="17.44140625" customWidth="1"/>
    <col min="5640" max="5640" width="19.88671875" customWidth="1"/>
    <col min="5889" max="5889" width="7.88671875" customWidth="1"/>
    <col min="5891" max="5891" width="14.33203125" customWidth="1"/>
    <col min="5892" max="5892" width="46" customWidth="1"/>
    <col min="5893" max="5893" width="8.33203125" customWidth="1"/>
    <col min="5894" max="5894" width="12.6640625" customWidth="1"/>
    <col min="5895" max="5895" width="17.44140625" customWidth="1"/>
    <col min="5896" max="5896" width="19.88671875" customWidth="1"/>
    <col min="6145" max="6145" width="7.88671875" customWidth="1"/>
    <col min="6147" max="6147" width="14.33203125" customWidth="1"/>
    <col min="6148" max="6148" width="46" customWidth="1"/>
    <col min="6149" max="6149" width="8.33203125" customWidth="1"/>
    <col min="6150" max="6150" width="12.6640625" customWidth="1"/>
    <col min="6151" max="6151" width="17.44140625" customWidth="1"/>
    <col min="6152" max="6152" width="19.88671875" customWidth="1"/>
    <col min="6401" max="6401" width="7.88671875" customWidth="1"/>
    <col min="6403" max="6403" width="14.33203125" customWidth="1"/>
    <col min="6404" max="6404" width="46" customWidth="1"/>
    <col min="6405" max="6405" width="8.33203125" customWidth="1"/>
    <col min="6406" max="6406" width="12.6640625" customWidth="1"/>
    <col min="6407" max="6407" width="17.44140625" customWidth="1"/>
    <col min="6408" max="6408" width="19.88671875" customWidth="1"/>
    <col min="6657" max="6657" width="7.88671875" customWidth="1"/>
    <col min="6659" max="6659" width="14.33203125" customWidth="1"/>
    <col min="6660" max="6660" width="46" customWidth="1"/>
    <col min="6661" max="6661" width="8.33203125" customWidth="1"/>
    <col min="6662" max="6662" width="12.6640625" customWidth="1"/>
    <col min="6663" max="6663" width="17.44140625" customWidth="1"/>
    <col min="6664" max="6664" width="19.88671875" customWidth="1"/>
    <col min="6913" max="6913" width="7.88671875" customWidth="1"/>
    <col min="6915" max="6915" width="14.33203125" customWidth="1"/>
    <col min="6916" max="6916" width="46" customWidth="1"/>
    <col min="6917" max="6917" width="8.33203125" customWidth="1"/>
    <col min="6918" max="6918" width="12.6640625" customWidth="1"/>
    <col min="6919" max="6919" width="17.44140625" customWidth="1"/>
    <col min="6920" max="6920" width="19.88671875" customWidth="1"/>
    <col min="7169" max="7169" width="7.88671875" customWidth="1"/>
    <col min="7171" max="7171" width="14.33203125" customWidth="1"/>
    <col min="7172" max="7172" width="46" customWidth="1"/>
    <col min="7173" max="7173" width="8.33203125" customWidth="1"/>
    <col min="7174" max="7174" width="12.6640625" customWidth="1"/>
    <col min="7175" max="7175" width="17.44140625" customWidth="1"/>
    <col min="7176" max="7176" width="19.88671875" customWidth="1"/>
    <col min="7425" max="7425" width="7.88671875" customWidth="1"/>
    <col min="7427" max="7427" width="14.33203125" customWidth="1"/>
    <col min="7428" max="7428" width="46" customWidth="1"/>
    <col min="7429" max="7429" width="8.33203125" customWidth="1"/>
    <col min="7430" max="7430" width="12.6640625" customWidth="1"/>
    <col min="7431" max="7431" width="17.44140625" customWidth="1"/>
    <col min="7432" max="7432" width="19.88671875" customWidth="1"/>
    <col min="7681" max="7681" width="7.88671875" customWidth="1"/>
    <col min="7683" max="7683" width="14.33203125" customWidth="1"/>
    <col min="7684" max="7684" width="46" customWidth="1"/>
    <col min="7685" max="7685" width="8.33203125" customWidth="1"/>
    <col min="7686" max="7686" width="12.6640625" customWidth="1"/>
    <col min="7687" max="7687" width="17.44140625" customWidth="1"/>
    <col min="7688" max="7688" width="19.88671875" customWidth="1"/>
    <col min="7937" max="7937" width="7.88671875" customWidth="1"/>
    <col min="7939" max="7939" width="14.33203125" customWidth="1"/>
    <col min="7940" max="7940" width="46" customWidth="1"/>
    <col min="7941" max="7941" width="8.33203125" customWidth="1"/>
    <col min="7942" max="7942" width="12.6640625" customWidth="1"/>
    <col min="7943" max="7943" width="17.44140625" customWidth="1"/>
    <col min="7944" max="7944" width="19.88671875" customWidth="1"/>
    <col min="8193" max="8193" width="7.88671875" customWidth="1"/>
    <col min="8195" max="8195" width="14.33203125" customWidth="1"/>
    <col min="8196" max="8196" width="46" customWidth="1"/>
    <col min="8197" max="8197" width="8.33203125" customWidth="1"/>
    <col min="8198" max="8198" width="12.6640625" customWidth="1"/>
    <col min="8199" max="8199" width="17.44140625" customWidth="1"/>
    <col min="8200" max="8200" width="19.88671875" customWidth="1"/>
    <col min="8449" max="8449" width="7.88671875" customWidth="1"/>
    <col min="8451" max="8451" width="14.33203125" customWidth="1"/>
    <col min="8452" max="8452" width="46" customWidth="1"/>
    <col min="8453" max="8453" width="8.33203125" customWidth="1"/>
    <col min="8454" max="8454" width="12.6640625" customWidth="1"/>
    <col min="8455" max="8455" width="17.44140625" customWidth="1"/>
    <col min="8456" max="8456" width="19.88671875" customWidth="1"/>
    <col min="8705" max="8705" width="7.88671875" customWidth="1"/>
    <col min="8707" max="8707" width="14.33203125" customWidth="1"/>
    <col min="8708" max="8708" width="46" customWidth="1"/>
    <col min="8709" max="8709" width="8.33203125" customWidth="1"/>
    <col min="8710" max="8710" width="12.6640625" customWidth="1"/>
    <col min="8711" max="8711" width="17.44140625" customWidth="1"/>
    <col min="8712" max="8712" width="19.88671875" customWidth="1"/>
    <col min="8961" max="8961" width="7.88671875" customWidth="1"/>
    <col min="8963" max="8963" width="14.33203125" customWidth="1"/>
    <col min="8964" max="8964" width="46" customWidth="1"/>
    <col min="8965" max="8965" width="8.33203125" customWidth="1"/>
    <col min="8966" max="8966" width="12.6640625" customWidth="1"/>
    <col min="8967" max="8967" width="17.44140625" customWidth="1"/>
    <col min="8968" max="8968" width="19.88671875" customWidth="1"/>
    <col min="9217" max="9217" width="7.88671875" customWidth="1"/>
    <col min="9219" max="9219" width="14.33203125" customWidth="1"/>
    <col min="9220" max="9220" width="46" customWidth="1"/>
    <col min="9221" max="9221" width="8.33203125" customWidth="1"/>
    <col min="9222" max="9222" width="12.6640625" customWidth="1"/>
    <col min="9223" max="9223" width="17.44140625" customWidth="1"/>
    <col min="9224" max="9224" width="19.88671875" customWidth="1"/>
    <col min="9473" max="9473" width="7.88671875" customWidth="1"/>
    <col min="9475" max="9475" width="14.33203125" customWidth="1"/>
    <col min="9476" max="9476" width="46" customWidth="1"/>
    <col min="9477" max="9477" width="8.33203125" customWidth="1"/>
    <col min="9478" max="9478" width="12.6640625" customWidth="1"/>
    <col min="9479" max="9479" width="17.44140625" customWidth="1"/>
    <col min="9480" max="9480" width="19.88671875" customWidth="1"/>
    <col min="9729" max="9729" width="7.88671875" customWidth="1"/>
    <col min="9731" max="9731" width="14.33203125" customWidth="1"/>
    <col min="9732" max="9732" width="46" customWidth="1"/>
    <col min="9733" max="9733" width="8.33203125" customWidth="1"/>
    <col min="9734" max="9734" width="12.6640625" customWidth="1"/>
    <col min="9735" max="9735" width="17.44140625" customWidth="1"/>
    <col min="9736" max="9736" width="19.88671875" customWidth="1"/>
    <col min="9985" max="9985" width="7.88671875" customWidth="1"/>
    <col min="9987" max="9987" width="14.33203125" customWidth="1"/>
    <col min="9988" max="9988" width="46" customWidth="1"/>
    <col min="9989" max="9989" width="8.33203125" customWidth="1"/>
    <col min="9990" max="9990" width="12.6640625" customWidth="1"/>
    <col min="9991" max="9991" width="17.44140625" customWidth="1"/>
    <col min="9992" max="9992" width="19.88671875" customWidth="1"/>
    <col min="10241" max="10241" width="7.88671875" customWidth="1"/>
    <col min="10243" max="10243" width="14.33203125" customWidth="1"/>
    <col min="10244" max="10244" width="46" customWidth="1"/>
    <col min="10245" max="10245" width="8.33203125" customWidth="1"/>
    <col min="10246" max="10246" width="12.6640625" customWidth="1"/>
    <col min="10247" max="10247" width="17.44140625" customWidth="1"/>
    <col min="10248" max="10248" width="19.88671875" customWidth="1"/>
    <col min="10497" max="10497" width="7.88671875" customWidth="1"/>
    <col min="10499" max="10499" width="14.33203125" customWidth="1"/>
    <col min="10500" max="10500" width="46" customWidth="1"/>
    <col min="10501" max="10501" width="8.33203125" customWidth="1"/>
    <col min="10502" max="10502" width="12.6640625" customWidth="1"/>
    <col min="10503" max="10503" width="17.44140625" customWidth="1"/>
    <col min="10504" max="10504" width="19.88671875" customWidth="1"/>
    <col min="10753" max="10753" width="7.88671875" customWidth="1"/>
    <col min="10755" max="10755" width="14.33203125" customWidth="1"/>
    <col min="10756" max="10756" width="46" customWidth="1"/>
    <col min="10757" max="10757" width="8.33203125" customWidth="1"/>
    <col min="10758" max="10758" width="12.6640625" customWidth="1"/>
    <col min="10759" max="10759" width="17.44140625" customWidth="1"/>
    <col min="10760" max="10760" width="19.88671875" customWidth="1"/>
    <col min="11009" max="11009" width="7.88671875" customWidth="1"/>
    <col min="11011" max="11011" width="14.33203125" customWidth="1"/>
    <col min="11012" max="11012" width="46" customWidth="1"/>
    <col min="11013" max="11013" width="8.33203125" customWidth="1"/>
    <col min="11014" max="11014" width="12.6640625" customWidth="1"/>
    <col min="11015" max="11015" width="17.44140625" customWidth="1"/>
    <col min="11016" max="11016" width="19.88671875" customWidth="1"/>
    <col min="11265" max="11265" width="7.88671875" customWidth="1"/>
    <col min="11267" max="11267" width="14.33203125" customWidth="1"/>
    <col min="11268" max="11268" width="46" customWidth="1"/>
    <col min="11269" max="11269" width="8.33203125" customWidth="1"/>
    <col min="11270" max="11270" width="12.6640625" customWidth="1"/>
    <col min="11271" max="11271" width="17.44140625" customWidth="1"/>
    <col min="11272" max="11272" width="19.88671875" customWidth="1"/>
    <col min="11521" max="11521" width="7.88671875" customWidth="1"/>
    <col min="11523" max="11523" width="14.33203125" customWidth="1"/>
    <col min="11524" max="11524" width="46" customWidth="1"/>
    <col min="11525" max="11525" width="8.33203125" customWidth="1"/>
    <col min="11526" max="11526" width="12.6640625" customWidth="1"/>
    <col min="11527" max="11527" width="17.44140625" customWidth="1"/>
    <col min="11528" max="11528" width="19.88671875" customWidth="1"/>
    <col min="11777" max="11777" width="7.88671875" customWidth="1"/>
    <col min="11779" max="11779" width="14.33203125" customWidth="1"/>
    <col min="11780" max="11780" width="46" customWidth="1"/>
    <col min="11781" max="11781" width="8.33203125" customWidth="1"/>
    <col min="11782" max="11782" width="12.6640625" customWidth="1"/>
    <col min="11783" max="11783" width="17.44140625" customWidth="1"/>
    <col min="11784" max="11784" width="19.88671875" customWidth="1"/>
    <col min="12033" max="12033" width="7.88671875" customWidth="1"/>
    <col min="12035" max="12035" width="14.33203125" customWidth="1"/>
    <col min="12036" max="12036" width="46" customWidth="1"/>
    <col min="12037" max="12037" width="8.33203125" customWidth="1"/>
    <col min="12038" max="12038" width="12.6640625" customWidth="1"/>
    <col min="12039" max="12039" width="17.44140625" customWidth="1"/>
    <col min="12040" max="12040" width="19.88671875" customWidth="1"/>
    <col min="12289" max="12289" width="7.88671875" customWidth="1"/>
    <col min="12291" max="12291" width="14.33203125" customWidth="1"/>
    <col min="12292" max="12292" width="46" customWidth="1"/>
    <col min="12293" max="12293" width="8.33203125" customWidth="1"/>
    <col min="12294" max="12294" width="12.6640625" customWidth="1"/>
    <col min="12295" max="12295" width="17.44140625" customWidth="1"/>
    <col min="12296" max="12296" width="19.88671875" customWidth="1"/>
    <col min="12545" max="12545" width="7.88671875" customWidth="1"/>
    <col min="12547" max="12547" width="14.33203125" customWidth="1"/>
    <col min="12548" max="12548" width="46" customWidth="1"/>
    <col min="12549" max="12549" width="8.33203125" customWidth="1"/>
    <col min="12550" max="12550" width="12.6640625" customWidth="1"/>
    <col min="12551" max="12551" width="17.44140625" customWidth="1"/>
    <col min="12552" max="12552" width="19.88671875" customWidth="1"/>
    <col min="12801" max="12801" width="7.88671875" customWidth="1"/>
    <col min="12803" max="12803" width="14.33203125" customWidth="1"/>
    <col min="12804" max="12804" width="46" customWidth="1"/>
    <col min="12805" max="12805" width="8.33203125" customWidth="1"/>
    <col min="12806" max="12806" width="12.6640625" customWidth="1"/>
    <col min="12807" max="12807" width="17.44140625" customWidth="1"/>
    <col min="12808" max="12808" width="19.88671875" customWidth="1"/>
    <col min="13057" max="13057" width="7.88671875" customWidth="1"/>
    <col min="13059" max="13059" width="14.33203125" customWidth="1"/>
    <col min="13060" max="13060" width="46" customWidth="1"/>
    <col min="13061" max="13061" width="8.33203125" customWidth="1"/>
    <col min="13062" max="13062" width="12.6640625" customWidth="1"/>
    <col min="13063" max="13063" width="17.44140625" customWidth="1"/>
    <col min="13064" max="13064" width="19.88671875" customWidth="1"/>
    <col min="13313" max="13313" width="7.88671875" customWidth="1"/>
    <col min="13315" max="13315" width="14.33203125" customWidth="1"/>
    <col min="13316" max="13316" width="46" customWidth="1"/>
    <col min="13317" max="13317" width="8.33203125" customWidth="1"/>
    <col min="13318" max="13318" width="12.6640625" customWidth="1"/>
    <col min="13319" max="13319" width="17.44140625" customWidth="1"/>
    <col min="13320" max="13320" width="19.88671875" customWidth="1"/>
    <col min="13569" max="13569" width="7.88671875" customWidth="1"/>
    <col min="13571" max="13571" width="14.33203125" customWidth="1"/>
    <col min="13572" max="13572" width="46" customWidth="1"/>
    <col min="13573" max="13573" width="8.33203125" customWidth="1"/>
    <col min="13574" max="13574" width="12.6640625" customWidth="1"/>
    <col min="13575" max="13575" width="17.44140625" customWidth="1"/>
    <col min="13576" max="13576" width="19.88671875" customWidth="1"/>
    <col min="13825" max="13825" width="7.88671875" customWidth="1"/>
    <col min="13827" max="13827" width="14.33203125" customWidth="1"/>
    <col min="13828" max="13828" width="46" customWidth="1"/>
    <col min="13829" max="13829" width="8.33203125" customWidth="1"/>
    <col min="13830" max="13830" width="12.6640625" customWidth="1"/>
    <col min="13831" max="13831" width="17.44140625" customWidth="1"/>
    <col min="13832" max="13832" width="19.88671875" customWidth="1"/>
    <col min="14081" max="14081" width="7.88671875" customWidth="1"/>
    <col min="14083" max="14083" width="14.33203125" customWidth="1"/>
    <col min="14084" max="14084" width="46" customWidth="1"/>
    <col min="14085" max="14085" width="8.33203125" customWidth="1"/>
    <col min="14086" max="14086" width="12.6640625" customWidth="1"/>
    <col min="14087" max="14087" width="17.44140625" customWidth="1"/>
    <col min="14088" max="14088" width="19.88671875" customWidth="1"/>
    <col min="14337" max="14337" width="7.88671875" customWidth="1"/>
    <col min="14339" max="14339" width="14.33203125" customWidth="1"/>
    <col min="14340" max="14340" width="46" customWidth="1"/>
    <col min="14341" max="14341" width="8.33203125" customWidth="1"/>
    <col min="14342" max="14342" width="12.6640625" customWidth="1"/>
    <col min="14343" max="14343" width="17.44140625" customWidth="1"/>
    <col min="14344" max="14344" width="19.88671875" customWidth="1"/>
    <col min="14593" max="14593" width="7.88671875" customWidth="1"/>
    <col min="14595" max="14595" width="14.33203125" customWidth="1"/>
    <col min="14596" max="14596" width="46" customWidth="1"/>
    <col min="14597" max="14597" width="8.33203125" customWidth="1"/>
    <col min="14598" max="14598" width="12.6640625" customWidth="1"/>
    <col min="14599" max="14599" width="17.44140625" customWidth="1"/>
    <col min="14600" max="14600" width="19.88671875" customWidth="1"/>
    <col min="14849" max="14849" width="7.88671875" customWidth="1"/>
    <col min="14851" max="14851" width="14.33203125" customWidth="1"/>
    <col min="14852" max="14852" width="46" customWidth="1"/>
    <col min="14853" max="14853" width="8.33203125" customWidth="1"/>
    <col min="14854" max="14854" width="12.6640625" customWidth="1"/>
    <col min="14855" max="14855" width="17.44140625" customWidth="1"/>
    <col min="14856" max="14856" width="19.88671875" customWidth="1"/>
    <col min="15105" max="15105" width="7.88671875" customWidth="1"/>
    <col min="15107" max="15107" width="14.33203125" customWidth="1"/>
    <col min="15108" max="15108" width="46" customWidth="1"/>
    <col min="15109" max="15109" width="8.33203125" customWidth="1"/>
    <col min="15110" max="15110" width="12.6640625" customWidth="1"/>
    <col min="15111" max="15111" width="17.44140625" customWidth="1"/>
    <col min="15112" max="15112" width="19.88671875" customWidth="1"/>
    <col min="15361" max="15361" width="7.88671875" customWidth="1"/>
    <col min="15363" max="15363" width="14.33203125" customWidth="1"/>
    <col min="15364" max="15364" width="46" customWidth="1"/>
    <col min="15365" max="15365" width="8.33203125" customWidth="1"/>
    <col min="15366" max="15366" width="12.6640625" customWidth="1"/>
    <col min="15367" max="15367" width="17.44140625" customWidth="1"/>
    <col min="15368" max="15368" width="19.88671875" customWidth="1"/>
    <col min="15617" max="15617" width="7.88671875" customWidth="1"/>
    <col min="15619" max="15619" width="14.33203125" customWidth="1"/>
    <col min="15620" max="15620" width="46" customWidth="1"/>
    <col min="15621" max="15621" width="8.33203125" customWidth="1"/>
    <col min="15622" max="15622" width="12.6640625" customWidth="1"/>
    <col min="15623" max="15623" width="17.44140625" customWidth="1"/>
    <col min="15624" max="15624" width="19.88671875" customWidth="1"/>
    <col min="15873" max="15873" width="7.88671875" customWidth="1"/>
    <col min="15875" max="15875" width="14.33203125" customWidth="1"/>
    <col min="15876" max="15876" width="46" customWidth="1"/>
    <col min="15877" max="15877" width="8.33203125" customWidth="1"/>
    <col min="15878" max="15878" width="12.6640625" customWidth="1"/>
    <col min="15879" max="15879" width="17.44140625" customWidth="1"/>
    <col min="15880" max="15880" width="19.88671875" customWidth="1"/>
    <col min="16129" max="16129" width="7.88671875" customWidth="1"/>
    <col min="16131" max="16131" width="14.33203125" customWidth="1"/>
    <col min="16132" max="16132" width="46" customWidth="1"/>
    <col min="16133" max="16133" width="8.33203125" customWidth="1"/>
    <col min="16134" max="16134" width="12.6640625" customWidth="1"/>
    <col min="16135" max="16135" width="17.44140625" customWidth="1"/>
    <col min="16136" max="16136" width="19.88671875" customWidth="1"/>
  </cols>
  <sheetData>
    <row r="1" spans="1:8" ht="22.2" customHeight="1" x14ac:dyDescent="0.3">
      <c r="A1" s="142" t="s">
        <v>193</v>
      </c>
      <c r="B1" s="118"/>
    </row>
    <row r="2" spans="1:8" ht="15.6" x14ac:dyDescent="0.3">
      <c r="A2" s="123" t="s">
        <v>208</v>
      </c>
      <c r="B2" s="7"/>
    </row>
    <row r="3" spans="1:8" s="132" customFormat="1" ht="15.6" x14ac:dyDescent="0.3">
      <c r="A3" s="123" t="s">
        <v>167</v>
      </c>
      <c r="B3" s="118"/>
      <c r="D3"/>
    </row>
    <row r="5" spans="1:8" x14ac:dyDescent="0.25">
      <c r="A5" s="100" t="s">
        <v>56</v>
      </c>
      <c r="B5" s="117" t="s">
        <v>107</v>
      </c>
      <c r="C5" s="10" t="s">
        <v>57</v>
      </c>
      <c r="D5" s="10" t="s">
        <v>58</v>
      </c>
      <c r="E5" s="10" t="s">
        <v>59</v>
      </c>
      <c r="F5" s="135" t="s">
        <v>60</v>
      </c>
      <c r="G5" s="135" t="s">
        <v>61</v>
      </c>
      <c r="H5" s="135" t="s">
        <v>62</v>
      </c>
    </row>
    <row r="6" spans="1:8" x14ac:dyDescent="0.25">
      <c r="A6" s="101" t="s">
        <v>63</v>
      </c>
      <c r="B6" s="101"/>
      <c r="C6" s="101" t="s">
        <v>91</v>
      </c>
      <c r="D6" s="134" t="s">
        <v>125</v>
      </c>
      <c r="E6" s="101"/>
      <c r="F6" s="101"/>
      <c r="G6" s="101"/>
      <c r="H6" s="101"/>
    </row>
    <row r="7" spans="1:8" ht="26.4" x14ac:dyDescent="0.25">
      <c r="A7" s="10">
        <v>1</v>
      </c>
      <c r="B7" s="10" t="s">
        <v>108</v>
      </c>
      <c r="C7" s="10" t="s">
        <v>43</v>
      </c>
      <c r="D7" s="9" t="s">
        <v>136</v>
      </c>
      <c r="E7" s="10" t="s">
        <v>40</v>
      </c>
      <c r="F7" s="10">
        <v>1</v>
      </c>
      <c r="G7" s="110"/>
      <c r="H7" s="110"/>
    </row>
    <row r="8" spans="1:8" ht="26.4" x14ac:dyDescent="0.25">
      <c r="A8" s="10">
        <v>2</v>
      </c>
      <c r="B8" s="10" t="s">
        <v>108</v>
      </c>
      <c r="C8" s="10" t="s">
        <v>43</v>
      </c>
      <c r="D8" s="9" t="s">
        <v>195</v>
      </c>
      <c r="E8" s="10" t="s">
        <v>40</v>
      </c>
      <c r="F8" s="10">
        <v>0</v>
      </c>
      <c r="G8" s="110"/>
      <c r="H8" s="110"/>
    </row>
    <row r="9" spans="1:8" ht="26.4" x14ac:dyDescent="0.25">
      <c r="A9" s="10">
        <v>3</v>
      </c>
      <c r="B9" s="10" t="s">
        <v>108</v>
      </c>
      <c r="C9" s="10" t="s">
        <v>43</v>
      </c>
      <c r="D9" s="9" t="s">
        <v>142</v>
      </c>
      <c r="E9" s="10" t="s">
        <v>40</v>
      </c>
      <c r="F9" s="10">
        <v>6</v>
      </c>
      <c r="G9" s="110"/>
      <c r="H9" s="110"/>
    </row>
    <row r="10" spans="1:8" ht="38.25" customHeight="1" x14ac:dyDescent="0.25">
      <c r="A10" s="10">
        <v>4</v>
      </c>
      <c r="B10" s="10" t="s">
        <v>108</v>
      </c>
      <c r="C10" s="10" t="s">
        <v>43</v>
      </c>
      <c r="D10" s="9" t="s">
        <v>144</v>
      </c>
      <c r="E10" s="10" t="s">
        <v>40</v>
      </c>
      <c r="F10" s="10">
        <v>2</v>
      </c>
      <c r="G10" s="110"/>
      <c r="H10" s="110"/>
    </row>
    <row r="11" spans="1:8" ht="26.4" x14ac:dyDescent="0.25">
      <c r="A11" s="10">
        <v>5</v>
      </c>
      <c r="B11" s="10" t="s">
        <v>108</v>
      </c>
      <c r="C11" s="10" t="s">
        <v>43</v>
      </c>
      <c r="D11" s="9" t="s">
        <v>196</v>
      </c>
      <c r="E11" s="10" t="s">
        <v>40</v>
      </c>
      <c r="F11" s="10">
        <v>1</v>
      </c>
      <c r="G11" s="110"/>
      <c r="H11" s="110"/>
    </row>
    <row r="12" spans="1:8" ht="26.4" x14ac:dyDescent="0.25">
      <c r="A12" s="10">
        <v>6</v>
      </c>
      <c r="B12" s="10" t="s">
        <v>108</v>
      </c>
      <c r="C12" s="10" t="s">
        <v>43</v>
      </c>
      <c r="D12" s="9" t="s">
        <v>132</v>
      </c>
      <c r="E12" s="10" t="s">
        <v>40</v>
      </c>
      <c r="F12" s="10">
        <v>1</v>
      </c>
      <c r="G12" s="110"/>
      <c r="H12" s="110"/>
    </row>
    <row r="13" spans="1:8" ht="26.4" x14ac:dyDescent="0.25">
      <c r="A13" s="10">
        <v>7</v>
      </c>
      <c r="B13" s="10" t="s">
        <v>108</v>
      </c>
      <c r="C13" s="10" t="s">
        <v>43</v>
      </c>
      <c r="D13" s="9" t="s">
        <v>172</v>
      </c>
      <c r="E13" s="10" t="s">
        <v>40</v>
      </c>
      <c r="F13" s="10">
        <v>1</v>
      </c>
      <c r="G13" s="110"/>
      <c r="H13" s="110"/>
    </row>
    <row r="14" spans="1:8" x14ac:dyDescent="0.25">
      <c r="A14" s="10">
        <v>8</v>
      </c>
      <c r="B14" s="9" t="s">
        <v>108</v>
      </c>
      <c r="C14" s="9" t="s">
        <v>43</v>
      </c>
      <c r="D14" s="9" t="s">
        <v>168</v>
      </c>
      <c r="E14" s="9" t="s">
        <v>40</v>
      </c>
      <c r="F14" s="9">
        <v>1</v>
      </c>
      <c r="G14" s="115"/>
      <c r="H14" s="115"/>
    </row>
    <row r="15" spans="1:8" x14ac:dyDescent="0.25">
      <c r="A15" s="10">
        <v>9</v>
      </c>
      <c r="B15" s="9" t="s">
        <v>108</v>
      </c>
      <c r="C15" s="9" t="s">
        <v>43</v>
      </c>
      <c r="D15" s="9" t="s">
        <v>183</v>
      </c>
      <c r="E15" s="9" t="s">
        <v>40</v>
      </c>
      <c r="F15" s="9">
        <v>1</v>
      </c>
      <c r="G15" s="115"/>
      <c r="H15" s="115"/>
    </row>
    <row r="16" spans="1:8" x14ac:dyDescent="0.25">
      <c r="A16" s="10">
        <v>10</v>
      </c>
      <c r="B16" s="9" t="s">
        <v>108</v>
      </c>
      <c r="C16" s="9" t="s">
        <v>43</v>
      </c>
      <c r="D16" s="9" t="s">
        <v>181</v>
      </c>
      <c r="E16" s="9" t="s">
        <v>40</v>
      </c>
      <c r="F16" s="9">
        <v>1</v>
      </c>
      <c r="G16" s="115"/>
      <c r="H16" s="115"/>
    </row>
    <row r="17" spans="1:8" x14ac:dyDescent="0.25">
      <c r="A17" s="10"/>
      <c r="B17" s="10"/>
      <c r="C17" s="105" t="s">
        <v>77</v>
      </c>
      <c r="D17" s="106" t="s">
        <v>126</v>
      </c>
      <c r="E17" s="105"/>
      <c r="F17" s="105"/>
      <c r="G17" s="105"/>
      <c r="H17" s="107"/>
    </row>
    <row r="18" spans="1:8" x14ac:dyDescent="0.25">
      <c r="A18" s="10"/>
      <c r="B18" s="10"/>
      <c r="C18" s="105"/>
      <c r="D18" s="106"/>
      <c r="E18" s="105"/>
      <c r="F18" s="105"/>
      <c r="G18" s="105"/>
      <c r="H18" s="107"/>
    </row>
    <row r="19" spans="1:8" x14ac:dyDescent="0.25">
      <c r="A19" s="101" t="s">
        <v>63</v>
      </c>
      <c r="B19" s="101"/>
      <c r="C19" s="101" t="s">
        <v>92</v>
      </c>
      <c r="D19" s="134" t="s">
        <v>153</v>
      </c>
      <c r="E19" s="101"/>
      <c r="F19" s="101"/>
      <c r="G19" s="101"/>
      <c r="H19" s="101"/>
    </row>
    <row r="20" spans="1:8" ht="26.4" x14ac:dyDescent="0.25">
      <c r="A20" s="10">
        <v>11</v>
      </c>
      <c r="B20" s="10" t="s">
        <v>108</v>
      </c>
      <c r="C20" s="9" t="s">
        <v>43</v>
      </c>
      <c r="D20" s="9" t="s">
        <v>209</v>
      </c>
      <c r="E20" s="10" t="s">
        <v>40</v>
      </c>
      <c r="F20" s="104">
        <v>1</v>
      </c>
      <c r="G20" s="115"/>
      <c r="H20" s="115"/>
    </row>
    <row r="21" spans="1:8" ht="26.4" x14ac:dyDescent="0.25">
      <c r="A21" s="10">
        <v>12</v>
      </c>
      <c r="B21" s="10" t="s">
        <v>108</v>
      </c>
      <c r="C21" s="9" t="s">
        <v>43</v>
      </c>
      <c r="D21" s="9" t="s">
        <v>200</v>
      </c>
      <c r="E21" s="10" t="s">
        <v>40</v>
      </c>
      <c r="F21" s="104">
        <v>1</v>
      </c>
      <c r="G21" s="115"/>
      <c r="H21" s="115"/>
    </row>
    <row r="22" spans="1:8" x14ac:dyDescent="0.25">
      <c r="A22" s="10">
        <v>13</v>
      </c>
      <c r="B22" s="10" t="s">
        <v>108</v>
      </c>
      <c r="C22" s="9" t="s">
        <v>43</v>
      </c>
      <c r="D22" s="9" t="s">
        <v>145</v>
      </c>
      <c r="E22" s="10" t="s">
        <v>40</v>
      </c>
      <c r="F22" s="104">
        <v>1</v>
      </c>
      <c r="G22" s="115"/>
      <c r="H22" s="115"/>
    </row>
    <row r="23" spans="1:8" x14ac:dyDescent="0.25">
      <c r="A23" s="10">
        <v>14</v>
      </c>
      <c r="B23" s="10" t="s">
        <v>108</v>
      </c>
      <c r="C23" s="9" t="s">
        <v>43</v>
      </c>
      <c r="D23" s="9" t="s">
        <v>148</v>
      </c>
      <c r="E23" s="10" t="s">
        <v>40</v>
      </c>
      <c r="F23" s="104">
        <v>2</v>
      </c>
      <c r="G23" s="115"/>
      <c r="H23" s="115"/>
    </row>
    <row r="24" spans="1:8" ht="13.5" customHeight="1" x14ac:dyDescent="0.25">
      <c r="A24" s="10">
        <v>15</v>
      </c>
      <c r="B24" s="10" t="s">
        <v>108</v>
      </c>
      <c r="C24" s="9" t="s">
        <v>43</v>
      </c>
      <c r="D24" s="9" t="s">
        <v>147</v>
      </c>
      <c r="E24" s="10" t="s">
        <v>40</v>
      </c>
      <c r="F24" s="104">
        <v>1</v>
      </c>
      <c r="G24" s="115"/>
      <c r="H24" s="115"/>
    </row>
    <row r="25" spans="1:8" ht="26.4" x14ac:dyDescent="0.25">
      <c r="A25" s="10">
        <v>16</v>
      </c>
      <c r="B25" s="10" t="s">
        <v>108</v>
      </c>
      <c r="C25" s="9" t="s">
        <v>43</v>
      </c>
      <c r="D25" s="9" t="s">
        <v>198</v>
      </c>
      <c r="E25" s="10" t="s">
        <v>40</v>
      </c>
      <c r="F25" s="104">
        <v>1</v>
      </c>
      <c r="G25" s="115"/>
      <c r="H25" s="115"/>
    </row>
    <row r="26" spans="1:8" ht="26.4" x14ac:dyDescent="0.25">
      <c r="A26" s="10">
        <v>17</v>
      </c>
      <c r="B26" s="10" t="s">
        <v>108</v>
      </c>
      <c r="C26" s="9" t="s">
        <v>43</v>
      </c>
      <c r="D26" s="9" t="s">
        <v>199</v>
      </c>
      <c r="E26" s="10" t="s">
        <v>40</v>
      </c>
      <c r="F26" s="104">
        <v>1</v>
      </c>
      <c r="G26" s="115"/>
      <c r="H26" s="115"/>
    </row>
    <row r="27" spans="1:8" x14ac:dyDescent="0.25">
      <c r="A27" s="10">
        <v>18</v>
      </c>
      <c r="B27" s="10" t="s">
        <v>108</v>
      </c>
      <c r="C27" s="9" t="s">
        <v>43</v>
      </c>
      <c r="D27" s="9" t="s">
        <v>173</v>
      </c>
      <c r="E27" s="10" t="s">
        <v>40</v>
      </c>
      <c r="F27" s="9">
        <v>2</v>
      </c>
      <c r="G27" s="115"/>
      <c r="H27" s="115"/>
    </row>
    <row r="28" spans="1:8" x14ac:dyDescent="0.25">
      <c r="A28" s="10">
        <v>19</v>
      </c>
      <c r="B28" s="10" t="s">
        <v>108</v>
      </c>
      <c r="C28" s="9" t="s">
        <v>43</v>
      </c>
      <c r="D28" s="9" t="s">
        <v>174</v>
      </c>
      <c r="E28" s="10" t="s">
        <v>40</v>
      </c>
      <c r="F28" s="9">
        <v>1</v>
      </c>
      <c r="G28" s="115"/>
      <c r="H28" s="115"/>
    </row>
    <row r="29" spans="1:8" x14ac:dyDescent="0.25">
      <c r="A29" s="10">
        <v>20</v>
      </c>
      <c r="B29" s="10" t="s">
        <v>108</v>
      </c>
      <c r="C29" s="9" t="s">
        <v>43</v>
      </c>
      <c r="D29" s="9" t="s">
        <v>137</v>
      </c>
      <c r="E29" s="10" t="s">
        <v>40</v>
      </c>
      <c r="F29" s="104">
        <v>2</v>
      </c>
      <c r="G29" s="115"/>
      <c r="H29" s="115"/>
    </row>
    <row r="30" spans="1:8" x14ac:dyDescent="0.25">
      <c r="A30" s="10">
        <v>21</v>
      </c>
      <c r="B30" s="10" t="s">
        <v>108</v>
      </c>
      <c r="C30" s="9" t="s">
        <v>43</v>
      </c>
      <c r="D30" s="9" t="s">
        <v>169</v>
      </c>
      <c r="E30" s="10" t="s">
        <v>40</v>
      </c>
      <c r="F30" s="104">
        <v>2</v>
      </c>
      <c r="G30" s="115"/>
      <c r="H30" s="115"/>
    </row>
    <row r="31" spans="1:8" x14ac:dyDescent="0.25">
      <c r="A31" s="10">
        <v>22</v>
      </c>
      <c r="B31" s="10" t="s">
        <v>108</v>
      </c>
      <c r="C31" s="9" t="s">
        <v>43</v>
      </c>
      <c r="D31" s="9" t="s">
        <v>176</v>
      </c>
      <c r="E31" s="10" t="s">
        <v>40</v>
      </c>
      <c r="F31" s="104">
        <v>1</v>
      </c>
      <c r="G31" s="115"/>
      <c r="H31" s="115"/>
    </row>
    <row r="32" spans="1:8" ht="81" customHeight="1" x14ac:dyDescent="0.25">
      <c r="A32" s="10">
        <v>23</v>
      </c>
      <c r="B32" s="10" t="s">
        <v>108</v>
      </c>
      <c r="C32" s="9" t="s">
        <v>43</v>
      </c>
      <c r="D32" s="9" t="s">
        <v>207</v>
      </c>
      <c r="E32" s="10" t="s">
        <v>40</v>
      </c>
      <c r="F32" s="104">
        <v>1</v>
      </c>
      <c r="G32" s="115"/>
      <c r="H32" s="115"/>
    </row>
    <row r="33" spans="1:8" ht="52.8" x14ac:dyDescent="0.25">
      <c r="A33" s="10">
        <v>24</v>
      </c>
      <c r="B33" s="10" t="s">
        <v>108</v>
      </c>
      <c r="C33" s="9" t="s">
        <v>43</v>
      </c>
      <c r="D33" s="9" t="s">
        <v>154</v>
      </c>
      <c r="E33" s="10" t="s">
        <v>40</v>
      </c>
      <c r="F33" s="104">
        <v>1</v>
      </c>
      <c r="G33" s="115"/>
      <c r="H33" s="115"/>
    </row>
    <row r="34" spans="1:8" ht="27.75" customHeight="1" x14ac:dyDescent="0.25">
      <c r="A34" s="10">
        <v>25</v>
      </c>
      <c r="B34" s="10" t="s">
        <v>108</v>
      </c>
      <c r="C34" s="9" t="s">
        <v>43</v>
      </c>
      <c r="D34" s="9" t="s">
        <v>206</v>
      </c>
      <c r="E34" s="10" t="s">
        <v>40</v>
      </c>
      <c r="F34" s="104">
        <v>1</v>
      </c>
      <c r="G34" s="115"/>
      <c r="H34" s="115"/>
    </row>
    <row r="35" spans="1:8" ht="26.4" x14ac:dyDescent="0.25">
      <c r="A35" s="10">
        <v>26</v>
      </c>
      <c r="B35" s="10" t="s">
        <v>108</v>
      </c>
      <c r="C35" s="9" t="s">
        <v>43</v>
      </c>
      <c r="D35" s="9" t="s">
        <v>184</v>
      </c>
      <c r="E35" s="10" t="s">
        <v>40</v>
      </c>
      <c r="F35" s="104">
        <v>1</v>
      </c>
      <c r="G35" s="115"/>
      <c r="H35" s="115"/>
    </row>
    <row r="36" spans="1:8" ht="26.4" x14ac:dyDescent="0.25">
      <c r="A36" s="10">
        <v>27</v>
      </c>
      <c r="B36" s="10" t="s">
        <v>108</v>
      </c>
      <c r="C36" s="9" t="s">
        <v>43</v>
      </c>
      <c r="D36" s="9" t="s">
        <v>157</v>
      </c>
      <c r="E36" s="10" t="s">
        <v>40</v>
      </c>
      <c r="F36" s="104">
        <v>2</v>
      </c>
      <c r="G36" s="115"/>
      <c r="H36" s="115"/>
    </row>
    <row r="37" spans="1:8" x14ac:dyDescent="0.25">
      <c r="A37" s="10">
        <v>28</v>
      </c>
      <c r="B37" s="10" t="s">
        <v>108</v>
      </c>
      <c r="C37" s="9" t="s">
        <v>43</v>
      </c>
      <c r="D37" s="9" t="s">
        <v>156</v>
      </c>
      <c r="F37" s="104">
        <v>12</v>
      </c>
      <c r="G37" s="115"/>
      <c r="H37" s="115"/>
    </row>
    <row r="38" spans="1:8" ht="23.25" customHeight="1" x14ac:dyDescent="0.25">
      <c r="A38" s="10">
        <v>29</v>
      </c>
      <c r="B38" s="10" t="s">
        <v>108</v>
      </c>
      <c r="C38" s="9" t="s">
        <v>43</v>
      </c>
      <c r="D38" s="9" t="s">
        <v>201</v>
      </c>
      <c r="E38" s="10" t="s">
        <v>40</v>
      </c>
      <c r="F38" s="104">
        <v>1</v>
      </c>
      <c r="G38" s="115"/>
      <c r="H38" s="115"/>
    </row>
    <row r="39" spans="1:8" ht="29.25" customHeight="1" x14ac:dyDescent="0.25">
      <c r="A39" s="10">
        <v>30</v>
      </c>
      <c r="B39" s="10" t="s">
        <v>108</v>
      </c>
      <c r="C39" s="9" t="s">
        <v>43</v>
      </c>
      <c r="D39" s="9" t="s">
        <v>202</v>
      </c>
      <c r="E39" s="10" t="s">
        <v>40</v>
      </c>
      <c r="F39" s="104">
        <v>6</v>
      </c>
      <c r="G39" s="115"/>
      <c r="H39" s="115"/>
    </row>
    <row r="40" spans="1:8" ht="26.4" x14ac:dyDescent="0.25">
      <c r="A40" s="10">
        <v>31</v>
      </c>
      <c r="B40" s="10" t="s">
        <v>108</v>
      </c>
      <c r="C40" s="9" t="s">
        <v>43</v>
      </c>
      <c r="D40" s="9" t="s">
        <v>138</v>
      </c>
      <c r="E40" s="10" t="s">
        <v>40</v>
      </c>
      <c r="F40" s="104">
        <v>1</v>
      </c>
      <c r="G40" s="115"/>
      <c r="H40" s="115"/>
    </row>
    <row r="41" spans="1:8" ht="26.4" x14ac:dyDescent="0.25">
      <c r="A41" s="10">
        <v>32</v>
      </c>
      <c r="B41" s="10" t="s">
        <v>108</v>
      </c>
      <c r="C41" s="9" t="s">
        <v>43</v>
      </c>
      <c r="D41" s="9" t="s">
        <v>133</v>
      </c>
      <c r="E41" s="10" t="s">
        <v>40</v>
      </c>
      <c r="F41" s="104">
        <v>2</v>
      </c>
      <c r="G41" s="115"/>
      <c r="H41" s="115"/>
    </row>
    <row r="42" spans="1:8" ht="30" customHeight="1" x14ac:dyDescent="0.25">
      <c r="A42" s="10">
        <v>33</v>
      </c>
      <c r="B42" s="10" t="s">
        <v>108</v>
      </c>
      <c r="C42" s="9" t="s">
        <v>43</v>
      </c>
      <c r="D42" s="9" t="s">
        <v>113</v>
      </c>
      <c r="E42" s="10" t="s">
        <v>40</v>
      </c>
      <c r="F42" s="104">
        <v>80</v>
      </c>
      <c r="G42" s="115"/>
      <c r="H42" s="115"/>
    </row>
    <row r="43" spans="1:8" ht="30.75" customHeight="1" x14ac:dyDescent="0.25">
      <c r="A43" s="10">
        <v>34</v>
      </c>
      <c r="B43" s="10" t="s">
        <v>108</v>
      </c>
      <c r="C43" s="9" t="s">
        <v>43</v>
      </c>
      <c r="D43" s="9" t="s">
        <v>175</v>
      </c>
      <c r="E43" s="10" t="s">
        <v>40</v>
      </c>
      <c r="F43" s="104">
        <v>16</v>
      </c>
      <c r="G43" s="115"/>
      <c r="H43" s="115"/>
    </row>
    <row r="44" spans="1:8" ht="26.4" x14ac:dyDescent="0.25">
      <c r="A44" s="10">
        <v>35</v>
      </c>
      <c r="B44" s="10" t="s">
        <v>108</v>
      </c>
      <c r="C44" s="9" t="s">
        <v>43</v>
      </c>
      <c r="D44" s="9" t="s">
        <v>130</v>
      </c>
      <c r="E44" s="10" t="s">
        <v>40</v>
      </c>
      <c r="F44" s="104">
        <v>1</v>
      </c>
      <c r="G44" s="115"/>
      <c r="H44" s="115"/>
    </row>
    <row r="45" spans="1:8" ht="26.4" x14ac:dyDescent="0.25">
      <c r="A45" s="10">
        <v>36</v>
      </c>
      <c r="B45" s="10" t="s">
        <v>108</v>
      </c>
      <c r="C45" s="9" t="s">
        <v>43</v>
      </c>
      <c r="D45" s="9" t="s">
        <v>131</v>
      </c>
      <c r="E45" s="10" t="s">
        <v>40</v>
      </c>
      <c r="F45" s="104">
        <v>1</v>
      </c>
      <c r="G45" s="115"/>
      <c r="H45" s="115"/>
    </row>
    <row r="46" spans="1:8" x14ac:dyDescent="0.25">
      <c r="A46" s="10">
        <v>37</v>
      </c>
      <c r="B46" s="10" t="s">
        <v>108</v>
      </c>
      <c r="C46" s="9" t="s">
        <v>43</v>
      </c>
      <c r="D46" s="9" t="s">
        <v>111</v>
      </c>
      <c r="E46" s="10" t="s">
        <v>40</v>
      </c>
      <c r="F46" s="104">
        <v>35</v>
      </c>
      <c r="G46" s="115"/>
      <c r="H46" s="115"/>
    </row>
    <row r="47" spans="1:8" ht="27.75" customHeight="1" x14ac:dyDescent="0.25">
      <c r="A47" s="10">
        <v>38</v>
      </c>
      <c r="B47" s="10" t="s">
        <v>108</v>
      </c>
      <c r="C47" s="9" t="s">
        <v>43</v>
      </c>
      <c r="D47" s="9" t="s">
        <v>118</v>
      </c>
      <c r="E47" s="10" t="s">
        <v>40</v>
      </c>
      <c r="F47" s="104">
        <v>7</v>
      </c>
      <c r="G47" s="115"/>
      <c r="H47" s="115"/>
    </row>
    <row r="48" spans="1:8" ht="14.25" customHeight="1" x14ac:dyDescent="0.25">
      <c r="A48" s="10">
        <v>39</v>
      </c>
      <c r="B48" s="10" t="s">
        <v>108</v>
      </c>
      <c r="C48" s="9" t="s">
        <v>43</v>
      </c>
      <c r="D48" s="9" t="s">
        <v>203</v>
      </c>
      <c r="E48" s="10" t="s">
        <v>41</v>
      </c>
      <c r="F48" s="104">
        <v>200</v>
      </c>
      <c r="G48" s="115"/>
      <c r="H48" s="115"/>
    </row>
    <row r="49" spans="1:8" ht="28.5" customHeight="1" x14ac:dyDescent="0.25">
      <c r="A49" s="10">
        <v>40</v>
      </c>
      <c r="B49" s="10" t="s">
        <v>108</v>
      </c>
      <c r="C49" s="9" t="s">
        <v>43</v>
      </c>
      <c r="D49" s="9" t="s">
        <v>140</v>
      </c>
      <c r="E49" s="10" t="s">
        <v>41</v>
      </c>
      <c r="F49" s="104">
        <v>4</v>
      </c>
      <c r="G49" s="115"/>
      <c r="H49" s="115"/>
    </row>
    <row r="50" spans="1:8" ht="30" customHeight="1" x14ac:dyDescent="0.25">
      <c r="A50" s="10">
        <v>41</v>
      </c>
      <c r="B50" s="10" t="s">
        <v>108</v>
      </c>
      <c r="C50" s="9" t="s">
        <v>43</v>
      </c>
      <c r="D50" s="9" t="s">
        <v>112</v>
      </c>
      <c r="E50" s="10" t="s">
        <v>41</v>
      </c>
      <c r="F50" s="104">
        <v>5</v>
      </c>
      <c r="G50" s="115"/>
      <c r="H50" s="115"/>
    </row>
    <row r="51" spans="1:8" ht="30" customHeight="1" x14ac:dyDescent="0.25">
      <c r="A51" s="10">
        <v>42</v>
      </c>
      <c r="B51" s="10" t="s">
        <v>108</v>
      </c>
      <c r="C51" s="9" t="s">
        <v>43</v>
      </c>
      <c r="D51" s="9" t="s">
        <v>155</v>
      </c>
      <c r="E51" s="10" t="s">
        <v>41</v>
      </c>
      <c r="F51" s="104">
        <v>1</v>
      </c>
      <c r="G51" s="115"/>
      <c r="H51" s="115"/>
    </row>
    <row r="52" spans="1:8" ht="18.75" customHeight="1" x14ac:dyDescent="0.25">
      <c r="A52" s="10">
        <v>43</v>
      </c>
      <c r="B52" s="10" t="s">
        <v>108</v>
      </c>
      <c r="C52" s="9" t="s">
        <v>43</v>
      </c>
      <c r="D52" s="9" t="s">
        <v>170</v>
      </c>
      <c r="E52" s="10" t="s">
        <v>40</v>
      </c>
      <c r="F52" s="104">
        <v>1</v>
      </c>
      <c r="G52" s="115"/>
      <c r="H52" s="115"/>
    </row>
    <row r="53" spans="1:8" ht="12" customHeight="1" x14ac:dyDescent="0.25">
      <c r="A53" s="10"/>
      <c r="B53" s="10"/>
      <c r="C53" s="105" t="s">
        <v>77</v>
      </c>
      <c r="D53" s="106" t="s">
        <v>129</v>
      </c>
      <c r="E53" s="105"/>
      <c r="F53" s="105"/>
      <c r="G53" s="105"/>
      <c r="H53" s="107"/>
    </row>
    <row r="54" spans="1:8" x14ac:dyDescent="0.25">
      <c r="A54" s="101" t="s">
        <v>63</v>
      </c>
      <c r="B54" s="101"/>
      <c r="C54" s="101" t="s">
        <v>79</v>
      </c>
      <c r="D54" s="134" t="s">
        <v>80</v>
      </c>
      <c r="E54" s="101"/>
      <c r="F54" s="101"/>
      <c r="G54" s="101"/>
      <c r="H54" s="101"/>
    </row>
    <row r="55" spans="1:8" ht="18.75" customHeight="1" x14ac:dyDescent="0.25">
      <c r="A55" s="10">
        <v>44</v>
      </c>
      <c r="B55" s="10" t="s">
        <v>109</v>
      </c>
      <c r="C55" s="9" t="s">
        <v>43</v>
      </c>
      <c r="D55" s="10" t="s">
        <v>158</v>
      </c>
      <c r="E55" s="10" t="s">
        <v>40</v>
      </c>
      <c r="F55" s="10">
        <v>7</v>
      </c>
      <c r="G55" s="110"/>
      <c r="H55" s="110"/>
    </row>
    <row r="56" spans="1:8" x14ac:dyDescent="0.25">
      <c r="A56" s="10">
        <v>45</v>
      </c>
      <c r="B56" s="10" t="s">
        <v>109</v>
      </c>
      <c r="C56" s="9" t="s">
        <v>43</v>
      </c>
      <c r="D56" s="10" t="s">
        <v>81</v>
      </c>
      <c r="E56" s="10" t="s">
        <v>40</v>
      </c>
      <c r="F56" s="10">
        <v>1</v>
      </c>
      <c r="G56" s="110"/>
      <c r="H56" s="110"/>
    </row>
    <row r="57" spans="1:8" x14ac:dyDescent="0.25">
      <c r="A57" s="10">
        <v>46</v>
      </c>
      <c r="B57" s="10" t="s">
        <v>109</v>
      </c>
      <c r="C57" s="9" t="s">
        <v>43</v>
      </c>
      <c r="D57" s="10" t="s">
        <v>82</v>
      </c>
      <c r="E57" s="10" t="s">
        <v>40</v>
      </c>
      <c r="F57" s="10">
        <v>2</v>
      </c>
      <c r="G57" s="110"/>
      <c r="H57" s="110"/>
    </row>
    <row r="58" spans="1:8" ht="26.4" x14ac:dyDescent="0.25">
      <c r="A58" s="10">
        <v>47</v>
      </c>
      <c r="B58" s="10" t="s">
        <v>109</v>
      </c>
      <c r="C58" s="9" t="s">
        <v>43</v>
      </c>
      <c r="D58" s="9" t="s">
        <v>166</v>
      </c>
      <c r="E58" s="10" t="s">
        <v>40</v>
      </c>
      <c r="F58" s="10">
        <v>2</v>
      </c>
      <c r="G58" s="110"/>
      <c r="H58" s="110"/>
    </row>
    <row r="59" spans="1:8" x14ac:dyDescent="0.25">
      <c r="A59" s="10">
        <v>48</v>
      </c>
      <c r="B59" s="10" t="s">
        <v>109</v>
      </c>
      <c r="C59" s="9" t="s">
        <v>43</v>
      </c>
      <c r="D59" s="9" t="s">
        <v>143</v>
      </c>
      <c r="E59" s="10" t="s">
        <v>40</v>
      </c>
      <c r="F59" s="10">
        <v>1</v>
      </c>
      <c r="G59" s="110"/>
      <c r="H59" s="110"/>
    </row>
    <row r="60" spans="1:8" ht="26.4" x14ac:dyDescent="0.25">
      <c r="A60" s="10">
        <v>49</v>
      </c>
      <c r="B60" s="10" t="s">
        <v>109</v>
      </c>
      <c r="C60" s="9" t="s">
        <v>43</v>
      </c>
      <c r="D60" s="9" t="s">
        <v>185</v>
      </c>
      <c r="E60" s="10" t="s">
        <v>40</v>
      </c>
      <c r="F60" s="10">
        <v>1</v>
      </c>
      <c r="G60" s="110"/>
      <c r="H60" s="110"/>
    </row>
    <row r="61" spans="1:8" x14ac:dyDescent="0.25">
      <c r="A61" s="10">
        <v>50</v>
      </c>
      <c r="B61" s="10" t="s">
        <v>109</v>
      </c>
      <c r="C61" s="9" t="s">
        <v>43</v>
      </c>
      <c r="D61" s="9" t="s">
        <v>159</v>
      </c>
      <c r="E61" s="10" t="s">
        <v>40</v>
      </c>
      <c r="F61" s="10">
        <v>2</v>
      </c>
      <c r="G61" s="110"/>
      <c r="H61" s="110"/>
    </row>
    <row r="62" spans="1:8" x14ac:dyDescent="0.25">
      <c r="A62" s="10">
        <v>51</v>
      </c>
      <c r="B62" s="10" t="s">
        <v>109</v>
      </c>
      <c r="C62" s="10" t="s">
        <v>70</v>
      </c>
      <c r="D62" s="9" t="s">
        <v>127</v>
      </c>
      <c r="E62" s="10" t="s">
        <v>40</v>
      </c>
      <c r="F62" s="116">
        <v>120</v>
      </c>
      <c r="G62" s="110"/>
      <c r="H62" s="110"/>
    </row>
    <row r="63" spans="1:8" ht="26.25" customHeight="1" x14ac:dyDescent="0.25">
      <c r="A63" s="10">
        <v>52</v>
      </c>
      <c r="B63" s="10" t="s">
        <v>109</v>
      </c>
      <c r="C63" s="9" t="s">
        <v>43</v>
      </c>
      <c r="D63" s="9" t="s">
        <v>121</v>
      </c>
      <c r="E63" s="10" t="s">
        <v>69</v>
      </c>
      <c r="F63" s="10">
        <v>90</v>
      </c>
      <c r="G63" s="110"/>
      <c r="H63" s="110"/>
    </row>
    <row r="64" spans="1:8" ht="15" customHeight="1" x14ac:dyDescent="0.25">
      <c r="A64" s="10">
        <v>53</v>
      </c>
      <c r="B64" s="10" t="s">
        <v>109</v>
      </c>
      <c r="C64" s="9" t="s">
        <v>43</v>
      </c>
      <c r="D64" s="9" t="s">
        <v>179</v>
      </c>
      <c r="E64" s="10" t="s">
        <v>69</v>
      </c>
      <c r="F64" s="10">
        <v>1</v>
      </c>
      <c r="G64" s="110"/>
      <c r="H64" s="110"/>
    </row>
    <row r="65" spans="1:8" x14ac:dyDescent="0.25">
      <c r="A65" s="10"/>
      <c r="B65" s="10"/>
      <c r="C65" s="105" t="s">
        <v>77</v>
      </c>
      <c r="D65" s="105" t="s">
        <v>83</v>
      </c>
      <c r="E65" s="105"/>
      <c r="F65" s="105"/>
      <c r="G65" s="105"/>
      <c r="H65" s="107"/>
    </row>
    <row r="66" spans="1:8" x14ac:dyDescent="0.25">
      <c r="A66" s="10"/>
      <c r="B66" s="10"/>
      <c r="C66" s="105"/>
      <c r="D66" s="105"/>
      <c r="E66" s="105"/>
      <c r="F66" s="105"/>
      <c r="G66" s="105"/>
      <c r="H66" s="107"/>
    </row>
    <row r="67" spans="1:8" x14ac:dyDescent="0.25">
      <c r="A67" s="101" t="s">
        <v>63</v>
      </c>
      <c r="B67" s="101"/>
      <c r="C67" s="101" t="s">
        <v>84</v>
      </c>
      <c r="D67" s="134" t="s">
        <v>85</v>
      </c>
      <c r="E67" s="101"/>
      <c r="F67" s="101"/>
      <c r="G67" s="101"/>
      <c r="H67" s="101"/>
    </row>
    <row r="68" spans="1:8" x14ac:dyDescent="0.25">
      <c r="A68" s="10">
        <v>54</v>
      </c>
      <c r="B68" s="10" t="s">
        <v>108</v>
      </c>
      <c r="C68" s="111" t="s">
        <v>86</v>
      </c>
      <c r="D68" s="108" t="s">
        <v>99</v>
      </c>
      <c r="E68" s="10" t="s">
        <v>41</v>
      </c>
      <c r="F68" s="116">
        <v>235</v>
      </c>
      <c r="G68" s="109"/>
      <c r="H68" s="110"/>
    </row>
    <row r="69" spans="1:8" x14ac:dyDescent="0.25">
      <c r="A69" s="10">
        <v>55</v>
      </c>
      <c r="B69" s="10" t="s">
        <v>108</v>
      </c>
      <c r="C69" s="112" t="s">
        <v>87</v>
      </c>
      <c r="D69" s="9" t="s">
        <v>100</v>
      </c>
      <c r="E69" s="10" t="s">
        <v>41</v>
      </c>
      <c r="F69" s="116">
        <v>20</v>
      </c>
      <c r="G69" s="110"/>
      <c r="H69" s="110"/>
    </row>
    <row r="70" spans="1:8" x14ac:dyDescent="0.25">
      <c r="A70" s="10">
        <v>56</v>
      </c>
      <c r="B70" s="10" t="s">
        <v>108</v>
      </c>
      <c r="C70" s="112" t="s">
        <v>101</v>
      </c>
      <c r="D70" s="9" t="s">
        <v>160</v>
      </c>
      <c r="E70" s="10" t="s">
        <v>41</v>
      </c>
      <c r="F70" s="116">
        <v>98</v>
      </c>
      <c r="G70" s="110"/>
      <c r="H70" s="110"/>
    </row>
    <row r="71" spans="1:8" x14ac:dyDescent="0.25">
      <c r="A71" s="10">
        <v>57</v>
      </c>
      <c r="B71" s="10" t="s">
        <v>108</v>
      </c>
      <c r="C71" s="112" t="s">
        <v>103</v>
      </c>
      <c r="D71" s="10" t="s">
        <v>102</v>
      </c>
      <c r="E71" s="10" t="s">
        <v>41</v>
      </c>
      <c r="F71" s="116">
        <v>15</v>
      </c>
      <c r="G71" s="110"/>
      <c r="H71" s="110"/>
    </row>
    <row r="72" spans="1:8" x14ac:dyDescent="0.25">
      <c r="A72" s="10">
        <v>58</v>
      </c>
      <c r="B72" s="10" t="s">
        <v>108</v>
      </c>
      <c r="C72" s="10" t="s">
        <v>88</v>
      </c>
      <c r="D72" s="9" t="s">
        <v>186</v>
      </c>
      <c r="E72" s="10" t="s">
        <v>41</v>
      </c>
      <c r="F72" s="116">
        <v>20</v>
      </c>
      <c r="G72" s="110"/>
      <c r="H72" s="110"/>
    </row>
    <row r="73" spans="1:8" x14ac:dyDescent="0.25">
      <c r="A73" s="10">
        <v>59</v>
      </c>
      <c r="B73" s="10" t="s">
        <v>108</v>
      </c>
      <c r="C73" s="10" t="s">
        <v>88</v>
      </c>
      <c r="D73" s="9" t="s">
        <v>89</v>
      </c>
      <c r="E73" s="10" t="s">
        <v>41</v>
      </c>
      <c r="F73" s="116">
        <v>15</v>
      </c>
      <c r="G73" s="110"/>
      <c r="H73" s="110"/>
    </row>
    <row r="74" spans="1:8" ht="26.4" x14ac:dyDescent="0.25">
      <c r="A74" s="10">
        <v>60</v>
      </c>
      <c r="B74" s="10" t="s">
        <v>108</v>
      </c>
      <c r="C74" s="10" t="s">
        <v>117</v>
      </c>
      <c r="D74" s="9" t="s">
        <v>123</v>
      </c>
      <c r="E74" s="10" t="s">
        <v>40</v>
      </c>
      <c r="F74" s="116">
        <v>10</v>
      </c>
      <c r="G74" s="110"/>
      <c r="H74" s="110"/>
    </row>
    <row r="75" spans="1:8" ht="26.4" x14ac:dyDescent="0.25">
      <c r="A75" s="10">
        <v>61</v>
      </c>
      <c r="B75" s="10" t="s">
        <v>108</v>
      </c>
      <c r="C75" s="10" t="s">
        <v>43</v>
      </c>
      <c r="D75" s="9" t="s">
        <v>139</v>
      </c>
      <c r="E75" s="10" t="s">
        <v>40</v>
      </c>
      <c r="F75" s="116">
        <v>1</v>
      </c>
      <c r="G75" s="110"/>
      <c r="H75" s="110"/>
    </row>
    <row r="76" spans="1:8" ht="26.4" x14ac:dyDescent="0.25">
      <c r="A76" s="10">
        <v>62</v>
      </c>
      <c r="B76" s="10" t="s">
        <v>108</v>
      </c>
      <c r="C76" s="10" t="s">
        <v>43</v>
      </c>
      <c r="D76" s="9" t="s">
        <v>124</v>
      </c>
      <c r="E76" s="10" t="s">
        <v>41</v>
      </c>
      <c r="F76" s="116">
        <v>20</v>
      </c>
      <c r="G76" s="110"/>
      <c r="H76" s="110"/>
    </row>
    <row r="77" spans="1:8" ht="26.4" x14ac:dyDescent="0.25">
      <c r="A77" s="10">
        <v>63</v>
      </c>
      <c r="B77" s="10" t="s">
        <v>108</v>
      </c>
      <c r="C77" s="102" t="s">
        <v>43</v>
      </c>
      <c r="D77" s="9" t="s">
        <v>146</v>
      </c>
      <c r="E77" s="10" t="s">
        <v>40</v>
      </c>
      <c r="F77" s="116">
        <v>10</v>
      </c>
      <c r="G77" s="110"/>
      <c r="H77" s="110"/>
    </row>
    <row r="78" spans="1:8" x14ac:dyDescent="0.25">
      <c r="A78" s="10">
        <v>64</v>
      </c>
      <c r="B78" s="10" t="s">
        <v>108</v>
      </c>
      <c r="C78" s="102" t="s">
        <v>43</v>
      </c>
      <c r="D78" s="10" t="s">
        <v>119</v>
      </c>
      <c r="E78" s="10" t="s">
        <v>40</v>
      </c>
      <c r="F78" s="116">
        <v>100</v>
      </c>
      <c r="G78" s="110"/>
      <c r="H78" s="110"/>
    </row>
    <row r="79" spans="1:8" x14ac:dyDescent="0.25">
      <c r="A79" s="10">
        <v>65</v>
      </c>
      <c r="B79" s="10" t="s">
        <v>108</v>
      </c>
      <c r="C79" s="102" t="s">
        <v>43</v>
      </c>
      <c r="D79" s="10" t="s">
        <v>177</v>
      </c>
      <c r="E79" s="10" t="s">
        <v>40</v>
      </c>
      <c r="F79" s="116">
        <v>4</v>
      </c>
      <c r="G79" s="110"/>
      <c r="H79" s="110"/>
    </row>
    <row r="80" spans="1:8" x14ac:dyDescent="0.25">
      <c r="A80" s="10"/>
      <c r="B80" s="10"/>
      <c r="C80" s="102"/>
      <c r="D80" s="10"/>
      <c r="E80" s="10"/>
      <c r="F80" s="116"/>
      <c r="G80" s="110"/>
      <c r="H80" s="110"/>
    </row>
    <row r="81" spans="1:8" x14ac:dyDescent="0.25">
      <c r="A81" s="10"/>
      <c r="B81" s="10"/>
      <c r="C81" s="105" t="s">
        <v>77</v>
      </c>
      <c r="D81" s="106" t="s">
        <v>90</v>
      </c>
      <c r="E81" s="105"/>
      <c r="F81" s="105"/>
      <c r="G81" s="105"/>
      <c r="H81" s="107"/>
    </row>
    <row r="82" spans="1:8" x14ac:dyDescent="0.25">
      <c r="A82" s="101" t="s">
        <v>63</v>
      </c>
      <c r="B82" s="101"/>
      <c r="C82" s="101" t="s">
        <v>64</v>
      </c>
      <c r="D82" s="134" t="s">
        <v>65</v>
      </c>
      <c r="E82" s="101"/>
      <c r="F82" s="101"/>
      <c r="G82" s="101"/>
      <c r="H82" s="101"/>
    </row>
    <row r="83" spans="1:8" x14ac:dyDescent="0.25">
      <c r="A83" s="10">
        <v>66</v>
      </c>
      <c r="B83" s="10" t="s">
        <v>109</v>
      </c>
      <c r="C83" s="10" t="s">
        <v>71</v>
      </c>
      <c r="D83" s="9" t="s">
        <v>72</v>
      </c>
      <c r="E83" s="10" t="s">
        <v>41</v>
      </c>
      <c r="F83" s="116">
        <v>235</v>
      </c>
      <c r="G83" s="110"/>
      <c r="H83" s="110"/>
    </row>
    <row r="84" spans="1:8" x14ac:dyDescent="0.25">
      <c r="A84" s="10">
        <v>67</v>
      </c>
      <c r="B84" s="10" t="s">
        <v>109</v>
      </c>
      <c r="C84" s="10" t="s">
        <v>73</v>
      </c>
      <c r="D84" s="9" t="s">
        <v>74</v>
      </c>
      <c r="E84" s="10" t="s">
        <v>41</v>
      </c>
      <c r="F84" s="116">
        <v>20</v>
      </c>
      <c r="G84" s="110"/>
      <c r="H84" s="110"/>
    </row>
    <row r="85" spans="1:8" x14ac:dyDescent="0.25">
      <c r="A85" s="10">
        <v>68</v>
      </c>
      <c r="B85" s="10" t="s">
        <v>109</v>
      </c>
      <c r="C85" s="103" t="s">
        <v>114</v>
      </c>
      <c r="D85" s="10" t="s">
        <v>104</v>
      </c>
      <c r="E85" s="10" t="s">
        <v>41</v>
      </c>
      <c r="F85" s="116">
        <v>98</v>
      </c>
      <c r="G85" s="110"/>
      <c r="H85" s="110"/>
    </row>
    <row r="86" spans="1:8" x14ac:dyDescent="0.25">
      <c r="A86" s="10">
        <v>69</v>
      </c>
      <c r="B86" s="10" t="s">
        <v>109</v>
      </c>
      <c r="C86" s="10" t="s">
        <v>75</v>
      </c>
      <c r="D86" s="9" t="s">
        <v>204</v>
      </c>
      <c r="E86" s="10" t="s">
        <v>41</v>
      </c>
      <c r="F86" s="116">
        <v>15</v>
      </c>
      <c r="G86" s="110"/>
      <c r="H86" s="110"/>
    </row>
    <row r="87" spans="1:8" ht="15.75" customHeight="1" x14ac:dyDescent="0.25">
      <c r="A87" s="10">
        <v>70</v>
      </c>
      <c r="B87" s="10" t="s">
        <v>109</v>
      </c>
      <c r="C87" s="10" t="s">
        <v>66</v>
      </c>
      <c r="D87" s="9" t="s">
        <v>187</v>
      </c>
      <c r="E87" s="10" t="s">
        <v>41</v>
      </c>
      <c r="F87" s="116">
        <v>20</v>
      </c>
      <c r="G87" s="110"/>
      <c r="H87" s="110"/>
    </row>
    <row r="88" spans="1:8" ht="24" customHeight="1" x14ac:dyDescent="0.25">
      <c r="A88" s="10">
        <v>71</v>
      </c>
      <c r="B88" s="10" t="s">
        <v>109</v>
      </c>
      <c r="C88" s="10" t="s">
        <v>66</v>
      </c>
      <c r="D88" s="9" t="s">
        <v>120</v>
      </c>
      <c r="E88" s="10" t="s">
        <v>41</v>
      </c>
      <c r="F88" s="116">
        <v>15</v>
      </c>
      <c r="G88" s="110"/>
      <c r="H88" s="110"/>
    </row>
    <row r="89" spans="1:8" x14ac:dyDescent="0.25">
      <c r="A89" s="10">
        <v>72</v>
      </c>
      <c r="B89" s="10" t="s">
        <v>109</v>
      </c>
      <c r="C89" s="10" t="s">
        <v>67</v>
      </c>
      <c r="D89" s="9" t="s">
        <v>68</v>
      </c>
      <c r="E89" s="10" t="s">
        <v>41</v>
      </c>
      <c r="F89" s="116">
        <v>20</v>
      </c>
      <c r="G89" s="110"/>
      <c r="H89" s="110"/>
    </row>
    <row r="90" spans="1:8" ht="26.4" x14ac:dyDescent="0.25">
      <c r="A90" s="10">
        <v>73</v>
      </c>
      <c r="B90" s="10" t="s">
        <v>109</v>
      </c>
      <c r="C90" s="10" t="s">
        <v>43</v>
      </c>
      <c r="D90" s="9" t="s">
        <v>171</v>
      </c>
      <c r="E90" s="10" t="s">
        <v>69</v>
      </c>
      <c r="F90" s="10">
        <v>8</v>
      </c>
      <c r="G90" s="110"/>
      <c r="H90" s="110"/>
    </row>
    <row r="91" spans="1:8" x14ac:dyDescent="0.25">
      <c r="A91" s="10">
        <v>74</v>
      </c>
      <c r="B91" s="10" t="s">
        <v>109</v>
      </c>
      <c r="C91" s="10" t="s">
        <v>76</v>
      </c>
      <c r="D91" s="9" t="s">
        <v>122</v>
      </c>
      <c r="E91" s="10" t="s">
        <v>40</v>
      </c>
      <c r="F91" s="10">
        <v>10</v>
      </c>
      <c r="G91" s="110"/>
      <c r="H91" s="110"/>
    </row>
    <row r="92" spans="1:8" x14ac:dyDescent="0.25">
      <c r="A92" s="10">
        <v>75</v>
      </c>
      <c r="B92" s="10" t="s">
        <v>109</v>
      </c>
      <c r="C92" s="10" t="s">
        <v>116</v>
      </c>
      <c r="D92" s="10" t="s">
        <v>115</v>
      </c>
      <c r="E92" s="10" t="s">
        <v>40</v>
      </c>
      <c r="F92" s="10">
        <v>100</v>
      </c>
      <c r="G92" s="110"/>
      <c r="H92" s="110"/>
    </row>
    <row r="93" spans="1:8" x14ac:dyDescent="0.25">
      <c r="A93" s="10">
        <v>76</v>
      </c>
      <c r="B93" s="10" t="s">
        <v>109</v>
      </c>
      <c r="C93" s="102" t="s">
        <v>43</v>
      </c>
      <c r="D93" s="10" t="s">
        <v>177</v>
      </c>
      <c r="E93" s="10" t="s">
        <v>40</v>
      </c>
      <c r="F93" s="116">
        <v>6</v>
      </c>
      <c r="G93" s="110"/>
      <c r="H93" s="110"/>
    </row>
    <row r="94" spans="1:8" ht="26.4" x14ac:dyDescent="0.25">
      <c r="A94" s="10">
        <v>77</v>
      </c>
      <c r="B94" s="10" t="s">
        <v>109</v>
      </c>
      <c r="C94" s="102" t="s">
        <v>43</v>
      </c>
      <c r="D94" s="143" t="s">
        <v>178</v>
      </c>
      <c r="E94" s="10" t="s">
        <v>40</v>
      </c>
      <c r="F94" s="140">
        <v>1</v>
      </c>
      <c r="G94" s="141"/>
      <c r="H94" s="141"/>
    </row>
    <row r="95" spans="1:8" x14ac:dyDescent="0.25">
      <c r="A95" s="10">
        <v>78</v>
      </c>
      <c r="B95" s="10" t="s">
        <v>109</v>
      </c>
      <c r="C95" s="102" t="s">
        <v>43</v>
      </c>
      <c r="D95" s="144" t="s">
        <v>182</v>
      </c>
      <c r="E95" s="10" t="s">
        <v>40</v>
      </c>
      <c r="F95" s="116">
        <v>1</v>
      </c>
      <c r="G95" s="110"/>
      <c r="H95" s="110"/>
    </row>
    <row r="96" spans="1:8" x14ac:dyDescent="0.25">
      <c r="A96" s="10"/>
      <c r="B96" s="10"/>
      <c r="C96" s="105" t="s">
        <v>77</v>
      </c>
      <c r="D96" s="105" t="s">
        <v>78</v>
      </c>
      <c r="E96" s="105"/>
      <c r="F96" s="105"/>
      <c r="G96" s="105"/>
      <c r="H96" s="107"/>
    </row>
    <row r="99" spans="1:8" x14ac:dyDescent="0.25">
      <c r="A99" s="101" t="s">
        <v>63</v>
      </c>
      <c r="B99" s="101"/>
      <c r="C99" s="134" t="s">
        <v>28</v>
      </c>
      <c r="D99" s="134" t="s">
        <v>188</v>
      </c>
      <c r="E99" s="101"/>
      <c r="F99" s="101"/>
      <c r="G99" s="101"/>
      <c r="H99" s="101"/>
    </row>
    <row r="100" spans="1:8" ht="26.4" x14ac:dyDescent="0.25">
      <c r="A100" s="10">
        <v>79</v>
      </c>
      <c r="B100" s="10"/>
      <c r="C100" s="10" t="s">
        <v>43</v>
      </c>
      <c r="D100" s="9" t="s">
        <v>189</v>
      </c>
      <c r="E100" s="10" t="s">
        <v>69</v>
      </c>
      <c r="F100" s="10">
        <v>1</v>
      </c>
      <c r="G100" s="100"/>
      <c r="H100" s="100"/>
    </row>
    <row r="101" spans="1:8" x14ac:dyDescent="0.25">
      <c r="A101" s="10">
        <v>80</v>
      </c>
      <c r="B101" s="10" t="s">
        <v>110</v>
      </c>
      <c r="C101" s="10" t="s">
        <v>43</v>
      </c>
      <c r="D101" s="9" t="s">
        <v>190</v>
      </c>
      <c r="E101" s="10" t="s">
        <v>69</v>
      </c>
      <c r="F101" s="10">
        <v>4</v>
      </c>
      <c r="G101" s="100"/>
      <c r="H101" s="100"/>
    </row>
    <row r="102" spans="1:8" ht="26.4" x14ac:dyDescent="0.25">
      <c r="A102" s="10">
        <v>81</v>
      </c>
      <c r="B102" s="10" t="s">
        <v>110</v>
      </c>
      <c r="C102" s="10" t="s">
        <v>43</v>
      </c>
      <c r="D102" s="9" t="s">
        <v>191</v>
      </c>
      <c r="E102" s="10" t="s">
        <v>69</v>
      </c>
      <c r="F102" s="10">
        <v>4</v>
      </c>
      <c r="G102" s="100"/>
      <c r="H102" s="100"/>
    </row>
    <row r="103" spans="1:8" x14ac:dyDescent="0.25">
      <c r="A103" s="10">
        <v>82</v>
      </c>
      <c r="B103" s="10" t="s">
        <v>110</v>
      </c>
      <c r="C103" s="10" t="s">
        <v>43</v>
      </c>
      <c r="D103" s="9" t="s">
        <v>192</v>
      </c>
      <c r="E103" s="10" t="s">
        <v>69</v>
      </c>
      <c r="F103" s="10">
        <v>1</v>
      </c>
      <c r="G103" s="100"/>
      <c r="H103" s="100"/>
    </row>
    <row r="104" spans="1:8" x14ac:dyDescent="0.25">
      <c r="A104" s="10"/>
      <c r="B104" s="10"/>
      <c r="C104" s="105" t="s">
        <v>77</v>
      </c>
      <c r="D104" s="105" t="s">
        <v>188</v>
      </c>
      <c r="E104" s="105"/>
      <c r="F104" s="105"/>
      <c r="G104" s="105"/>
      <c r="H104" s="107"/>
    </row>
    <row r="107" spans="1:8" x14ac:dyDescent="0.25">
      <c r="A107" s="101" t="s">
        <v>63</v>
      </c>
      <c r="B107" s="101"/>
      <c r="C107" s="134" t="s">
        <v>28</v>
      </c>
      <c r="D107" s="101"/>
      <c r="E107" s="101"/>
      <c r="F107" s="101"/>
      <c r="G107" s="101"/>
      <c r="H107" s="101"/>
    </row>
    <row r="108" spans="1:8" ht="26.4" x14ac:dyDescent="0.25">
      <c r="A108" s="10">
        <v>83</v>
      </c>
      <c r="B108" s="10" t="s">
        <v>110</v>
      </c>
      <c r="C108" s="10" t="s">
        <v>43</v>
      </c>
      <c r="D108" s="9" t="s">
        <v>161</v>
      </c>
      <c r="E108" s="10" t="s">
        <v>69</v>
      </c>
      <c r="F108" s="10">
        <v>10</v>
      </c>
      <c r="G108" s="100"/>
      <c r="H108" s="100"/>
    </row>
    <row r="109" spans="1:8" ht="39.6" x14ac:dyDescent="0.25">
      <c r="A109" s="10">
        <v>84</v>
      </c>
      <c r="B109" s="10" t="s">
        <v>110</v>
      </c>
      <c r="C109" s="10" t="s">
        <v>43</v>
      </c>
      <c r="D109" s="9" t="s">
        <v>162</v>
      </c>
      <c r="E109" s="10" t="s">
        <v>69</v>
      </c>
      <c r="F109" s="10">
        <v>45</v>
      </c>
      <c r="G109" s="100"/>
      <c r="H109" s="100"/>
    </row>
    <row r="110" spans="1:8" x14ac:dyDescent="0.25">
      <c r="A110" s="10">
        <v>85</v>
      </c>
      <c r="B110" s="10" t="s">
        <v>110</v>
      </c>
      <c r="C110" s="10" t="s">
        <v>43</v>
      </c>
      <c r="D110" s="9" t="s">
        <v>149</v>
      </c>
      <c r="E110" s="10" t="s">
        <v>69</v>
      </c>
      <c r="F110" s="10">
        <v>10</v>
      </c>
      <c r="G110" s="100"/>
      <c r="H110" s="100"/>
    </row>
    <row r="111" spans="1:8" x14ac:dyDescent="0.25">
      <c r="A111" s="10">
        <v>86</v>
      </c>
      <c r="B111" s="10" t="s">
        <v>110</v>
      </c>
      <c r="C111" s="10" t="s">
        <v>43</v>
      </c>
      <c r="D111" s="9" t="s">
        <v>135</v>
      </c>
      <c r="E111" s="10" t="s">
        <v>69</v>
      </c>
      <c r="F111" s="10">
        <v>8</v>
      </c>
      <c r="G111" s="100"/>
      <c r="H111" s="100"/>
    </row>
    <row r="112" spans="1:8" ht="30" customHeight="1" x14ac:dyDescent="0.25">
      <c r="A112" s="10">
        <v>87</v>
      </c>
      <c r="B112" s="10" t="s">
        <v>110</v>
      </c>
      <c r="C112" s="10" t="s">
        <v>43</v>
      </c>
      <c r="D112" s="9" t="s">
        <v>151</v>
      </c>
      <c r="E112" s="10" t="s">
        <v>69</v>
      </c>
      <c r="F112" s="10">
        <v>8</v>
      </c>
      <c r="G112" s="100"/>
      <c r="H112" s="100"/>
    </row>
    <row r="113" spans="1:8" x14ac:dyDescent="0.25">
      <c r="A113" s="10">
        <v>88</v>
      </c>
      <c r="B113" s="10" t="s">
        <v>110</v>
      </c>
      <c r="C113" s="10" t="s">
        <v>43</v>
      </c>
      <c r="D113" s="9" t="s">
        <v>150</v>
      </c>
      <c r="E113" s="10" t="s">
        <v>69</v>
      </c>
      <c r="F113" s="10">
        <v>6</v>
      </c>
      <c r="G113" s="100"/>
      <c r="H113" s="100"/>
    </row>
    <row r="114" spans="1:8" x14ac:dyDescent="0.25">
      <c r="A114" s="10">
        <v>89</v>
      </c>
      <c r="B114" s="10" t="s">
        <v>110</v>
      </c>
      <c r="C114" s="10" t="s">
        <v>43</v>
      </c>
      <c r="D114" s="9" t="s">
        <v>164</v>
      </c>
      <c r="E114" s="10" t="s">
        <v>40</v>
      </c>
      <c r="F114" s="10">
        <v>1</v>
      </c>
      <c r="G114" s="100"/>
      <c r="H114" s="100"/>
    </row>
    <row r="115" spans="1:8" x14ac:dyDescent="0.25">
      <c r="A115" s="10">
        <v>90</v>
      </c>
      <c r="B115" s="10" t="s">
        <v>110</v>
      </c>
      <c r="C115" s="10" t="s">
        <v>43</v>
      </c>
      <c r="D115" s="9" t="s">
        <v>165</v>
      </c>
      <c r="E115" s="10" t="s">
        <v>40</v>
      </c>
      <c r="F115" s="10">
        <v>1</v>
      </c>
      <c r="G115" s="100"/>
      <c r="H115" s="100"/>
    </row>
    <row r="116" spans="1:8" x14ac:dyDescent="0.25">
      <c r="A116" s="10"/>
      <c r="B116" s="10"/>
      <c r="C116" s="105" t="s">
        <v>77</v>
      </c>
      <c r="D116" s="105" t="s">
        <v>28</v>
      </c>
      <c r="E116" s="105"/>
      <c r="F116" s="105"/>
      <c r="G116" s="105"/>
      <c r="H116" s="107"/>
    </row>
    <row r="132" spans="4:6" x14ac:dyDescent="0.25">
      <c r="E132" s="120"/>
    </row>
    <row r="134" spans="4:6" x14ac:dyDescent="0.25">
      <c r="D134" s="139"/>
      <c r="F134" s="131"/>
    </row>
    <row r="135" spans="4:6" x14ac:dyDescent="0.25">
      <c r="F135" s="131"/>
    </row>
    <row r="146" spans="4:4" x14ac:dyDescent="0.25">
      <c r="D146" s="139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8B471-F8A9-4310-B5B1-2C41E1F6C53D}">
  <dimension ref="A1:H146"/>
  <sheetViews>
    <sheetView workbookViewId="0">
      <selection activeCell="I13" sqref="I13"/>
    </sheetView>
  </sheetViews>
  <sheetFormatPr defaultRowHeight="13.2" x14ac:dyDescent="0.25"/>
  <cols>
    <col min="1" max="1" width="7.88671875" customWidth="1"/>
    <col min="3" max="3" width="14.33203125" customWidth="1"/>
    <col min="4" max="4" width="46" customWidth="1"/>
    <col min="5" max="5" width="8.33203125" customWidth="1"/>
    <col min="6" max="6" width="12.6640625" customWidth="1"/>
    <col min="7" max="7" width="17.44140625" customWidth="1"/>
    <col min="8" max="8" width="19.88671875" customWidth="1"/>
    <col min="257" max="257" width="7.88671875" customWidth="1"/>
    <col min="259" max="259" width="14.33203125" customWidth="1"/>
    <col min="260" max="260" width="46" customWidth="1"/>
    <col min="261" max="261" width="8.33203125" customWidth="1"/>
    <col min="262" max="262" width="12.6640625" customWidth="1"/>
    <col min="263" max="263" width="17.44140625" customWidth="1"/>
    <col min="264" max="264" width="19.88671875" customWidth="1"/>
    <col min="513" max="513" width="7.88671875" customWidth="1"/>
    <col min="515" max="515" width="14.33203125" customWidth="1"/>
    <col min="516" max="516" width="46" customWidth="1"/>
    <col min="517" max="517" width="8.33203125" customWidth="1"/>
    <col min="518" max="518" width="12.6640625" customWidth="1"/>
    <col min="519" max="519" width="17.44140625" customWidth="1"/>
    <col min="520" max="520" width="19.88671875" customWidth="1"/>
    <col min="769" max="769" width="7.88671875" customWidth="1"/>
    <col min="771" max="771" width="14.33203125" customWidth="1"/>
    <col min="772" max="772" width="46" customWidth="1"/>
    <col min="773" max="773" width="8.33203125" customWidth="1"/>
    <col min="774" max="774" width="12.6640625" customWidth="1"/>
    <col min="775" max="775" width="17.44140625" customWidth="1"/>
    <col min="776" max="776" width="19.88671875" customWidth="1"/>
    <col min="1025" max="1025" width="7.88671875" customWidth="1"/>
    <col min="1027" max="1027" width="14.33203125" customWidth="1"/>
    <col min="1028" max="1028" width="46" customWidth="1"/>
    <col min="1029" max="1029" width="8.33203125" customWidth="1"/>
    <col min="1030" max="1030" width="12.6640625" customWidth="1"/>
    <col min="1031" max="1031" width="17.44140625" customWidth="1"/>
    <col min="1032" max="1032" width="19.88671875" customWidth="1"/>
    <col min="1281" max="1281" width="7.88671875" customWidth="1"/>
    <col min="1283" max="1283" width="14.33203125" customWidth="1"/>
    <col min="1284" max="1284" width="46" customWidth="1"/>
    <col min="1285" max="1285" width="8.33203125" customWidth="1"/>
    <col min="1286" max="1286" width="12.6640625" customWidth="1"/>
    <col min="1287" max="1287" width="17.44140625" customWidth="1"/>
    <col min="1288" max="1288" width="19.88671875" customWidth="1"/>
    <col min="1537" max="1537" width="7.88671875" customWidth="1"/>
    <col min="1539" max="1539" width="14.33203125" customWidth="1"/>
    <col min="1540" max="1540" width="46" customWidth="1"/>
    <col min="1541" max="1541" width="8.33203125" customWidth="1"/>
    <col min="1542" max="1542" width="12.6640625" customWidth="1"/>
    <col min="1543" max="1543" width="17.44140625" customWidth="1"/>
    <col min="1544" max="1544" width="19.88671875" customWidth="1"/>
    <col min="1793" max="1793" width="7.88671875" customWidth="1"/>
    <col min="1795" max="1795" width="14.33203125" customWidth="1"/>
    <col min="1796" max="1796" width="46" customWidth="1"/>
    <col min="1797" max="1797" width="8.33203125" customWidth="1"/>
    <col min="1798" max="1798" width="12.6640625" customWidth="1"/>
    <col min="1799" max="1799" width="17.44140625" customWidth="1"/>
    <col min="1800" max="1800" width="19.88671875" customWidth="1"/>
    <col min="2049" max="2049" width="7.88671875" customWidth="1"/>
    <col min="2051" max="2051" width="14.33203125" customWidth="1"/>
    <col min="2052" max="2052" width="46" customWidth="1"/>
    <col min="2053" max="2053" width="8.33203125" customWidth="1"/>
    <col min="2054" max="2054" width="12.6640625" customWidth="1"/>
    <col min="2055" max="2055" width="17.44140625" customWidth="1"/>
    <col min="2056" max="2056" width="19.88671875" customWidth="1"/>
    <col min="2305" max="2305" width="7.88671875" customWidth="1"/>
    <col min="2307" max="2307" width="14.33203125" customWidth="1"/>
    <col min="2308" max="2308" width="46" customWidth="1"/>
    <col min="2309" max="2309" width="8.33203125" customWidth="1"/>
    <col min="2310" max="2310" width="12.6640625" customWidth="1"/>
    <col min="2311" max="2311" width="17.44140625" customWidth="1"/>
    <col min="2312" max="2312" width="19.88671875" customWidth="1"/>
    <col min="2561" max="2561" width="7.88671875" customWidth="1"/>
    <col min="2563" max="2563" width="14.33203125" customWidth="1"/>
    <col min="2564" max="2564" width="46" customWidth="1"/>
    <col min="2565" max="2565" width="8.33203125" customWidth="1"/>
    <col min="2566" max="2566" width="12.6640625" customWidth="1"/>
    <col min="2567" max="2567" width="17.44140625" customWidth="1"/>
    <col min="2568" max="2568" width="19.88671875" customWidth="1"/>
    <col min="2817" max="2817" width="7.88671875" customWidth="1"/>
    <col min="2819" max="2819" width="14.33203125" customWidth="1"/>
    <col min="2820" max="2820" width="46" customWidth="1"/>
    <col min="2821" max="2821" width="8.33203125" customWidth="1"/>
    <col min="2822" max="2822" width="12.6640625" customWidth="1"/>
    <col min="2823" max="2823" width="17.44140625" customWidth="1"/>
    <col min="2824" max="2824" width="19.88671875" customWidth="1"/>
    <col min="3073" max="3073" width="7.88671875" customWidth="1"/>
    <col min="3075" max="3075" width="14.33203125" customWidth="1"/>
    <col min="3076" max="3076" width="46" customWidth="1"/>
    <col min="3077" max="3077" width="8.33203125" customWidth="1"/>
    <col min="3078" max="3078" width="12.6640625" customWidth="1"/>
    <col min="3079" max="3079" width="17.44140625" customWidth="1"/>
    <col min="3080" max="3080" width="19.88671875" customWidth="1"/>
    <col min="3329" max="3329" width="7.88671875" customWidth="1"/>
    <col min="3331" max="3331" width="14.33203125" customWidth="1"/>
    <col min="3332" max="3332" width="46" customWidth="1"/>
    <col min="3333" max="3333" width="8.33203125" customWidth="1"/>
    <col min="3334" max="3334" width="12.6640625" customWidth="1"/>
    <col min="3335" max="3335" width="17.44140625" customWidth="1"/>
    <col min="3336" max="3336" width="19.88671875" customWidth="1"/>
    <col min="3585" max="3585" width="7.88671875" customWidth="1"/>
    <col min="3587" max="3587" width="14.33203125" customWidth="1"/>
    <col min="3588" max="3588" width="46" customWidth="1"/>
    <col min="3589" max="3589" width="8.33203125" customWidth="1"/>
    <col min="3590" max="3590" width="12.6640625" customWidth="1"/>
    <col min="3591" max="3591" width="17.44140625" customWidth="1"/>
    <col min="3592" max="3592" width="19.88671875" customWidth="1"/>
    <col min="3841" max="3841" width="7.88671875" customWidth="1"/>
    <col min="3843" max="3843" width="14.33203125" customWidth="1"/>
    <col min="3844" max="3844" width="46" customWidth="1"/>
    <col min="3845" max="3845" width="8.33203125" customWidth="1"/>
    <col min="3846" max="3846" width="12.6640625" customWidth="1"/>
    <col min="3847" max="3847" width="17.44140625" customWidth="1"/>
    <col min="3848" max="3848" width="19.88671875" customWidth="1"/>
    <col min="4097" max="4097" width="7.88671875" customWidth="1"/>
    <col min="4099" max="4099" width="14.33203125" customWidth="1"/>
    <col min="4100" max="4100" width="46" customWidth="1"/>
    <col min="4101" max="4101" width="8.33203125" customWidth="1"/>
    <col min="4102" max="4102" width="12.6640625" customWidth="1"/>
    <col min="4103" max="4103" width="17.44140625" customWidth="1"/>
    <col min="4104" max="4104" width="19.88671875" customWidth="1"/>
    <col min="4353" max="4353" width="7.88671875" customWidth="1"/>
    <col min="4355" max="4355" width="14.33203125" customWidth="1"/>
    <col min="4356" max="4356" width="46" customWidth="1"/>
    <col min="4357" max="4357" width="8.33203125" customWidth="1"/>
    <col min="4358" max="4358" width="12.6640625" customWidth="1"/>
    <col min="4359" max="4359" width="17.44140625" customWidth="1"/>
    <col min="4360" max="4360" width="19.88671875" customWidth="1"/>
    <col min="4609" max="4609" width="7.88671875" customWidth="1"/>
    <col min="4611" max="4611" width="14.33203125" customWidth="1"/>
    <col min="4612" max="4612" width="46" customWidth="1"/>
    <col min="4613" max="4613" width="8.33203125" customWidth="1"/>
    <col min="4614" max="4614" width="12.6640625" customWidth="1"/>
    <col min="4615" max="4615" width="17.44140625" customWidth="1"/>
    <col min="4616" max="4616" width="19.88671875" customWidth="1"/>
    <col min="4865" max="4865" width="7.88671875" customWidth="1"/>
    <col min="4867" max="4867" width="14.33203125" customWidth="1"/>
    <col min="4868" max="4868" width="46" customWidth="1"/>
    <col min="4869" max="4869" width="8.33203125" customWidth="1"/>
    <col min="4870" max="4870" width="12.6640625" customWidth="1"/>
    <col min="4871" max="4871" width="17.44140625" customWidth="1"/>
    <col min="4872" max="4872" width="19.88671875" customWidth="1"/>
    <col min="5121" max="5121" width="7.88671875" customWidth="1"/>
    <col min="5123" max="5123" width="14.33203125" customWidth="1"/>
    <col min="5124" max="5124" width="46" customWidth="1"/>
    <col min="5125" max="5125" width="8.33203125" customWidth="1"/>
    <col min="5126" max="5126" width="12.6640625" customWidth="1"/>
    <col min="5127" max="5127" width="17.44140625" customWidth="1"/>
    <col min="5128" max="5128" width="19.88671875" customWidth="1"/>
    <col min="5377" max="5377" width="7.88671875" customWidth="1"/>
    <col min="5379" max="5379" width="14.33203125" customWidth="1"/>
    <col min="5380" max="5380" width="46" customWidth="1"/>
    <col min="5381" max="5381" width="8.33203125" customWidth="1"/>
    <col min="5382" max="5382" width="12.6640625" customWidth="1"/>
    <col min="5383" max="5383" width="17.44140625" customWidth="1"/>
    <col min="5384" max="5384" width="19.88671875" customWidth="1"/>
    <col min="5633" max="5633" width="7.88671875" customWidth="1"/>
    <col min="5635" max="5635" width="14.33203125" customWidth="1"/>
    <col min="5636" max="5636" width="46" customWidth="1"/>
    <col min="5637" max="5637" width="8.33203125" customWidth="1"/>
    <col min="5638" max="5638" width="12.6640625" customWidth="1"/>
    <col min="5639" max="5639" width="17.44140625" customWidth="1"/>
    <col min="5640" max="5640" width="19.88671875" customWidth="1"/>
    <col min="5889" max="5889" width="7.88671875" customWidth="1"/>
    <col min="5891" max="5891" width="14.33203125" customWidth="1"/>
    <col min="5892" max="5892" width="46" customWidth="1"/>
    <col min="5893" max="5893" width="8.33203125" customWidth="1"/>
    <col min="5894" max="5894" width="12.6640625" customWidth="1"/>
    <col min="5895" max="5895" width="17.44140625" customWidth="1"/>
    <col min="5896" max="5896" width="19.88671875" customWidth="1"/>
    <col min="6145" max="6145" width="7.88671875" customWidth="1"/>
    <col min="6147" max="6147" width="14.33203125" customWidth="1"/>
    <col min="6148" max="6148" width="46" customWidth="1"/>
    <col min="6149" max="6149" width="8.33203125" customWidth="1"/>
    <col min="6150" max="6150" width="12.6640625" customWidth="1"/>
    <col min="6151" max="6151" width="17.44140625" customWidth="1"/>
    <col min="6152" max="6152" width="19.88671875" customWidth="1"/>
    <col min="6401" max="6401" width="7.88671875" customWidth="1"/>
    <col min="6403" max="6403" width="14.33203125" customWidth="1"/>
    <col min="6404" max="6404" width="46" customWidth="1"/>
    <col min="6405" max="6405" width="8.33203125" customWidth="1"/>
    <col min="6406" max="6406" width="12.6640625" customWidth="1"/>
    <col min="6407" max="6407" width="17.44140625" customWidth="1"/>
    <col min="6408" max="6408" width="19.88671875" customWidth="1"/>
    <col min="6657" max="6657" width="7.88671875" customWidth="1"/>
    <col min="6659" max="6659" width="14.33203125" customWidth="1"/>
    <col min="6660" max="6660" width="46" customWidth="1"/>
    <col min="6661" max="6661" width="8.33203125" customWidth="1"/>
    <col min="6662" max="6662" width="12.6640625" customWidth="1"/>
    <col min="6663" max="6663" width="17.44140625" customWidth="1"/>
    <col min="6664" max="6664" width="19.88671875" customWidth="1"/>
    <col min="6913" max="6913" width="7.88671875" customWidth="1"/>
    <col min="6915" max="6915" width="14.33203125" customWidth="1"/>
    <col min="6916" max="6916" width="46" customWidth="1"/>
    <col min="6917" max="6917" width="8.33203125" customWidth="1"/>
    <col min="6918" max="6918" width="12.6640625" customWidth="1"/>
    <col min="6919" max="6919" width="17.44140625" customWidth="1"/>
    <col min="6920" max="6920" width="19.88671875" customWidth="1"/>
    <col min="7169" max="7169" width="7.88671875" customWidth="1"/>
    <col min="7171" max="7171" width="14.33203125" customWidth="1"/>
    <col min="7172" max="7172" width="46" customWidth="1"/>
    <col min="7173" max="7173" width="8.33203125" customWidth="1"/>
    <col min="7174" max="7174" width="12.6640625" customWidth="1"/>
    <col min="7175" max="7175" width="17.44140625" customWidth="1"/>
    <col min="7176" max="7176" width="19.88671875" customWidth="1"/>
    <col min="7425" max="7425" width="7.88671875" customWidth="1"/>
    <col min="7427" max="7427" width="14.33203125" customWidth="1"/>
    <col min="7428" max="7428" width="46" customWidth="1"/>
    <col min="7429" max="7429" width="8.33203125" customWidth="1"/>
    <col min="7430" max="7430" width="12.6640625" customWidth="1"/>
    <col min="7431" max="7431" width="17.44140625" customWidth="1"/>
    <col min="7432" max="7432" width="19.88671875" customWidth="1"/>
    <col min="7681" max="7681" width="7.88671875" customWidth="1"/>
    <col min="7683" max="7683" width="14.33203125" customWidth="1"/>
    <col min="7684" max="7684" width="46" customWidth="1"/>
    <col min="7685" max="7685" width="8.33203125" customWidth="1"/>
    <col min="7686" max="7686" width="12.6640625" customWidth="1"/>
    <col min="7687" max="7687" width="17.44140625" customWidth="1"/>
    <col min="7688" max="7688" width="19.88671875" customWidth="1"/>
    <col min="7937" max="7937" width="7.88671875" customWidth="1"/>
    <col min="7939" max="7939" width="14.33203125" customWidth="1"/>
    <col min="7940" max="7940" width="46" customWidth="1"/>
    <col min="7941" max="7941" width="8.33203125" customWidth="1"/>
    <col min="7942" max="7942" width="12.6640625" customWidth="1"/>
    <col min="7943" max="7943" width="17.44140625" customWidth="1"/>
    <col min="7944" max="7944" width="19.88671875" customWidth="1"/>
    <col min="8193" max="8193" width="7.88671875" customWidth="1"/>
    <col min="8195" max="8195" width="14.33203125" customWidth="1"/>
    <col min="8196" max="8196" width="46" customWidth="1"/>
    <col min="8197" max="8197" width="8.33203125" customWidth="1"/>
    <col min="8198" max="8198" width="12.6640625" customWidth="1"/>
    <col min="8199" max="8199" width="17.44140625" customWidth="1"/>
    <col min="8200" max="8200" width="19.88671875" customWidth="1"/>
    <col min="8449" max="8449" width="7.88671875" customWidth="1"/>
    <col min="8451" max="8451" width="14.33203125" customWidth="1"/>
    <col min="8452" max="8452" width="46" customWidth="1"/>
    <col min="8453" max="8453" width="8.33203125" customWidth="1"/>
    <col min="8454" max="8454" width="12.6640625" customWidth="1"/>
    <col min="8455" max="8455" width="17.44140625" customWidth="1"/>
    <col min="8456" max="8456" width="19.88671875" customWidth="1"/>
    <col min="8705" max="8705" width="7.88671875" customWidth="1"/>
    <col min="8707" max="8707" width="14.33203125" customWidth="1"/>
    <col min="8708" max="8708" width="46" customWidth="1"/>
    <col min="8709" max="8709" width="8.33203125" customWidth="1"/>
    <col min="8710" max="8710" width="12.6640625" customWidth="1"/>
    <col min="8711" max="8711" width="17.44140625" customWidth="1"/>
    <col min="8712" max="8712" width="19.88671875" customWidth="1"/>
    <col min="8961" max="8961" width="7.88671875" customWidth="1"/>
    <col min="8963" max="8963" width="14.33203125" customWidth="1"/>
    <col min="8964" max="8964" width="46" customWidth="1"/>
    <col min="8965" max="8965" width="8.33203125" customWidth="1"/>
    <col min="8966" max="8966" width="12.6640625" customWidth="1"/>
    <col min="8967" max="8967" width="17.44140625" customWidth="1"/>
    <col min="8968" max="8968" width="19.88671875" customWidth="1"/>
    <col min="9217" max="9217" width="7.88671875" customWidth="1"/>
    <col min="9219" max="9219" width="14.33203125" customWidth="1"/>
    <col min="9220" max="9220" width="46" customWidth="1"/>
    <col min="9221" max="9221" width="8.33203125" customWidth="1"/>
    <col min="9222" max="9222" width="12.6640625" customWidth="1"/>
    <col min="9223" max="9223" width="17.44140625" customWidth="1"/>
    <col min="9224" max="9224" width="19.88671875" customWidth="1"/>
    <col min="9473" max="9473" width="7.88671875" customWidth="1"/>
    <col min="9475" max="9475" width="14.33203125" customWidth="1"/>
    <col min="9476" max="9476" width="46" customWidth="1"/>
    <col min="9477" max="9477" width="8.33203125" customWidth="1"/>
    <col min="9478" max="9478" width="12.6640625" customWidth="1"/>
    <col min="9479" max="9479" width="17.44140625" customWidth="1"/>
    <col min="9480" max="9480" width="19.88671875" customWidth="1"/>
    <col min="9729" max="9729" width="7.88671875" customWidth="1"/>
    <col min="9731" max="9731" width="14.33203125" customWidth="1"/>
    <col min="9732" max="9732" width="46" customWidth="1"/>
    <col min="9733" max="9733" width="8.33203125" customWidth="1"/>
    <col min="9734" max="9734" width="12.6640625" customWidth="1"/>
    <col min="9735" max="9735" width="17.44140625" customWidth="1"/>
    <col min="9736" max="9736" width="19.88671875" customWidth="1"/>
    <col min="9985" max="9985" width="7.88671875" customWidth="1"/>
    <col min="9987" max="9987" width="14.33203125" customWidth="1"/>
    <col min="9988" max="9988" width="46" customWidth="1"/>
    <col min="9989" max="9989" width="8.33203125" customWidth="1"/>
    <col min="9990" max="9990" width="12.6640625" customWidth="1"/>
    <col min="9991" max="9991" width="17.44140625" customWidth="1"/>
    <col min="9992" max="9992" width="19.88671875" customWidth="1"/>
    <col min="10241" max="10241" width="7.88671875" customWidth="1"/>
    <col min="10243" max="10243" width="14.33203125" customWidth="1"/>
    <col min="10244" max="10244" width="46" customWidth="1"/>
    <col min="10245" max="10245" width="8.33203125" customWidth="1"/>
    <col min="10246" max="10246" width="12.6640625" customWidth="1"/>
    <col min="10247" max="10247" width="17.44140625" customWidth="1"/>
    <col min="10248" max="10248" width="19.88671875" customWidth="1"/>
    <col min="10497" max="10497" width="7.88671875" customWidth="1"/>
    <col min="10499" max="10499" width="14.33203125" customWidth="1"/>
    <col min="10500" max="10500" width="46" customWidth="1"/>
    <col min="10501" max="10501" width="8.33203125" customWidth="1"/>
    <col min="10502" max="10502" width="12.6640625" customWidth="1"/>
    <col min="10503" max="10503" width="17.44140625" customWidth="1"/>
    <col min="10504" max="10504" width="19.88671875" customWidth="1"/>
    <col min="10753" max="10753" width="7.88671875" customWidth="1"/>
    <col min="10755" max="10755" width="14.33203125" customWidth="1"/>
    <col min="10756" max="10756" width="46" customWidth="1"/>
    <col min="10757" max="10757" width="8.33203125" customWidth="1"/>
    <col min="10758" max="10758" width="12.6640625" customWidth="1"/>
    <col min="10759" max="10759" width="17.44140625" customWidth="1"/>
    <col min="10760" max="10760" width="19.88671875" customWidth="1"/>
    <col min="11009" max="11009" width="7.88671875" customWidth="1"/>
    <col min="11011" max="11011" width="14.33203125" customWidth="1"/>
    <col min="11012" max="11012" width="46" customWidth="1"/>
    <col min="11013" max="11013" width="8.33203125" customWidth="1"/>
    <col min="11014" max="11014" width="12.6640625" customWidth="1"/>
    <col min="11015" max="11015" width="17.44140625" customWidth="1"/>
    <col min="11016" max="11016" width="19.88671875" customWidth="1"/>
    <col min="11265" max="11265" width="7.88671875" customWidth="1"/>
    <col min="11267" max="11267" width="14.33203125" customWidth="1"/>
    <col min="11268" max="11268" width="46" customWidth="1"/>
    <col min="11269" max="11269" width="8.33203125" customWidth="1"/>
    <col min="11270" max="11270" width="12.6640625" customWidth="1"/>
    <col min="11271" max="11271" width="17.44140625" customWidth="1"/>
    <col min="11272" max="11272" width="19.88671875" customWidth="1"/>
    <col min="11521" max="11521" width="7.88671875" customWidth="1"/>
    <col min="11523" max="11523" width="14.33203125" customWidth="1"/>
    <col min="11524" max="11524" width="46" customWidth="1"/>
    <col min="11525" max="11525" width="8.33203125" customWidth="1"/>
    <col min="11526" max="11526" width="12.6640625" customWidth="1"/>
    <col min="11527" max="11527" width="17.44140625" customWidth="1"/>
    <col min="11528" max="11528" width="19.88671875" customWidth="1"/>
    <col min="11777" max="11777" width="7.88671875" customWidth="1"/>
    <col min="11779" max="11779" width="14.33203125" customWidth="1"/>
    <col min="11780" max="11780" width="46" customWidth="1"/>
    <col min="11781" max="11781" width="8.33203125" customWidth="1"/>
    <col min="11782" max="11782" width="12.6640625" customWidth="1"/>
    <col min="11783" max="11783" width="17.44140625" customWidth="1"/>
    <col min="11784" max="11784" width="19.88671875" customWidth="1"/>
    <col min="12033" max="12033" width="7.88671875" customWidth="1"/>
    <col min="12035" max="12035" width="14.33203125" customWidth="1"/>
    <col min="12036" max="12036" width="46" customWidth="1"/>
    <col min="12037" max="12037" width="8.33203125" customWidth="1"/>
    <col min="12038" max="12038" width="12.6640625" customWidth="1"/>
    <col min="12039" max="12039" width="17.44140625" customWidth="1"/>
    <col min="12040" max="12040" width="19.88671875" customWidth="1"/>
    <col min="12289" max="12289" width="7.88671875" customWidth="1"/>
    <col min="12291" max="12291" width="14.33203125" customWidth="1"/>
    <col min="12292" max="12292" width="46" customWidth="1"/>
    <col min="12293" max="12293" width="8.33203125" customWidth="1"/>
    <col min="12294" max="12294" width="12.6640625" customWidth="1"/>
    <col min="12295" max="12295" width="17.44140625" customWidth="1"/>
    <col min="12296" max="12296" width="19.88671875" customWidth="1"/>
    <col min="12545" max="12545" width="7.88671875" customWidth="1"/>
    <col min="12547" max="12547" width="14.33203125" customWidth="1"/>
    <col min="12548" max="12548" width="46" customWidth="1"/>
    <col min="12549" max="12549" width="8.33203125" customWidth="1"/>
    <col min="12550" max="12550" width="12.6640625" customWidth="1"/>
    <col min="12551" max="12551" width="17.44140625" customWidth="1"/>
    <col min="12552" max="12552" width="19.88671875" customWidth="1"/>
    <col min="12801" max="12801" width="7.88671875" customWidth="1"/>
    <col min="12803" max="12803" width="14.33203125" customWidth="1"/>
    <col min="12804" max="12804" width="46" customWidth="1"/>
    <col min="12805" max="12805" width="8.33203125" customWidth="1"/>
    <col min="12806" max="12806" width="12.6640625" customWidth="1"/>
    <col min="12807" max="12807" width="17.44140625" customWidth="1"/>
    <col min="12808" max="12808" width="19.88671875" customWidth="1"/>
    <col min="13057" max="13057" width="7.88671875" customWidth="1"/>
    <col min="13059" max="13059" width="14.33203125" customWidth="1"/>
    <col min="13060" max="13060" width="46" customWidth="1"/>
    <col min="13061" max="13061" width="8.33203125" customWidth="1"/>
    <col min="13062" max="13062" width="12.6640625" customWidth="1"/>
    <col min="13063" max="13063" width="17.44140625" customWidth="1"/>
    <col min="13064" max="13064" width="19.88671875" customWidth="1"/>
    <col min="13313" max="13313" width="7.88671875" customWidth="1"/>
    <col min="13315" max="13315" width="14.33203125" customWidth="1"/>
    <col min="13316" max="13316" width="46" customWidth="1"/>
    <col min="13317" max="13317" width="8.33203125" customWidth="1"/>
    <col min="13318" max="13318" width="12.6640625" customWidth="1"/>
    <col min="13319" max="13319" width="17.44140625" customWidth="1"/>
    <col min="13320" max="13320" width="19.88671875" customWidth="1"/>
    <col min="13569" max="13569" width="7.88671875" customWidth="1"/>
    <col min="13571" max="13571" width="14.33203125" customWidth="1"/>
    <col min="13572" max="13572" width="46" customWidth="1"/>
    <col min="13573" max="13573" width="8.33203125" customWidth="1"/>
    <col min="13574" max="13574" width="12.6640625" customWidth="1"/>
    <col min="13575" max="13575" width="17.44140625" customWidth="1"/>
    <col min="13576" max="13576" width="19.88671875" customWidth="1"/>
    <col min="13825" max="13825" width="7.88671875" customWidth="1"/>
    <col min="13827" max="13827" width="14.33203125" customWidth="1"/>
    <col min="13828" max="13828" width="46" customWidth="1"/>
    <col min="13829" max="13829" width="8.33203125" customWidth="1"/>
    <col min="13830" max="13830" width="12.6640625" customWidth="1"/>
    <col min="13831" max="13831" width="17.44140625" customWidth="1"/>
    <col min="13832" max="13832" width="19.88671875" customWidth="1"/>
    <col min="14081" max="14081" width="7.88671875" customWidth="1"/>
    <col min="14083" max="14083" width="14.33203125" customWidth="1"/>
    <col min="14084" max="14084" width="46" customWidth="1"/>
    <col min="14085" max="14085" width="8.33203125" customWidth="1"/>
    <col min="14086" max="14086" width="12.6640625" customWidth="1"/>
    <col min="14087" max="14087" width="17.44140625" customWidth="1"/>
    <col min="14088" max="14088" width="19.88671875" customWidth="1"/>
    <col min="14337" max="14337" width="7.88671875" customWidth="1"/>
    <col min="14339" max="14339" width="14.33203125" customWidth="1"/>
    <col min="14340" max="14340" width="46" customWidth="1"/>
    <col min="14341" max="14341" width="8.33203125" customWidth="1"/>
    <col min="14342" max="14342" width="12.6640625" customWidth="1"/>
    <col min="14343" max="14343" width="17.44140625" customWidth="1"/>
    <col min="14344" max="14344" width="19.88671875" customWidth="1"/>
    <col min="14593" max="14593" width="7.88671875" customWidth="1"/>
    <col min="14595" max="14595" width="14.33203125" customWidth="1"/>
    <col min="14596" max="14596" width="46" customWidth="1"/>
    <col min="14597" max="14597" width="8.33203125" customWidth="1"/>
    <col min="14598" max="14598" width="12.6640625" customWidth="1"/>
    <col min="14599" max="14599" width="17.44140625" customWidth="1"/>
    <col min="14600" max="14600" width="19.88671875" customWidth="1"/>
    <col min="14849" max="14849" width="7.88671875" customWidth="1"/>
    <col min="14851" max="14851" width="14.33203125" customWidth="1"/>
    <col min="14852" max="14852" width="46" customWidth="1"/>
    <col min="14853" max="14853" width="8.33203125" customWidth="1"/>
    <col min="14854" max="14854" width="12.6640625" customWidth="1"/>
    <col min="14855" max="14855" width="17.44140625" customWidth="1"/>
    <col min="14856" max="14856" width="19.88671875" customWidth="1"/>
    <col min="15105" max="15105" width="7.88671875" customWidth="1"/>
    <col min="15107" max="15107" width="14.33203125" customWidth="1"/>
    <col min="15108" max="15108" width="46" customWidth="1"/>
    <col min="15109" max="15109" width="8.33203125" customWidth="1"/>
    <col min="15110" max="15110" width="12.6640625" customWidth="1"/>
    <col min="15111" max="15111" width="17.44140625" customWidth="1"/>
    <col min="15112" max="15112" width="19.88671875" customWidth="1"/>
    <col min="15361" max="15361" width="7.88671875" customWidth="1"/>
    <col min="15363" max="15363" width="14.33203125" customWidth="1"/>
    <col min="15364" max="15364" width="46" customWidth="1"/>
    <col min="15365" max="15365" width="8.33203125" customWidth="1"/>
    <col min="15366" max="15366" width="12.6640625" customWidth="1"/>
    <col min="15367" max="15367" width="17.44140625" customWidth="1"/>
    <col min="15368" max="15368" width="19.88671875" customWidth="1"/>
    <col min="15617" max="15617" width="7.88671875" customWidth="1"/>
    <col min="15619" max="15619" width="14.33203125" customWidth="1"/>
    <col min="15620" max="15620" width="46" customWidth="1"/>
    <col min="15621" max="15621" width="8.33203125" customWidth="1"/>
    <col min="15622" max="15622" width="12.6640625" customWidth="1"/>
    <col min="15623" max="15623" width="17.44140625" customWidth="1"/>
    <col min="15624" max="15624" width="19.88671875" customWidth="1"/>
    <col min="15873" max="15873" width="7.88671875" customWidth="1"/>
    <col min="15875" max="15875" width="14.33203125" customWidth="1"/>
    <col min="15876" max="15876" width="46" customWidth="1"/>
    <col min="15877" max="15877" width="8.33203125" customWidth="1"/>
    <col min="15878" max="15878" width="12.6640625" customWidth="1"/>
    <col min="15879" max="15879" width="17.44140625" customWidth="1"/>
    <col min="15880" max="15880" width="19.88671875" customWidth="1"/>
    <col min="16129" max="16129" width="7.88671875" customWidth="1"/>
    <col min="16131" max="16131" width="14.33203125" customWidth="1"/>
    <col min="16132" max="16132" width="46" customWidth="1"/>
    <col min="16133" max="16133" width="8.33203125" customWidth="1"/>
    <col min="16134" max="16134" width="12.6640625" customWidth="1"/>
    <col min="16135" max="16135" width="17.44140625" customWidth="1"/>
    <col min="16136" max="16136" width="19.88671875" customWidth="1"/>
  </cols>
  <sheetData>
    <row r="1" spans="1:8" ht="22.2" customHeight="1" x14ac:dyDescent="0.3">
      <c r="A1" s="142" t="s">
        <v>193</v>
      </c>
      <c r="B1" s="118"/>
    </row>
    <row r="2" spans="1:8" ht="15.6" x14ac:dyDescent="0.3">
      <c r="A2" s="123" t="s">
        <v>210</v>
      </c>
      <c r="B2" s="7"/>
    </row>
    <row r="3" spans="1:8" s="132" customFormat="1" ht="15.6" x14ac:dyDescent="0.3">
      <c r="A3" s="123" t="s">
        <v>167</v>
      </c>
      <c r="B3" s="118"/>
      <c r="D3"/>
    </row>
    <row r="5" spans="1:8" x14ac:dyDescent="0.25">
      <c r="A5" s="100" t="s">
        <v>56</v>
      </c>
      <c r="B5" s="117" t="s">
        <v>107</v>
      </c>
      <c r="C5" s="10" t="s">
        <v>57</v>
      </c>
      <c r="D5" s="10" t="s">
        <v>58</v>
      </c>
      <c r="E5" s="10" t="s">
        <v>59</v>
      </c>
      <c r="F5" s="135" t="s">
        <v>60</v>
      </c>
      <c r="G5" s="135" t="s">
        <v>61</v>
      </c>
      <c r="H5" s="135" t="s">
        <v>62</v>
      </c>
    </row>
    <row r="6" spans="1:8" x14ac:dyDescent="0.25">
      <c r="A6" s="101" t="s">
        <v>63</v>
      </c>
      <c r="B6" s="101"/>
      <c r="C6" s="101" t="s">
        <v>91</v>
      </c>
      <c r="D6" s="134" t="s">
        <v>125</v>
      </c>
      <c r="E6" s="101"/>
      <c r="F6" s="101"/>
      <c r="G6" s="101"/>
      <c r="H6" s="101"/>
    </row>
    <row r="7" spans="1:8" ht="26.4" x14ac:dyDescent="0.25">
      <c r="A7" s="10">
        <v>1</v>
      </c>
      <c r="B7" s="10" t="s">
        <v>108</v>
      </c>
      <c r="C7" s="10" t="s">
        <v>43</v>
      </c>
      <c r="D7" s="9" t="s">
        <v>136</v>
      </c>
      <c r="E7" s="10" t="s">
        <v>40</v>
      </c>
      <c r="F7" s="10">
        <v>1</v>
      </c>
      <c r="G7" s="110"/>
      <c r="H7" s="110"/>
    </row>
    <row r="8" spans="1:8" ht="26.4" x14ac:dyDescent="0.25">
      <c r="A8" s="10">
        <v>2</v>
      </c>
      <c r="B8" s="10" t="s">
        <v>108</v>
      </c>
      <c r="C8" s="10" t="s">
        <v>43</v>
      </c>
      <c r="D8" s="9" t="s">
        <v>195</v>
      </c>
      <c r="E8" s="10" t="s">
        <v>40</v>
      </c>
      <c r="F8" s="10">
        <v>1</v>
      </c>
      <c r="G8" s="110"/>
      <c r="H8" s="110"/>
    </row>
    <row r="9" spans="1:8" ht="26.4" x14ac:dyDescent="0.25">
      <c r="A9" s="10">
        <v>3</v>
      </c>
      <c r="B9" s="10" t="s">
        <v>108</v>
      </c>
      <c r="C9" s="10" t="s">
        <v>43</v>
      </c>
      <c r="D9" s="9" t="s">
        <v>142</v>
      </c>
      <c r="E9" s="10" t="s">
        <v>40</v>
      </c>
      <c r="F9" s="10">
        <v>7</v>
      </c>
      <c r="G9" s="110"/>
      <c r="H9" s="110"/>
    </row>
    <row r="10" spans="1:8" ht="38.25" customHeight="1" x14ac:dyDescent="0.25">
      <c r="A10" s="10">
        <v>4</v>
      </c>
      <c r="B10" s="10" t="s">
        <v>108</v>
      </c>
      <c r="C10" s="10" t="s">
        <v>43</v>
      </c>
      <c r="D10" s="9" t="s">
        <v>144</v>
      </c>
      <c r="E10" s="10" t="s">
        <v>40</v>
      </c>
      <c r="F10" s="10">
        <v>3</v>
      </c>
      <c r="G10" s="110"/>
      <c r="H10" s="110"/>
    </row>
    <row r="11" spans="1:8" ht="26.4" x14ac:dyDescent="0.25">
      <c r="A11" s="10">
        <v>5</v>
      </c>
      <c r="B11" s="10" t="s">
        <v>108</v>
      </c>
      <c r="C11" s="10" t="s">
        <v>43</v>
      </c>
      <c r="D11" s="9" t="s">
        <v>196</v>
      </c>
      <c r="E11" s="10" t="s">
        <v>40</v>
      </c>
      <c r="F11" s="10">
        <v>1</v>
      </c>
      <c r="G11" s="110"/>
      <c r="H11" s="110"/>
    </row>
    <row r="12" spans="1:8" ht="26.4" x14ac:dyDescent="0.25">
      <c r="A12" s="10">
        <v>6</v>
      </c>
      <c r="B12" s="10" t="s">
        <v>108</v>
      </c>
      <c r="C12" s="10" t="s">
        <v>43</v>
      </c>
      <c r="D12" s="9" t="s">
        <v>132</v>
      </c>
      <c r="E12" s="10" t="s">
        <v>40</v>
      </c>
      <c r="F12" s="10">
        <v>1</v>
      </c>
      <c r="G12" s="110"/>
      <c r="H12" s="110"/>
    </row>
    <row r="13" spans="1:8" ht="26.4" x14ac:dyDescent="0.25">
      <c r="A13" s="10">
        <v>7</v>
      </c>
      <c r="B13" s="10" t="s">
        <v>108</v>
      </c>
      <c r="C13" s="10" t="s">
        <v>43</v>
      </c>
      <c r="D13" s="9" t="s">
        <v>172</v>
      </c>
      <c r="E13" s="10" t="s">
        <v>40</v>
      </c>
      <c r="F13" s="10">
        <v>1</v>
      </c>
      <c r="G13" s="110"/>
      <c r="H13" s="110"/>
    </row>
    <row r="14" spans="1:8" x14ac:dyDescent="0.25">
      <c r="A14" s="10">
        <v>8</v>
      </c>
      <c r="B14" s="9" t="s">
        <v>108</v>
      </c>
      <c r="C14" s="9" t="s">
        <v>43</v>
      </c>
      <c r="D14" s="9" t="s">
        <v>168</v>
      </c>
      <c r="E14" s="9" t="s">
        <v>40</v>
      </c>
      <c r="F14" s="9">
        <v>1</v>
      </c>
      <c r="G14" s="115"/>
      <c r="H14" s="115"/>
    </row>
    <row r="15" spans="1:8" x14ac:dyDescent="0.25">
      <c r="A15" s="10">
        <v>9</v>
      </c>
      <c r="B15" s="9" t="s">
        <v>108</v>
      </c>
      <c r="C15" s="9" t="s">
        <v>43</v>
      </c>
      <c r="D15" s="9" t="s">
        <v>183</v>
      </c>
      <c r="E15" s="9" t="s">
        <v>40</v>
      </c>
      <c r="F15" s="9">
        <v>1</v>
      </c>
      <c r="G15" s="115"/>
      <c r="H15" s="115"/>
    </row>
    <row r="16" spans="1:8" x14ac:dyDescent="0.25">
      <c r="A16" s="10">
        <v>10</v>
      </c>
      <c r="B16" s="9" t="s">
        <v>108</v>
      </c>
      <c r="C16" s="9" t="s">
        <v>43</v>
      </c>
      <c r="D16" s="9" t="s">
        <v>181</v>
      </c>
      <c r="E16" s="9" t="s">
        <v>40</v>
      </c>
      <c r="F16" s="9">
        <v>1</v>
      </c>
      <c r="G16" s="115"/>
      <c r="H16" s="115"/>
    </row>
    <row r="17" spans="1:8" x14ac:dyDescent="0.25">
      <c r="A17" s="10"/>
      <c r="B17" s="10"/>
      <c r="C17" s="105" t="s">
        <v>77</v>
      </c>
      <c r="D17" s="106" t="s">
        <v>126</v>
      </c>
      <c r="E17" s="105"/>
      <c r="F17" s="105"/>
      <c r="G17" s="105"/>
      <c r="H17" s="107"/>
    </row>
    <row r="18" spans="1:8" x14ac:dyDescent="0.25">
      <c r="A18" s="10"/>
      <c r="B18" s="10"/>
      <c r="C18" s="105"/>
      <c r="D18" s="106"/>
      <c r="E18" s="105"/>
      <c r="F18" s="105"/>
      <c r="G18" s="105"/>
      <c r="H18" s="107"/>
    </row>
    <row r="19" spans="1:8" x14ac:dyDescent="0.25">
      <c r="A19" s="101" t="s">
        <v>63</v>
      </c>
      <c r="B19" s="101"/>
      <c r="C19" s="101" t="s">
        <v>92</v>
      </c>
      <c r="D19" s="134" t="s">
        <v>153</v>
      </c>
      <c r="E19" s="101"/>
      <c r="F19" s="101"/>
      <c r="G19" s="101"/>
      <c r="H19" s="101"/>
    </row>
    <row r="20" spans="1:8" ht="26.4" x14ac:dyDescent="0.25">
      <c r="A20" s="10">
        <v>11</v>
      </c>
      <c r="B20" s="10" t="s">
        <v>108</v>
      </c>
      <c r="C20" s="9" t="s">
        <v>43</v>
      </c>
      <c r="D20" s="9" t="s">
        <v>197</v>
      </c>
      <c r="E20" s="10" t="s">
        <v>40</v>
      </c>
      <c r="F20" s="104">
        <v>1</v>
      </c>
      <c r="G20" s="115"/>
      <c r="H20" s="115"/>
    </row>
    <row r="21" spans="1:8" ht="26.4" x14ac:dyDescent="0.25">
      <c r="A21" s="10">
        <v>12</v>
      </c>
      <c r="B21" s="10" t="s">
        <v>108</v>
      </c>
      <c r="C21" s="9" t="s">
        <v>43</v>
      </c>
      <c r="D21" s="9" t="s">
        <v>200</v>
      </c>
      <c r="E21" s="10" t="s">
        <v>40</v>
      </c>
      <c r="F21" s="104">
        <v>1</v>
      </c>
      <c r="G21" s="115"/>
      <c r="H21" s="115"/>
    </row>
    <row r="22" spans="1:8" x14ac:dyDescent="0.25">
      <c r="A22" s="10">
        <v>13</v>
      </c>
      <c r="B22" s="10" t="s">
        <v>108</v>
      </c>
      <c r="C22" s="9" t="s">
        <v>43</v>
      </c>
      <c r="D22" s="9" t="s">
        <v>145</v>
      </c>
      <c r="E22" s="10" t="s">
        <v>40</v>
      </c>
      <c r="F22" s="104">
        <v>1</v>
      </c>
      <c r="G22" s="115"/>
      <c r="H22" s="115"/>
    </row>
    <row r="23" spans="1:8" x14ac:dyDescent="0.25">
      <c r="A23" s="10">
        <v>14</v>
      </c>
      <c r="B23" s="10" t="s">
        <v>108</v>
      </c>
      <c r="C23" s="9" t="s">
        <v>43</v>
      </c>
      <c r="D23" s="9" t="s">
        <v>148</v>
      </c>
      <c r="E23" s="10" t="s">
        <v>40</v>
      </c>
      <c r="F23" s="104">
        <v>2</v>
      </c>
      <c r="G23" s="115"/>
      <c r="H23" s="115"/>
    </row>
    <row r="24" spans="1:8" ht="13.5" customHeight="1" x14ac:dyDescent="0.25">
      <c r="A24" s="10">
        <v>15</v>
      </c>
      <c r="B24" s="10" t="s">
        <v>108</v>
      </c>
      <c r="C24" s="9" t="s">
        <v>43</v>
      </c>
      <c r="D24" s="9" t="s">
        <v>147</v>
      </c>
      <c r="E24" s="10" t="s">
        <v>40</v>
      </c>
      <c r="F24" s="104">
        <v>1</v>
      </c>
      <c r="G24" s="115"/>
      <c r="H24" s="115"/>
    </row>
    <row r="25" spans="1:8" ht="26.4" x14ac:dyDescent="0.25">
      <c r="A25" s="10">
        <v>16</v>
      </c>
      <c r="B25" s="10" t="s">
        <v>108</v>
      </c>
      <c r="C25" s="9" t="s">
        <v>43</v>
      </c>
      <c r="D25" s="9" t="s">
        <v>198</v>
      </c>
      <c r="E25" s="10" t="s">
        <v>40</v>
      </c>
      <c r="F25" s="104">
        <v>1</v>
      </c>
      <c r="G25" s="115"/>
      <c r="H25" s="115"/>
    </row>
    <row r="26" spans="1:8" ht="26.4" x14ac:dyDescent="0.25">
      <c r="A26" s="10">
        <v>17</v>
      </c>
      <c r="B26" s="10" t="s">
        <v>108</v>
      </c>
      <c r="C26" s="9" t="s">
        <v>43</v>
      </c>
      <c r="D26" s="9" t="s">
        <v>199</v>
      </c>
      <c r="E26" s="10" t="s">
        <v>40</v>
      </c>
      <c r="F26" s="104">
        <v>1</v>
      </c>
      <c r="G26" s="115"/>
      <c r="H26" s="115"/>
    </row>
    <row r="27" spans="1:8" x14ac:dyDescent="0.25">
      <c r="A27" s="10">
        <v>18</v>
      </c>
      <c r="B27" s="10" t="s">
        <v>108</v>
      </c>
      <c r="C27" s="9" t="s">
        <v>43</v>
      </c>
      <c r="D27" s="9" t="s">
        <v>173</v>
      </c>
      <c r="E27" s="10" t="s">
        <v>40</v>
      </c>
      <c r="F27" s="9">
        <v>2</v>
      </c>
      <c r="G27" s="115"/>
      <c r="H27" s="115"/>
    </row>
    <row r="28" spans="1:8" x14ac:dyDescent="0.25">
      <c r="A28" s="10">
        <v>19</v>
      </c>
      <c r="B28" s="10" t="s">
        <v>108</v>
      </c>
      <c r="C28" s="9" t="s">
        <v>43</v>
      </c>
      <c r="D28" s="9" t="s">
        <v>174</v>
      </c>
      <c r="E28" s="10" t="s">
        <v>40</v>
      </c>
      <c r="F28" s="9">
        <v>1</v>
      </c>
      <c r="G28" s="115"/>
      <c r="H28" s="115"/>
    </row>
    <row r="29" spans="1:8" x14ac:dyDescent="0.25">
      <c r="A29" s="10">
        <v>20</v>
      </c>
      <c r="B29" s="10" t="s">
        <v>108</v>
      </c>
      <c r="C29" s="9" t="s">
        <v>43</v>
      </c>
      <c r="D29" s="9" t="s">
        <v>137</v>
      </c>
      <c r="E29" s="10" t="s">
        <v>40</v>
      </c>
      <c r="F29" s="104">
        <v>5</v>
      </c>
      <c r="G29" s="115"/>
      <c r="H29" s="115"/>
    </row>
    <row r="30" spans="1:8" x14ac:dyDescent="0.25">
      <c r="A30" s="10">
        <v>21</v>
      </c>
      <c r="B30" s="10" t="s">
        <v>108</v>
      </c>
      <c r="C30" s="9" t="s">
        <v>43</v>
      </c>
      <c r="D30" s="9" t="s">
        <v>169</v>
      </c>
      <c r="E30" s="10" t="s">
        <v>40</v>
      </c>
      <c r="F30" s="104">
        <v>2</v>
      </c>
      <c r="G30" s="115"/>
      <c r="H30" s="115"/>
    </row>
    <row r="31" spans="1:8" x14ac:dyDescent="0.25">
      <c r="A31" s="10">
        <v>22</v>
      </c>
      <c r="B31" s="10" t="s">
        <v>108</v>
      </c>
      <c r="C31" s="9" t="s">
        <v>43</v>
      </c>
      <c r="D31" s="9" t="s">
        <v>176</v>
      </c>
      <c r="E31" s="10" t="s">
        <v>40</v>
      </c>
      <c r="F31" s="104">
        <v>1</v>
      </c>
      <c r="G31" s="115"/>
      <c r="H31" s="115"/>
    </row>
    <row r="32" spans="1:8" ht="81" customHeight="1" x14ac:dyDescent="0.25">
      <c r="A32" s="10">
        <v>23</v>
      </c>
      <c r="B32" s="10" t="s">
        <v>108</v>
      </c>
      <c r="C32" s="9" t="s">
        <v>43</v>
      </c>
      <c r="D32" s="9" t="s">
        <v>207</v>
      </c>
      <c r="E32" s="10" t="s">
        <v>40</v>
      </c>
      <c r="F32" s="104">
        <v>1</v>
      </c>
      <c r="G32" s="115"/>
      <c r="H32" s="115"/>
    </row>
    <row r="33" spans="1:8" ht="52.8" x14ac:dyDescent="0.25">
      <c r="A33" s="10">
        <v>24</v>
      </c>
      <c r="B33" s="10" t="s">
        <v>108</v>
      </c>
      <c r="C33" s="9" t="s">
        <v>43</v>
      </c>
      <c r="D33" s="9" t="s">
        <v>154</v>
      </c>
      <c r="E33" s="10" t="s">
        <v>40</v>
      </c>
      <c r="F33" s="104">
        <v>1</v>
      </c>
      <c r="G33" s="115"/>
      <c r="H33" s="115"/>
    </row>
    <row r="34" spans="1:8" ht="27.75" customHeight="1" x14ac:dyDescent="0.25">
      <c r="A34" s="10">
        <v>25</v>
      </c>
      <c r="B34" s="10" t="s">
        <v>108</v>
      </c>
      <c r="C34" s="9" t="s">
        <v>43</v>
      </c>
      <c r="D34" s="9" t="s">
        <v>206</v>
      </c>
      <c r="E34" s="10" t="s">
        <v>40</v>
      </c>
      <c r="F34" s="104">
        <v>1</v>
      </c>
      <c r="G34" s="115"/>
      <c r="H34" s="115"/>
    </row>
    <row r="35" spans="1:8" ht="26.4" x14ac:dyDescent="0.25">
      <c r="A35" s="10">
        <v>26</v>
      </c>
      <c r="B35" s="10" t="s">
        <v>108</v>
      </c>
      <c r="C35" s="9" t="s">
        <v>43</v>
      </c>
      <c r="D35" s="9" t="s">
        <v>184</v>
      </c>
      <c r="E35" s="10" t="s">
        <v>40</v>
      </c>
      <c r="F35" s="104">
        <v>1</v>
      </c>
      <c r="G35" s="115"/>
      <c r="H35" s="115"/>
    </row>
    <row r="36" spans="1:8" ht="26.4" x14ac:dyDescent="0.25">
      <c r="A36" s="10">
        <v>27</v>
      </c>
      <c r="B36" s="10" t="s">
        <v>108</v>
      </c>
      <c r="C36" s="9" t="s">
        <v>43</v>
      </c>
      <c r="D36" s="9" t="s">
        <v>157</v>
      </c>
      <c r="E36" s="10" t="s">
        <v>40</v>
      </c>
      <c r="F36" s="104">
        <v>5</v>
      </c>
      <c r="G36" s="115"/>
      <c r="H36" s="115"/>
    </row>
    <row r="37" spans="1:8" x14ac:dyDescent="0.25">
      <c r="A37" s="10">
        <v>28</v>
      </c>
      <c r="B37" s="10" t="s">
        <v>108</v>
      </c>
      <c r="C37" s="9" t="s">
        <v>43</v>
      </c>
      <c r="D37" s="9" t="s">
        <v>156</v>
      </c>
      <c r="E37" s="10" t="s">
        <v>40</v>
      </c>
      <c r="F37" s="104">
        <v>16</v>
      </c>
      <c r="G37" s="115"/>
      <c r="H37" s="115"/>
    </row>
    <row r="38" spans="1:8" ht="23.25" customHeight="1" x14ac:dyDescent="0.25">
      <c r="A38" s="10">
        <v>29</v>
      </c>
      <c r="B38" s="10" t="s">
        <v>108</v>
      </c>
      <c r="C38" s="9" t="s">
        <v>43</v>
      </c>
      <c r="D38" s="9" t="s">
        <v>201</v>
      </c>
      <c r="E38" s="10" t="s">
        <v>40</v>
      </c>
      <c r="F38" s="104">
        <v>1</v>
      </c>
      <c r="G38" s="115"/>
      <c r="H38" s="115"/>
    </row>
    <row r="39" spans="1:8" ht="29.25" customHeight="1" x14ac:dyDescent="0.25">
      <c r="A39" s="10">
        <v>30</v>
      </c>
      <c r="B39" s="10" t="s">
        <v>108</v>
      </c>
      <c r="C39" s="9" t="s">
        <v>43</v>
      </c>
      <c r="D39" s="9" t="s">
        <v>202</v>
      </c>
      <c r="E39" s="10" t="s">
        <v>40</v>
      </c>
      <c r="F39" s="104">
        <v>5</v>
      </c>
      <c r="G39" s="115"/>
      <c r="H39" s="115"/>
    </row>
    <row r="40" spans="1:8" ht="26.4" x14ac:dyDescent="0.25">
      <c r="A40" s="10">
        <v>31</v>
      </c>
      <c r="B40" s="10" t="s">
        <v>108</v>
      </c>
      <c r="C40" s="9" t="s">
        <v>43</v>
      </c>
      <c r="D40" s="9" t="s">
        <v>138</v>
      </c>
      <c r="E40" s="10" t="s">
        <v>40</v>
      </c>
      <c r="F40" s="104">
        <v>1</v>
      </c>
      <c r="G40" s="115"/>
      <c r="H40" s="115"/>
    </row>
    <row r="41" spans="1:8" ht="26.4" x14ac:dyDescent="0.25">
      <c r="A41" s="10">
        <v>32</v>
      </c>
      <c r="B41" s="10" t="s">
        <v>108</v>
      </c>
      <c r="C41" s="9" t="s">
        <v>43</v>
      </c>
      <c r="D41" s="9" t="s">
        <v>133</v>
      </c>
      <c r="E41" s="10" t="s">
        <v>40</v>
      </c>
      <c r="F41" s="104">
        <v>2</v>
      </c>
      <c r="G41" s="115"/>
      <c r="H41" s="115"/>
    </row>
    <row r="42" spans="1:8" ht="30" customHeight="1" x14ac:dyDescent="0.25">
      <c r="A42" s="10">
        <v>33</v>
      </c>
      <c r="B42" s="10" t="s">
        <v>108</v>
      </c>
      <c r="C42" s="9" t="s">
        <v>43</v>
      </c>
      <c r="D42" s="9" t="s">
        <v>113</v>
      </c>
      <c r="E42" s="10" t="s">
        <v>40</v>
      </c>
      <c r="F42" s="104">
        <v>100</v>
      </c>
      <c r="G42" s="115"/>
      <c r="H42" s="115"/>
    </row>
    <row r="43" spans="1:8" ht="30.75" customHeight="1" x14ac:dyDescent="0.25">
      <c r="A43" s="10">
        <v>34</v>
      </c>
      <c r="B43" s="10" t="s">
        <v>108</v>
      </c>
      <c r="C43" s="9" t="s">
        <v>43</v>
      </c>
      <c r="D43" s="9" t="s">
        <v>175</v>
      </c>
      <c r="E43" s="10" t="s">
        <v>40</v>
      </c>
      <c r="F43" s="104">
        <v>16</v>
      </c>
      <c r="G43" s="115"/>
      <c r="H43" s="115"/>
    </row>
    <row r="44" spans="1:8" ht="26.4" x14ac:dyDescent="0.25">
      <c r="A44" s="10">
        <v>35</v>
      </c>
      <c r="B44" s="10" t="s">
        <v>108</v>
      </c>
      <c r="C44" s="9" t="s">
        <v>43</v>
      </c>
      <c r="D44" s="9" t="s">
        <v>130</v>
      </c>
      <c r="E44" s="10" t="s">
        <v>40</v>
      </c>
      <c r="F44" s="104">
        <v>1</v>
      </c>
      <c r="G44" s="115"/>
      <c r="H44" s="115"/>
    </row>
    <row r="45" spans="1:8" ht="26.4" x14ac:dyDescent="0.25">
      <c r="A45" s="10">
        <v>36</v>
      </c>
      <c r="B45" s="10" t="s">
        <v>108</v>
      </c>
      <c r="C45" s="9" t="s">
        <v>43</v>
      </c>
      <c r="D45" s="9" t="s">
        <v>131</v>
      </c>
      <c r="E45" s="10" t="s">
        <v>40</v>
      </c>
      <c r="F45" s="104">
        <v>1</v>
      </c>
      <c r="G45" s="115"/>
      <c r="H45" s="115"/>
    </row>
    <row r="46" spans="1:8" x14ac:dyDescent="0.25">
      <c r="A46" s="10">
        <v>37</v>
      </c>
      <c r="B46" s="10" t="s">
        <v>108</v>
      </c>
      <c r="C46" s="9" t="s">
        <v>43</v>
      </c>
      <c r="D46" s="9" t="s">
        <v>111</v>
      </c>
      <c r="E46" s="10" t="s">
        <v>40</v>
      </c>
      <c r="F46" s="104">
        <v>40</v>
      </c>
      <c r="G46" s="115"/>
      <c r="H46" s="115"/>
    </row>
    <row r="47" spans="1:8" ht="27.75" customHeight="1" x14ac:dyDescent="0.25">
      <c r="A47" s="10">
        <v>38</v>
      </c>
      <c r="B47" s="10" t="s">
        <v>108</v>
      </c>
      <c r="C47" s="9" t="s">
        <v>43</v>
      </c>
      <c r="D47" s="9" t="s">
        <v>118</v>
      </c>
      <c r="E47" s="10" t="s">
        <v>40</v>
      </c>
      <c r="F47" s="104">
        <v>13</v>
      </c>
      <c r="G47" s="115"/>
      <c r="H47" s="115"/>
    </row>
    <row r="48" spans="1:8" ht="14.25" customHeight="1" x14ac:dyDescent="0.25">
      <c r="A48" s="10">
        <v>39</v>
      </c>
      <c r="B48" s="10" t="s">
        <v>108</v>
      </c>
      <c r="C48" s="9" t="s">
        <v>43</v>
      </c>
      <c r="D48" s="9" t="s">
        <v>203</v>
      </c>
      <c r="E48" s="10" t="s">
        <v>41</v>
      </c>
      <c r="F48" s="104">
        <v>250</v>
      </c>
      <c r="G48" s="115"/>
      <c r="H48" s="115"/>
    </row>
    <row r="49" spans="1:8" ht="28.5" customHeight="1" x14ac:dyDescent="0.25">
      <c r="A49" s="10">
        <v>40</v>
      </c>
      <c r="B49" s="10" t="s">
        <v>108</v>
      </c>
      <c r="C49" s="9" t="s">
        <v>43</v>
      </c>
      <c r="D49" s="9" t="s">
        <v>140</v>
      </c>
      <c r="E49" s="10" t="s">
        <v>41</v>
      </c>
      <c r="F49" s="104">
        <v>4</v>
      </c>
      <c r="G49" s="115"/>
      <c r="H49" s="115"/>
    </row>
    <row r="50" spans="1:8" ht="30" customHeight="1" x14ac:dyDescent="0.25">
      <c r="A50" s="10">
        <v>41</v>
      </c>
      <c r="B50" s="10" t="s">
        <v>108</v>
      </c>
      <c r="C50" s="9" t="s">
        <v>43</v>
      </c>
      <c r="D50" s="9" t="s">
        <v>112</v>
      </c>
      <c r="E50" s="10" t="s">
        <v>41</v>
      </c>
      <c r="F50" s="104">
        <v>6</v>
      </c>
      <c r="G50" s="115"/>
      <c r="H50" s="115"/>
    </row>
    <row r="51" spans="1:8" ht="30" customHeight="1" x14ac:dyDescent="0.25">
      <c r="A51" s="10">
        <v>42</v>
      </c>
      <c r="B51" s="10" t="s">
        <v>108</v>
      </c>
      <c r="C51" s="9" t="s">
        <v>43</v>
      </c>
      <c r="D51" s="9" t="s">
        <v>155</v>
      </c>
      <c r="E51" s="10" t="s">
        <v>41</v>
      </c>
      <c r="F51" s="104">
        <v>1</v>
      </c>
      <c r="G51" s="115"/>
      <c r="H51" s="115"/>
    </row>
    <row r="52" spans="1:8" ht="18.75" customHeight="1" x14ac:dyDescent="0.25">
      <c r="A52" s="10">
        <v>43</v>
      </c>
      <c r="B52" s="10" t="s">
        <v>108</v>
      </c>
      <c r="C52" s="9" t="s">
        <v>43</v>
      </c>
      <c r="D52" s="9" t="s">
        <v>170</v>
      </c>
      <c r="E52" s="10" t="s">
        <v>40</v>
      </c>
      <c r="F52" s="104">
        <v>1</v>
      </c>
      <c r="G52" s="115"/>
      <c r="H52" s="115"/>
    </row>
    <row r="53" spans="1:8" ht="12" customHeight="1" x14ac:dyDescent="0.25">
      <c r="A53" s="10"/>
      <c r="B53" s="10"/>
      <c r="C53" s="105" t="s">
        <v>77</v>
      </c>
      <c r="D53" s="106" t="s">
        <v>129</v>
      </c>
      <c r="E53" s="105"/>
      <c r="F53" s="105"/>
      <c r="G53" s="105"/>
      <c r="H53" s="107"/>
    </row>
    <row r="54" spans="1:8" x14ac:dyDescent="0.25">
      <c r="A54" s="101" t="s">
        <v>63</v>
      </c>
      <c r="B54" s="101"/>
      <c r="C54" s="101" t="s">
        <v>79</v>
      </c>
      <c r="D54" s="134" t="s">
        <v>80</v>
      </c>
      <c r="E54" s="101"/>
      <c r="F54" s="101"/>
      <c r="G54" s="101"/>
      <c r="H54" s="101"/>
    </row>
    <row r="55" spans="1:8" ht="18.75" customHeight="1" x14ac:dyDescent="0.25">
      <c r="A55" s="10">
        <v>44</v>
      </c>
      <c r="B55" s="10" t="s">
        <v>109</v>
      </c>
      <c r="C55" s="9" t="s">
        <v>43</v>
      </c>
      <c r="D55" s="10" t="s">
        <v>158</v>
      </c>
      <c r="E55" s="10" t="s">
        <v>40</v>
      </c>
      <c r="F55" s="10">
        <v>10</v>
      </c>
      <c r="G55" s="110"/>
      <c r="H55" s="110"/>
    </row>
    <row r="56" spans="1:8" x14ac:dyDescent="0.25">
      <c r="A56" s="10">
        <v>45</v>
      </c>
      <c r="B56" s="10" t="s">
        <v>109</v>
      </c>
      <c r="C56" s="9" t="s">
        <v>43</v>
      </c>
      <c r="D56" s="10" t="s">
        <v>81</v>
      </c>
      <c r="E56" s="10" t="s">
        <v>40</v>
      </c>
      <c r="F56" s="10">
        <v>1</v>
      </c>
      <c r="G56" s="110"/>
      <c r="H56" s="110"/>
    </row>
    <row r="57" spans="1:8" x14ac:dyDescent="0.25">
      <c r="A57" s="10">
        <v>46</v>
      </c>
      <c r="B57" s="10" t="s">
        <v>109</v>
      </c>
      <c r="C57" s="9" t="s">
        <v>43</v>
      </c>
      <c r="D57" s="10" t="s">
        <v>82</v>
      </c>
      <c r="E57" s="10" t="s">
        <v>40</v>
      </c>
      <c r="F57" s="10">
        <v>3</v>
      </c>
      <c r="G57" s="110"/>
      <c r="H57" s="110"/>
    </row>
    <row r="58" spans="1:8" ht="26.4" x14ac:dyDescent="0.25">
      <c r="A58" s="10">
        <v>47</v>
      </c>
      <c r="B58" s="10" t="s">
        <v>109</v>
      </c>
      <c r="C58" s="9" t="s">
        <v>43</v>
      </c>
      <c r="D58" s="9" t="s">
        <v>166</v>
      </c>
      <c r="E58" s="10" t="s">
        <v>40</v>
      </c>
      <c r="F58" s="10">
        <v>5</v>
      </c>
      <c r="G58" s="110"/>
      <c r="H58" s="110"/>
    </row>
    <row r="59" spans="1:8" x14ac:dyDescent="0.25">
      <c r="A59" s="10">
        <v>48</v>
      </c>
      <c r="B59" s="10" t="s">
        <v>109</v>
      </c>
      <c r="C59" s="9" t="s">
        <v>43</v>
      </c>
      <c r="D59" s="9" t="s">
        <v>143</v>
      </c>
      <c r="E59" s="10" t="s">
        <v>40</v>
      </c>
      <c r="F59" s="10">
        <v>1</v>
      </c>
      <c r="G59" s="110"/>
      <c r="H59" s="110"/>
    </row>
    <row r="60" spans="1:8" ht="26.4" x14ac:dyDescent="0.25">
      <c r="A60" s="10">
        <v>49</v>
      </c>
      <c r="B60" s="10" t="s">
        <v>109</v>
      </c>
      <c r="C60" s="9" t="s">
        <v>43</v>
      </c>
      <c r="D60" s="9" t="s">
        <v>185</v>
      </c>
      <c r="E60" s="10" t="s">
        <v>40</v>
      </c>
      <c r="F60" s="10">
        <v>1</v>
      </c>
      <c r="G60" s="110"/>
      <c r="H60" s="110"/>
    </row>
    <row r="61" spans="1:8" x14ac:dyDescent="0.25">
      <c r="A61" s="10">
        <v>50</v>
      </c>
      <c r="B61" s="10" t="s">
        <v>109</v>
      </c>
      <c r="C61" s="9" t="s">
        <v>43</v>
      </c>
      <c r="D61" s="9" t="s">
        <v>159</v>
      </c>
      <c r="E61" s="10" t="s">
        <v>40</v>
      </c>
      <c r="F61" s="10">
        <v>2</v>
      </c>
      <c r="G61" s="110"/>
      <c r="H61" s="110"/>
    </row>
    <row r="62" spans="1:8" x14ac:dyDescent="0.25">
      <c r="A62" s="10">
        <v>51</v>
      </c>
      <c r="B62" s="10" t="s">
        <v>109</v>
      </c>
      <c r="C62" s="10" t="s">
        <v>70</v>
      </c>
      <c r="D62" s="9" t="s">
        <v>127</v>
      </c>
      <c r="E62" s="10" t="s">
        <v>40</v>
      </c>
      <c r="F62" s="116">
        <v>120</v>
      </c>
      <c r="G62" s="110"/>
      <c r="H62" s="110"/>
    </row>
    <row r="63" spans="1:8" ht="26.25" customHeight="1" x14ac:dyDescent="0.25">
      <c r="A63" s="10">
        <v>52</v>
      </c>
      <c r="B63" s="10" t="s">
        <v>109</v>
      </c>
      <c r="C63" s="9" t="s">
        <v>43</v>
      </c>
      <c r="D63" s="9" t="s">
        <v>121</v>
      </c>
      <c r="E63" s="10" t="s">
        <v>69</v>
      </c>
      <c r="F63" s="10">
        <v>10</v>
      </c>
      <c r="G63" s="110"/>
      <c r="H63" s="110"/>
    </row>
    <row r="64" spans="1:8" ht="15" customHeight="1" x14ac:dyDescent="0.25">
      <c r="A64" s="10">
        <v>53</v>
      </c>
      <c r="B64" s="10" t="s">
        <v>109</v>
      </c>
      <c r="C64" s="9" t="s">
        <v>43</v>
      </c>
      <c r="D64" s="9" t="s">
        <v>179</v>
      </c>
      <c r="E64" s="10" t="s">
        <v>69</v>
      </c>
      <c r="F64" s="10">
        <v>1</v>
      </c>
      <c r="G64" s="110"/>
      <c r="H64" s="110"/>
    </row>
    <row r="65" spans="1:8" x14ac:dyDescent="0.25">
      <c r="A65" s="10"/>
      <c r="B65" s="10"/>
      <c r="C65" s="105" t="s">
        <v>77</v>
      </c>
      <c r="D65" s="105" t="s">
        <v>83</v>
      </c>
      <c r="E65" s="105"/>
      <c r="F65" s="105"/>
      <c r="G65" s="105"/>
      <c r="H65" s="107"/>
    </row>
    <row r="66" spans="1:8" x14ac:dyDescent="0.25">
      <c r="A66" s="10"/>
      <c r="B66" s="10"/>
      <c r="C66" s="105"/>
      <c r="D66" s="105"/>
      <c r="E66" s="105"/>
      <c r="F66" s="105"/>
      <c r="G66" s="105"/>
      <c r="H66" s="107"/>
    </row>
    <row r="67" spans="1:8" x14ac:dyDescent="0.25">
      <c r="A67" s="101" t="s">
        <v>63</v>
      </c>
      <c r="B67" s="101"/>
      <c r="C67" s="101" t="s">
        <v>84</v>
      </c>
      <c r="D67" s="134" t="s">
        <v>85</v>
      </c>
      <c r="E67" s="101"/>
      <c r="F67" s="101"/>
      <c r="G67" s="101"/>
      <c r="H67" s="101"/>
    </row>
    <row r="68" spans="1:8" x14ac:dyDescent="0.25">
      <c r="A68" s="10">
        <v>54</v>
      </c>
      <c r="B68" s="10" t="s">
        <v>108</v>
      </c>
      <c r="C68" s="111" t="s">
        <v>86</v>
      </c>
      <c r="D68" s="108" t="s">
        <v>99</v>
      </c>
      <c r="E68" s="10" t="s">
        <v>41</v>
      </c>
      <c r="F68" s="116">
        <v>225</v>
      </c>
      <c r="G68" s="109"/>
      <c r="H68" s="110"/>
    </row>
    <row r="69" spans="1:8" x14ac:dyDescent="0.25">
      <c r="A69" s="10">
        <v>55</v>
      </c>
      <c r="B69" s="10" t="s">
        <v>108</v>
      </c>
      <c r="C69" s="112" t="s">
        <v>87</v>
      </c>
      <c r="D69" s="9" t="s">
        <v>100</v>
      </c>
      <c r="E69" s="10" t="s">
        <v>41</v>
      </c>
      <c r="F69" s="116">
        <v>45</v>
      </c>
      <c r="G69" s="110"/>
      <c r="H69" s="110"/>
    </row>
    <row r="70" spans="1:8" x14ac:dyDescent="0.25">
      <c r="A70" s="10">
        <v>56</v>
      </c>
      <c r="B70" s="10" t="s">
        <v>108</v>
      </c>
      <c r="C70" s="112" t="s">
        <v>101</v>
      </c>
      <c r="D70" s="9" t="s">
        <v>160</v>
      </c>
      <c r="E70" s="10" t="s">
        <v>41</v>
      </c>
      <c r="F70" s="116">
        <v>140</v>
      </c>
      <c r="G70" s="110"/>
      <c r="H70" s="110"/>
    </row>
    <row r="71" spans="1:8" x14ac:dyDescent="0.25">
      <c r="A71" s="10">
        <v>57</v>
      </c>
      <c r="B71" s="10" t="s">
        <v>108</v>
      </c>
      <c r="C71" s="112" t="s">
        <v>103</v>
      </c>
      <c r="D71" s="10" t="s">
        <v>102</v>
      </c>
      <c r="E71" s="10" t="s">
        <v>41</v>
      </c>
      <c r="F71" s="116">
        <v>20</v>
      </c>
      <c r="G71" s="110"/>
      <c r="H71" s="110"/>
    </row>
    <row r="72" spans="1:8" x14ac:dyDescent="0.25">
      <c r="A72" s="10">
        <v>58</v>
      </c>
      <c r="B72" s="10" t="s">
        <v>108</v>
      </c>
      <c r="C72" s="10" t="s">
        <v>88</v>
      </c>
      <c r="D72" s="9" t="s">
        <v>186</v>
      </c>
      <c r="E72" s="10" t="s">
        <v>41</v>
      </c>
      <c r="F72" s="116">
        <v>25</v>
      </c>
      <c r="G72" s="110"/>
      <c r="H72" s="110"/>
    </row>
    <row r="73" spans="1:8" x14ac:dyDescent="0.25">
      <c r="A73" s="10">
        <v>59</v>
      </c>
      <c r="B73" s="10" t="s">
        <v>108</v>
      </c>
      <c r="C73" s="10" t="s">
        <v>88</v>
      </c>
      <c r="D73" s="9" t="s">
        <v>89</v>
      </c>
      <c r="E73" s="10" t="s">
        <v>41</v>
      </c>
      <c r="F73" s="116">
        <v>20</v>
      </c>
      <c r="G73" s="110"/>
      <c r="H73" s="110"/>
    </row>
    <row r="74" spans="1:8" ht="26.4" x14ac:dyDescent="0.25">
      <c r="A74" s="10">
        <v>60</v>
      </c>
      <c r="B74" s="10" t="s">
        <v>108</v>
      </c>
      <c r="C74" s="10" t="s">
        <v>117</v>
      </c>
      <c r="D74" s="9" t="s">
        <v>123</v>
      </c>
      <c r="E74" s="10" t="s">
        <v>40</v>
      </c>
      <c r="F74" s="116">
        <v>10</v>
      </c>
      <c r="G74" s="110"/>
      <c r="H74" s="110"/>
    </row>
    <row r="75" spans="1:8" ht="26.4" x14ac:dyDescent="0.25">
      <c r="A75" s="10">
        <v>61</v>
      </c>
      <c r="B75" s="10" t="s">
        <v>108</v>
      </c>
      <c r="C75" s="10" t="s">
        <v>43</v>
      </c>
      <c r="D75" s="9" t="s">
        <v>139</v>
      </c>
      <c r="E75" s="10" t="s">
        <v>40</v>
      </c>
      <c r="F75" s="116">
        <v>1</v>
      </c>
      <c r="G75" s="110"/>
      <c r="H75" s="110"/>
    </row>
    <row r="76" spans="1:8" ht="26.4" x14ac:dyDescent="0.25">
      <c r="A76" s="10">
        <v>62</v>
      </c>
      <c r="B76" s="10" t="s">
        <v>108</v>
      </c>
      <c r="C76" s="10" t="s">
        <v>43</v>
      </c>
      <c r="D76" s="9" t="s">
        <v>124</v>
      </c>
      <c r="E76" s="10" t="s">
        <v>41</v>
      </c>
      <c r="F76" s="116">
        <v>30</v>
      </c>
      <c r="G76" s="110"/>
      <c r="H76" s="110"/>
    </row>
    <row r="77" spans="1:8" ht="26.4" x14ac:dyDescent="0.25">
      <c r="A77" s="10">
        <v>63</v>
      </c>
      <c r="B77" s="10" t="s">
        <v>108</v>
      </c>
      <c r="C77" s="102" t="s">
        <v>43</v>
      </c>
      <c r="D77" s="9" t="s">
        <v>146</v>
      </c>
      <c r="E77" s="10" t="s">
        <v>40</v>
      </c>
      <c r="F77" s="116">
        <v>10</v>
      </c>
      <c r="G77" s="110"/>
      <c r="H77" s="110"/>
    </row>
    <row r="78" spans="1:8" x14ac:dyDescent="0.25">
      <c r="A78" s="10">
        <v>64</v>
      </c>
      <c r="B78" s="10" t="s">
        <v>108</v>
      </c>
      <c r="C78" s="102" t="s">
        <v>43</v>
      </c>
      <c r="D78" s="10" t="s">
        <v>119</v>
      </c>
      <c r="E78" s="10" t="s">
        <v>40</v>
      </c>
      <c r="F78" s="116">
        <v>100</v>
      </c>
      <c r="G78" s="110"/>
      <c r="H78" s="110"/>
    </row>
    <row r="79" spans="1:8" x14ac:dyDescent="0.25">
      <c r="A79" s="10">
        <v>65</v>
      </c>
      <c r="B79" s="10" t="s">
        <v>108</v>
      </c>
      <c r="C79" s="102" t="s">
        <v>43</v>
      </c>
      <c r="D79" s="10" t="s">
        <v>177</v>
      </c>
      <c r="E79" s="10" t="s">
        <v>40</v>
      </c>
      <c r="F79" s="116">
        <v>6</v>
      </c>
      <c r="G79" s="110"/>
      <c r="H79" s="110"/>
    </row>
    <row r="80" spans="1:8" x14ac:dyDescent="0.25">
      <c r="A80" s="10"/>
      <c r="B80" s="10"/>
      <c r="C80" s="102"/>
      <c r="D80" s="10"/>
      <c r="E80" s="10"/>
      <c r="F80" s="116"/>
      <c r="G80" s="110"/>
      <c r="H80" s="110"/>
    </row>
    <row r="81" spans="1:8" x14ac:dyDescent="0.25">
      <c r="A81" s="10"/>
      <c r="B81" s="10"/>
      <c r="C81" s="105" t="s">
        <v>77</v>
      </c>
      <c r="D81" s="106" t="s">
        <v>90</v>
      </c>
      <c r="E81" s="105"/>
      <c r="F81" s="105"/>
      <c r="G81" s="105"/>
      <c r="H81" s="107"/>
    </row>
    <row r="82" spans="1:8" x14ac:dyDescent="0.25">
      <c r="A82" s="101" t="s">
        <v>63</v>
      </c>
      <c r="B82" s="101"/>
      <c r="C82" s="101" t="s">
        <v>64</v>
      </c>
      <c r="D82" s="134" t="s">
        <v>65</v>
      </c>
      <c r="E82" s="101"/>
      <c r="F82" s="101"/>
      <c r="G82" s="101"/>
      <c r="H82" s="101"/>
    </row>
    <row r="83" spans="1:8" x14ac:dyDescent="0.25">
      <c r="A83" s="10">
        <v>66</v>
      </c>
      <c r="B83" s="10" t="s">
        <v>109</v>
      </c>
      <c r="C83" s="10" t="s">
        <v>71</v>
      </c>
      <c r="D83" s="9" t="s">
        <v>72</v>
      </c>
      <c r="E83" s="10" t="s">
        <v>41</v>
      </c>
      <c r="F83" s="116">
        <v>225</v>
      </c>
      <c r="G83" s="110"/>
      <c r="H83" s="110"/>
    </row>
    <row r="84" spans="1:8" x14ac:dyDescent="0.25">
      <c r="A84" s="10">
        <v>67</v>
      </c>
      <c r="B84" s="10" t="s">
        <v>109</v>
      </c>
      <c r="C84" s="10" t="s">
        <v>73</v>
      </c>
      <c r="D84" s="9" t="s">
        <v>74</v>
      </c>
      <c r="E84" s="10" t="s">
        <v>41</v>
      </c>
      <c r="F84" s="116">
        <v>45</v>
      </c>
      <c r="G84" s="110"/>
      <c r="H84" s="110"/>
    </row>
    <row r="85" spans="1:8" x14ac:dyDescent="0.25">
      <c r="A85" s="10">
        <v>68</v>
      </c>
      <c r="B85" s="10" t="s">
        <v>109</v>
      </c>
      <c r="C85" s="103" t="s">
        <v>114</v>
      </c>
      <c r="D85" s="10" t="s">
        <v>104</v>
      </c>
      <c r="E85" s="10" t="s">
        <v>41</v>
      </c>
      <c r="F85" s="116">
        <v>140</v>
      </c>
      <c r="G85" s="110"/>
      <c r="H85" s="110"/>
    </row>
    <row r="86" spans="1:8" x14ac:dyDescent="0.25">
      <c r="A86" s="10">
        <v>69</v>
      </c>
      <c r="B86" s="10" t="s">
        <v>109</v>
      </c>
      <c r="C86" s="10" t="s">
        <v>75</v>
      </c>
      <c r="D86" s="9" t="s">
        <v>204</v>
      </c>
      <c r="E86" s="10" t="s">
        <v>41</v>
      </c>
      <c r="F86" s="116">
        <v>20</v>
      </c>
      <c r="G86" s="110"/>
      <c r="H86" s="110"/>
    </row>
    <row r="87" spans="1:8" ht="15.75" customHeight="1" x14ac:dyDescent="0.25">
      <c r="A87" s="10">
        <v>70</v>
      </c>
      <c r="B87" s="10" t="s">
        <v>109</v>
      </c>
      <c r="C87" s="10" t="s">
        <v>66</v>
      </c>
      <c r="D87" s="9" t="s">
        <v>187</v>
      </c>
      <c r="E87" s="10" t="s">
        <v>41</v>
      </c>
      <c r="F87" s="116">
        <v>25</v>
      </c>
      <c r="G87" s="110"/>
      <c r="H87" s="110"/>
    </row>
    <row r="88" spans="1:8" ht="24" customHeight="1" x14ac:dyDescent="0.25">
      <c r="A88" s="10">
        <v>71</v>
      </c>
      <c r="B88" s="10" t="s">
        <v>109</v>
      </c>
      <c r="C88" s="10" t="s">
        <v>66</v>
      </c>
      <c r="D88" s="9" t="s">
        <v>120</v>
      </c>
      <c r="E88" s="10" t="s">
        <v>41</v>
      </c>
      <c r="F88" s="116">
        <v>20</v>
      </c>
      <c r="G88" s="110"/>
      <c r="H88" s="110"/>
    </row>
    <row r="89" spans="1:8" x14ac:dyDescent="0.25">
      <c r="A89" s="10">
        <v>72</v>
      </c>
      <c r="B89" s="10" t="s">
        <v>109</v>
      </c>
      <c r="C89" s="10" t="s">
        <v>67</v>
      </c>
      <c r="D89" s="9" t="s">
        <v>68</v>
      </c>
      <c r="E89" s="10" t="s">
        <v>41</v>
      </c>
      <c r="F89" s="116">
        <v>30</v>
      </c>
      <c r="G89" s="110"/>
      <c r="H89" s="110"/>
    </row>
    <row r="90" spans="1:8" ht="26.4" x14ac:dyDescent="0.25">
      <c r="A90" s="10">
        <v>73</v>
      </c>
      <c r="B90" s="10" t="s">
        <v>109</v>
      </c>
      <c r="C90" s="10" t="s">
        <v>43</v>
      </c>
      <c r="D90" s="9" t="s">
        <v>171</v>
      </c>
      <c r="E90" s="10" t="s">
        <v>69</v>
      </c>
      <c r="F90" s="10">
        <v>10</v>
      </c>
      <c r="G90" s="110"/>
      <c r="H90" s="110"/>
    </row>
    <row r="91" spans="1:8" x14ac:dyDescent="0.25">
      <c r="A91" s="10">
        <v>74</v>
      </c>
      <c r="B91" s="10" t="s">
        <v>109</v>
      </c>
      <c r="C91" s="10" t="s">
        <v>76</v>
      </c>
      <c r="D91" s="9" t="s">
        <v>122</v>
      </c>
      <c r="E91" s="10" t="s">
        <v>40</v>
      </c>
      <c r="F91" s="10">
        <v>10</v>
      </c>
      <c r="G91" s="110"/>
      <c r="H91" s="110"/>
    </row>
    <row r="92" spans="1:8" x14ac:dyDescent="0.25">
      <c r="A92" s="10">
        <v>75</v>
      </c>
      <c r="B92" s="10" t="s">
        <v>109</v>
      </c>
      <c r="C92" s="10" t="s">
        <v>116</v>
      </c>
      <c r="D92" s="10" t="s">
        <v>115</v>
      </c>
      <c r="E92" s="10" t="s">
        <v>40</v>
      </c>
      <c r="F92" s="10">
        <v>100</v>
      </c>
      <c r="G92" s="110"/>
      <c r="H92" s="110"/>
    </row>
    <row r="93" spans="1:8" x14ac:dyDescent="0.25">
      <c r="A93" s="10">
        <v>76</v>
      </c>
      <c r="B93" s="10" t="s">
        <v>109</v>
      </c>
      <c r="C93" s="102" t="s">
        <v>43</v>
      </c>
      <c r="D93" s="10" t="s">
        <v>177</v>
      </c>
      <c r="E93" s="10" t="s">
        <v>40</v>
      </c>
      <c r="F93" s="116">
        <v>6</v>
      </c>
      <c r="G93" s="110"/>
      <c r="H93" s="110"/>
    </row>
    <row r="94" spans="1:8" ht="26.4" x14ac:dyDescent="0.25">
      <c r="A94" s="10">
        <v>77</v>
      </c>
      <c r="B94" s="10" t="s">
        <v>109</v>
      </c>
      <c r="C94" s="102" t="s">
        <v>43</v>
      </c>
      <c r="D94" s="143" t="s">
        <v>178</v>
      </c>
      <c r="E94" s="10" t="s">
        <v>40</v>
      </c>
      <c r="F94" s="140">
        <v>1</v>
      </c>
      <c r="G94" s="141"/>
      <c r="H94" s="141"/>
    </row>
    <row r="95" spans="1:8" x14ac:dyDescent="0.25">
      <c r="A95" s="10">
        <v>78</v>
      </c>
      <c r="B95" s="10" t="s">
        <v>109</v>
      </c>
      <c r="C95" s="102" t="s">
        <v>43</v>
      </c>
      <c r="D95" s="144" t="s">
        <v>182</v>
      </c>
      <c r="E95" s="10" t="s">
        <v>40</v>
      </c>
      <c r="F95" s="116">
        <v>1</v>
      </c>
      <c r="G95" s="110"/>
      <c r="H95" s="110"/>
    </row>
    <row r="96" spans="1:8" x14ac:dyDescent="0.25">
      <c r="A96" s="10"/>
      <c r="B96" s="10"/>
      <c r="C96" s="105" t="s">
        <v>77</v>
      </c>
      <c r="D96" s="105" t="s">
        <v>78</v>
      </c>
      <c r="E96" s="105"/>
      <c r="F96" s="105"/>
      <c r="G96" s="105"/>
      <c r="H96" s="107"/>
    </row>
    <row r="99" spans="1:8" x14ac:dyDescent="0.25">
      <c r="A99" s="101" t="s">
        <v>63</v>
      </c>
      <c r="B99" s="101"/>
      <c r="C99" s="134" t="s">
        <v>28</v>
      </c>
      <c r="D99" s="134" t="s">
        <v>188</v>
      </c>
      <c r="E99" s="101"/>
      <c r="F99" s="101"/>
      <c r="G99" s="101"/>
      <c r="H99" s="101"/>
    </row>
    <row r="100" spans="1:8" ht="26.4" x14ac:dyDescent="0.25">
      <c r="A100" s="10">
        <v>79</v>
      </c>
      <c r="B100" s="10"/>
      <c r="C100" s="10" t="s">
        <v>43</v>
      </c>
      <c r="D100" s="9" t="s">
        <v>189</v>
      </c>
      <c r="E100" s="10" t="s">
        <v>69</v>
      </c>
      <c r="F100" s="10">
        <v>1</v>
      </c>
      <c r="G100" s="100"/>
      <c r="H100" s="100"/>
    </row>
    <row r="101" spans="1:8" x14ac:dyDescent="0.25">
      <c r="A101" s="10">
        <v>80</v>
      </c>
      <c r="B101" s="10" t="s">
        <v>110</v>
      </c>
      <c r="C101" s="10" t="s">
        <v>43</v>
      </c>
      <c r="D101" s="9" t="s">
        <v>190</v>
      </c>
      <c r="E101" s="10" t="s">
        <v>69</v>
      </c>
      <c r="F101" s="10">
        <v>4</v>
      </c>
      <c r="G101" s="100"/>
      <c r="H101" s="100"/>
    </row>
    <row r="102" spans="1:8" ht="26.4" x14ac:dyDescent="0.25">
      <c r="A102" s="10">
        <v>81</v>
      </c>
      <c r="B102" s="10" t="s">
        <v>110</v>
      </c>
      <c r="C102" s="10" t="s">
        <v>43</v>
      </c>
      <c r="D102" s="9" t="s">
        <v>191</v>
      </c>
      <c r="E102" s="10" t="s">
        <v>69</v>
      </c>
      <c r="F102" s="10">
        <v>4</v>
      </c>
      <c r="G102" s="100"/>
      <c r="H102" s="100"/>
    </row>
    <row r="103" spans="1:8" x14ac:dyDescent="0.25">
      <c r="A103" s="10">
        <v>82</v>
      </c>
      <c r="B103" s="10" t="s">
        <v>110</v>
      </c>
      <c r="C103" s="10" t="s">
        <v>43</v>
      </c>
      <c r="D103" s="9" t="s">
        <v>192</v>
      </c>
      <c r="E103" s="10" t="s">
        <v>69</v>
      </c>
      <c r="F103" s="10">
        <v>1</v>
      </c>
      <c r="G103" s="100"/>
      <c r="H103" s="100"/>
    </row>
    <row r="104" spans="1:8" x14ac:dyDescent="0.25">
      <c r="A104" s="10"/>
      <c r="B104" s="10"/>
      <c r="C104" s="105" t="s">
        <v>77</v>
      </c>
      <c r="D104" s="105" t="s">
        <v>188</v>
      </c>
      <c r="E104" s="105"/>
      <c r="F104" s="105"/>
      <c r="G104" s="105"/>
      <c r="H104" s="107"/>
    </row>
    <row r="107" spans="1:8" x14ac:dyDescent="0.25">
      <c r="A107" s="101" t="s">
        <v>63</v>
      </c>
      <c r="B107" s="101"/>
      <c r="C107" s="134" t="s">
        <v>28</v>
      </c>
      <c r="D107" s="101"/>
      <c r="E107" s="101"/>
      <c r="F107" s="101"/>
      <c r="G107" s="101"/>
      <c r="H107" s="101"/>
    </row>
    <row r="108" spans="1:8" ht="26.4" x14ac:dyDescent="0.25">
      <c r="A108" s="10">
        <v>83</v>
      </c>
      <c r="B108" s="10" t="s">
        <v>110</v>
      </c>
      <c r="C108" s="10" t="s">
        <v>43</v>
      </c>
      <c r="D108" s="9" t="s">
        <v>161</v>
      </c>
      <c r="E108" s="10" t="s">
        <v>69</v>
      </c>
      <c r="F108" s="10">
        <v>10</v>
      </c>
      <c r="G108" s="100"/>
      <c r="H108" s="100"/>
    </row>
    <row r="109" spans="1:8" ht="39.6" x14ac:dyDescent="0.25">
      <c r="A109" s="10">
        <v>84</v>
      </c>
      <c r="B109" s="10" t="s">
        <v>110</v>
      </c>
      <c r="C109" s="10" t="s">
        <v>43</v>
      </c>
      <c r="D109" s="9" t="s">
        <v>162</v>
      </c>
      <c r="E109" s="10" t="s">
        <v>69</v>
      </c>
      <c r="F109" s="10">
        <v>50</v>
      </c>
      <c r="G109" s="100"/>
      <c r="H109" s="100"/>
    </row>
    <row r="110" spans="1:8" x14ac:dyDescent="0.25">
      <c r="A110" s="10">
        <v>85</v>
      </c>
      <c r="B110" s="10" t="s">
        <v>110</v>
      </c>
      <c r="C110" s="10" t="s">
        <v>43</v>
      </c>
      <c r="D110" s="9" t="s">
        <v>149</v>
      </c>
      <c r="E110" s="10" t="s">
        <v>69</v>
      </c>
      <c r="F110" s="10">
        <v>10</v>
      </c>
      <c r="G110" s="100"/>
      <c r="H110" s="100"/>
    </row>
    <row r="111" spans="1:8" x14ac:dyDescent="0.25">
      <c r="A111" s="10">
        <v>86</v>
      </c>
      <c r="B111" s="10" t="s">
        <v>110</v>
      </c>
      <c r="C111" s="10" t="s">
        <v>43</v>
      </c>
      <c r="D111" s="9" t="s">
        <v>135</v>
      </c>
      <c r="E111" s="10" t="s">
        <v>69</v>
      </c>
      <c r="F111" s="10">
        <v>8</v>
      </c>
      <c r="G111" s="100"/>
      <c r="H111" s="100"/>
    </row>
    <row r="112" spans="1:8" ht="30" customHeight="1" x14ac:dyDescent="0.25">
      <c r="A112" s="10">
        <v>87</v>
      </c>
      <c r="B112" s="10" t="s">
        <v>110</v>
      </c>
      <c r="C112" s="10" t="s">
        <v>43</v>
      </c>
      <c r="D112" s="9" t="s">
        <v>151</v>
      </c>
      <c r="E112" s="10" t="s">
        <v>69</v>
      </c>
      <c r="F112" s="10">
        <v>8</v>
      </c>
      <c r="G112" s="100"/>
      <c r="H112" s="100"/>
    </row>
    <row r="113" spans="1:8" x14ac:dyDescent="0.25">
      <c r="A113" s="10">
        <v>88</v>
      </c>
      <c r="B113" s="10" t="s">
        <v>110</v>
      </c>
      <c r="C113" s="10" t="s">
        <v>43</v>
      </c>
      <c r="D113" s="9" t="s">
        <v>150</v>
      </c>
      <c r="E113" s="10" t="s">
        <v>69</v>
      </c>
      <c r="F113" s="10">
        <v>6</v>
      </c>
      <c r="G113" s="100"/>
      <c r="H113" s="100"/>
    </row>
    <row r="114" spans="1:8" x14ac:dyDescent="0.25">
      <c r="A114" s="10">
        <v>89</v>
      </c>
      <c r="B114" s="10" t="s">
        <v>110</v>
      </c>
      <c r="C114" s="10" t="s">
        <v>43</v>
      </c>
      <c r="D114" s="9" t="s">
        <v>164</v>
      </c>
      <c r="E114" s="10" t="s">
        <v>40</v>
      </c>
      <c r="F114" s="10">
        <v>1</v>
      </c>
      <c r="G114" s="100"/>
      <c r="H114" s="100"/>
    </row>
    <row r="115" spans="1:8" x14ac:dyDescent="0.25">
      <c r="A115" s="10">
        <v>90</v>
      </c>
      <c r="B115" s="10" t="s">
        <v>110</v>
      </c>
      <c r="C115" s="10" t="s">
        <v>43</v>
      </c>
      <c r="D115" s="9" t="s">
        <v>165</v>
      </c>
      <c r="E115" s="10" t="s">
        <v>40</v>
      </c>
      <c r="F115" s="10">
        <v>1</v>
      </c>
      <c r="G115" s="100"/>
      <c r="H115" s="100"/>
    </row>
    <row r="116" spans="1:8" x14ac:dyDescent="0.25">
      <c r="A116" s="10"/>
      <c r="B116" s="10"/>
      <c r="C116" s="105" t="s">
        <v>77</v>
      </c>
      <c r="D116" s="105" t="s">
        <v>28</v>
      </c>
      <c r="E116" s="105"/>
      <c r="F116" s="105"/>
      <c r="G116" s="105"/>
      <c r="H116" s="107"/>
    </row>
    <row r="132" spans="4:6" x14ac:dyDescent="0.25">
      <c r="E132" s="120"/>
    </row>
    <row r="134" spans="4:6" x14ac:dyDescent="0.25">
      <c r="D134" s="139"/>
      <c r="F134" s="131"/>
    </row>
    <row r="135" spans="4:6" x14ac:dyDescent="0.25">
      <c r="F135" s="131"/>
    </row>
    <row r="146" spans="4:4" x14ac:dyDescent="0.25">
      <c r="D146" s="139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34C0A-86A4-41CD-A40E-40F104B171D2}">
  <dimension ref="A1:H152"/>
  <sheetViews>
    <sheetView workbookViewId="0">
      <selection activeCell="H8" sqref="H8"/>
    </sheetView>
  </sheetViews>
  <sheetFormatPr defaultRowHeight="13.2" x14ac:dyDescent="0.25"/>
  <cols>
    <col min="1" max="1" width="7.88671875" customWidth="1"/>
    <col min="3" max="3" width="14.33203125" customWidth="1"/>
    <col min="4" max="4" width="46" customWidth="1"/>
    <col min="5" max="5" width="8.33203125" customWidth="1"/>
    <col min="6" max="6" width="12.6640625" customWidth="1"/>
    <col min="7" max="7" width="17.44140625" customWidth="1"/>
    <col min="8" max="8" width="19.88671875" customWidth="1"/>
    <col min="257" max="257" width="7.88671875" customWidth="1"/>
    <col min="259" max="259" width="14.33203125" customWidth="1"/>
    <col min="260" max="260" width="46" customWidth="1"/>
    <col min="261" max="261" width="8.33203125" customWidth="1"/>
    <col min="262" max="262" width="12.6640625" customWidth="1"/>
    <col min="263" max="263" width="17.44140625" customWidth="1"/>
    <col min="264" max="264" width="19.88671875" customWidth="1"/>
    <col min="513" max="513" width="7.88671875" customWidth="1"/>
    <col min="515" max="515" width="14.33203125" customWidth="1"/>
    <col min="516" max="516" width="46" customWidth="1"/>
    <col min="517" max="517" width="8.33203125" customWidth="1"/>
    <col min="518" max="518" width="12.6640625" customWidth="1"/>
    <col min="519" max="519" width="17.44140625" customWidth="1"/>
    <col min="520" max="520" width="19.88671875" customWidth="1"/>
    <col min="769" max="769" width="7.88671875" customWidth="1"/>
    <col min="771" max="771" width="14.33203125" customWidth="1"/>
    <col min="772" max="772" width="46" customWidth="1"/>
    <col min="773" max="773" width="8.33203125" customWidth="1"/>
    <col min="774" max="774" width="12.6640625" customWidth="1"/>
    <col min="775" max="775" width="17.44140625" customWidth="1"/>
    <col min="776" max="776" width="19.88671875" customWidth="1"/>
    <col min="1025" max="1025" width="7.88671875" customWidth="1"/>
    <col min="1027" max="1027" width="14.33203125" customWidth="1"/>
    <col min="1028" max="1028" width="46" customWidth="1"/>
    <col min="1029" max="1029" width="8.33203125" customWidth="1"/>
    <col min="1030" max="1030" width="12.6640625" customWidth="1"/>
    <col min="1031" max="1031" width="17.44140625" customWidth="1"/>
    <col min="1032" max="1032" width="19.88671875" customWidth="1"/>
    <col min="1281" max="1281" width="7.88671875" customWidth="1"/>
    <col min="1283" max="1283" width="14.33203125" customWidth="1"/>
    <col min="1284" max="1284" width="46" customWidth="1"/>
    <col min="1285" max="1285" width="8.33203125" customWidth="1"/>
    <col min="1286" max="1286" width="12.6640625" customWidth="1"/>
    <col min="1287" max="1287" width="17.44140625" customWidth="1"/>
    <col min="1288" max="1288" width="19.88671875" customWidth="1"/>
    <col min="1537" max="1537" width="7.88671875" customWidth="1"/>
    <col min="1539" max="1539" width="14.33203125" customWidth="1"/>
    <col min="1540" max="1540" width="46" customWidth="1"/>
    <col min="1541" max="1541" width="8.33203125" customWidth="1"/>
    <col min="1542" max="1542" width="12.6640625" customWidth="1"/>
    <col min="1543" max="1543" width="17.44140625" customWidth="1"/>
    <col min="1544" max="1544" width="19.88671875" customWidth="1"/>
    <col min="1793" max="1793" width="7.88671875" customWidth="1"/>
    <col min="1795" max="1795" width="14.33203125" customWidth="1"/>
    <col min="1796" max="1796" width="46" customWidth="1"/>
    <col min="1797" max="1797" width="8.33203125" customWidth="1"/>
    <col min="1798" max="1798" width="12.6640625" customWidth="1"/>
    <col min="1799" max="1799" width="17.44140625" customWidth="1"/>
    <col min="1800" max="1800" width="19.88671875" customWidth="1"/>
    <col min="2049" max="2049" width="7.88671875" customWidth="1"/>
    <col min="2051" max="2051" width="14.33203125" customWidth="1"/>
    <col min="2052" max="2052" width="46" customWidth="1"/>
    <col min="2053" max="2053" width="8.33203125" customWidth="1"/>
    <col min="2054" max="2054" width="12.6640625" customWidth="1"/>
    <col min="2055" max="2055" width="17.44140625" customWidth="1"/>
    <col min="2056" max="2056" width="19.88671875" customWidth="1"/>
    <col min="2305" max="2305" width="7.88671875" customWidth="1"/>
    <col min="2307" max="2307" width="14.33203125" customWidth="1"/>
    <col min="2308" max="2308" width="46" customWidth="1"/>
    <col min="2309" max="2309" width="8.33203125" customWidth="1"/>
    <col min="2310" max="2310" width="12.6640625" customWidth="1"/>
    <col min="2311" max="2311" width="17.44140625" customWidth="1"/>
    <col min="2312" max="2312" width="19.88671875" customWidth="1"/>
    <col min="2561" max="2561" width="7.88671875" customWidth="1"/>
    <col min="2563" max="2563" width="14.33203125" customWidth="1"/>
    <col min="2564" max="2564" width="46" customWidth="1"/>
    <col min="2565" max="2565" width="8.33203125" customWidth="1"/>
    <col min="2566" max="2566" width="12.6640625" customWidth="1"/>
    <col min="2567" max="2567" width="17.44140625" customWidth="1"/>
    <col min="2568" max="2568" width="19.88671875" customWidth="1"/>
    <col min="2817" max="2817" width="7.88671875" customWidth="1"/>
    <col min="2819" max="2819" width="14.33203125" customWidth="1"/>
    <col min="2820" max="2820" width="46" customWidth="1"/>
    <col min="2821" max="2821" width="8.33203125" customWidth="1"/>
    <col min="2822" max="2822" width="12.6640625" customWidth="1"/>
    <col min="2823" max="2823" width="17.44140625" customWidth="1"/>
    <col min="2824" max="2824" width="19.88671875" customWidth="1"/>
    <col min="3073" max="3073" width="7.88671875" customWidth="1"/>
    <col min="3075" max="3075" width="14.33203125" customWidth="1"/>
    <col min="3076" max="3076" width="46" customWidth="1"/>
    <col min="3077" max="3077" width="8.33203125" customWidth="1"/>
    <col min="3078" max="3078" width="12.6640625" customWidth="1"/>
    <col min="3079" max="3079" width="17.44140625" customWidth="1"/>
    <col min="3080" max="3080" width="19.88671875" customWidth="1"/>
    <col min="3329" max="3329" width="7.88671875" customWidth="1"/>
    <col min="3331" max="3331" width="14.33203125" customWidth="1"/>
    <col min="3332" max="3332" width="46" customWidth="1"/>
    <col min="3333" max="3333" width="8.33203125" customWidth="1"/>
    <col min="3334" max="3334" width="12.6640625" customWidth="1"/>
    <col min="3335" max="3335" width="17.44140625" customWidth="1"/>
    <col min="3336" max="3336" width="19.88671875" customWidth="1"/>
    <col min="3585" max="3585" width="7.88671875" customWidth="1"/>
    <col min="3587" max="3587" width="14.33203125" customWidth="1"/>
    <col min="3588" max="3588" width="46" customWidth="1"/>
    <col min="3589" max="3589" width="8.33203125" customWidth="1"/>
    <col min="3590" max="3590" width="12.6640625" customWidth="1"/>
    <col min="3591" max="3591" width="17.44140625" customWidth="1"/>
    <col min="3592" max="3592" width="19.88671875" customWidth="1"/>
    <col min="3841" max="3841" width="7.88671875" customWidth="1"/>
    <col min="3843" max="3843" width="14.33203125" customWidth="1"/>
    <col min="3844" max="3844" width="46" customWidth="1"/>
    <col min="3845" max="3845" width="8.33203125" customWidth="1"/>
    <col min="3846" max="3846" width="12.6640625" customWidth="1"/>
    <col min="3847" max="3847" width="17.44140625" customWidth="1"/>
    <col min="3848" max="3848" width="19.88671875" customWidth="1"/>
    <col min="4097" max="4097" width="7.88671875" customWidth="1"/>
    <col min="4099" max="4099" width="14.33203125" customWidth="1"/>
    <col min="4100" max="4100" width="46" customWidth="1"/>
    <col min="4101" max="4101" width="8.33203125" customWidth="1"/>
    <col min="4102" max="4102" width="12.6640625" customWidth="1"/>
    <col min="4103" max="4103" width="17.44140625" customWidth="1"/>
    <col min="4104" max="4104" width="19.88671875" customWidth="1"/>
    <col min="4353" max="4353" width="7.88671875" customWidth="1"/>
    <col min="4355" max="4355" width="14.33203125" customWidth="1"/>
    <col min="4356" max="4356" width="46" customWidth="1"/>
    <col min="4357" max="4357" width="8.33203125" customWidth="1"/>
    <col min="4358" max="4358" width="12.6640625" customWidth="1"/>
    <col min="4359" max="4359" width="17.44140625" customWidth="1"/>
    <col min="4360" max="4360" width="19.88671875" customWidth="1"/>
    <col min="4609" max="4609" width="7.88671875" customWidth="1"/>
    <col min="4611" max="4611" width="14.33203125" customWidth="1"/>
    <col min="4612" max="4612" width="46" customWidth="1"/>
    <col min="4613" max="4613" width="8.33203125" customWidth="1"/>
    <col min="4614" max="4614" width="12.6640625" customWidth="1"/>
    <col min="4615" max="4615" width="17.44140625" customWidth="1"/>
    <col min="4616" max="4616" width="19.88671875" customWidth="1"/>
    <col min="4865" max="4865" width="7.88671875" customWidth="1"/>
    <col min="4867" max="4867" width="14.33203125" customWidth="1"/>
    <col min="4868" max="4868" width="46" customWidth="1"/>
    <col min="4869" max="4869" width="8.33203125" customWidth="1"/>
    <col min="4870" max="4870" width="12.6640625" customWidth="1"/>
    <col min="4871" max="4871" width="17.44140625" customWidth="1"/>
    <col min="4872" max="4872" width="19.88671875" customWidth="1"/>
    <col min="5121" max="5121" width="7.88671875" customWidth="1"/>
    <col min="5123" max="5123" width="14.33203125" customWidth="1"/>
    <col min="5124" max="5124" width="46" customWidth="1"/>
    <col min="5125" max="5125" width="8.33203125" customWidth="1"/>
    <col min="5126" max="5126" width="12.6640625" customWidth="1"/>
    <col min="5127" max="5127" width="17.44140625" customWidth="1"/>
    <col min="5128" max="5128" width="19.88671875" customWidth="1"/>
    <col min="5377" max="5377" width="7.88671875" customWidth="1"/>
    <col min="5379" max="5379" width="14.33203125" customWidth="1"/>
    <col min="5380" max="5380" width="46" customWidth="1"/>
    <col min="5381" max="5381" width="8.33203125" customWidth="1"/>
    <col min="5382" max="5382" width="12.6640625" customWidth="1"/>
    <col min="5383" max="5383" width="17.44140625" customWidth="1"/>
    <col min="5384" max="5384" width="19.88671875" customWidth="1"/>
    <col min="5633" max="5633" width="7.88671875" customWidth="1"/>
    <col min="5635" max="5635" width="14.33203125" customWidth="1"/>
    <col min="5636" max="5636" width="46" customWidth="1"/>
    <col min="5637" max="5637" width="8.33203125" customWidth="1"/>
    <col min="5638" max="5638" width="12.6640625" customWidth="1"/>
    <col min="5639" max="5639" width="17.44140625" customWidth="1"/>
    <col min="5640" max="5640" width="19.88671875" customWidth="1"/>
    <col min="5889" max="5889" width="7.88671875" customWidth="1"/>
    <col min="5891" max="5891" width="14.33203125" customWidth="1"/>
    <col min="5892" max="5892" width="46" customWidth="1"/>
    <col min="5893" max="5893" width="8.33203125" customWidth="1"/>
    <col min="5894" max="5894" width="12.6640625" customWidth="1"/>
    <col min="5895" max="5895" width="17.44140625" customWidth="1"/>
    <col min="5896" max="5896" width="19.88671875" customWidth="1"/>
    <col min="6145" max="6145" width="7.88671875" customWidth="1"/>
    <col min="6147" max="6147" width="14.33203125" customWidth="1"/>
    <col min="6148" max="6148" width="46" customWidth="1"/>
    <col min="6149" max="6149" width="8.33203125" customWidth="1"/>
    <col min="6150" max="6150" width="12.6640625" customWidth="1"/>
    <col min="6151" max="6151" width="17.44140625" customWidth="1"/>
    <col min="6152" max="6152" width="19.88671875" customWidth="1"/>
    <col min="6401" max="6401" width="7.88671875" customWidth="1"/>
    <col min="6403" max="6403" width="14.33203125" customWidth="1"/>
    <col min="6404" max="6404" width="46" customWidth="1"/>
    <col min="6405" max="6405" width="8.33203125" customWidth="1"/>
    <col min="6406" max="6406" width="12.6640625" customWidth="1"/>
    <col min="6407" max="6407" width="17.44140625" customWidth="1"/>
    <col min="6408" max="6408" width="19.88671875" customWidth="1"/>
    <col min="6657" max="6657" width="7.88671875" customWidth="1"/>
    <col min="6659" max="6659" width="14.33203125" customWidth="1"/>
    <col min="6660" max="6660" width="46" customWidth="1"/>
    <col min="6661" max="6661" width="8.33203125" customWidth="1"/>
    <col min="6662" max="6662" width="12.6640625" customWidth="1"/>
    <col min="6663" max="6663" width="17.44140625" customWidth="1"/>
    <col min="6664" max="6664" width="19.88671875" customWidth="1"/>
    <col min="6913" max="6913" width="7.88671875" customWidth="1"/>
    <col min="6915" max="6915" width="14.33203125" customWidth="1"/>
    <col min="6916" max="6916" width="46" customWidth="1"/>
    <col min="6917" max="6917" width="8.33203125" customWidth="1"/>
    <col min="6918" max="6918" width="12.6640625" customWidth="1"/>
    <col min="6919" max="6919" width="17.44140625" customWidth="1"/>
    <col min="6920" max="6920" width="19.88671875" customWidth="1"/>
    <col min="7169" max="7169" width="7.88671875" customWidth="1"/>
    <col min="7171" max="7171" width="14.33203125" customWidth="1"/>
    <col min="7172" max="7172" width="46" customWidth="1"/>
    <col min="7173" max="7173" width="8.33203125" customWidth="1"/>
    <col min="7174" max="7174" width="12.6640625" customWidth="1"/>
    <col min="7175" max="7175" width="17.44140625" customWidth="1"/>
    <col min="7176" max="7176" width="19.88671875" customWidth="1"/>
    <col min="7425" max="7425" width="7.88671875" customWidth="1"/>
    <col min="7427" max="7427" width="14.33203125" customWidth="1"/>
    <col min="7428" max="7428" width="46" customWidth="1"/>
    <col min="7429" max="7429" width="8.33203125" customWidth="1"/>
    <col min="7430" max="7430" width="12.6640625" customWidth="1"/>
    <col min="7431" max="7431" width="17.44140625" customWidth="1"/>
    <col min="7432" max="7432" width="19.88671875" customWidth="1"/>
    <col min="7681" max="7681" width="7.88671875" customWidth="1"/>
    <col min="7683" max="7683" width="14.33203125" customWidth="1"/>
    <col min="7684" max="7684" width="46" customWidth="1"/>
    <col min="7685" max="7685" width="8.33203125" customWidth="1"/>
    <col min="7686" max="7686" width="12.6640625" customWidth="1"/>
    <col min="7687" max="7687" width="17.44140625" customWidth="1"/>
    <col min="7688" max="7688" width="19.88671875" customWidth="1"/>
    <col min="7937" max="7937" width="7.88671875" customWidth="1"/>
    <col min="7939" max="7939" width="14.33203125" customWidth="1"/>
    <col min="7940" max="7940" width="46" customWidth="1"/>
    <col min="7941" max="7941" width="8.33203125" customWidth="1"/>
    <col min="7942" max="7942" width="12.6640625" customWidth="1"/>
    <col min="7943" max="7943" width="17.44140625" customWidth="1"/>
    <col min="7944" max="7944" width="19.88671875" customWidth="1"/>
    <col min="8193" max="8193" width="7.88671875" customWidth="1"/>
    <col min="8195" max="8195" width="14.33203125" customWidth="1"/>
    <col min="8196" max="8196" width="46" customWidth="1"/>
    <col min="8197" max="8197" width="8.33203125" customWidth="1"/>
    <col min="8198" max="8198" width="12.6640625" customWidth="1"/>
    <col min="8199" max="8199" width="17.44140625" customWidth="1"/>
    <col min="8200" max="8200" width="19.88671875" customWidth="1"/>
    <col min="8449" max="8449" width="7.88671875" customWidth="1"/>
    <col min="8451" max="8451" width="14.33203125" customWidth="1"/>
    <col min="8452" max="8452" width="46" customWidth="1"/>
    <col min="8453" max="8453" width="8.33203125" customWidth="1"/>
    <col min="8454" max="8454" width="12.6640625" customWidth="1"/>
    <col min="8455" max="8455" width="17.44140625" customWidth="1"/>
    <col min="8456" max="8456" width="19.88671875" customWidth="1"/>
    <col min="8705" max="8705" width="7.88671875" customWidth="1"/>
    <col min="8707" max="8707" width="14.33203125" customWidth="1"/>
    <col min="8708" max="8708" width="46" customWidth="1"/>
    <col min="8709" max="8709" width="8.33203125" customWidth="1"/>
    <col min="8710" max="8710" width="12.6640625" customWidth="1"/>
    <col min="8711" max="8711" width="17.44140625" customWidth="1"/>
    <col min="8712" max="8712" width="19.88671875" customWidth="1"/>
    <col min="8961" max="8961" width="7.88671875" customWidth="1"/>
    <col min="8963" max="8963" width="14.33203125" customWidth="1"/>
    <col min="8964" max="8964" width="46" customWidth="1"/>
    <col min="8965" max="8965" width="8.33203125" customWidth="1"/>
    <col min="8966" max="8966" width="12.6640625" customWidth="1"/>
    <col min="8967" max="8967" width="17.44140625" customWidth="1"/>
    <col min="8968" max="8968" width="19.88671875" customWidth="1"/>
    <col min="9217" max="9217" width="7.88671875" customWidth="1"/>
    <col min="9219" max="9219" width="14.33203125" customWidth="1"/>
    <col min="9220" max="9220" width="46" customWidth="1"/>
    <col min="9221" max="9221" width="8.33203125" customWidth="1"/>
    <col min="9222" max="9222" width="12.6640625" customWidth="1"/>
    <col min="9223" max="9223" width="17.44140625" customWidth="1"/>
    <col min="9224" max="9224" width="19.88671875" customWidth="1"/>
    <col min="9473" max="9473" width="7.88671875" customWidth="1"/>
    <col min="9475" max="9475" width="14.33203125" customWidth="1"/>
    <col min="9476" max="9476" width="46" customWidth="1"/>
    <col min="9477" max="9477" width="8.33203125" customWidth="1"/>
    <col min="9478" max="9478" width="12.6640625" customWidth="1"/>
    <col min="9479" max="9479" width="17.44140625" customWidth="1"/>
    <col min="9480" max="9480" width="19.88671875" customWidth="1"/>
    <col min="9729" max="9729" width="7.88671875" customWidth="1"/>
    <col min="9731" max="9731" width="14.33203125" customWidth="1"/>
    <col min="9732" max="9732" width="46" customWidth="1"/>
    <col min="9733" max="9733" width="8.33203125" customWidth="1"/>
    <col min="9734" max="9734" width="12.6640625" customWidth="1"/>
    <col min="9735" max="9735" width="17.44140625" customWidth="1"/>
    <col min="9736" max="9736" width="19.88671875" customWidth="1"/>
    <col min="9985" max="9985" width="7.88671875" customWidth="1"/>
    <col min="9987" max="9987" width="14.33203125" customWidth="1"/>
    <col min="9988" max="9988" width="46" customWidth="1"/>
    <col min="9989" max="9989" width="8.33203125" customWidth="1"/>
    <col min="9990" max="9990" width="12.6640625" customWidth="1"/>
    <col min="9991" max="9991" width="17.44140625" customWidth="1"/>
    <col min="9992" max="9992" width="19.88671875" customWidth="1"/>
    <col min="10241" max="10241" width="7.88671875" customWidth="1"/>
    <col min="10243" max="10243" width="14.33203125" customWidth="1"/>
    <col min="10244" max="10244" width="46" customWidth="1"/>
    <col min="10245" max="10245" width="8.33203125" customWidth="1"/>
    <col min="10246" max="10246" width="12.6640625" customWidth="1"/>
    <col min="10247" max="10247" width="17.44140625" customWidth="1"/>
    <col min="10248" max="10248" width="19.88671875" customWidth="1"/>
    <col min="10497" max="10497" width="7.88671875" customWidth="1"/>
    <col min="10499" max="10499" width="14.33203125" customWidth="1"/>
    <col min="10500" max="10500" width="46" customWidth="1"/>
    <col min="10501" max="10501" width="8.33203125" customWidth="1"/>
    <col min="10502" max="10502" width="12.6640625" customWidth="1"/>
    <col min="10503" max="10503" width="17.44140625" customWidth="1"/>
    <col min="10504" max="10504" width="19.88671875" customWidth="1"/>
    <col min="10753" max="10753" width="7.88671875" customWidth="1"/>
    <col min="10755" max="10755" width="14.33203125" customWidth="1"/>
    <col min="10756" max="10756" width="46" customWidth="1"/>
    <col min="10757" max="10757" width="8.33203125" customWidth="1"/>
    <col min="10758" max="10758" width="12.6640625" customWidth="1"/>
    <col min="10759" max="10759" width="17.44140625" customWidth="1"/>
    <col min="10760" max="10760" width="19.88671875" customWidth="1"/>
    <col min="11009" max="11009" width="7.88671875" customWidth="1"/>
    <col min="11011" max="11011" width="14.33203125" customWidth="1"/>
    <col min="11012" max="11012" width="46" customWidth="1"/>
    <col min="11013" max="11013" width="8.33203125" customWidth="1"/>
    <col min="11014" max="11014" width="12.6640625" customWidth="1"/>
    <col min="11015" max="11015" width="17.44140625" customWidth="1"/>
    <col min="11016" max="11016" width="19.88671875" customWidth="1"/>
    <col min="11265" max="11265" width="7.88671875" customWidth="1"/>
    <col min="11267" max="11267" width="14.33203125" customWidth="1"/>
    <col min="11268" max="11268" width="46" customWidth="1"/>
    <col min="11269" max="11269" width="8.33203125" customWidth="1"/>
    <col min="11270" max="11270" width="12.6640625" customWidth="1"/>
    <col min="11271" max="11271" width="17.44140625" customWidth="1"/>
    <col min="11272" max="11272" width="19.88671875" customWidth="1"/>
    <col min="11521" max="11521" width="7.88671875" customWidth="1"/>
    <col min="11523" max="11523" width="14.33203125" customWidth="1"/>
    <col min="11524" max="11524" width="46" customWidth="1"/>
    <col min="11525" max="11525" width="8.33203125" customWidth="1"/>
    <col min="11526" max="11526" width="12.6640625" customWidth="1"/>
    <col min="11527" max="11527" width="17.44140625" customWidth="1"/>
    <col min="11528" max="11528" width="19.88671875" customWidth="1"/>
    <col min="11777" max="11777" width="7.88671875" customWidth="1"/>
    <col min="11779" max="11779" width="14.33203125" customWidth="1"/>
    <col min="11780" max="11780" width="46" customWidth="1"/>
    <col min="11781" max="11781" width="8.33203125" customWidth="1"/>
    <col min="11782" max="11782" width="12.6640625" customWidth="1"/>
    <col min="11783" max="11783" width="17.44140625" customWidth="1"/>
    <col min="11784" max="11784" width="19.88671875" customWidth="1"/>
    <col min="12033" max="12033" width="7.88671875" customWidth="1"/>
    <col min="12035" max="12035" width="14.33203125" customWidth="1"/>
    <col min="12036" max="12036" width="46" customWidth="1"/>
    <col min="12037" max="12037" width="8.33203125" customWidth="1"/>
    <col min="12038" max="12038" width="12.6640625" customWidth="1"/>
    <col min="12039" max="12039" width="17.44140625" customWidth="1"/>
    <col min="12040" max="12040" width="19.88671875" customWidth="1"/>
    <col min="12289" max="12289" width="7.88671875" customWidth="1"/>
    <col min="12291" max="12291" width="14.33203125" customWidth="1"/>
    <col min="12292" max="12292" width="46" customWidth="1"/>
    <col min="12293" max="12293" width="8.33203125" customWidth="1"/>
    <col min="12294" max="12294" width="12.6640625" customWidth="1"/>
    <col min="12295" max="12295" width="17.44140625" customWidth="1"/>
    <col min="12296" max="12296" width="19.88671875" customWidth="1"/>
    <col min="12545" max="12545" width="7.88671875" customWidth="1"/>
    <col min="12547" max="12547" width="14.33203125" customWidth="1"/>
    <col min="12548" max="12548" width="46" customWidth="1"/>
    <col min="12549" max="12549" width="8.33203125" customWidth="1"/>
    <col min="12550" max="12550" width="12.6640625" customWidth="1"/>
    <col min="12551" max="12551" width="17.44140625" customWidth="1"/>
    <col min="12552" max="12552" width="19.88671875" customWidth="1"/>
    <col min="12801" max="12801" width="7.88671875" customWidth="1"/>
    <col min="12803" max="12803" width="14.33203125" customWidth="1"/>
    <col min="12804" max="12804" width="46" customWidth="1"/>
    <col min="12805" max="12805" width="8.33203125" customWidth="1"/>
    <col min="12806" max="12806" width="12.6640625" customWidth="1"/>
    <col min="12807" max="12807" width="17.44140625" customWidth="1"/>
    <col min="12808" max="12808" width="19.88671875" customWidth="1"/>
    <col min="13057" max="13057" width="7.88671875" customWidth="1"/>
    <col min="13059" max="13059" width="14.33203125" customWidth="1"/>
    <col min="13060" max="13060" width="46" customWidth="1"/>
    <col min="13061" max="13061" width="8.33203125" customWidth="1"/>
    <col min="13062" max="13062" width="12.6640625" customWidth="1"/>
    <col min="13063" max="13063" width="17.44140625" customWidth="1"/>
    <col min="13064" max="13064" width="19.88671875" customWidth="1"/>
    <col min="13313" max="13313" width="7.88671875" customWidth="1"/>
    <col min="13315" max="13315" width="14.33203125" customWidth="1"/>
    <col min="13316" max="13316" width="46" customWidth="1"/>
    <col min="13317" max="13317" width="8.33203125" customWidth="1"/>
    <col min="13318" max="13318" width="12.6640625" customWidth="1"/>
    <col min="13319" max="13319" width="17.44140625" customWidth="1"/>
    <col min="13320" max="13320" width="19.88671875" customWidth="1"/>
    <col min="13569" max="13569" width="7.88671875" customWidth="1"/>
    <col min="13571" max="13571" width="14.33203125" customWidth="1"/>
    <col min="13572" max="13572" width="46" customWidth="1"/>
    <col min="13573" max="13573" width="8.33203125" customWidth="1"/>
    <col min="13574" max="13574" width="12.6640625" customWidth="1"/>
    <col min="13575" max="13575" width="17.44140625" customWidth="1"/>
    <col min="13576" max="13576" width="19.88671875" customWidth="1"/>
    <col min="13825" max="13825" width="7.88671875" customWidth="1"/>
    <col min="13827" max="13827" width="14.33203125" customWidth="1"/>
    <col min="13828" max="13828" width="46" customWidth="1"/>
    <col min="13829" max="13829" width="8.33203125" customWidth="1"/>
    <col min="13830" max="13830" width="12.6640625" customWidth="1"/>
    <col min="13831" max="13831" width="17.44140625" customWidth="1"/>
    <col min="13832" max="13832" width="19.88671875" customWidth="1"/>
    <col min="14081" max="14081" width="7.88671875" customWidth="1"/>
    <col min="14083" max="14083" width="14.33203125" customWidth="1"/>
    <col min="14084" max="14084" width="46" customWidth="1"/>
    <col min="14085" max="14085" width="8.33203125" customWidth="1"/>
    <col min="14086" max="14086" width="12.6640625" customWidth="1"/>
    <col min="14087" max="14087" width="17.44140625" customWidth="1"/>
    <col min="14088" max="14088" width="19.88671875" customWidth="1"/>
    <col min="14337" max="14337" width="7.88671875" customWidth="1"/>
    <col min="14339" max="14339" width="14.33203125" customWidth="1"/>
    <col min="14340" max="14340" width="46" customWidth="1"/>
    <col min="14341" max="14341" width="8.33203125" customWidth="1"/>
    <col min="14342" max="14342" width="12.6640625" customWidth="1"/>
    <col min="14343" max="14343" width="17.44140625" customWidth="1"/>
    <col min="14344" max="14344" width="19.88671875" customWidth="1"/>
    <col min="14593" max="14593" width="7.88671875" customWidth="1"/>
    <col min="14595" max="14595" width="14.33203125" customWidth="1"/>
    <col min="14596" max="14596" width="46" customWidth="1"/>
    <col min="14597" max="14597" width="8.33203125" customWidth="1"/>
    <col min="14598" max="14598" width="12.6640625" customWidth="1"/>
    <col min="14599" max="14599" width="17.44140625" customWidth="1"/>
    <col min="14600" max="14600" width="19.88671875" customWidth="1"/>
    <col min="14849" max="14849" width="7.88671875" customWidth="1"/>
    <col min="14851" max="14851" width="14.33203125" customWidth="1"/>
    <col min="14852" max="14852" width="46" customWidth="1"/>
    <col min="14853" max="14853" width="8.33203125" customWidth="1"/>
    <col min="14854" max="14854" width="12.6640625" customWidth="1"/>
    <col min="14855" max="14855" width="17.44140625" customWidth="1"/>
    <col min="14856" max="14856" width="19.88671875" customWidth="1"/>
    <col min="15105" max="15105" width="7.88671875" customWidth="1"/>
    <col min="15107" max="15107" width="14.33203125" customWidth="1"/>
    <col min="15108" max="15108" width="46" customWidth="1"/>
    <col min="15109" max="15109" width="8.33203125" customWidth="1"/>
    <col min="15110" max="15110" width="12.6640625" customWidth="1"/>
    <col min="15111" max="15111" width="17.44140625" customWidth="1"/>
    <col min="15112" max="15112" width="19.88671875" customWidth="1"/>
    <col min="15361" max="15361" width="7.88671875" customWidth="1"/>
    <col min="15363" max="15363" width="14.33203125" customWidth="1"/>
    <col min="15364" max="15364" width="46" customWidth="1"/>
    <col min="15365" max="15365" width="8.33203125" customWidth="1"/>
    <col min="15366" max="15366" width="12.6640625" customWidth="1"/>
    <col min="15367" max="15367" width="17.44140625" customWidth="1"/>
    <col min="15368" max="15368" width="19.88671875" customWidth="1"/>
    <col min="15617" max="15617" width="7.88671875" customWidth="1"/>
    <col min="15619" max="15619" width="14.33203125" customWidth="1"/>
    <col min="15620" max="15620" width="46" customWidth="1"/>
    <col min="15621" max="15621" width="8.33203125" customWidth="1"/>
    <col min="15622" max="15622" width="12.6640625" customWidth="1"/>
    <col min="15623" max="15623" width="17.44140625" customWidth="1"/>
    <col min="15624" max="15624" width="19.88671875" customWidth="1"/>
    <col min="15873" max="15873" width="7.88671875" customWidth="1"/>
    <col min="15875" max="15875" width="14.33203125" customWidth="1"/>
    <col min="15876" max="15876" width="46" customWidth="1"/>
    <col min="15877" max="15877" width="8.33203125" customWidth="1"/>
    <col min="15878" max="15878" width="12.6640625" customWidth="1"/>
    <col min="15879" max="15879" width="17.44140625" customWidth="1"/>
    <col min="15880" max="15880" width="19.88671875" customWidth="1"/>
    <col min="16129" max="16129" width="7.88671875" customWidth="1"/>
    <col min="16131" max="16131" width="14.33203125" customWidth="1"/>
    <col min="16132" max="16132" width="46" customWidth="1"/>
    <col min="16133" max="16133" width="8.33203125" customWidth="1"/>
    <col min="16134" max="16134" width="12.6640625" customWidth="1"/>
    <col min="16135" max="16135" width="17.44140625" customWidth="1"/>
    <col min="16136" max="16136" width="19.88671875" customWidth="1"/>
  </cols>
  <sheetData>
    <row r="1" spans="1:8" ht="22.2" customHeight="1" x14ac:dyDescent="0.3">
      <c r="A1" s="142" t="s">
        <v>193</v>
      </c>
      <c r="B1" s="118"/>
    </row>
    <row r="2" spans="1:8" ht="15.6" x14ac:dyDescent="0.3">
      <c r="A2" s="123" t="s">
        <v>211</v>
      </c>
      <c r="B2" s="7"/>
    </row>
    <row r="3" spans="1:8" s="132" customFormat="1" ht="15.6" x14ac:dyDescent="0.3">
      <c r="A3" s="123" t="s">
        <v>167</v>
      </c>
      <c r="B3" s="118"/>
      <c r="D3"/>
    </row>
    <row r="5" spans="1:8" x14ac:dyDescent="0.25">
      <c r="A5" s="100" t="s">
        <v>56</v>
      </c>
      <c r="B5" s="117" t="s">
        <v>107</v>
      </c>
      <c r="C5" s="10" t="s">
        <v>57</v>
      </c>
      <c r="D5" s="10" t="s">
        <v>58</v>
      </c>
      <c r="E5" s="10" t="s">
        <v>59</v>
      </c>
      <c r="F5" s="135" t="s">
        <v>60</v>
      </c>
      <c r="G5" s="135" t="s">
        <v>61</v>
      </c>
      <c r="H5" s="135" t="s">
        <v>62</v>
      </c>
    </row>
    <row r="6" spans="1:8" x14ac:dyDescent="0.25">
      <c r="A6" s="101" t="s">
        <v>63</v>
      </c>
      <c r="B6" s="101"/>
      <c r="C6" s="101" t="s">
        <v>91</v>
      </c>
      <c r="D6" s="134" t="s">
        <v>125</v>
      </c>
      <c r="E6" s="101"/>
      <c r="F6" s="101"/>
      <c r="G6" s="101"/>
      <c r="H6" s="101"/>
    </row>
    <row r="7" spans="1:8" ht="26.4" x14ac:dyDescent="0.25">
      <c r="A7" s="10">
        <v>1</v>
      </c>
      <c r="B7" s="10" t="s">
        <v>108</v>
      </c>
      <c r="C7" s="10" t="s">
        <v>43</v>
      </c>
      <c r="D7" s="9" t="s">
        <v>136</v>
      </c>
      <c r="E7" s="10" t="s">
        <v>40</v>
      </c>
      <c r="F7" s="10">
        <v>1</v>
      </c>
      <c r="G7" s="110"/>
      <c r="H7" s="110"/>
    </row>
    <row r="8" spans="1:8" ht="26.4" x14ac:dyDescent="0.25">
      <c r="A8" s="10">
        <v>2</v>
      </c>
      <c r="B8" s="10" t="s">
        <v>108</v>
      </c>
      <c r="C8" s="10" t="s">
        <v>43</v>
      </c>
      <c r="D8" s="9" t="s">
        <v>212</v>
      </c>
      <c r="E8" s="10" t="s">
        <v>40</v>
      </c>
      <c r="F8" s="10">
        <v>3</v>
      </c>
      <c r="G8" s="110"/>
      <c r="H8" s="110"/>
    </row>
    <row r="9" spans="1:8" ht="26.4" x14ac:dyDescent="0.25">
      <c r="A9" s="10">
        <v>3</v>
      </c>
      <c r="B9" s="10" t="s">
        <v>108</v>
      </c>
      <c r="C9" s="10" t="s">
        <v>43</v>
      </c>
      <c r="D9" s="9" t="s">
        <v>195</v>
      </c>
      <c r="E9" s="10" t="s">
        <v>40</v>
      </c>
      <c r="F9" s="10">
        <v>0</v>
      </c>
      <c r="G9" s="110"/>
      <c r="H9" s="110"/>
    </row>
    <row r="10" spans="1:8" ht="26.4" x14ac:dyDescent="0.25">
      <c r="A10" s="10">
        <v>4</v>
      </c>
      <c r="B10" s="10" t="s">
        <v>108</v>
      </c>
      <c r="C10" s="10" t="s">
        <v>43</v>
      </c>
      <c r="D10" s="9" t="s">
        <v>142</v>
      </c>
      <c r="E10" s="10" t="s">
        <v>40</v>
      </c>
      <c r="F10" s="10">
        <v>4</v>
      </c>
      <c r="G10" s="110"/>
      <c r="H10" s="110"/>
    </row>
    <row r="11" spans="1:8" ht="38.25" customHeight="1" x14ac:dyDescent="0.25">
      <c r="A11" s="10">
        <v>5</v>
      </c>
      <c r="B11" s="10" t="s">
        <v>108</v>
      </c>
      <c r="C11" s="10" t="s">
        <v>43</v>
      </c>
      <c r="D11" s="9" t="s">
        <v>144</v>
      </c>
      <c r="E11" s="10" t="s">
        <v>40</v>
      </c>
      <c r="F11" s="10">
        <v>1</v>
      </c>
      <c r="G11" s="110"/>
      <c r="H11" s="110"/>
    </row>
    <row r="12" spans="1:8" ht="26.4" x14ac:dyDescent="0.25">
      <c r="A12" s="10">
        <v>6</v>
      </c>
      <c r="B12" s="10" t="s">
        <v>108</v>
      </c>
      <c r="C12" s="10" t="s">
        <v>43</v>
      </c>
      <c r="D12" s="9" t="s">
        <v>196</v>
      </c>
      <c r="E12" s="10" t="s">
        <v>40</v>
      </c>
      <c r="F12" s="10">
        <v>1</v>
      </c>
      <c r="G12" s="110"/>
      <c r="H12" s="110"/>
    </row>
    <row r="13" spans="1:8" ht="26.4" x14ac:dyDescent="0.25">
      <c r="A13" s="10">
        <v>7</v>
      </c>
      <c r="B13" s="10" t="s">
        <v>108</v>
      </c>
      <c r="C13" s="10" t="s">
        <v>43</v>
      </c>
      <c r="D13" s="9" t="s">
        <v>132</v>
      </c>
      <c r="E13" s="10" t="s">
        <v>40</v>
      </c>
      <c r="F13" s="10">
        <v>1</v>
      </c>
      <c r="G13" s="110"/>
      <c r="H13" s="110"/>
    </row>
    <row r="14" spans="1:8" ht="26.4" x14ac:dyDescent="0.25">
      <c r="A14" s="10">
        <v>8</v>
      </c>
      <c r="B14" s="10" t="s">
        <v>108</v>
      </c>
      <c r="C14" s="10" t="s">
        <v>43</v>
      </c>
      <c r="D14" s="9" t="s">
        <v>172</v>
      </c>
      <c r="E14" s="10" t="s">
        <v>40</v>
      </c>
      <c r="F14" s="10">
        <v>1</v>
      </c>
      <c r="G14" s="110"/>
      <c r="H14" s="110"/>
    </row>
    <row r="15" spans="1:8" x14ac:dyDescent="0.25">
      <c r="A15" s="10">
        <v>9</v>
      </c>
      <c r="B15" s="9" t="s">
        <v>108</v>
      </c>
      <c r="C15" s="9" t="s">
        <v>43</v>
      </c>
      <c r="D15" s="9" t="s">
        <v>168</v>
      </c>
      <c r="E15" s="9" t="s">
        <v>40</v>
      </c>
      <c r="F15" s="9">
        <v>1</v>
      </c>
      <c r="G15" s="115"/>
      <c r="H15" s="115"/>
    </row>
    <row r="16" spans="1:8" x14ac:dyDescent="0.25">
      <c r="A16" s="10">
        <v>10</v>
      </c>
      <c r="B16" s="9" t="s">
        <v>108</v>
      </c>
      <c r="C16" s="9" t="s">
        <v>43</v>
      </c>
      <c r="D16" s="9" t="s">
        <v>183</v>
      </c>
      <c r="E16" s="9" t="s">
        <v>40</v>
      </c>
      <c r="F16" s="9">
        <v>1</v>
      </c>
      <c r="G16" s="115"/>
      <c r="H16" s="115"/>
    </row>
    <row r="17" spans="1:8" x14ac:dyDescent="0.25">
      <c r="A17" s="10">
        <v>11</v>
      </c>
      <c r="B17" s="9" t="s">
        <v>108</v>
      </c>
      <c r="C17" s="9" t="s">
        <v>43</v>
      </c>
      <c r="D17" s="9" t="s">
        <v>181</v>
      </c>
      <c r="E17" s="9" t="s">
        <v>40</v>
      </c>
      <c r="F17" s="9">
        <v>1</v>
      </c>
      <c r="G17" s="115"/>
      <c r="H17" s="115"/>
    </row>
    <row r="18" spans="1:8" x14ac:dyDescent="0.25">
      <c r="A18" s="10"/>
      <c r="B18" s="10"/>
      <c r="C18" s="105" t="s">
        <v>77</v>
      </c>
      <c r="D18" s="106" t="s">
        <v>126</v>
      </c>
      <c r="E18" s="105"/>
      <c r="F18" s="105"/>
      <c r="G18" s="105"/>
      <c r="H18" s="107"/>
    </row>
    <row r="19" spans="1:8" x14ac:dyDescent="0.25">
      <c r="A19" s="10"/>
      <c r="B19" s="10"/>
      <c r="C19" s="105"/>
      <c r="D19" s="106"/>
      <c r="E19" s="105"/>
      <c r="F19" s="105"/>
      <c r="G19" s="105"/>
      <c r="H19" s="107"/>
    </row>
    <row r="20" spans="1:8" x14ac:dyDescent="0.25">
      <c r="A20" s="101" t="s">
        <v>63</v>
      </c>
      <c r="B20" s="101"/>
      <c r="C20" s="101" t="s">
        <v>92</v>
      </c>
      <c r="D20" s="134" t="s">
        <v>153</v>
      </c>
      <c r="E20" s="101"/>
      <c r="F20" s="101"/>
      <c r="G20" s="101"/>
      <c r="H20" s="101"/>
    </row>
    <row r="21" spans="1:8" ht="26.4" x14ac:dyDescent="0.25">
      <c r="A21" s="10">
        <v>12</v>
      </c>
      <c r="B21" s="10" t="s">
        <v>108</v>
      </c>
      <c r="C21" s="9" t="s">
        <v>43</v>
      </c>
      <c r="D21" s="9" t="s">
        <v>209</v>
      </c>
      <c r="E21" s="10" t="s">
        <v>40</v>
      </c>
      <c r="F21" s="104">
        <v>1</v>
      </c>
      <c r="G21" s="115"/>
      <c r="H21" s="115"/>
    </row>
    <row r="22" spans="1:8" ht="26.4" x14ac:dyDescent="0.25">
      <c r="A22" s="10">
        <v>13</v>
      </c>
      <c r="B22" s="10" t="s">
        <v>108</v>
      </c>
      <c r="C22" s="9" t="s">
        <v>43</v>
      </c>
      <c r="D22" s="9" t="s">
        <v>200</v>
      </c>
      <c r="E22" s="10" t="s">
        <v>40</v>
      </c>
      <c r="F22" s="104">
        <v>1</v>
      </c>
      <c r="G22" s="115"/>
      <c r="H22" s="115"/>
    </row>
    <row r="23" spans="1:8" x14ac:dyDescent="0.25">
      <c r="A23" s="10">
        <v>14</v>
      </c>
      <c r="B23" s="10" t="s">
        <v>108</v>
      </c>
      <c r="C23" s="9" t="s">
        <v>43</v>
      </c>
      <c r="D23" s="9" t="s">
        <v>145</v>
      </c>
      <c r="E23" s="10" t="s">
        <v>40</v>
      </c>
      <c r="F23" s="104">
        <v>1</v>
      </c>
      <c r="G23" s="115"/>
      <c r="H23" s="115"/>
    </row>
    <row r="24" spans="1:8" x14ac:dyDescent="0.25">
      <c r="A24" s="10">
        <v>15</v>
      </c>
      <c r="B24" s="10" t="s">
        <v>108</v>
      </c>
      <c r="C24" s="9" t="s">
        <v>43</v>
      </c>
      <c r="D24" s="9" t="s">
        <v>148</v>
      </c>
      <c r="E24" s="10" t="s">
        <v>40</v>
      </c>
      <c r="F24" s="104">
        <v>2</v>
      </c>
      <c r="G24" s="115"/>
      <c r="H24" s="115"/>
    </row>
    <row r="25" spans="1:8" ht="13.5" customHeight="1" x14ac:dyDescent="0.25">
      <c r="A25" s="10">
        <v>16</v>
      </c>
      <c r="B25" s="10" t="s">
        <v>108</v>
      </c>
      <c r="C25" s="9" t="s">
        <v>43</v>
      </c>
      <c r="D25" s="9" t="s">
        <v>147</v>
      </c>
      <c r="E25" s="10" t="s">
        <v>40</v>
      </c>
      <c r="F25" s="104">
        <v>1</v>
      </c>
      <c r="G25" s="115"/>
      <c r="H25" s="115"/>
    </row>
    <row r="26" spans="1:8" ht="26.4" x14ac:dyDescent="0.25">
      <c r="A26" s="10">
        <v>17</v>
      </c>
      <c r="B26" s="10" t="s">
        <v>108</v>
      </c>
      <c r="C26" s="9" t="s">
        <v>43</v>
      </c>
      <c r="D26" s="9" t="s">
        <v>198</v>
      </c>
      <c r="E26" s="10" t="s">
        <v>40</v>
      </c>
      <c r="F26" s="104">
        <v>1</v>
      </c>
      <c r="G26" s="115"/>
      <c r="H26" s="115"/>
    </row>
    <row r="27" spans="1:8" ht="26.4" x14ac:dyDescent="0.25">
      <c r="A27" s="10">
        <v>18</v>
      </c>
      <c r="B27" s="10" t="s">
        <v>108</v>
      </c>
      <c r="C27" s="9" t="s">
        <v>43</v>
      </c>
      <c r="D27" s="9" t="s">
        <v>199</v>
      </c>
      <c r="E27" s="10" t="s">
        <v>40</v>
      </c>
      <c r="F27" s="104">
        <v>1</v>
      </c>
      <c r="G27" s="115"/>
      <c r="H27" s="115"/>
    </row>
    <row r="28" spans="1:8" x14ac:dyDescent="0.25">
      <c r="A28" s="10">
        <v>19</v>
      </c>
      <c r="B28" s="10" t="s">
        <v>108</v>
      </c>
      <c r="C28" s="9" t="s">
        <v>43</v>
      </c>
      <c r="D28" s="9" t="s">
        <v>173</v>
      </c>
      <c r="E28" s="10" t="s">
        <v>40</v>
      </c>
      <c r="F28" s="9">
        <v>2</v>
      </c>
      <c r="G28" s="115"/>
      <c r="H28" s="115"/>
    </row>
    <row r="29" spans="1:8" x14ac:dyDescent="0.25">
      <c r="A29" s="10">
        <v>20</v>
      </c>
      <c r="B29" s="10" t="s">
        <v>108</v>
      </c>
      <c r="C29" s="9" t="s">
        <v>43</v>
      </c>
      <c r="D29" s="9" t="s">
        <v>174</v>
      </c>
      <c r="E29" s="10" t="s">
        <v>40</v>
      </c>
      <c r="F29" s="9">
        <v>1</v>
      </c>
      <c r="G29" s="115"/>
      <c r="H29" s="115"/>
    </row>
    <row r="30" spans="1:8" x14ac:dyDescent="0.25">
      <c r="A30" s="10">
        <v>21</v>
      </c>
      <c r="B30" s="10" t="s">
        <v>108</v>
      </c>
      <c r="C30" s="9" t="s">
        <v>43</v>
      </c>
      <c r="D30" s="9" t="s">
        <v>137</v>
      </c>
      <c r="E30" s="10" t="s">
        <v>40</v>
      </c>
      <c r="F30" s="104">
        <v>2</v>
      </c>
      <c r="G30" s="115"/>
      <c r="H30" s="115"/>
    </row>
    <row r="31" spans="1:8" x14ac:dyDescent="0.25">
      <c r="A31" s="10">
        <v>22</v>
      </c>
      <c r="B31" s="10" t="s">
        <v>108</v>
      </c>
      <c r="C31" s="9" t="s">
        <v>43</v>
      </c>
      <c r="D31" s="9" t="s">
        <v>169</v>
      </c>
      <c r="E31" s="10" t="s">
        <v>40</v>
      </c>
      <c r="F31" s="104">
        <v>2</v>
      </c>
      <c r="G31" s="115"/>
      <c r="H31" s="115"/>
    </row>
    <row r="32" spans="1:8" x14ac:dyDescent="0.25">
      <c r="A32" s="10">
        <v>23</v>
      </c>
      <c r="B32" s="10" t="s">
        <v>108</v>
      </c>
      <c r="C32" s="9" t="s">
        <v>43</v>
      </c>
      <c r="D32" s="9" t="s">
        <v>213</v>
      </c>
      <c r="E32" s="10" t="s">
        <v>40</v>
      </c>
      <c r="F32" s="104">
        <v>1</v>
      </c>
      <c r="G32" s="115"/>
      <c r="H32" s="115"/>
    </row>
    <row r="33" spans="1:8" x14ac:dyDescent="0.25">
      <c r="A33" s="10">
        <v>24</v>
      </c>
      <c r="B33" s="10" t="s">
        <v>108</v>
      </c>
      <c r="C33" s="9" t="s">
        <v>43</v>
      </c>
      <c r="D33" s="9" t="s">
        <v>176</v>
      </c>
      <c r="E33" s="10" t="s">
        <v>40</v>
      </c>
      <c r="F33" s="104">
        <v>1</v>
      </c>
      <c r="G33" s="115"/>
      <c r="H33" s="115"/>
    </row>
    <row r="34" spans="1:8" ht="81" customHeight="1" x14ac:dyDescent="0.25">
      <c r="A34" s="10">
        <v>25</v>
      </c>
      <c r="B34" s="10" t="s">
        <v>108</v>
      </c>
      <c r="C34" s="9" t="s">
        <v>43</v>
      </c>
      <c r="D34" s="9" t="s">
        <v>207</v>
      </c>
      <c r="E34" s="10" t="s">
        <v>40</v>
      </c>
      <c r="F34" s="104">
        <v>1</v>
      </c>
      <c r="G34" s="115"/>
      <c r="H34" s="115"/>
    </row>
    <row r="35" spans="1:8" ht="52.8" x14ac:dyDescent="0.25">
      <c r="A35" s="10">
        <v>26</v>
      </c>
      <c r="B35" s="10" t="s">
        <v>108</v>
      </c>
      <c r="C35" s="9" t="s">
        <v>43</v>
      </c>
      <c r="D35" s="9" t="s">
        <v>154</v>
      </c>
      <c r="E35" s="10" t="s">
        <v>40</v>
      </c>
      <c r="F35" s="104">
        <v>1</v>
      </c>
      <c r="G35" s="115"/>
      <c r="H35" s="115"/>
    </row>
    <row r="36" spans="1:8" ht="27.75" customHeight="1" x14ac:dyDescent="0.25">
      <c r="A36" s="10">
        <v>27</v>
      </c>
      <c r="B36" s="10" t="s">
        <v>108</v>
      </c>
      <c r="C36" s="9" t="s">
        <v>43</v>
      </c>
      <c r="D36" s="9" t="s">
        <v>206</v>
      </c>
      <c r="E36" s="10" t="s">
        <v>40</v>
      </c>
      <c r="F36" s="104">
        <v>1</v>
      </c>
      <c r="G36" s="115"/>
      <c r="H36" s="115"/>
    </row>
    <row r="37" spans="1:8" ht="26.4" x14ac:dyDescent="0.25">
      <c r="A37" s="10">
        <v>28</v>
      </c>
      <c r="B37" s="10" t="s">
        <v>108</v>
      </c>
      <c r="C37" s="9" t="s">
        <v>43</v>
      </c>
      <c r="D37" s="9" t="s">
        <v>184</v>
      </c>
      <c r="E37" s="10" t="s">
        <v>40</v>
      </c>
      <c r="F37" s="104">
        <v>1</v>
      </c>
      <c r="G37" s="115"/>
      <c r="H37" s="115"/>
    </row>
    <row r="38" spans="1:8" ht="26.4" x14ac:dyDescent="0.25">
      <c r="A38" s="10">
        <v>29</v>
      </c>
      <c r="B38" s="10" t="s">
        <v>108</v>
      </c>
      <c r="C38" s="9" t="s">
        <v>43</v>
      </c>
      <c r="D38" s="9" t="s">
        <v>157</v>
      </c>
      <c r="E38" s="10" t="s">
        <v>40</v>
      </c>
      <c r="F38" s="104">
        <v>2</v>
      </c>
      <c r="G38" s="115"/>
      <c r="H38" s="115"/>
    </row>
    <row r="39" spans="1:8" x14ac:dyDescent="0.25">
      <c r="A39" s="10">
        <v>30</v>
      </c>
      <c r="B39" s="10" t="s">
        <v>108</v>
      </c>
      <c r="C39" s="9" t="s">
        <v>43</v>
      </c>
      <c r="D39" s="9" t="s">
        <v>156</v>
      </c>
      <c r="F39" s="104">
        <v>14</v>
      </c>
      <c r="G39" s="115"/>
      <c r="H39" s="115"/>
    </row>
    <row r="40" spans="1:8" ht="23.25" customHeight="1" x14ac:dyDescent="0.25">
      <c r="A40" s="10">
        <v>31</v>
      </c>
      <c r="B40" s="10" t="s">
        <v>108</v>
      </c>
      <c r="C40" s="9" t="s">
        <v>43</v>
      </c>
      <c r="D40" s="9" t="s">
        <v>201</v>
      </c>
      <c r="E40" s="10" t="s">
        <v>40</v>
      </c>
      <c r="F40" s="104">
        <v>1</v>
      </c>
      <c r="G40" s="115"/>
      <c r="H40" s="115"/>
    </row>
    <row r="41" spans="1:8" ht="29.25" customHeight="1" x14ac:dyDescent="0.25">
      <c r="A41" s="10">
        <v>32</v>
      </c>
      <c r="B41" s="10" t="s">
        <v>108</v>
      </c>
      <c r="C41" s="9" t="s">
        <v>43</v>
      </c>
      <c r="D41" s="9" t="s">
        <v>202</v>
      </c>
      <c r="E41" s="10" t="s">
        <v>40</v>
      </c>
      <c r="F41" s="104">
        <v>2</v>
      </c>
      <c r="G41" s="115"/>
      <c r="H41" s="115"/>
    </row>
    <row r="42" spans="1:8" ht="26.4" x14ac:dyDescent="0.25">
      <c r="A42" s="10">
        <v>33</v>
      </c>
      <c r="B42" s="10" t="s">
        <v>108</v>
      </c>
      <c r="C42" s="9" t="s">
        <v>43</v>
      </c>
      <c r="D42" s="9" t="s">
        <v>138</v>
      </c>
      <c r="E42" s="10" t="s">
        <v>40</v>
      </c>
      <c r="F42" s="104">
        <v>1</v>
      </c>
      <c r="G42" s="115"/>
      <c r="H42" s="115"/>
    </row>
    <row r="43" spans="1:8" ht="26.4" x14ac:dyDescent="0.25">
      <c r="A43" s="10">
        <v>34</v>
      </c>
      <c r="B43" s="10" t="s">
        <v>108</v>
      </c>
      <c r="C43" s="9" t="s">
        <v>43</v>
      </c>
      <c r="D43" s="9" t="s">
        <v>133</v>
      </c>
      <c r="E43" s="10" t="s">
        <v>40</v>
      </c>
      <c r="F43" s="104">
        <v>2</v>
      </c>
      <c r="G43" s="115"/>
      <c r="H43" s="115"/>
    </row>
    <row r="44" spans="1:8" ht="30" customHeight="1" x14ac:dyDescent="0.25">
      <c r="A44" s="10">
        <v>35</v>
      </c>
      <c r="B44" s="10" t="s">
        <v>108</v>
      </c>
      <c r="C44" s="9" t="s">
        <v>43</v>
      </c>
      <c r="D44" s="9" t="s">
        <v>113</v>
      </c>
      <c r="E44" s="10" t="s">
        <v>40</v>
      </c>
      <c r="F44" s="104">
        <v>80</v>
      </c>
      <c r="G44" s="115"/>
      <c r="H44" s="115"/>
    </row>
    <row r="45" spans="1:8" ht="30.75" customHeight="1" x14ac:dyDescent="0.25">
      <c r="A45" s="10">
        <v>36</v>
      </c>
      <c r="B45" s="10" t="s">
        <v>108</v>
      </c>
      <c r="C45" s="9" t="s">
        <v>43</v>
      </c>
      <c r="D45" s="9" t="s">
        <v>175</v>
      </c>
      <c r="E45" s="10" t="s">
        <v>40</v>
      </c>
      <c r="F45" s="104">
        <v>16</v>
      </c>
      <c r="G45" s="115"/>
      <c r="H45" s="115"/>
    </row>
    <row r="46" spans="1:8" ht="26.4" x14ac:dyDescent="0.25">
      <c r="A46" s="10">
        <v>37</v>
      </c>
      <c r="B46" s="10" t="s">
        <v>108</v>
      </c>
      <c r="C46" s="9" t="s">
        <v>43</v>
      </c>
      <c r="D46" s="9" t="s">
        <v>130</v>
      </c>
      <c r="E46" s="10" t="s">
        <v>40</v>
      </c>
      <c r="F46" s="104">
        <v>1</v>
      </c>
      <c r="G46" s="115"/>
      <c r="H46" s="115"/>
    </row>
    <row r="47" spans="1:8" ht="26.4" x14ac:dyDescent="0.25">
      <c r="A47" s="10">
        <v>38</v>
      </c>
      <c r="B47" s="10" t="s">
        <v>108</v>
      </c>
      <c r="C47" s="9" t="s">
        <v>43</v>
      </c>
      <c r="D47" s="9" t="s">
        <v>131</v>
      </c>
      <c r="E47" s="10" t="s">
        <v>40</v>
      </c>
      <c r="F47" s="104">
        <v>1</v>
      </c>
      <c r="G47" s="115"/>
      <c r="H47" s="115"/>
    </row>
    <row r="48" spans="1:8" x14ac:dyDescent="0.25">
      <c r="A48" s="10">
        <v>39</v>
      </c>
      <c r="B48" s="10" t="s">
        <v>108</v>
      </c>
      <c r="C48" s="9" t="s">
        <v>43</v>
      </c>
      <c r="D48" s="9" t="s">
        <v>111</v>
      </c>
      <c r="E48" s="10" t="s">
        <v>40</v>
      </c>
      <c r="F48" s="104">
        <v>35</v>
      </c>
      <c r="G48" s="115"/>
      <c r="H48" s="115"/>
    </row>
    <row r="49" spans="1:8" ht="27.75" customHeight="1" x14ac:dyDescent="0.25">
      <c r="A49" s="10">
        <v>40</v>
      </c>
      <c r="B49" s="10" t="s">
        <v>108</v>
      </c>
      <c r="C49" s="9" t="s">
        <v>43</v>
      </c>
      <c r="D49" s="9" t="s">
        <v>118</v>
      </c>
      <c r="E49" s="10" t="s">
        <v>40</v>
      </c>
      <c r="F49" s="104">
        <v>7</v>
      </c>
      <c r="G49" s="115"/>
      <c r="H49" s="115"/>
    </row>
    <row r="50" spans="1:8" ht="14.25" customHeight="1" x14ac:dyDescent="0.25">
      <c r="A50" s="10">
        <v>41</v>
      </c>
      <c r="B50" s="10" t="s">
        <v>108</v>
      </c>
      <c r="C50" s="9" t="s">
        <v>43</v>
      </c>
      <c r="D50" s="9" t="s">
        <v>203</v>
      </c>
      <c r="E50" s="10" t="s">
        <v>41</v>
      </c>
      <c r="F50" s="104">
        <v>200</v>
      </c>
      <c r="G50" s="115"/>
      <c r="H50" s="115"/>
    </row>
    <row r="51" spans="1:8" ht="28.5" customHeight="1" x14ac:dyDescent="0.25">
      <c r="A51" s="10">
        <v>42</v>
      </c>
      <c r="B51" s="10" t="s">
        <v>108</v>
      </c>
      <c r="C51" s="9" t="s">
        <v>43</v>
      </c>
      <c r="D51" s="9" t="s">
        <v>140</v>
      </c>
      <c r="E51" s="10" t="s">
        <v>41</v>
      </c>
      <c r="F51" s="104">
        <v>4</v>
      </c>
      <c r="G51" s="115"/>
      <c r="H51" s="115"/>
    </row>
    <row r="52" spans="1:8" ht="30" customHeight="1" x14ac:dyDescent="0.25">
      <c r="A52" s="10">
        <v>43</v>
      </c>
      <c r="B52" s="10" t="s">
        <v>108</v>
      </c>
      <c r="C52" s="9" t="s">
        <v>43</v>
      </c>
      <c r="D52" s="9" t="s">
        <v>112</v>
      </c>
      <c r="E52" s="10" t="s">
        <v>41</v>
      </c>
      <c r="F52" s="104">
        <v>5</v>
      </c>
      <c r="G52" s="115"/>
      <c r="H52" s="115"/>
    </row>
    <row r="53" spans="1:8" ht="30" customHeight="1" x14ac:dyDescent="0.25">
      <c r="A53" s="10">
        <v>44</v>
      </c>
      <c r="B53" s="10" t="s">
        <v>108</v>
      </c>
      <c r="C53" s="9" t="s">
        <v>43</v>
      </c>
      <c r="D53" s="9" t="s">
        <v>155</v>
      </c>
      <c r="E53" s="10" t="s">
        <v>41</v>
      </c>
      <c r="F53" s="104">
        <v>1</v>
      </c>
      <c r="G53" s="115"/>
      <c r="H53" s="115"/>
    </row>
    <row r="54" spans="1:8" ht="18.75" customHeight="1" x14ac:dyDescent="0.25">
      <c r="A54" s="10">
        <v>45</v>
      </c>
      <c r="B54" s="10" t="s">
        <v>108</v>
      </c>
      <c r="C54" s="9" t="s">
        <v>43</v>
      </c>
      <c r="D54" s="9" t="s">
        <v>170</v>
      </c>
      <c r="E54" s="10" t="s">
        <v>40</v>
      </c>
      <c r="F54" s="104">
        <v>1</v>
      </c>
      <c r="G54" s="115"/>
      <c r="H54" s="115"/>
    </row>
    <row r="55" spans="1:8" ht="12" customHeight="1" x14ac:dyDescent="0.25">
      <c r="A55" s="10"/>
      <c r="B55" s="10"/>
      <c r="C55" s="105" t="s">
        <v>77</v>
      </c>
      <c r="D55" s="106" t="s">
        <v>129</v>
      </c>
      <c r="E55" s="105"/>
      <c r="F55" s="105"/>
      <c r="G55" s="105"/>
      <c r="H55" s="107"/>
    </row>
    <row r="56" spans="1:8" x14ac:dyDescent="0.25">
      <c r="A56" s="101" t="s">
        <v>63</v>
      </c>
      <c r="B56" s="101"/>
      <c r="C56" s="101" t="s">
        <v>79</v>
      </c>
      <c r="D56" s="134" t="s">
        <v>80</v>
      </c>
      <c r="E56" s="101"/>
      <c r="F56" s="101"/>
      <c r="G56" s="101"/>
      <c r="H56" s="101"/>
    </row>
    <row r="57" spans="1:8" ht="18.75" customHeight="1" x14ac:dyDescent="0.25">
      <c r="A57" s="10">
        <v>46</v>
      </c>
      <c r="B57" s="10" t="s">
        <v>109</v>
      </c>
      <c r="C57" s="9" t="s">
        <v>43</v>
      </c>
      <c r="D57" s="10" t="s">
        <v>158</v>
      </c>
      <c r="E57" s="10" t="s">
        <v>40</v>
      </c>
      <c r="F57" s="10">
        <v>9</v>
      </c>
      <c r="G57" s="110"/>
      <c r="H57" s="110"/>
    </row>
    <row r="58" spans="1:8" x14ac:dyDescent="0.25">
      <c r="A58" s="10">
        <v>47</v>
      </c>
      <c r="B58" s="10" t="s">
        <v>109</v>
      </c>
      <c r="C58" s="9" t="s">
        <v>43</v>
      </c>
      <c r="D58" s="10" t="s">
        <v>81</v>
      </c>
      <c r="E58" s="10" t="s">
        <v>40</v>
      </c>
      <c r="F58" s="10">
        <v>1</v>
      </c>
      <c r="G58" s="110"/>
      <c r="H58" s="110"/>
    </row>
    <row r="59" spans="1:8" x14ac:dyDescent="0.25">
      <c r="A59" s="10">
        <v>48</v>
      </c>
      <c r="B59" s="10" t="s">
        <v>109</v>
      </c>
      <c r="C59" s="9" t="s">
        <v>43</v>
      </c>
      <c r="D59" s="10" t="s">
        <v>82</v>
      </c>
      <c r="E59" s="10" t="s">
        <v>40</v>
      </c>
      <c r="F59" s="10">
        <v>1</v>
      </c>
      <c r="G59" s="110"/>
      <c r="H59" s="110"/>
    </row>
    <row r="60" spans="1:8" ht="26.4" x14ac:dyDescent="0.25">
      <c r="A60" s="10">
        <v>49</v>
      </c>
      <c r="B60" s="10" t="s">
        <v>109</v>
      </c>
      <c r="C60" s="9" t="s">
        <v>43</v>
      </c>
      <c r="D60" s="9" t="s">
        <v>166</v>
      </c>
      <c r="E60" s="10" t="s">
        <v>40</v>
      </c>
      <c r="F60" s="10">
        <v>2</v>
      </c>
      <c r="G60" s="110"/>
      <c r="H60" s="110"/>
    </row>
    <row r="61" spans="1:8" x14ac:dyDescent="0.25">
      <c r="A61" s="10">
        <v>50</v>
      </c>
      <c r="B61" s="10" t="s">
        <v>109</v>
      </c>
      <c r="C61" s="9" t="s">
        <v>43</v>
      </c>
      <c r="D61" s="9" t="s">
        <v>143</v>
      </c>
      <c r="E61" s="10" t="s">
        <v>40</v>
      </c>
      <c r="F61" s="10">
        <v>1</v>
      </c>
      <c r="G61" s="110"/>
      <c r="H61" s="110"/>
    </row>
    <row r="62" spans="1:8" ht="26.4" x14ac:dyDescent="0.25">
      <c r="A62" s="10">
        <v>51</v>
      </c>
      <c r="B62" s="10" t="s">
        <v>109</v>
      </c>
      <c r="C62" s="9" t="s">
        <v>43</v>
      </c>
      <c r="D62" s="9" t="s">
        <v>185</v>
      </c>
      <c r="E62" s="10" t="s">
        <v>40</v>
      </c>
      <c r="F62" s="10">
        <v>1</v>
      </c>
      <c r="G62" s="110"/>
      <c r="H62" s="110"/>
    </row>
    <row r="63" spans="1:8" x14ac:dyDescent="0.25">
      <c r="A63" s="10">
        <v>52</v>
      </c>
      <c r="B63" s="10" t="s">
        <v>109</v>
      </c>
      <c r="C63" s="9" t="s">
        <v>43</v>
      </c>
      <c r="D63" s="9" t="s">
        <v>159</v>
      </c>
      <c r="E63" s="10" t="s">
        <v>40</v>
      </c>
      <c r="F63" s="10">
        <v>2</v>
      </c>
      <c r="G63" s="110"/>
      <c r="H63" s="110"/>
    </row>
    <row r="64" spans="1:8" x14ac:dyDescent="0.25">
      <c r="A64" s="10">
        <v>53</v>
      </c>
      <c r="B64" s="10" t="s">
        <v>109</v>
      </c>
      <c r="C64" s="10" t="s">
        <v>70</v>
      </c>
      <c r="D64" s="9" t="s">
        <v>127</v>
      </c>
      <c r="E64" s="10" t="s">
        <v>40</v>
      </c>
      <c r="F64" s="116">
        <v>120</v>
      </c>
      <c r="G64" s="110"/>
      <c r="H64" s="110"/>
    </row>
    <row r="65" spans="1:8" ht="26.25" customHeight="1" x14ac:dyDescent="0.25">
      <c r="A65" s="10">
        <v>54</v>
      </c>
      <c r="B65" s="10" t="s">
        <v>109</v>
      </c>
      <c r="C65" s="9" t="s">
        <v>43</v>
      </c>
      <c r="D65" s="9" t="s">
        <v>121</v>
      </c>
      <c r="E65" s="10" t="s">
        <v>69</v>
      </c>
      <c r="F65" s="10">
        <v>9</v>
      </c>
      <c r="G65" s="110"/>
      <c r="H65" s="110"/>
    </row>
    <row r="66" spans="1:8" ht="15" customHeight="1" x14ac:dyDescent="0.25">
      <c r="A66" s="10">
        <v>55</v>
      </c>
      <c r="B66" s="10" t="s">
        <v>109</v>
      </c>
      <c r="C66" s="9" t="s">
        <v>43</v>
      </c>
      <c r="D66" s="9" t="s">
        <v>179</v>
      </c>
      <c r="E66" s="10" t="s">
        <v>69</v>
      </c>
      <c r="F66" s="10">
        <v>1</v>
      </c>
      <c r="G66" s="110"/>
      <c r="H66" s="110"/>
    </row>
    <row r="67" spans="1:8" x14ac:dyDescent="0.25">
      <c r="A67" s="10"/>
      <c r="B67" s="10"/>
      <c r="C67" s="105" t="s">
        <v>77</v>
      </c>
      <c r="D67" s="105" t="s">
        <v>83</v>
      </c>
      <c r="E67" s="105"/>
      <c r="F67" s="105"/>
      <c r="G67" s="105"/>
      <c r="H67" s="107"/>
    </row>
    <row r="68" spans="1:8" x14ac:dyDescent="0.25">
      <c r="A68" s="10"/>
      <c r="B68" s="10"/>
      <c r="C68" s="105"/>
      <c r="D68" s="105"/>
      <c r="E68" s="105"/>
      <c r="F68" s="105"/>
      <c r="G68" s="105"/>
      <c r="H68" s="107"/>
    </row>
    <row r="69" spans="1:8" x14ac:dyDescent="0.25">
      <c r="A69" s="101" t="s">
        <v>63</v>
      </c>
      <c r="B69" s="101"/>
      <c r="C69" s="101" t="s">
        <v>84</v>
      </c>
      <c r="D69" s="134" t="s">
        <v>85</v>
      </c>
      <c r="E69" s="101"/>
      <c r="F69" s="101"/>
      <c r="G69" s="101"/>
      <c r="H69" s="101"/>
    </row>
    <row r="70" spans="1:8" x14ac:dyDescent="0.25">
      <c r="A70" s="10">
        <v>56</v>
      </c>
      <c r="B70" s="10" t="s">
        <v>108</v>
      </c>
      <c r="C70" s="111" t="s">
        <v>86</v>
      </c>
      <c r="D70" s="108" t="s">
        <v>99</v>
      </c>
      <c r="E70" s="10" t="s">
        <v>41</v>
      </c>
      <c r="F70" s="116">
        <v>420</v>
      </c>
      <c r="G70" s="109"/>
      <c r="H70" s="110"/>
    </row>
    <row r="71" spans="1:8" x14ac:dyDescent="0.25">
      <c r="A71" s="10">
        <v>57</v>
      </c>
      <c r="B71" s="10" t="s">
        <v>108</v>
      </c>
      <c r="C71" s="112" t="s">
        <v>87</v>
      </c>
      <c r="D71" s="9" t="s">
        <v>100</v>
      </c>
      <c r="E71" s="10" t="s">
        <v>41</v>
      </c>
      <c r="F71" s="116">
        <v>28</v>
      </c>
      <c r="G71" s="110"/>
      <c r="H71" s="110"/>
    </row>
    <row r="72" spans="1:8" x14ac:dyDescent="0.25">
      <c r="A72" s="10">
        <v>58</v>
      </c>
      <c r="B72" s="10" t="s">
        <v>108</v>
      </c>
      <c r="C72" s="112" t="s">
        <v>101</v>
      </c>
      <c r="D72" s="9" t="s">
        <v>160</v>
      </c>
      <c r="E72" s="10" t="s">
        <v>41</v>
      </c>
      <c r="F72" s="116">
        <v>105</v>
      </c>
      <c r="G72" s="110"/>
      <c r="H72" s="110"/>
    </row>
    <row r="73" spans="1:8" ht="14.25" customHeight="1" x14ac:dyDescent="0.25">
      <c r="A73" s="10">
        <v>58</v>
      </c>
      <c r="B73" s="10" t="s">
        <v>108</v>
      </c>
      <c r="C73" s="112" t="s">
        <v>101</v>
      </c>
      <c r="D73" s="9" t="s">
        <v>214</v>
      </c>
      <c r="E73" s="10" t="s">
        <v>41</v>
      </c>
      <c r="F73" s="116">
        <v>40</v>
      </c>
      <c r="G73" s="110"/>
      <c r="H73" s="110"/>
    </row>
    <row r="74" spans="1:8" ht="14.25" customHeight="1" x14ac:dyDescent="0.25">
      <c r="A74" s="10">
        <v>58</v>
      </c>
      <c r="B74" s="10" t="s">
        <v>108</v>
      </c>
      <c r="C74" s="112" t="s">
        <v>101</v>
      </c>
      <c r="D74" s="9" t="s">
        <v>215</v>
      </c>
      <c r="E74" s="10" t="s">
        <v>41</v>
      </c>
      <c r="F74" s="116">
        <v>40</v>
      </c>
      <c r="G74" s="110"/>
      <c r="H74" s="110"/>
    </row>
    <row r="75" spans="1:8" x14ac:dyDescent="0.25">
      <c r="A75" s="10">
        <v>59</v>
      </c>
      <c r="B75" s="10" t="s">
        <v>108</v>
      </c>
      <c r="C75" s="112" t="s">
        <v>103</v>
      </c>
      <c r="D75" s="10" t="s">
        <v>102</v>
      </c>
      <c r="E75" s="10" t="s">
        <v>41</v>
      </c>
      <c r="F75" s="116">
        <v>15</v>
      </c>
      <c r="G75" s="110"/>
      <c r="H75" s="110"/>
    </row>
    <row r="76" spans="1:8" x14ac:dyDescent="0.25">
      <c r="A76" s="10">
        <v>60</v>
      </c>
      <c r="B76" s="10" t="s">
        <v>108</v>
      </c>
      <c r="C76" s="10" t="s">
        <v>88</v>
      </c>
      <c r="D76" s="9" t="s">
        <v>186</v>
      </c>
      <c r="E76" s="10" t="s">
        <v>41</v>
      </c>
      <c r="F76" s="116">
        <v>20</v>
      </c>
      <c r="G76" s="110"/>
      <c r="H76" s="110"/>
    </row>
    <row r="77" spans="1:8" x14ac:dyDescent="0.25">
      <c r="A77" s="10">
        <v>61</v>
      </c>
      <c r="B77" s="10" t="s">
        <v>108</v>
      </c>
      <c r="C77" s="10" t="s">
        <v>88</v>
      </c>
      <c r="D77" s="9" t="s">
        <v>89</v>
      </c>
      <c r="E77" s="10" t="s">
        <v>41</v>
      </c>
      <c r="F77" s="116">
        <v>15</v>
      </c>
      <c r="G77" s="110"/>
      <c r="H77" s="110"/>
    </row>
    <row r="78" spans="1:8" ht="26.4" x14ac:dyDescent="0.25">
      <c r="A78" s="10">
        <v>62</v>
      </c>
      <c r="B78" s="10" t="s">
        <v>108</v>
      </c>
      <c r="C78" s="10" t="s">
        <v>117</v>
      </c>
      <c r="D78" s="9" t="s">
        <v>123</v>
      </c>
      <c r="E78" s="10" t="s">
        <v>40</v>
      </c>
      <c r="F78" s="116">
        <v>10</v>
      </c>
      <c r="G78" s="110"/>
      <c r="H78" s="110"/>
    </row>
    <row r="79" spans="1:8" ht="26.4" x14ac:dyDescent="0.25">
      <c r="A79" s="10">
        <v>63</v>
      </c>
      <c r="B79" s="10" t="s">
        <v>108</v>
      </c>
      <c r="C79" s="10" t="s">
        <v>43</v>
      </c>
      <c r="D79" s="9" t="s">
        <v>139</v>
      </c>
      <c r="E79" s="10" t="s">
        <v>40</v>
      </c>
      <c r="F79" s="116">
        <v>1</v>
      </c>
      <c r="G79" s="110"/>
      <c r="H79" s="110"/>
    </row>
    <row r="80" spans="1:8" ht="26.4" x14ac:dyDescent="0.25">
      <c r="A80" s="10">
        <v>64</v>
      </c>
      <c r="B80" s="10" t="s">
        <v>108</v>
      </c>
      <c r="C80" s="10" t="s">
        <v>43</v>
      </c>
      <c r="D80" s="9" t="s">
        <v>124</v>
      </c>
      <c r="E80" s="10" t="s">
        <v>41</v>
      </c>
      <c r="F80" s="116">
        <v>20</v>
      </c>
      <c r="G80" s="110"/>
      <c r="H80" s="110"/>
    </row>
    <row r="81" spans="1:8" ht="26.4" x14ac:dyDescent="0.25">
      <c r="A81" s="10">
        <v>65</v>
      </c>
      <c r="B81" s="10" t="s">
        <v>108</v>
      </c>
      <c r="C81" s="102" t="s">
        <v>43</v>
      </c>
      <c r="D81" s="9" t="s">
        <v>146</v>
      </c>
      <c r="E81" s="10" t="s">
        <v>40</v>
      </c>
      <c r="F81" s="116">
        <v>10</v>
      </c>
      <c r="G81" s="110"/>
      <c r="H81" s="110"/>
    </row>
    <row r="82" spans="1:8" x14ac:dyDescent="0.25">
      <c r="A82" s="10">
        <v>66</v>
      </c>
      <c r="B82" s="10" t="s">
        <v>108</v>
      </c>
      <c r="C82" s="102" t="s">
        <v>43</v>
      </c>
      <c r="D82" s="10" t="s">
        <v>119</v>
      </c>
      <c r="E82" s="10" t="s">
        <v>40</v>
      </c>
      <c r="F82" s="116">
        <v>100</v>
      </c>
      <c r="G82" s="110"/>
      <c r="H82" s="110"/>
    </row>
    <row r="83" spans="1:8" x14ac:dyDescent="0.25">
      <c r="A83" s="10">
        <v>67</v>
      </c>
      <c r="B83" s="10" t="s">
        <v>108</v>
      </c>
      <c r="C83" s="102" t="s">
        <v>43</v>
      </c>
      <c r="D83" s="10" t="s">
        <v>177</v>
      </c>
      <c r="E83" s="10" t="s">
        <v>40</v>
      </c>
      <c r="F83" s="116">
        <v>4</v>
      </c>
      <c r="G83" s="110"/>
      <c r="H83" s="110"/>
    </row>
    <row r="84" spans="1:8" x14ac:dyDescent="0.25">
      <c r="A84" s="10"/>
      <c r="B84" s="10"/>
      <c r="C84" s="102"/>
      <c r="D84" s="10"/>
      <c r="E84" s="10"/>
      <c r="F84" s="116"/>
      <c r="G84" s="110"/>
      <c r="H84" s="110"/>
    </row>
    <row r="85" spans="1:8" x14ac:dyDescent="0.25">
      <c r="A85" s="10"/>
      <c r="B85" s="10"/>
      <c r="C85" s="105" t="s">
        <v>77</v>
      </c>
      <c r="D85" s="106" t="s">
        <v>90</v>
      </c>
      <c r="E85" s="105"/>
      <c r="F85" s="105"/>
      <c r="G85" s="105"/>
      <c r="H85" s="107"/>
    </row>
    <row r="86" spans="1:8" x14ac:dyDescent="0.25">
      <c r="A86" s="101" t="s">
        <v>63</v>
      </c>
      <c r="B86" s="101"/>
      <c r="C86" s="101" t="s">
        <v>64</v>
      </c>
      <c r="D86" s="134" t="s">
        <v>65</v>
      </c>
      <c r="E86" s="101"/>
      <c r="F86" s="101"/>
      <c r="G86" s="101"/>
      <c r="H86" s="101"/>
    </row>
    <row r="87" spans="1:8" x14ac:dyDescent="0.25">
      <c r="A87" s="10">
        <v>68</v>
      </c>
      <c r="B87" s="10" t="s">
        <v>109</v>
      </c>
      <c r="C87" s="10" t="s">
        <v>71</v>
      </c>
      <c r="D87" s="9" t="s">
        <v>72</v>
      </c>
      <c r="E87" s="10" t="s">
        <v>41</v>
      </c>
      <c r="F87" s="116">
        <v>420</v>
      </c>
      <c r="G87" s="110"/>
      <c r="H87" s="110"/>
    </row>
    <row r="88" spans="1:8" x14ac:dyDescent="0.25">
      <c r="A88" s="10">
        <v>69</v>
      </c>
      <c r="B88" s="10" t="s">
        <v>109</v>
      </c>
      <c r="C88" s="10" t="s">
        <v>73</v>
      </c>
      <c r="D88" s="9" t="s">
        <v>74</v>
      </c>
      <c r="E88" s="10" t="s">
        <v>41</v>
      </c>
      <c r="F88" s="116">
        <v>28</v>
      </c>
      <c r="G88" s="110"/>
      <c r="H88" s="110"/>
    </row>
    <row r="89" spans="1:8" x14ac:dyDescent="0.25">
      <c r="A89" s="10">
        <v>70</v>
      </c>
      <c r="B89" s="10" t="s">
        <v>109</v>
      </c>
      <c r="C89" s="103" t="s">
        <v>114</v>
      </c>
      <c r="D89" s="10" t="s">
        <v>104</v>
      </c>
      <c r="E89" s="10" t="s">
        <v>41</v>
      </c>
      <c r="F89" s="116">
        <v>105</v>
      </c>
      <c r="G89" s="110"/>
      <c r="H89" s="110"/>
    </row>
    <row r="90" spans="1:8" x14ac:dyDescent="0.25">
      <c r="A90" s="10">
        <v>71</v>
      </c>
      <c r="B90" s="10" t="s">
        <v>109</v>
      </c>
      <c r="C90" s="103" t="s">
        <v>114</v>
      </c>
      <c r="D90" s="10" t="s">
        <v>216</v>
      </c>
      <c r="E90" s="10" t="s">
        <v>41</v>
      </c>
      <c r="F90" s="116">
        <v>30</v>
      </c>
      <c r="G90" s="110"/>
      <c r="H90" s="110"/>
    </row>
    <row r="91" spans="1:8" x14ac:dyDescent="0.25">
      <c r="A91" s="10">
        <v>72</v>
      </c>
      <c r="B91" s="10" t="s">
        <v>109</v>
      </c>
      <c r="C91" s="103" t="s">
        <v>114</v>
      </c>
      <c r="D91" s="10" t="s">
        <v>217</v>
      </c>
      <c r="E91" s="10" t="s">
        <v>41</v>
      </c>
      <c r="F91" s="116">
        <v>40</v>
      </c>
      <c r="G91" s="110"/>
      <c r="H91" s="110"/>
    </row>
    <row r="92" spans="1:8" x14ac:dyDescent="0.25">
      <c r="A92" s="10">
        <v>73</v>
      </c>
      <c r="B92" s="10" t="s">
        <v>109</v>
      </c>
      <c r="C92" s="10" t="s">
        <v>75</v>
      </c>
      <c r="D92" s="9" t="s">
        <v>204</v>
      </c>
      <c r="E92" s="10" t="s">
        <v>41</v>
      </c>
      <c r="F92" s="116">
        <v>15</v>
      </c>
      <c r="G92" s="110"/>
      <c r="H92" s="110"/>
    </row>
    <row r="93" spans="1:8" ht="15.75" customHeight="1" x14ac:dyDescent="0.25">
      <c r="A93" s="10">
        <v>74</v>
      </c>
      <c r="B93" s="10" t="s">
        <v>109</v>
      </c>
      <c r="C93" s="10" t="s">
        <v>66</v>
      </c>
      <c r="D93" s="9" t="s">
        <v>187</v>
      </c>
      <c r="E93" s="10" t="s">
        <v>41</v>
      </c>
      <c r="F93" s="116">
        <v>20</v>
      </c>
      <c r="G93" s="110"/>
      <c r="H93" s="110"/>
    </row>
    <row r="94" spans="1:8" ht="24" customHeight="1" x14ac:dyDescent="0.25">
      <c r="A94" s="10">
        <v>75</v>
      </c>
      <c r="B94" s="10" t="s">
        <v>109</v>
      </c>
      <c r="C94" s="10" t="s">
        <v>66</v>
      </c>
      <c r="D94" s="9" t="s">
        <v>120</v>
      </c>
      <c r="E94" s="10" t="s">
        <v>41</v>
      </c>
      <c r="F94" s="116">
        <v>15</v>
      </c>
      <c r="G94" s="110"/>
      <c r="H94" s="110"/>
    </row>
    <row r="95" spans="1:8" x14ac:dyDescent="0.25">
      <c r="A95" s="10">
        <v>76</v>
      </c>
      <c r="B95" s="10" t="s">
        <v>109</v>
      </c>
      <c r="C95" s="10" t="s">
        <v>67</v>
      </c>
      <c r="D95" s="9" t="s">
        <v>68</v>
      </c>
      <c r="E95" s="10" t="s">
        <v>41</v>
      </c>
      <c r="F95" s="116">
        <v>20</v>
      </c>
      <c r="G95" s="110"/>
      <c r="H95" s="110"/>
    </row>
    <row r="96" spans="1:8" ht="26.4" x14ac:dyDescent="0.25">
      <c r="A96" s="10">
        <v>77</v>
      </c>
      <c r="B96" s="10" t="s">
        <v>109</v>
      </c>
      <c r="C96" s="10" t="s">
        <v>43</v>
      </c>
      <c r="D96" s="9" t="s">
        <v>171</v>
      </c>
      <c r="E96" s="10" t="s">
        <v>69</v>
      </c>
      <c r="F96" s="10">
        <v>8</v>
      </c>
      <c r="G96" s="110"/>
      <c r="H96" s="110"/>
    </row>
    <row r="97" spans="1:8" x14ac:dyDescent="0.25">
      <c r="A97" s="10">
        <v>78</v>
      </c>
      <c r="B97" s="10" t="s">
        <v>109</v>
      </c>
      <c r="C97" s="10" t="s">
        <v>76</v>
      </c>
      <c r="D97" s="9" t="s">
        <v>122</v>
      </c>
      <c r="E97" s="10" t="s">
        <v>40</v>
      </c>
      <c r="F97" s="10">
        <v>6</v>
      </c>
      <c r="G97" s="110"/>
      <c r="H97" s="110"/>
    </row>
    <row r="98" spans="1:8" x14ac:dyDescent="0.25">
      <c r="A98" s="10">
        <v>79</v>
      </c>
      <c r="B98" s="10" t="s">
        <v>109</v>
      </c>
      <c r="C98" s="10" t="s">
        <v>116</v>
      </c>
      <c r="D98" s="10" t="s">
        <v>115</v>
      </c>
      <c r="E98" s="10" t="s">
        <v>40</v>
      </c>
      <c r="F98" s="10">
        <v>100</v>
      </c>
      <c r="G98" s="110"/>
      <c r="H98" s="110"/>
    </row>
    <row r="99" spans="1:8" x14ac:dyDescent="0.25">
      <c r="A99" s="10">
        <v>80</v>
      </c>
      <c r="B99" s="10" t="s">
        <v>109</v>
      </c>
      <c r="C99" s="102" t="s">
        <v>43</v>
      </c>
      <c r="D99" s="10" t="s">
        <v>177</v>
      </c>
      <c r="E99" s="10" t="s">
        <v>40</v>
      </c>
      <c r="F99" s="116">
        <v>6</v>
      </c>
      <c r="G99" s="110"/>
      <c r="H99" s="110"/>
    </row>
    <row r="100" spans="1:8" ht="26.4" x14ac:dyDescent="0.25">
      <c r="A100" s="10">
        <v>81</v>
      </c>
      <c r="B100" s="10" t="s">
        <v>109</v>
      </c>
      <c r="C100" s="102" t="s">
        <v>43</v>
      </c>
      <c r="D100" s="143" t="s">
        <v>178</v>
      </c>
      <c r="E100" s="10" t="s">
        <v>40</v>
      </c>
      <c r="F100" s="140">
        <v>1</v>
      </c>
      <c r="G100" s="141"/>
      <c r="H100" s="141"/>
    </row>
    <row r="101" spans="1:8" x14ac:dyDescent="0.25">
      <c r="A101" s="10">
        <v>82</v>
      </c>
      <c r="B101" s="10" t="s">
        <v>109</v>
      </c>
      <c r="C101" s="102" t="s">
        <v>43</v>
      </c>
      <c r="D101" s="144" t="s">
        <v>182</v>
      </c>
      <c r="E101" s="10" t="s">
        <v>40</v>
      </c>
      <c r="F101" s="116">
        <v>1</v>
      </c>
      <c r="G101" s="110"/>
      <c r="H101" s="110"/>
    </row>
    <row r="102" spans="1:8" x14ac:dyDescent="0.25">
      <c r="A102" s="10"/>
      <c r="B102" s="10"/>
      <c r="C102" s="105" t="s">
        <v>77</v>
      </c>
      <c r="D102" s="105" t="s">
        <v>78</v>
      </c>
      <c r="E102" s="105"/>
      <c r="F102" s="105"/>
      <c r="G102" s="105"/>
      <c r="H102" s="107"/>
    </row>
    <row r="105" spans="1:8" x14ac:dyDescent="0.25">
      <c r="A105" s="101" t="s">
        <v>63</v>
      </c>
      <c r="B105" s="101"/>
      <c r="C105" s="134" t="s">
        <v>28</v>
      </c>
      <c r="D105" s="134" t="s">
        <v>188</v>
      </c>
      <c r="E105" s="101"/>
      <c r="F105" s="101"/>
      <c r="G105" s="101"/>
      <c r="H105" s="101"/>
    </row>
    <row r="106" spans="1:8" ht="26.4" x14ac:dyDescent="0.25">
      <c r="A106" s="10">
        <v>83</v>
      </c>
      <c r="B106" s="10"/>
      <c r="C106" s="10" t="s">
        <v>43</v>
      </c>
      <c r="D106" s="9" t="s">
        <v>189</v>
      </c>
      <c r="E106" s="10" t="s">
        <v>69</v>
      </c>
      <c r="F106" s="10">
        <v>1</v>
      </c>
      <c r="G106" s="100"/>
      <c r="H106" s="100"/>
    </row>
    <row r="107" spans="1:8" x14ac:dyDescent="0.25">
      <c r="A107" s="10">
        <v>84</v>
      </c>
      <c r="B107" s="10" t="s">
        <v>110</v>
      </c>
      <c r="C107" s="10" t="s">
        <v>43</v>
      </c>
      <c r="D107" s="9" t="s">
        <v>190</v>
      </c>
      <c r="E107" s="10" t="s">
        <v>69</v>
      </c>
      <c r="F107" s="10">
        <v>4</v>
      </c>
      <c r="G107" s="100"/>
      <c r="H107" s="100"/>
    </row>
    <row r="108" spans="1:8" ht="26.4" x14ac:dyDescent="0.25">
      <c r="A108" s="10">
        <v>85</v>
      </c>
      <c r="B108" s="10" t="s">
        <v>110</v>
      </c>
      <c r="C108" s="10" t="s">
        <v>43</v>
      </c>
      <c r="D108" s="9" t="s">
        <v>191</v>
      </c>
      <c r="E108" s="10" t="s">
        <v>69</v>
      </c>
      <c r="F108" s="10">
        <v>4</v>
      </c>
      <c r="G108" s="100"/>
      <c r="H108" s="100"/>
    </row>
    <row r="109" spans="1:8" x14ac:dyDescent="0.25">
      <c r="A109" s="10">
        <v>86</v>
      </c>
      <c r="B109" s="10" t="s">
        <v>110</v>
      </c>
      <c r="C109" s="10" t="s">
        <v>43</v>
      </c>
      <c r="D109" s="9" t="s">
        <v>192</v>
      </c>
      <c r="E109" s="10" t="s">
        <v>69</v>
      </c>
      <c r="F109" s="10">
        <v>1</v>
      </c>
      <c r="G109" s="100"/>
      <c r="H109" s="100"/>
    </row>
    <row r="110" spans="1:8" x14ac:dyDescent="0.25">
      <c r="A110" s="10"/>
      <c r="B110" s="10"/>
      <c r="C110" s="105" t="s">
        <v>77</v>
      </c>
      <c r="D110" s="105" t="s">
        <v>188</v>
      </c>
      <c r="E110" s="105"/>
      <c r="F110" s="105"/>
      <c r="G110" s="105"/>
      <c r="H110" s="107"/>
    </row>
    <row r="113" spans="1:8" x14ac:dyDescent="0.25">
      <c r="A113" s="101" t="s">
        <v>63</v>
      </c>
      <c r="B113" s="101"/>
      <c r="C113" s="134" t="s">
        <v>28</v>
      </c>
      <c r="D113" s="101"/>
      <c r="E113" s="101"/>
      <c r="F113" s="101"/>
      <c r="G113" s="101"/>
      <c r="H113" s="101"/>
    </row>
    <row r="114" spans="1:8" ht="26.4" x14ac:dyDescent="0.25">
      <c r="A114" s="10">
        <v>87</v>
      </c>
      <c r="B114" s="10" t="s">
        <v>110</v>
      </c>
      <c r="C114" s="10" t="s">
        <v>43</v>
      </c>
      <c r="D114" s="9" t="s">
        <v>161</v>
      </c>
      <c r="E114" s="10" t="s">
        <v>69</v>
      </c>
      <c r="F114" s="10">
        <v>10</v>
      </c>
      <c r="G114" s="100"/>
      <c r="H114" s="100"/>
    </row>
    <row r="115" spans="1:8" ht="39.6" x14ac:dyDescent="0.25">
      <c r="A115" s="10">
        <v>88</v>
      </c>
      <c r="B115" s="10" t="s">
        <v>110</v>
      </c>
      <c r="C115" s="10" t="s">
        <v>43</v>
      </c>
      <c r="D115" s="9" t="s">
        <v>162</v>
      </c>
      <c r="E115" s="10" t="s">
        <v>69</v>
      </c>
      <c r="F115" s="10">
        <v>45</v>
      </c>
      <c r="G115" s="100"/>
      <c r="H115" s="100"/>
    </row>
    <row r="116" spans="1:8" x14ac:dyDescent="0.25">
      <c r="A116" s="10">
        <v>89</v>
      </c>
      <c r="B116" s="10" t="s">
        <v>110</v>
      </c>
      <c r="C116" s="10" t="s">
        <v>43</v>
      </c>
      <c r="D116" s="9" t="s">
        <v>149</v>
      </c>
      <c r="E116" s="10" t="s">
        <v>69</v>
      </c>
      <c r="F116" s="10">
        <v>10</v>
      </c>
      <c r="G116" s="100"/>
      <c r="H116" s="100"/>
    </row>
    <row r="117" spans="1:8" x14ac:dyDescent="0.25">
      <c r="A117" s="10">
        <v>90</v>
      </c>
      <c r="B117" s="10" t="s">
        <v>110</v>
      </c>
      <c r="C117" s="10" t="s">
        <v>43</v>
      </c>
      <c r="D117" s="9" t="s">
        <v>135</v>
      </c>
      <c r="E117" s="10" t="s">
        <v>69</v>
      </c>
      <c r="F117" s="10">
        <v>8</v>
      </c>
      <c r="G117" s="100"/>
      <c r="H117" s="100"/>
    </row>
    <row r="118" spans="1:8" ht="30" customHeight="1" x14ac:dyDescent="0.25">
      <c r="A118" s="10">
        <v>91</v>
      </c>
      <c r="B118" s="10" t="s">
        <v>110</v>
      </c>
      <c r="C118" s="10" t="s">
        <v>43</v>
      </c>
      <c r="D118" s="9" t="s">
        <v>151</v>
      </c>
      <c r="E118" s="10" t="s">
        <v>69</v>
      </c>
      <c r="F118" s="10">
        <v>8</v>
      </c>
      <c r="G118" s="100"/>
      <c r="H118" s="100"/>
    </row>
    <row r="119" spans="1:8" x14ac:dyDescent="0.25">
      <c r="A119" s="10">
        <v>92</v>
      </c>
      <c r="B119" s="10" t="s">
        <v>110</v>
      </c>
      <c r="C119" s="10" t="s">
        <v>43</v>
      </c>
      <c r="D119" s="9" t="s">
        <v>150</v>
      </c>
      <c r="E119" s="10" t="s">
        <v>69</v>
      </c>
      <c r="F119" s="10">
        <v>6</v>
      </c>
      <c r="G119" s="100"/>
      <c r="H119" s="100"/>
    </row>
    <row r="120" spans="1:8" x14ac:dyDescent="0.25">
      <c r="A120" s="10">
        <v>93</v>
      </c>
      <c r="B120" s="10" t="s">
        <v>110</v>
      </c>
      <c r="C120" s="10" t="s">
        <v>43</v>
      </c>
      <c r="D120" s="9" t="s">
        <v>164</v>
      </c>
      <c r="E120" s="10" t="s">
        <v>40</v>
      </c>
      <c r="F120" s="10">
        <v>1</v>
      </c>
      <c r="G120" s="100"/>
      <c r="H120" s="100"/>
    </row>
    <row r="121" spans="1:8" x14ac:dyDescent="0.25">
      <c r="A121" s="10">
        <v>94</v>
      </c>
      <c r="B121" s="10" t="s">
        <v>110</v>
      </c>
      <c r="C121" s="10" t="s">
        <v>43</v>
      </c>
      <c r="D121" s="9" t="s">
        <v>165</v>
      </c>
      <c r="E121" s="10" t="s">
        <v>40</v>
      </c>
      <c r="F121" s="10">
        <v>1</v>
      </c>
      <c r="G121" s="100"/>
      <c r="H121" s="100"/>
    </row>
    <row r="122" spans="1:8" x14ac:dyDescent="0.25">
      <c r="A122" s="10"/>
      <c r="B122" s="10"/>
      <c r="C122" s="105" t="s">
        <v>77</v>
      </c>
      <c r="D122" s="105" t="s">
        <v>28</v>
      </c>
      <c r="E122" s="105"/>
      <c r="F122" s="105"/>
      <c r="G122" s="105"/>
      <c r="H122" s="107"/>
    </row>
    <row r="138" spans="4:6" x14ac:dyDescent="0.25">
      <c r="E138" s="120"/>
    </row>
    <row r="140" spans="4:6" x14ac:dyDescent="0.25">
      <c r="D140" s="139"/>
      <c r="F140" s="131"/>
    </row>
    <row r="141" spans="4:6" x14ac:dyDescent="0.25">
      <c r="F141" s="131"/>
    </row>
    <row r="152" spans="4:4" x14ac:dyDescent="0.25">
      <c r="D152" s="139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17</vt:i4>
      </vt:variant>
    </vt:vector>
  </HeadingPairs>
  <TitlesOfParts>
    <vt:vector size="23" baseType="lpstr">
      <vt:lpstr>Krycí list</vt:lpstr>
      <vt:lpstr>Rekapitulace</vt:lpstr>
      <vt:lpstr>SO.01</vt:lpstr>
      <vt:lpstr>SO.02</vt:lpstr>
      <vt:lpstr>SO.03</vt:lpstr>
      <vt:lpstr>SO.04</vt:lpstr>
      <vt:lpstr>cisloobjektu</vt:lpstr>
      <vt:lpstr>cislostavby</vt:lpstr>
      <vt:lpstr>Datum</vt:lpstr>
      <vt:lpstr>JKSO</vt:lpstr>
      <vt:lpstr>MJ</vt:lpstr>
      <vt:lpstr>nazevstavby</vt:lpstr>
      <vt:lpstr>Objednatel</vt:lpstr>
      <vt:lpstr>'Krycí list'!Oblast_tisku</vt:lpstr>
      <vt:lpstr>PocetMJ</vt:lpstr>
      <vt:lpstr>Poznamka</vt:lpstr>
      <vt:lpstr>Projektant</vt:lpstr>
      <vt:lpstr>SazbaDPH1</vt:lpstr>
      <vt:lpstr>SazbaDPH2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</dc:creator>
  <cp:lastModifiedBy>Lukáš Stávek</cp:lastModifiedBy>
  <cp:lastPrinted>2021-09-23T09:26:32Z</cp:lastPrinted>
  <dcterms:created xsi:type="dcterms:W3CDTF">2012-12-20T15:07:11Z</dcterms:created>
  <dcterms:modified xsi:type="dcterms:W3CDTF">2024-11-14T15:06:04Z</dcterms:modified>
</cp:coreProperties>
</file>