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cechova.marcela\Desktop\Most přes trať\soupis prací\"/>
    </mc:Choice>
  </mc:AlternateContent>
  <bookViews>
    <workbookView xWindow="0" yWindow="0" windowWidth="0" windowHeight="0" activeTab="4"/>
  </bookViews>
  <sheets>
    <sheet name="SO 000Ostatní" sheetId="2" r:id="rId1"/>
    <sheet name="SO 000Vedlejší" sheetId="3" r:id="rId2"/>
    <sheet name="SO 181SO 181.1" sheetId="4" r:id="rId3"/>
    <sheet name="SO 181SO 181.2" sheetId="5" r:id="rId4"/>
    <sheet name="SO 201" sheetId="6" r:id="rId5"/>
  </sheets>
  <calcPr/>
</workbook>
</file>

<file path=xl/calcChain.xml><?xml version="1.0" encoding="utf-8"?>
<calcChain xmlns="http://schemas.openxmlformats.org/spreadsheetml/2006/main">
  <c i="6" l="1" r="I3"/>
  <c r="I341"/>
  <c r="O458"/>
  <c r="I458"/>
  <c r="O454"/>
  <c r="I454"/>
  <c r="O450"/>
  <c r="I450"/>
  <c r="O446"/>
  <c r="I446"/>
  <c r="O442"/>
  <c r="I442"/>
  <c r="O438"/>
  <c r="I438"/>
  <c r="O434"/>
  <c r="I434"/>
  <c r="O430"/>
  <c r="I430"/>
  <c r="O426"/>
  <c r="I426"/>
  <c r="O422"/>
  <c r="I422"/>
  <c r="O418"/>
  <c r="I418"/>
  <c r="O414"/>
  <c r="I414"/>
  <c r="O410"/>
  <c r="I410"/>
  <c r="O406"/>
  <c r="I406"/>
  <c r="O402"/>
  <c r="I402"/>
  <c r="O398"/>
  <c r="I398"/>
  <c r="O394"/>
  <c r="I394"/>
  <c r="O390"/>
  <c r="I390"/>
  <c r="O386"/>
  <c r="I386"/>
  <c r="O382"/>
  <c r="I382"/>
  <c r="O378"/>
  <c r="I378"/>
  <c r="O374"/>
  <c r="I374"/>
  <c r="O370"/>
  <c r="I370"/>
  <c r="O366"/>
  <c r="I366"/>
  <c r="O362"/>
  <c r="I362"/>
  <c r="O358"/>
  <c r="I358"/>
  <c r="O354"/>
  <c r="I354"/>
  <c r="O350"/>
  <c r="I350"/>
  <c r="O346"/>
  <c r="I346"/>
  <c r="O342"/>
  <c r="I342"/>
  <c r="I324"/>
  <c r="O337"/>
  <c r="I337"/>
  <c r="O333"/>
  <c r="I333"/>
  <c r="O329"/>
  <c r="I329"/>
  <c r="O325"/>
  <c r="I325"/>
  <c r="I299"/>
  <c r="O320"/>
  <c r="I320"/>
  <c r="O316"/>
  <c r="I316"/>
  <c r="O312"/>
  <c r="I312"/>
  <c r="O308"/>
  <c r="I308"/>
  <c r="O304"/>
  <c r="I304"/>
  <c r="O300"/>
  <c r="I300"/>
  <c r="I266"/>
  <c r="O295"/>
  <c r="I295"/>
  <c r="O291"/>
  <c r="I291"/>
  <c r="O287"/>
  <c r="I287"/>
  <c r="O283"/>
  <c r="I283"/>
  <c r="O279"/>
  <c r="I279"/>
  <c r="O275"/>
  <c r="I275"/>
  <c r="O271"/>
  <c r="I271"/>
  <c r="O267"/>
  <c r="I267"/>
  <c r="I225"/>
  <c r="O262"/>
  <c r="I262"/>
  <c r="O258"/>
  <c r="I258"/>
  <c r="O254"/>
  <c r="I254"/>
  <c r="O250"/>
  <c r="I250"/>
  <c r="O246"/>
  <c r="I246"/>
  <c r="O242"/>
  <c r="I242"/>
  <c r="O238"/>
  <c r="I238"/>
  <c r="O234"/>
  <c r="I234"/>
  <c r="O230"/>
  <c r="I230"/>
  <c r="O226"/>
  <c r="I226"/>
  <c r="I164"/>
  <c r="O221"/>
  <c r="I221"/>
  <c r="O217"/>
  <c r="I217"/>
  <c r="O213"/>
  <c r="I213"/>
  <c r="O209"/>
  <c r="I209"/>
  <c r="O205"/>
  <c r="I205"/>
  <c r="O201"/>
  <c r="I201"/>
  <c r="O197"/>
  <c r="I197"/>
  <c r="O193"/>
  <c r="I193"/>
  <c r="O189"/>
  <c r="I189"/>
  <c r="O185"/>
  <c r="I185"/>
  <c r="O181"/>
  <c r="I181"/>
  <c r="O177"/>
  <c r="I177"/>
  <c r="O173"/>
  <c r="I173"/>
  <c r="O169"/>
  <c r="I169"/>
  <c r="O165"/>
  <c r="I165"/>
  <c r="I139"/>
  <c r="O160"/>
  <c r="I160"/>
  <c r="O156"/>
  <c r="I156"/>
  <c r="O152"/>
  <c r="I152"/>
  <c r="O148"/>
  <c r="I148"/>
  <c r="O144"/>
  <c r="I144"/>
  <c r="O140"/>
  <c r="I140"/>
  <c r="I102"/>
  <c r="O135"/>
  <c r="I135"/>
  <c r="O131"/>
  <c r="I131"/>
  <c r="O127"/>
  <c r="I127"/>
  <c r="O123"/>
  <c r="I123"/>
  <c r="O119"/>
  <c r="I119"/>
  <c r="O115"/>
  <c r="I115"/>
  <c r="O111"/>
  <c r="I111"/>
  <c r="O107"/>
  <c r="I107"/>
  <c r="O103"/>
  <c r="I103"/>
  <c r="I25"/>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5" r="I3"/>
  <c r="I9"/>
  <c r="O22"/>
  <c r="I22"/>
  <c r="O18"/>
  <c r="I18"/>
  <c r="O14"/>
  <c r="I14"/>
  <c r="O10"/>
  <c r="I10"/>
  <c i="4" r="I3"/>
  <c r="I9"/>
  <c r="O10"/>
  <c r="I10"/>
  <c i="3" r="I3"/>
  <c r="I9"/>
  <c r="O49"/>
  <c r="I49"/>
  <c r="O46"/>
  <c r="I46"/>
  <c r="O43"/>
  <c r="I43"/>
  <c r="O40"/>
  <c r="I40"/>
  <c r="O37"/>
  <c r="I37"/>
  <c r="O34"/>
  <c r="I34"/>
  <c r="O31"/>
  <c r="I31"/>
  <c r="O28"/>
  <c r="I28"/>
  <c r="O25"/>
  <c r="I25"/>
  <c r="O22"/>
  <c r="I22"/>
  <c r="O19"/>
  <c r="I19"/>
  <c r="O16"/>
  <c r="I16"/>
  <c r="O13"/>
  <c r="I13"/>
  <c r="O10"/>
  <c r="I10"/>
  <c i="2" r="I3"/>
  <c r="I9"/>
  <c r="O22"/>
  <c r="I22"/>
  <c r="O19"/>
  <c r="I19"/>
  <c r="O16"/>
  <c r="I16"/>
  <c r="O13"/>
  <c r="I13"/>
  <c r="O10"/>
  <c r="I10"/>
</calcChain>
</file>

<file path=xl/sharedStrings.xml><?xml version="1.0" encoding="utf-8"?>
<sst xmlns="http://schemas.openxmlformats.org/spreadsheetml/2006/main">
  <si>
    <t>EstiCon</t>
  </si>
  <si>
    <t>Firma:</t>
  </si>
  <si>
    <t>Soupis prací objektu</t>
  </si>
  <si>
    <t>S</t>
  </si>
  <si>
    <t>Stavba:</t>
  </si>
  <si>
    <t>L-22-147-000</t>
  </si>
  <si>
    <t>II/425 Most přes trať 425-015</t>
  </si>
  <si>
    <t>Ostatní</t>
  </si>
  <si>
    <t>O</t>
  </si>
  <si>
    <t>Objekt:</t>
  </si>
  <si>
    <t>SO 000</t>
  </si>
  <si>
    <t>Ostatní a vedlejší náklady</t>
  </si>
  <si>
    <t>O1</t>
  </si>
  <si>
    <t>Rozpočet:</t>
  </si>
  <si>
    <t>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</si>
  <si>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</si>
  <si>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</si>
  <si>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</si>
  <si>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</si>
  <si>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</si>
  <si>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</si>
  <si>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</si>
  <si>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</si>
  <si>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</si>
  <si>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</si>
  <si>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</si>
  <si>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</si>
  <si>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</si>
  <si>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</si>
  <si>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</si>
  <si>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02943</t>
  </si>
  <si>
    <t/>
  </si>
  <si>
    <t>OSTATNÍ POŽADAVKY - VYPRACOVÁNÍ RDS</t>
  </si>
  <si>
    <t>KPL</t>
  </si>
  <si>
    <t>PP</t>
  </si>
  <si>
    <t>Realizační dokumentace stavby (dále jen RDS) - popsáno v obchodních podmínkách</t>
  </si>
  <si>
    <t>TS</t>
  </si>
  <si>
    <t>zahrnuje veškeré náklady spojené s objednatelem požadovanými pracemi</t>
  </si>
  <si>
    <t>02944</t>
  </si>
  <si>
    <t>OSTAT POŽADAVKY - DOKUMENTACE SKUTEČ PROVEDENÍ V DIGIT FORMĚ</t>
  </si>
  <si>
    <t>Dokumentace skutečného provedení stavby (dále jen DSPS) - popsáno v obchodních podmínkách</t>
  </si>
  <si>
    <t>029113</t>
  </si>
  <si>
    <t>OSTATNÍ POŽADAVKY - GEODETICKÉ ZAMĚŘENÍ - CELKY</t>
  </si>
  <si>
    <t>Geodetické zaměření stavby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</si>
  <si>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</si>
  <si>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</si>
  <si>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</si>
  <si>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</si>
  <si>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</si>
  <si>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</si>
  <si>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</si>
  <si>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</si>
  <si>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</si>
  <si>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</si>
  <si>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</si>
  <si>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 xml:space="preserve">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</si>
  <si>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</si>
  <si>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</si>
  <si>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</si>
  <si>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</si>
  <si>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</si>
  <si>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</si>
  <si>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</si>
  <si>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</si>
  <si>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00008</t>
  </si>
  <si>
    <t xml:space="preserve">Zajištění přístupů a příjezdů k sousedním nemovitostem  - popsáno v obchodních podmínkách, v zákoně č. 13/1997 Sb., a vyhlášce č. 104/1997</t>
  </si>
  <si>
    <t>00010</t>
  </si>
  <si>
    <t>Hlavní prohlídka mostu prováděná při uvedení stavby do provozu - popsáno v obchodních podmínkách</t>
  </si>
  <si>
    <t>vč. vložení do BMS</t>
  </si>
  <si>
    <t>00012</t>
  </si>
  <si>
    <t>Mostní listy - popsáno v projektové dokumentaci</t>
  </si>
  <si>
    <t>včetně zápisu do BMS</t>
  </si>
  <si>
    <t>00013</t>
  </si>
  <si>
    <t>Výluka na dráze</t>
  </si>
  <si>
    <t>zajištění traťových výluk a pomalých jízd vlaků, včetně všech nezbytných úkonů a veškeré související inženýrské činnosti</t>
  </si>
  <si>
    <t>00014</t>
  </si>
  <si>
    <t>Zajištění provedení a výstupů veškerých zkoušek a revizí - popsáno v obchodních podmínkách, technických podmínkách a normách ČSN</t>
  </si>
  <si>
    <t>00015</t>
  </si>
  <si>
    <t>Bezpečnostní opatření - popsáno v projektové dokumentaci</t>
  </si>
  <si>
    <t>00018</t>
  </si>
  <si>
    <t>Návrh technologického postupu prací - popsáno v obchodních podmínkách</t>
  </si>
  <si>
    <t>02851</t>
  </si>
  <si>
    <t>ss</t>
  </si>
  <si>
    <t>PRŮZKUMNÉ PRÁCE DIAGNOSTIKY KONSTRUKCÍ NA POVRCHU</t>
  </si>
  <si>
    <t>doplňková diagnostika zaměřená na odhalené kotevní oblasti předpínací výztuže</t>
  </si>
  <si>
    <t>Položka zahrnuje:
- veškeré náklady spojené s objednatelem požadovanými pracemi
Položka nezahrnuje:
- x</t>
  </si>
  <si>
    <t>014461</t>
  </si>
  <si>
    <t>POPLATEK ZA ČINNOST TECHNICKÉHO DOZORU SPRÁVY ŽELEZNIC</t>
  </si>
  <si>
    <t>činnost technického dozoru Správy železnic</t>
  </si>
  <si>
    <t>SO 181.1</t>
  </si>
  <si>
    <t>SO 181</t>
  </si>
  <si>
    <t>DIO</t>
  </si>
  <si>
    <t>Dopravně-inženýrská opatření - SILNIČNÍ ČÁST</t>
  </si>
  <si>
    <t>02720</t>
  </si>
  <si>
    <t>POMOC PRÁCE ZŘÍZ NEBO ZAJIŠŤ REGULACI A OCHRANU DOPRAVY</t>
  </si>
  <si>
    <t>Přechodná úprava dopravního značení a objízdných tras, vč. údržby a úprav během stavebních prací 
v souladu s TP 66 - II vydání "Zásady pro označovábí pracovních míst na PK" a s platnými předpisy
pro navrhování DZ na PK vč. vyhlášky č. 294/20158 Sb.
Stávající DZ svislé se pro potřeby PDZ zachovají a dle potřeby zakryjí, opraví nebo doplní.
Přechodné SDZ (značky, směrové desky, závory, semaforová souprava, světla) se umístí na nosičích
a podkladních deskách vč. nutných přesunů dle jednotlivých fází (etap) výstavby, dodávky, montáže, demontáže.
součástí DIO bude také provizorní betonové svodidlo (dodávky, montáže, demontáže) vč. nutných přesunů
dle jednotlivých fází (etap) výstavby.
Vše v režii zhotovitele.</t>
  </si>
  <si>
    <t>VV</t>
  </si>
  <si>
    <t>1 = 1,000 [A]_x000d_
 Celkem: A = 1,000 [B]</t>
  </si>
  <si>
    <t>zahrnuje veškeré náklady spojené s objednatelem požadovanými zařízeními</t>
  </si>
  <si>
    <t>SO 181.2</t>
  </si>
  <si>
    <t>Dopravně-inženýrská opatření - ŽELEZNIČNÍ ČÁST</t>
  </si>
  <si>
    <t>027211</t>
  </si>
  <si>
    <t>Ra</t>
  </si>
  <si>
    <t>POM PRÁCE ZAJIŠŤ REGUL DOPRAVY - VÝLUKY NA NEELEKTRIF TRATI</t>
  </si>
  <si>
    <t>HOD</t>
  </si>
  <si>
    <t xml:space="preserve">Období výluky:	1.7.2025 – 31.7.2025
Délka výluky:	31 dní
Výluka od 4:00 – 22:00 hod:	4400 Kč včetně DPH/hod  (3636,36 Kč bez DPH/hod)
SÚS JMK hradí 50% nákladů</t>
  </si>
  <si>
    <t>(31*18) = 558,000 [A]</t>
  </si>
  <si>
    <t>Položka zahrnuje:
- veškeré náklady pro ČD spojené s objednatelem požadovaným omezením provozu na železnici
Položka nezahrnuje:
- x</t>
  </si>
  <si>
    <t>Rb</t>
  </si>
  <si>
    <t xml:space="preserve">Období výluky:	1.7.2025 – 31.7.2025
Délka výluky:	31 dní
Výluka od 22:00- 4:00 hod:	2200 Kč včetně DPH/hod  (1818,18 Kč bez DPH/hod)
SÚS JMK hradí 50% nákladů</t>
  </si>
  <si>
    <t>(31*6) = 186,000 [A]</t>
  </si>
  <si>
    <t>027222</t>
  </si>
  <si>
    <t>POM PRÁCE ZAJIŠŤ REGUL DOPRAVY - POMALÉ JÍZDY NÁKLAD VLAKŮ</t>
  </si>
  <si>
    <t xml:space="preserve">Délka výluky – 4 měsíce (celá doba stavby mostu):	(30+31)*2 = 122 dní
Pomalá jízda (30 km/h) od 5:00 – 22:00:	120 Kč včetně DPH/hod  (99,17 Kč bez DPH/hod)</t>
  </si>
  <si>
    <t>(122*17) = 2074,000 [A]</t>
  </si>
  <si>
    <t>Délka výluky – 4 měsíce (celá doba stavby mostu):	(30+31)*2 = 122 dní
Pomalá jízda (30 km/h) od 22:00 – 5:00:	60 Kč včetně DPH/hod (49,59 Kč bez DPH/hod)</t>
  </si>
  <si>
    <t>122*7 = 854,000 [A]</t>
  </si>
  <si>
    <t>SO 201</t>
  </si>
  <si>
    <t xml:space="preserve">Most ev. č.  425-015</t>
  </si>
  <si>
    <t>014102</t>
  </si>
  <si>
    <t>a</t>
  </si>
  <si>
    <t>POPLATKY ZA SKLÁDKU</t>
  </si>
  <si>
    <t>T</t>
  </si>
  <si>
    <t>Zemina</t>
  </si>
  <si>
    <t>"`113326`"_x000d_
 224,718*1,9 = 426,964 [A]_x000d_
 "`123736`"_x000d_
 159,131*2,0 = 318,262 [B]_x000d_
 "`126736`"_x000d_
 240,676*2,0 = 481,352 [C]_x000d_
 "`12931`"_x000d_
 180*0,05*0,1*2,0 = 1,800 [D]_x000d_
 "`131736`"_x000d_
 365,021*2,0 = 730,042 [E]_x000d_
 "`132736`"_x000d_
 90,839*2,0 = 181,678 [F]_x000d_
 Celkem: A+B+C+D+E+F = 2140,098 [G]</t>
  </si>
  <si>
    <t>Položka zahrnuje:
- veškeré poplatky provozovateli skládky související s uložením odpadu na skládce.
Položka nezahrnuje:
- x</t>
  </si>
  <si>
    <t>b</t>
  </si>
  <si>
    <t>Asfaltové vrstvy vozovek - živice</t>
  </si>
  <si>
    <t>"`113136`"_x000d_
 2,970*2,40 = 7,128 [A]_x000d_
 Celkem: A = 7,128 [B]</t>
  </si>
  <si>
    <t>c</t>
  </si>
  <si>
    <t>suť</t>
  </si>
  <si>
    <t>"938545.a`"_x000d_
 256,452*0,01*2,3 = 5,898 [D]_x000d_
 "`938545.b`"_x000d_
 686,099*0,04*2,3 = 63,121 [E]_x000d_
 "`966166`"_x000d_
 72,723*2,5 = 181,808 [F]_x000d_
 "`967156`"_x000d_
 11,114*2,3 = 25,562 [G]_x000d_
 "`967166`"_x000d_
 82,008*2,5 = 205,020 [H]_x000d_
 "`97816`"_x000d_
 49,585*2,3 = 114,046 [I]_x000d_
 Celkové množství 595.455000 = 595,455 [M]</t>
  </si>
  <si>
    <t>015760</t>
  </si>
  <si>
    <t xml:space="preserve">POPLATKY ZA LIKVIDACI ODPADŮ NEBEZPEČNÝCH - 17 06 03*  IZOLAČNÍ MATERIÁLY OBSAHUJÍCÍ NEBEZPEČNÉ LÁTKY</t>
  </si>
  <si>
    <t>"`97817`"_x000d_
 222,678*0,005*2,40 = 2,672 [A]_x000d_
 Celkem: A = 2,672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</si>
  <si>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</si>
  <si>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1</t>
  </si>
  <si>
    <t>Zemní práce</t>
  </si>
  <si>
    <t>11120</t>
  </si>
  <si>
    <t>ODSTRANĚNÍ KŘOVIN</t>
  </si>
  <si>
    <t>M2</t>
  </si>
  <si>
    <t>odvoz a likvidace odpadu v režii zhotovitele
keřové porosty a keře 
viz dendrologický průzkum
str. část 2
20,0+1006,0 m2</t>
  </si>
  <si>
    <t>20,0+1006,0 = 1026,000 [A]_x000d_
 Celkem: A = 1026,000 [B]</t>
  </si>
  <si>
    <t>Položka zahrnuje:
- odstranění křovin a stromů do průměru 100 mm
- dopravu dřevin bez ohledu na vzdálenost
- spálení na hromadách nebo štěpkování
Položka nezahrnuje:
- x</t>
  </si>
  <si>
    <t>11201</t>
  </si>
  <si>
    <t>KÁCENÍ STROMŮ D KMENE DO 0,5M S ODSTRANĚNÍM PAŘEZŮ</t>
  </si>
  <si>
    <t>KUS</t>
  </si>
  <si>
    <t>odvoz a likvidace odpadu v režii zhotovitele
viz dendrologický průzkum</t>
  </si>
  <si>
    <t>8 = 8,000 [A]_x000d_
 Celkem: A = 8,000 [B]</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</si>
  <si>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</si>
  <si>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113136</t>
  </si>
  <si>
    <t>ODSTRANĚNÍ KRYTU ZPEVNĚNÝCH PLOCH S ASFALT POJIVEM, ODVOZ DO 12KM</t>
  </si>
  <si>
    <t>M3</t>
  </si>
  <si>
    <t>výměry dle ACAD</t>
  </si>
  <si>
    <t>"Vybourání asfaltových vrstev tl. 30 mm"_x000d_
 "levá římsa:"_x000d_
 "49.377 m2"_x000d_
 "pravá římsa:"_x000d_
 "49.612 m2"_x000d_
 (49.377+49.612)*0,03 = 2,970 [A]_x000d_
 Celkem: A = 2,970 [B]</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</si>
  <si>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</si>
  <si>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11347</t>
  </si>
  <si>
    <t>ODSTRAN KRYTU ZPEVNĚNÝCH PLOCH Z DLAŽEB KOSTEK VČET PODKL</t>
  </si>
  <si>
    <t>odstranění dvouřádku z kostek 100x100x100 mm včetně podkladu
plocha.: 12,704+13,487 m2
odvoz a likvidace v režii zhotovitele
Výměry dle ACAD</t>
  </si>
  <si>
    <t>kostky: (12,704+13,487)*0,10 = 2,619 [A]_x000d_
 podklad z betonu: (55,09+52,24)*0,25*0,10 = 2,683 [B]_x000d_
 Celkové množství 5.302000 = 5,302 [C]</t>
  </si>
  <si>
    <t xml:space="preserve">Položka zahrnuje:
- veškerou manipulaci s vybouranou sutí a s vybouranými hmotami vč. uložení na skládku. 
Položka nezahrnuje:
-  poplatek za skládku</t>
  </si>
  <si>
    <t>113326</t>
  </si>
  <si>
    <t>ODSTRANĚNÍ PODKLADŮ ZPEVNĚNÝCH PLOCH Z KAMENIVA NESTMEL, ODVOZ DO 12KM</t>
  </si>
  <si>
    <t>Vybourání podkladních vrstev ŠD tl. 350 mm:
předpolí Starovičky:
289.744 m2
předpolí Rakvice:
352.306 m2
odvoz na skládku
Výměry dle ACAD</t>
  </si>
  <si>
    <t>(289.744+352.306)*0,35 = 224,718 [A]_x000d_
 Celkem: A = 224,718 [B]</t>
  </si>
  <si>
    <t>11353</t>
  </si>
  <si>
    <t>ODSTRANĚNÍ CHODNÍKOVÝCH KAMENNÝCH OBRUBNÍKŮ</t>
  </si>
  <si>
    <t>M</t>
  </si>
  <si>
    <t>kamenná obruba 250x200 mm:
52,180 m
55,091 m
odvoz a likvidace v režii zhotovitele
Výměry dle ACAD</t>
  </si>
  <si>
    <t>52.180+55.091 = 107,271 [A]_x000d_
 Celkem: A = 107,271 [B]</t>
  </si>
  <si>
    <t>11372</t>
  </si>
  <si>
    <t>FRÉZOVÁNÍ ZPEVNĚNÝCH PLOCH ASFALTOVÝCH</t>
  </si>
  <si>
    <t>frézování tl. 190 mm
předpolí Starovičky:
289.744 m2
předpolí Rakvice:
352.306 m2
Most (frézování tl. 140 mm):
149.757 m2
celková odvozná vzdálenost a likvidace odpadu v režii zhotovitele
výměry dle ACAD</t>
  </si>
  <si>
    <t>(289.744+352.306)*0,19 = 121,990 [A]_x000d_
 149.757*0,14 = 20,966 [B]_x000d_
 Celkem: A+B = 142,955 [C]</t>
  </si>
  <si>
    <t xml:space="preserve">Položka zahrnuje:
- veškerou manipulaci s vybouranou sutí a s vybouranými hmotami vč. uložení na skládku. 
Položka nezahrnuje:
-  poplatek za skládku,</t>
  </si>
  <si>
    <t>123736</t>
  </si>
  <si>
    <t>ODKOP PRO SPOD STAVBU SILNIC A ŽELEZNIC TŘ. I, ODVOZ DO 12KM</t>
  </si>
  <si>
    <t>veškerá nutná manipulace s výkopkem v režii zhotovitele
odvoz na skládku
Výměry dle ACAD</t>
  </si>
  <si>
    <t xml:space="preserve">"Odkop pro spodní stavbu silnice SO 201 - krajnice a kužely"_x000d_
 "Staničení  [km]	Pl. Příč. řezu [m2]	Pr. plocha   [m2]	Délka úseků [m]	Obj. mtr [m3]	"_x000d_
 "0.02000	1.566		 -		 - 		 - 	"_x000d_
 "0.03000	1.650		1.608		10.000		16.080	"_x000d_
 "0.04000	1.792		1.721		10.000		17.210	"_x000d_
 "0.05478	1.792		1.792		14.779		26.484	"_x000d_
 "0.07758	1.265		0.633		 - 		 - 	"_x000d_
 "0.09000	1.265		1.265		12.421		15.713	"_x000d_
 "0.10000	1.415		1.340		10.000		13.400	"_x000d_
 "0.11000	1.699		1.557		10.000		15.570	"_x000d_
 "0.12000	1.587		1.643		10.000		16.430	"_x000d_
 16.080+17.210+26.484+15.713+13.400+15.570+16.430 = 120,887 [A]_x000d_
 "Odkop pro spodní stavbu silnice SO 201 - pláň							"_x000d_
 "Staničení  [km]	Pl. Příč. řezu [m2]	Pr. plocha   [m2]	Délka úseků [m]	Obj. mtr [m3]"_x000d_
 "0.02000	0.499		 -		 - 		 - 	"_x000d_
 "0.03000	0.495		0.497		10.000		4.970	"_x000d_
 "0.04000	0.493		0.494		10.000		4.940	"_x000d_
 "0.05478	0.493		0.493		14.779		7.286	"_x000d_
 "0.07758	0.499		0.250		 - 		 - 	"_x000d_
 "0.09000	0.499		0.499		12.421		6.198	"_x000d_
 "0.10000	0.494		0.497		10.000		4.965	"_x000d_
 "0.11000	0.495		0.495		10.000		4.945	"_x000d_
 "0.12000	0.493		0.494		10.000		4.940"_x000d_
 4.970+4.940+7.286+6.198+4.965+4.945+4.940 = 38,244 [B]_x000d_
 Celkem: A+B = 159,131 [C]</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</si>
  <si>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</si>
  <si>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126736</t>
  </si>
  <si>
    <t>ZŘÍZENÍ STUPŇŮ V PODLOŽÍ NÁSYPŮ TŘ. I, ODVOZ DO 12KM</t>
  </si>
  <si>
    <t>odvoz na skládku
Výměry dle ACAD</t>
  </si>
  <si>
    <t>"odkop kužele na lící křídel křídel:"_x000d_
 "křídlo č.1P:"_x000d_
 "plocha př. řezu: 10.989 m2"_x000d_
 "délka výkopu: 17.319 m"_x000d_
 0,25*10.989*17.319 = 47,580 [A]_x000d_
 "křídlo č.1L:"_x000d_
 "plocha př. řezu: 14.409 m2"_x000d_
 "délka výkopu: 16.791 m"_x000d_
 0,25*14.409*16.791 = 60,485 [B]_x000d_
 "křídlo č.2P:"_x000d_
 "plocha př. řezu: 14.439 m2"_x000d_
 "délka výkopu: 18.715 m"_x000d_
 0,25*14.439*18.715 = 67,556 [C]_x000d_
 "křídlo č.2L:"_x000d_
 "plocha př. řezu: 14.934 m2"_x000d_
 "délka výkopu: 18.022 m"_x000d_
 0,25*14.439*18.022 = 65,055 [D]_x000d_
 Celkem: A+B+C+D = 240,676 [E]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</si>
  <si>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</si>
  <si>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12931</t>
  </si>
  <si>
    <t>ČIŠTĚNÍ PŘÍKOPŮ OD NÁNOSU DO 0,25M3/M</t>
  </si>
  <si>
    <t>pročištění příkopů podél železnice tl. 0,05 m
90+90 m
odvoz na skládku
Výměry dle ACAD</t>
  </si>
  <si>
    <t>90+90 = 180,000 [A]_x000d_
 Celkem: A = 180,000 [B]</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</si>
  <si>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</si>
  <si>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131736</t>
  </si>
  <si>
    <t>HLOUBENÍ JAM ZAPAŽ I NEPAŽ TŘ. I, ODVOZ DO 12KM</t>
  </si>
  <si>
    <t>odvoz na skládku
výměry dle ACAD</t>
  </si>
  <si>
    <t>"hloubení jam za opěrami:"_x000d_
 "opěra 1:"_x000d_
 "plocha př. řezu:17.475 m2"_x000d_
 "délka: 9,50 m"_x000d_
 17.475*9.50 = 166,013 [A]_x000d_
 "opěra 2:"_x000d_
 "plocha př. řezu: 14.675 m2"_x000d_
 "délka: 9,50 m"_x000d_
 14.675*9.50 = 139,413 [B]_x000d_
 "kolem křídelrub:"_x000d_
 1,0*1,0*(15,145+14.605+14.650+15.195) = 59,595 [C]_x000d_
 Celkem: A+B+C = 365,020 [D]</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</si>
  <si>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</si>
  <si>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132736</t>
  </si>
  <si>
    <t>HLOUBENÍ RÝH ŠÍŘ DO 2M PAŽ I NEPAŽ TŘ. I, ODVOZ DO 12KM</t>
  </si>
  <si>
    <t>"Vsakovací jámy:"_x000d_
 3,1416*(1,05*1,05)*1,0*2 = 6,927 [A]_x000d_
 "patka 1000x800 mm:"_x000d_
 (27.677+28.070+28.173+20.970)*(1*0,8) = 83,912 [B]_x000d_
 Celkem: A+B = 90,839 [C]</t>
  </si>
  <si>
    <t>17120</t>
  </si>
  <si>
    <t>ULOŽENÍ SYPANINY DO NÁSYPŮ A NA SKLÁDKY BEZ ZHUTNĚNÍ</t>
  </si>
  <si>
    <t>Trvalá skládka</t>
  </si>
  <si>
    <t>"`123736`"_x000d_
 159,131 = 159,131 [A]_x000d_
 "`126736`"_x000d_
 240,676 = 240,676 [B]_x000d_
 "`131736`"_x000d_
 365,021 = 365,021 [C]_x000d_
 "`132736`"_x000d_
 90,839 = 90,839 [D]_x000d_
 Celkem: A+B+C+D = 855,667 [E]</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</si>
  <si>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</si>
  <si>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</si>
  <si>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</si>
  <si>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zeminy klasifikované pro použitelnost do násypu dle čsn 73 6133 (ŠD 0/63)
Výměry dle ACAD</t>
  </si>
  <si>
    <t>"dosypání svahových kuželů:"_x000d_
 "křídlo č.1P:"_x000d_
 "plocha př. řezu: 10.989 m2"_x000d_
 "délka výkopu: 17.319 m"_x000d_
 0,25*10.989*17.319 = 47,580 [A]_x000d_
 "křídlo č.1L:"_x000d_
 "plocha př. řezu: 14.409 m2"_x000d_
 "délka výkopu: 16.791 m"_x000d_
 0,25*14.409*16.791 = 60,485 [B]_x000d_
 "křídlo č.2P:"_x000d_
 "plocha př. řezu: 14.439 m2"_x000d_
 "délka výkopu: 18.715 m"_x000d_
 0,25*14.439*18.715 = 67,556 [C]_x000d_
 "křídlo č.2L:"_x000d_
 "plocha př. řezu: 14.934 m2"_x000d_
 "délka výkopu: 18.022 m"_x000d_
 0,25*14.439*18.022 = 65,055 [D]_x000d_
 Celkem: A+B+C+D = 240,676 [E]</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</si>
  <si>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</si>
  <si>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</si>
  <si>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</si>
  <si>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 xml:space="preserve">planimetrováno z příčných řezů
zemina vhodná do násypu dle ČSN 73 6133  (ŠD 0/32)
Výměry dle ACAD</t>
  </si>
  <si>
    <t xml:space="preserve">"SO 201 - krajnice								"_x000d_
 "Staničení  [km]	Pl. Příč. řezu [m2]	Pr. plocha   [m2]	Délka úseků [m]	Obj. mtr [m3]	"_x000d_
 "0.02000	0.862		 -		 - 		 - 	"_x000d_
 "0.03000	0.859		0.861		10.000		8.605	"_x000d_
 "0.04000	0.897		0.878		10.000		8.780	"_x000d_
 "0.05478	0.897		0.897		14.779	13.257	"_x000d_
 "0.07758	0.690		0.345		 - 		 - 	"_x000d_
 "0.09000	0.690		0.690		12.421		8.570	"_x000d_
 "0.10000	0.772		0.731		10.000		7.310	"_x000d_
 "0.11000	0.854		0.813		10.000		8.130	"_x000d_
 "0.12000	0.815		0.835		10.000		8.345	"_x000d_
 8.605+8.780+13.257+8.570+7.310+8.130+8.345 = 62,997 [A]_x000d_
 Celkem: A = 62,997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</si>
  <si>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</si>
  <si>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</si>
  <si>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</si>
  <si>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Výměry dle ACAD</t>
  </si>
  <si>
    <t>"zásyp vsakovacích jam kameniven s otevřenou frakci 32/63:"_x000d_
 3,1416*0,8*0,8*1 *2 = 4,021 [A]_x000d_
 Celkem: A = 4,021 [B]</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</si>
  <si>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</si>
  <si>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</si>
  <si>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</si>
  <si>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pod ŠDa 0/63 Ge
Výměry dle ACAD</t>
  </si>
  <si>
    <t xml:space="preserve">"Štěrkodrť	ŠDa 0/63 Gemin. 150 mmČSN 73 6126-1"_x000d_
 "Plocha dle ACAD: 325+391 m2"_x000d_
 "šířkový součinitel vrstvy:  10.38/8.50"_x000d_
 (10.38/8.50)*(325+391) = 874,362 [A]_x000d_
 Celkem: A = 874,362 [B]</t>
  </si>
  <si>
    <t>Položka zahrnuje:
- úpravu pláně včetně vyrovnání výškových rozdílů. Míru zhutnění určuje projekt.
Položka nezahrnuje:
- x</t>
  </si>
  <si>
    <t>18221</t>
  </si>
  <si>
    <t>ROZPROSTŘENÍ ORNICE VE SVAHU V TL DO 0,10M</t>
  </si>
  <si>
    <t>rozprostření zemina vhodné k osetí na nových svazích sjezdů
mtr. si zajistí zhotovitel
vč. nutné manipulace a dopravy
Výměry dle ACAD</t>
  </si>
  <si>
    <t>"1,3 svah koeficient"_x000d_
 (206.524+99.764+171.319+273.488)*1,3 = 976,424 [A]_x000d_
 Celkem: A = 976,424 [B]</t>
  </si>
  <si>
    <t>Položka zahrnuje:
- nutné přemístění ornice z dočasných skládek vzdálených do 50m
- rozprostření ornice v předepsané tloušťce ve svahu přes 1:5
Položka nezahrnuje:
- x</t>
  </si>
  <si>
    <t>18241</t>
  </si>
  <si>
    <t>ZALOŽENÍ TRÁVNÍKU RUČNÍM VÝSEVEM</t>
  </si>
  <si>
    <t>Položka zahrnuje:
- dodání předepsané travní směsi, její výsev na ornici, zalévání, první pokosení, to vše bez ohledu na sklon terénu
Položka nezahrnuje:
- x</t>
  </si>
  <si>
    <t>2</t>
  </si>
  <si>
    <t>Základy</t>
  </si>
  <si>
    <t>21331</t>
  </si>
  <si>
    <t>DRENÁŽNÍ VRSTVY Z BETONU MEZEROVITÉHO (DRENÁŽNÍHO)</t>
  </si>
  <si>
    <t>drenážní beton okolo rubových drenáží
Výměry dle ACAD</t>
  </si>
  <si>
    <t>2*0,3*0,3*17,0 = 3,060 [A]_x000d_
 Celkem: A = 3,060 [B]</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</si>
  <si>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</si>
  <si>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</si>
  <si>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</si>
  <si>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"drenážní polymerbeton š. 500 mm, tl. 35 mm (nahrazuje ochranu izolace v úžlabí):"_x000d_
 0,50*0,035*(20+20) = 0,700 [A]_x000d_
 Celkem: A = 0,700 [B]</t>
  </si>
  <si>
    <t>21361</t>
  </si>
  <si>
    <t>DRENÁŽNÍ VRSTVY Z GEOTEXTILIE</t>
  </si>
  <si>
    <t>Ochranná geotextilie na těsnící membráně
500 g/m2 
2 vrstvy
Výměry dle ACAD</t>
  </si>
  <si>
    <t>"opěra 1:"_x000d_
 "délka: 7,823 m"_x000d_
 "šířka: 9,500"_x000d_
 "ks 2"_x000d_
 7,823*9,500*2 = 148,637 [A]_x000d_
 "opěra 2:"_x000d_
 "délka: 7,823 m"_x000d_
 "šířka: 9,500"_x000d_
 "ks 2"_x000d_
 7,823*9,500*2 = 148,637 [B]_x000d_
 Celkem: A+B = 297,274 [C]</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</si>
  <si>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</si>
  <si>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21362</t>
  </si>
  <si>
    <t>DRENÁŽNÍ VRSTVY Z GEOSÍTĚ</t>
  </si>
  <si>
    <t>Těsnící folie
HDPE membrána tl. 2 mm, svařované spoje, min pevnost 20 kNm
Výměry dle ACAD</t>
  </si>
  <si>
    <t>"opěra 1:"_x000d_
 "délka: 7,823 m"_x000d_
 "šířka: 9,500"_x000d_
 7,823*9,500 = 74,319 [A]_x000d_
 "opěra 2:"_x000d_
 "délka: 7,823 m"_x000d_
 "šířka: 9,500"_x000d_
 7,823*9,500 = 74,319 [B]_x000d_
 Celkem: A+B = 148,637 [C]</t>
  </si>
  <si>
    <t>Položka zahrnuje:
- dodávku předepsané geosítě (včetně nutných přesahů) pro drenážní vrstvu, včetně mimostaveništní a vnitrostaveništní dopravy
- provedení drenážní vrstvy předepsaných rozměrů a předepsaného tvaru
Položka nezahrnuje:
- x</t>
  </si>
  <si>
    <t>261512</t>
  </si>
  <si>
    <t>VRTY PRO KOTVENÍ A INJEKTÁŽ TŘ V NA POVRCHU D DO 16MM</t>
  </si>
  <si>
    <t>vrty pro kotvení výztuže
vč. odvozu a likvidace odpadu
Výměry dle ACAD
bet. výztuž viz p.č. 333365, 457365</t>
  </si>
  <si>
    <t>"vrty pro dobetonávku horní části křídel:"_x000d_
 "DN 16 DL. 400 mm"_x000d_
 "křídlo č.1P:"_x000d_
 "délka křídla: 15,145 m"_x000d_
 "počet: 15,145/0,15 = 100"_x000d_
 100*2*0,4 = 80,000 [A]_x000d_
 "křídlo č.1L:"_x000d_
 "délka křídla: 14,605 m"_x000d_
 "počet: 14,605/0,15 = 97"_x000d_
 97*2*0,4 = 77,600 [B]_x000d_
 "křídlo č.2P:"_x000d_
 "délka křídla: 14,650 m"_x000d_
 "počet: 14,650/0,15 = 98"_x000d_
 98*2*0,4 = 78,400 [C]_x000d_
 "křídlo č.2L:"_x000d_
 "délka křídla: 15,195 m"_x000d_
 "počet: 15,195/0,15 = 101"_x000d_
 101*2*0,4 = 80,800 [D]_x000d_
 "Vrtání otvorů pro spřažení horní desky DN 16, hl. 100 mm:"_x000d_
 "1 nosník: 4*38 ks"_x000d_
 "nosníků: 11 ks"_x000d_
 (4*38)*(11)*0,1 = 167,200 [E]_x000d_
 Celkem: A+B+C+D+E = 484,000 [F]</t>
  </si>
  <si>
    <t>Položka zahrnuje:
- přemístění, montáž a demontáž vrtných souprav
- svislou dopravu zeminy z vrtu
- vodorovnou dopravu zeminy bez uložení na skládku
- případně nutné pažení dočasné (včetně odpažení) i trvalé
Položka nezahrnuje:
- x</t>
  </si>
  <si>
    <t>261513</t>
  </si>
  <si>
    <t>VRTY PRO KOTVENÍ A INJEKTÁŽ TŘ V NA POVRCHU D DO 25MM</t>
  </si>
  <si>
    <t>vrty pro kotvení výztuže
vč. odvozu a likvidace odpadu
Výměry dle ACAD
bet. výztuž viz p.č. 333365</t>
  </si>
  <si>
    <t>"Vrtání otvorů pro výztuž závěrné zídka a úložného prahu:"_x000d_
 "VRT DN20 mm dl. 500 mm á 150 mm"_x000d_
 "Opěra 1:"_x000d_
 "délka: 15.587 m"_x000d_
 "počet: 15,587/0,15 = 104"_x000d_
 104*3*0,5 = 156,000 [A]_x000d_
 "Opěra 2:"_x000d_
 "délka: 15.629 m"_x000d_
 "počet: 15,629/0,15 = 104"_x000d_
 104*3*0,5 = 156,000 [B]_x000d_
 Celkem: A+B = 312,000 [C]</t>
  </si>
  <si>
    <t>261514</t>
  </si>
  <si>
    <t>VRTY PRO KOTVENÍ A INJEKTÁŽ TŘ V NA POVRCHU D DO 35MM</t>
  </si>
  <si>
    <t>Vrtání otvorů pro nové trubičky odvodnění dutin DN 30 mm:
11+11 ks dl. 130 mm
Výměry dle ACAD</t>
  </si>
  <si>
    <t>0,13*(11+11) = 2,860 [A]_x000d_
 Celkem: A = 2,860 [B]</t>
  </si>
  <si>
    <t>26154</t>
  </si>
  <si>
    <t>VRTY PRO KOTVENÍ, INJEKTÁŽ A MIKROPILOTY NA POVRCHU TŘ. V D DO 200MM</t>
  </si>
  <si>
    <t>prostup pro rubouvou drenž přes křídla</t>
  </si>
  <si>
    <t>0,95*2 = 1,900 [A]_x000d_
 Celkem: A = 1,900 [B]</t>
  </si>
  <si>
    <t>261616</t>
  </si>
  <si>
    <t>VRTY PRO KOTV, INJEKT, MIKROPIL NA POVRCHU TŘ VI D DO 80MM</t>
  </si>
  <si>
    <t>vč. odvozu a likvidace odpadu
Výměry dle ACAD</t>
  </si>
  <si>
    <t>"vývrt pro osazení trubičekodvodnění izolace"_x000d_
 "vrt DN 80, Dl. 850 mm, svislý"_x000d_
 0,85*4 = 3,400 [A]_x000d_
 Celkem: A = 3,400 [B]</t>
  </si>
  <si>
    <t>3</t>
  </si>
  <si>
    <t>Svislé konstrukce</t>
  </si>
  <si>
    <t>317126</t>
  </si>
  <si>
    <t>ŘÍMSY Z DÍLCŮ ŽELEZOBETONOVÝCH DO C40/50</t>
  </si>
  <si>
    <t>Licní prafabrikat výška 70 cm
plocha: 0,084 m2
Levá římsa: 49.750 m
Pravá římsa: 49.750 m
vč. kovových kotvících prvků LP (vpěradla, rektifikace atd.)
vč. ztraceného bednění pro osazení LP
Výměry dle ACAD</t>
  </si>
  <si>
    <t>0,084*(49,75+49,75) = 8,358 [A]_x000d_
 Celkem: A = 8,358 [B]</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</si>
  <si>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</si>
  <si>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31717</t>
  </si>
  <si>
    <t>KOVOVÉ KONSTRUKCE PRO KOTVENÍ ŘÍMSY</t>
  </si>
  <si>
    <t>KG</t>
  </si>
  <si>
    <t xml:space="preserve">8kg/ks, včetně říms na křídlech -  kotvy</t>
  </si>
  <si>
    <t>"Levá římsa:"_x000d_
 "délka římsy: 49.750 m"_x000d_
 49.750*8,0 = 398,000 [A]_x000d_
 "Pravá římsa:"_x000d_
 "délka římsy: 49.750 m"_x000d_
 49.750*8,0 = 398,000 [B]_x000d_
 Celkem: A+B = 796,000 [C]</t>
  </si>
  <si>
    <t>Položka zahrnuje:
- dodávku (výrobu) kotevního prvku předepsaného tvaru
- jeho osazení do předepsané polohy včetně nezbytných prací (vrty, zálivky apod.)
Položka nezahrnuje:
- x</t>
  </si>
  <si>
    <t>317325</t>
  </si>
  <si>
    <t>ŘÍMSY ZE ŽELEZOBETONU DO C30/37 (B37)</t>
  </si>
  <si>
    <t>ŽB římsa C30/37-XF4:
Levá římsa:
plocha: 0.200 m2
délka římsy: 49.750 m
Pravá římsa:
plocha: 0.233 m2
délka římsy: 49.750 m
Výměry dle ACAD</t>
  </si>
  <si>
    <t>0,200*49,750 = 9,950 [A]_x000d_
 0,233*49,750 = 11,592 [B]_x000d_
 Celkem: A+B = 21,542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</si>
  <si>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</si>
  <si>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</si>
  <si>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</si>
  <si>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B500B, parametricky 225 kg/m3</t>
  </si>
  <si>
    <t>21,542*0,225 = 4,847 [A]_x000d_
 Celkem: A = 4,847 [B]</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</si>
  <si>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</si>
  <si>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333325</t>
  </si>
  <si>
    <t>MOSTNÍ OPĚRY A KŘÍDLA ZE ŽELEZOVÉHO BETONU DO C30/37</t>
  </si>
  <si>
    <t>C 30/37-XF4
Výměry dle ACAD</t>
  </si>
  <si>
    <t>"Nové závěrné zídky C 30/37-XF4"_x000d_
 "opěra 1:"_x000d_
 "příčná plocha: 1.276 m2"_x000d_
 "délka: 15,587 m"_x000d_
 1,276*15,587 = 19,889 [A]_x000d_
 "opěra 2:"_x000d_
 "příčná plocha: 1.176 m2"_x000d_
 "délka: 15.629 m"_x000d_
 1,176*15,629 = 18,380 [B]_x000d_
 "dobetonávka horní části křídel C 30/37-XF2:"_x000d_
 "křídlo č.1P:"_x000d_
 "plocha př. řezu: (0.89*1.305) m2"_x000d_
 "délka křídla: 15,145 m"_x000d_
 (0,89*1,305)*15,145 = 17,590 [C]_x000d_
 "křídlo č.1L:"_x000d_
 "plocha př. řezu: (0.76*1.21) m2"_x000d_
 "délka křídla: 14,605 m"_x000d_
 (0,76*1,21)*14,605 = 13,431 [D]_x000d_
 "křídlo č.2P:"_x000d_
 "plocha př. řezu: (0.83*1.065) m2"_x000d_
 "délka křídla: 14,650 m"_x000d_
 (0,83*1,065)*14,650 = 12,950 [E]_x000d_
 "křídlo č.2L:"_x000d_
 "plocha př. řezu: (0.74*0.93) m2"_x000d_
 "délka křídla: 15,195 m"_x000d_
 (0,74*0,93)*15,195 = 10,457 [F]_x000d_
 Celkem: A+B+C+D+E+F = 92,697 [G]</t>
  </si>
  <si>
    <t>333365</t>
  </si>
  <si>
    <t>VÝZTUŽ MOSTNÍCH OPĚR A KŘÍDEL Z OCELI 10505, B500B</t>
  </si>
  <si>
    <t>včetně chemických kotev pro vlepovanou výztuž
počet viz vrty pro kotvení DN do 16 mm a DN do 25 mm</t>
  </si>
  <si>
    <t>"závěrná zídka bet. výztuž, B500B, 180kg/m3 betonu:"_x000d_
 38,269*0,18 = 6,888 [A]_x000d_
 "dobetonávka křídel, výztuž, B500B, 175 kg/m3 betonu:"_x000d_
 54,428*0,175 = 9,525 [B]_x000d_
 Celkem: A+B = 16,413 [C]</t>
  </si>
  <si>
    <t>4</t>
  </si>
  <si>
    <t>Vodorovné konstrukce</t>
  </si>
  <si>
    <t>420324</t>
  </si>
  <si>
    <t>PŘECHODOVÉ DESKY MOSTNÍCH OPĚR ZE ŽELEZOBETONU C25/30</t>
  </si>
  <si>
    <t>přechodová deska C25/30-XF2
Výměry dle ACAD</t>
  </si>
  <si>
    <t>"opěra 1:"_x000d_
 8,0*9,5*0,35 = 26,600 [A]_x000d_
 "opěra 2:"_x000d_
 8,0*9,5*0,35 = 26,600 [B]_x000d_
 Celkem: A+B = 53,200 [C]</t>
  </si>
  <si>
    <t>420365</t>
  </si>
  <si>
    <t>VÝZTUŽ PŘECHODOVÝCH DESEK MOSTNÍCH OPĚR Z OCELI 10505, B500B</t>
  </si>
  <si>
    <t>B500B, 250 kg/m3</t>
  </si>
  <si>
    <t>53,200*0,25 = 13,300 [A]_x000d_
 Celkem: A = 13,300 [B]</t>
  </si>
  <si>
    <t>42838</t>
  </si>
  <si>
    <t>KLOUB ZE ŽELEZOBETONU VČET VÝZTUŽE</t>
  </si>
  <si>
    <t>připojení přechodových desek
bet. výztuž . viz p.č. 333365</t>
  </si>
  <si>
    <t>13,5+13,5 = 27,000 [A]_x000d_
 Celkem: A = 27,000 [B]</t>
  </si>
  <si>
    <t xml:space="preserve">Položka zahrnuje:
- pouze zhotovení kloubu (zřízení a odstranění vložky pro pérové a vrubové klouby a pod.)
Položka nezahrnuje:
- beton a výztuž,  musí být zahrnuto v příslušných konstrukčních částech
- beton a výztuž samostatného kloubu (např. kyvné sloupečky) se zařazují jako vodorovná konstrukce.</t>
  </si>
  <si>
    <t>431125</t>
  </si>
  <si>
    <t>SCHODIŠŤ KONSTR Z DÍLCŮ ŽELEZOBETON DO C30/37 (B37)</t>
  </si>
  <si>
    <t>služební schodiště
Výměry dle ACAD</t>
  </si>
  <si>
    <t>"schodnice 0,500*0,150*0,750 m - 39 ks:"_x000d_
 0,50*0,15*0,75*39 = 2,194 [A]_x000d_
 Celkem: A = 2,194 [B]</t>
  </si>
  <si>
    <t>451313</t>
  </si>
  <si>
    <t>PODKLADNÍ A VÝPLŇOVÉ VRSTVY Z PROSTÉHO BETONU C16/20</t>
  </si>
  <si>
    <t>"podkladní beton pod drenáž C16/20n-X0, tl. 100 mm, ve sklonu drenáže:"_x000d_
 0,75*0,10*(17+17) = 2,550 [A]_x000d_
 "podkladní beton pod přechodovou deskou C16/20n-XF0"_x000d_
 "opěra 1:"_x000d_
 8,0*9,50*0,10 = 7,600 [B]_x000d_
 "opěra 2:"_x000d_
 8,0*9,50*0,10 = 7,600 [C]_x000d_
 Celkem: A+B+C = 17,750 [D]</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</si>
  <si>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</si>
  <si>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451314</t>
  </si>
  <si>
    <t>PODKLADNÍ A VÝPLŇOVÉ VRSTVY Z PROSTÉHO BETONU C25/30</t>
  </si>
  <si>
    <t>Výměry dle ACAD
1,3 - svahový koeficient</t>
  </si>
  <si>
    <t>"Kam. dlažba tl. 0,2 m do bet. C25/30n, tl. 150 mm:"_x000d_
 (2.683+9.713*1,3)*0,15 = 2,296 [A]_x000d_
 (2.870+10.514*1,3)*0,15 = 2,481 [B]_x000d_
 (3.026+10.505*1,3)*0,15 = 2,502 [C]_x000d_
 (4.097)*0,15 = 0,615 [D]_x000d_
 Celkem: A+B+C+D = 7,894 [E]</t>
  </si>
  <si>
    <t>45131A</t>
  </si>
  <si>
    <t>PODKLADNÍ A VÝPLŇOVÉ VRSTVY Z PROSTÉHO BETONU C20/25</t>
  </si>
  <si>
    <t>C 20/25n-XF0</t>
  </si>
  <si>
    <t>"pod schody:"_x000d_
 "př, řez: 3,01 m2"_x000d_
 "šířka: 1,25"_x000d_
 3,01*1,25 = 3,763 [A]_x000d_
 Celkem: A = 3,763 [B]</t>
  </si>
  <si>
    <t>457325</t>
  </si>
  <si>
    <t>VYROVNÁVACÍ A SPÁDOVÝ ŽELEZOBETON C30/37</t>
  </si>
  <si>
    <t>C 30/37-XF2
Výměry dle ACAD</t>
  </si>
  <si>
    <t>"Nová spřažená deska:"_x000d_
 "pr. řez: 2.068 m2"_x000d_
 "délka NK: 19.855 m"_x000d_
 2,068*19,855 = 41,060 [A]_x000d_
 "Nová koncové příčníky:"_x000d_
 "opěra 1:"_x000d_
 "půdorysná plocha: 10.165 m2"_x000d_
 "tl.: 0,850 m"_x000d_
 10,165*0,85 = 8,640 [B]_x000d_
 "opěra 2:"_x000d_
 "půdorysná plocha: 10.218 m2"_x000d_
 "tl.: 0,850 m"_x000d_
 10,218*0,850 = 8,685 [C]_x000d_
 Celkem: A+B+C = 58,386 [D]</t>
  </si>
  <si>
    <t>457365</t>
  </si>
  <si>
    <t>VÝZTUŽ VYROV A SPÁD BETONU Z OCELI 10505, B500B</t>
  </si>
  <si>
    <t>včetně chemických kotev pro vlepovanou výztuž</t>
  </si>
  <si>
    <t>"Nová spřažená deska 250 kg/m3 betonu:"_x000d_
 "Nová spřažená deska:"_x000d_
 41,060*0,25 = 10,265 [A]_x000d_
 "Nové koncové příčníky 200 kg/m3 betonu:"_x000d_
 (8,640+8,685)*0,200 = 3,465 [B]_x000d_
 Celkem: A+B = 13,730 [C]</t>
  </si>
  <si>
    <t>457366</t>
  </si>
  <si>
    <t>VÝZTUŽ VYROVNÁVACÍHO A SPÁDOVÉHO BETONU Z KARI SÍTÍ</t>
  </si>
  <si>
    <t>"KARI SÍŤ 100x100x8 2 vrstvy , přesah 25% - 7,90 kg/m2:"_x000d_
 "plocha NK: 223,279 m2"_x000d_
 223,279*1,25*2*0,0079 = 4,410 [A]_x000d_
 Celkem: A = 4,410 [B]</t>
  </si>
  <si>
    <t>45852</t>
  </si>
  <si>
    <t>VÝPLŇ ZA OPĚRAMI A ZDMI Z KAMENIVA DRCENÉHO</t>
  </si>
  <si>
    <t>Přechodový podkladní klín
ŠDa 0-32, ID=0,85
Výměry dle ACAD</t>
  </si>
  <si>
    <t>"opěra 1:"_x000d_
 "plocha př. řezu: 10.825 m2"_x000d_
 "šířka: 9,500"_x000d_
 10,825*9,500 = 102,838 [A]_x000d_
 "opěra 2:"_x000d_
 "plocha př. řezu: 8.507 m2"_x000d_
 "šířka: 9,500"_x000d_
 8,507*9,500 = 80,817 [B]_x000d_
 Celkem: A+B = 183,654 [C]</t>
  </si>
  <si>
    <t>Položka zahrnuje:
- dodávku předepsaného kameniva
- mimostaveništní a vnitrostaveništní dopravu a jeho uložení
- není-li v zadávací dokumentaci uvedeno jinak, jedná se o nakupovaný materiál
Položka nezahrnuje:
- x</t>
  </si>
  <si>
    <t>45857</t>
  </si>
  <si>
    <t>VÝPLŇ ZA OPĚRAMI A ZDMI Z KAMENIVA TĚŽENÉHO</t>
  </si>
  <si>
    <t>Ochranná vrstva z ŠP
fr. 0-22, tl. 150+150 mm
Výměry dle ACAD</t>
  </si>
  <si>
    <t>"opěra 1:"_x000d_
 "plocha př. řezu: 1.498 m2"_x000d_
 "šířka: 9,500"_x000d_
 1,498*9,50 = 14,231 [A]_x000d_
 "opěra 4:"_x000d_
 "plocha př. řezu: 1.498 m2"_x000d_
 "šířka: 9,500"_x000d_
 1,498*9,50 = 14,231 [B]_x000d_
 Celkem: A+B = 28,462 [C]</t>
  </si>
  <si>
    <t>461314</t>
  </si>
  <si>
    <t>PATKY Z PROSTÉHO BETONU C25/30</t>
  </si>
  <si>
    <t>"BETONOVÁ PATKA 0,8x1,0 m pod svahovými kužely"_x000d_
 "C 25/30n-XF3"_x000d_
 (27.677+28.070+28.173+20.970)*(1*0,8) = 83,912 [A]_x000d_
 Celkem: A = 83,912 [B]</t>
  </si>
  <si>
    <t xml:space="preserve">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Položka nezahrnuje:
- x</t>
  </si>
  <si>
    <t>46321</t>
  </si>
  <si>
    <t>ROVNANINA Z LOMOVÉHO KAMENE</t>
  </si>
  <si>
    <t>rovnanina z lomového kamene prům. 0,5 m
s vyklínováním, prosypáno štěrkodrtí frakce 16-32
Výměry dle ACAD</t>
  </si>
  <si>
    <t>229.809*0,5*1,3 = 149,376 [A]_x000d_
 177.228*0,5*1,3 = 115,198 [B]_x000d_
 101.055*0,5*1,3 = 65,686 [C]_x000d_
 235.795*0,5*1,3 = 153,267 [D]_x000d_
 Celkem: A+B+C+D = 483,527 [E]</t>
  </si>
  <si>
    <t xml:space="preserve">Položka zahrnuje:
- dodávku a vyrovnání lomového kamene předepsané frakce do předepsaného tvaru
-  včetně mimostaveništní a vnitrostaveništní dopravy
- není-li v zadávací dokumentaci uvedeno jinak, jedná se o nakupovaný materiál
Položka nezahrnuje:
- x</t>
  </si>
  <si>
    <t>465512</t>
  </si>
  <si>
    <t>DLAŽBY Z LOMOVÉHO KAMENE NA MC</t>
  </si>
  <si>
    <t>Kam. dlažba tl. 0,2 m do bet. C20/25n, tl. 150 mm
1,3 - svahový koeficient
Výměry dle ACAD</t>
  </si>
  <si>
    <t>"Křídlo č. 1L:"_x000d_
 2.683+9.713*1,3 = 15,310 [A]_x000d_
 "Křídlo č. 1P:"_x000d_
 2.870+10.514*1,3 = 16,538 [B]_x000d_
 "Křídlo č. 2L:"_x000d_
 3.026+10.505*1,3 = 16,683 [C]_x000d_
 "Křídlo č. 2P:"_x000d_
 4.097 = 4,097 [D]_x000d_
 Celkem: (A+B+C+D)*0,2 = 10,526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</si>
  <si>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</si>
  <si>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5</t>
  </si>
  <si>
    <t>Komunikace</t>
  </si>
  <si>
    <t>56332</t>
  </si>
  <si>
    <t>VOZOVKOVÉ VRSTVY ZE ŠTĚRKODRTI TL. DO 100MM</t>
  </si>
  <si>
    <t>ŠDa 0/63 Ge TL. 100 mm
pod zemní krajnicí
Plocha dle ACAD: 24.146+40.202+52.334+33.508 m2
tl.: 0,1 m</t>
  </si>
  <si>
    <t>(24.146+40.202+52.334+33.508) = 150,190 [A]_x000d_
 Celkem: A = 150,190 [B]</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</si>
  <si>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</si>
  <si>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</si>
  <si>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</si>
  <si>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 xml:space="preserve">ŠDa 0/63 Ge tl. min. 150 mm
Plocha dle ACAD: 325+391 m2
prum. tl. vrstvy: 1,659/8,5 = 0,195 m
šířkový součinitel vrstvy:  10.38/8.50</t>
  </si>
  <si>
    <t>(325+391)*(10,38/8,50) = 874,362 [A]_x000d_
 Celkem: A = 874,362 [B]</t>
  </si>
  <si>
    <t xml:space="preserve">ŠDa 0/32 Ge tl. 200 mm
Plocha dle ACAD: 325+391 m2
šířkový součinitel vrstvy:  9.72/8.50</t>
  </si>
  <si>
    <t>(325+391)*(9.72/8.50) = 818,767 [A]_x000d_
 Celkem: A = 818,767 [B]</t>
  </si>
  <si>
    <t>56962</t>
  </si>
  <si>
    <t>ZPEVNĚNÍ KRAJNIC Z RECYKLOVANÉHO MATERIÁLU TL DO 100MM</t>
  </si>
  <si>
    <t>"zpevněná krajnice odfrézovaný materiálšířky 0,50 m a tl. 0,1 m:"_x000d_
 "Plocha dle ACAD:"_x000d_
 (6.266+12.639+15.835+9.863) = 44,603 [A]_x000d_
 Celkem: A = 44,603 [B]</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</si>
  <si>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</si>
  <si>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572131</t>
  </si>
  <si>
    <t>INFILTRAČNÍ POSTŘIK ASFALTOVÝ DO 1,5KG/M2</t>
  </si>
  <si>
    <t>Ifiltrační postřik z kationaktivní PI-E, asfaltové emulze 1,5 kg/m2
na vrstvě ŠD 0/32 
Výměry dle ACAD</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</si>
  <si>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</si>
  <si>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</si>
  <si>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</si>
  <si>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Spojovací postřik z kationaktivní PS-C asfaltové emulze 0,25 kg/m2
Výměry dle ACAD</t>
  </si>
  <si>
    <t>"na vrstvě ACL 16+:"_x000d_
 (325+391)*(8.72/8.50) = 734,532 [A]_x000d_
 189,0 = 189,000 [B]_x000d_
 "na vrsvě ACP 22+:"_x000d_
 (325+391)*(9.01/8.50) = 758,960 [C]_x000d_
 Celkem: A+B+C = 1682,492 [D]</t>
  </si>
  <si>
    <t>574A34</t>
  </si>
  <si>
    <t>ASFALTOVÝ BETON PRO OBRUSNÉ VRSTVY ACO 11+ TL. 40MM</t>
  </si>
  <si>
    <t xml:space="preserve">"ACO 11+, TL. 40 mm - mimo most"_x000d_
 "Plocha dle ACAD: 325+391 m2"_x000d_
 "šířkový součinitel vrstvy:  1,000"_x000d_
 (325+391) = 716,000 [A]_x000d_
 "most:"_x000d_
 189,0 = 189,000 [B]_x000d_
 Celkem: A+B = 905,000 [C]</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</si>
  <si>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</si>
  <si>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</si>
  <si>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</si>
  <si>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ACL 16+, TL. 60 mm - mimo most
Plocha dle ACAD: 325+391 m2
šířkový součinitel vrstvy:  8.72/8.50
most:
plocha: 189,0 m2</t>
  </si>
  <si>
    <t>(325+391)*(8.72/8.50) = 734,532 [A]_x000d_
 189,0 = 189,000 [B]_x000d_
 Celkem: A+B = 923,532 [C]</t>
  </si>
  <si>
    <t>574E88</t>
  </si>
  <si>
    <t>ASFALTOVÝ BETON PRO PODKLADNÍ VRSTVY ACP 22+, 22S TL. 90MM</t>
  </si>
  <si>
    <t xml:space="preserve">ACP 22+	tl.90 mm - mimo most
Plocha dle ACAD: 325+391 m2
šířkový součinitel vrstvy:  9.01/8.50</t>
  </si>
  <si>
    <t>(325+391)*(9.01/8.50) = 758,960 [A]_x000d_
 Celkem: A = 758,960 [B]</t>
  </si>
  <si>
    <t>575C43</t>
  </si>
  <si>
    <t>LITÝ ASFALT MA IV (OCHRANA MOSTNÍ IZOLACE) 11 TL. 35MM</t>
  </si>
  <si>
    <t>MA 11IV, tl. 35 mm - na mostě
s podrcením
Výměry dle ACAD</t>
  </si>
  <si>
    <t>"Plocha dle ACAD: 938 m2"_x000d_
 189 = 189,000 [A]_x000d_
 "ohrana izol na přechodových deskách:"_x000d_
 1,25*8,50*2 = 21,250 [B]_x000d_
 Celkem: A+B = 210,250 [C]</t>
  </si>
  <si>
    <t>6</t>
  </si>
  <si>
    <t>Úpravy povrchů, podlahy, výplně otvorů</t>
  </si>
  <si>
    <t>626111</t>
  </si>
  <si>
    <t>REPROFILACE PODHLEDŮ, SVISLÝCH PLOCH SANAČNÍ MALTOU JEDNOVRST TL 10MM</t>
  </si>
  <si>
    <t>vč. nutných lešení - viz technické specifikace položky
lešemí bude použito také pro otryskání VČ. SANACE TRHLIN
výměry dle ACAD</t>
  </si>
  <si>
    <t>"sanace nosné konstrukce(tl. sance dle diag. pr. 10 mm):"_x000d_
 "svislé plochy:"_x000d_
 "boky NK:"_x000d_
 0,85*(18,0+18,0) = 30,600 [A]_x000d_
 "čela:"_x000d_
 22.347*2*0,85 = 37,990 [B]_x000d_
 "spodní hrana NK:"_x000d_
 187.862 = 187,862 [C]_x000d_
 Celkem: A+B+C = 256,452 [D]</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</si>
  <si>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</si>
  <si>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626121</t>
  </si>
  <si>
    <t>REPROFIL PODHL, SVIS PLOCH SANAČ MALTOU DVOUVRST TL DO 40MM</t>
  </si>
  <si>
    <t>vč. nutných lešení - viz technické specifikace položky VČ. SANACE TRHLIN
lešemí bude použito také pro otryskání
výměry dle ACAD</t>
  </si>
  <si>
    <t>"Sanace opěra 1:"_x000d_
 "svislé plochy:"_x000d_
 "líc:"_x000d_
 6,635*15,629 = 103,698 [A]_x000d_
 "boky:"_x000d_
 21.159+16.119 = 37,278 [B]_x000d_
 "rub dříku:"_x000d_
 1.786*13.476 = 24,068 [C]_x000d_
 "Sanace opěra 2:"_x000d_
 "svislé plochy:"_x000d_
 "líc:"_x000d_
 6,707*15,587 = 104,542 [D]_x000d_
 21.027+17.415 = 38,442 [E]_x000d_
 "rub dříku:"_x000d_
 1.786*13.434 = 23,993 [F]_x000d_
 "sanace křídel (40 mm):"_x000d_
 "křídlo č.1P:"_x000d_
 "líc:"_x000d_
 39.485 = 39,485 [G]_x000d_
 "rub:"_x000d_
 1.767*15.145 = 26,761 [H]_x000d_
 "čelo:"_x000d_
 1.767*0.89 = 1,573 [I]_x000d_
 "křídlo č.1L:"_x000d_
 "líc:"_x000d_
 39.485 = 39,485 [J]_x000d_
 "rub:"_x000d_
 2.239*14.605 = 32,701 [K]_x000d_
 "čelo:"_x000d_
 2.239*0.76 = 1,702 [L]_x000d_
 "křídlo č.2P:"_x000d_
 "líc:"_x000d_
 40.458 = 40,458 [M]_x000d_
 "rub:"_x000d_
 2.438*14.650 = 35,717 [N]_x000d_
 "čelo:"_x000d_
 2.438*0.83 = 2,024 [O]_x000d_
 "křídlo č.2L:"_x000d_
 "líc:"_x000d_
 43.690 = 43,690 [P]_x000d_
 "rub:"_x000d_
 1.927*15.195 = 29,281 [Q]_x000d_
 "čelo:"_x000d_
 1.927*0.74 = 1,426 [R]_x000d_
 "Spáry mezi nosníky ze spodu:"_x000d_
 16,6*0,05*10 = 8,300 [S]_x000d_
 Celkem: A+B+C+D+E+F+G+H+I+J+K+L+M+N+O+P+Q+R+S = 634,623 [T]</t>
  </si>
  <si>
    <t>626221</t>
  </si>
  <si>
    <t>REPROFIL VODOR PLOCH SHORA SANAČ MALTOU DVOUVRST TL DO 40MM</t>
  </si>
  <si>
    <t>vč. nutných lešení - viz technické specifikace položky
lešemí bude použito také pro otryskání
výměry dle ACAD</t>
  </si>
  <si>
    <t>"Sanace opěra 1:"_x000d_
 "vodorovné plochy:"_x000d_
 1.649*15.629 = 25,772 [A]_x000d_
 "Sanace opěra 2:"_x000d_
 "vodorovné plochy:"_x000d_
 1.649*15.587 = 25,703 [B]_x000d_
 Celkem: A+B = 51,475 [C]</t>
  </si>
  <si>
    <t>62631</t>
  </si>
  <si>
    <t>SPOJOVACÍ MŮSTEK MEZI STARÝM A NOVÝM BETONEM</t>
  </si>
  <si>
    <t>vč. nutných lešení - viz technické specifikace položky
Výměry dle ACAD</t>
  </si>
  <si>
    <t>"p.č. 938545.a:"_x000d_
 256,452 = 256,452 [A]_x000d_
 "p.č. 938545.b:"_x000d_
 686,099 = 686,099 [B]_x000d_
 Celkem: A+B = 942,551 [C]</t>
  </si>
  <si>
    <t>62641</t>
  </si>
  <si>
    <t>SJEDNOCUJÍCÍ STĚRKA JEMNOU MALTOU TL CCA 2MM</t>
  </si>
  <si>
    <t>ochranný a barevně sjednocující nátěr S2, 
vč. nutných lešení - viz technické specifikace položky
Výměry dle ACAD</t>
  </si>
  <si>
    <t>"sanace nosné konstrukce(tl. sance dle diag. pr. 10 mm):"_x000d_
 "svislé plochy:"_x000d_
 "boky NK:"_x000d_
 0,85*(18,0+18,0) = 30,600 [A]_x000d_
 "Sanace opěra 1:"_x000d_
 "svislé plochy:"_x000d_
 "líc:"_x000d_
 6,635*15,629 = 103,698 [B]_x000d_
 "boky:"_x000d_
 21.159+16.119 = 37,278 [C]_x000d_
 "Sanace opěra 2:"_x000d_
 "svislé plochy:"_x000d_
 "líc:"_x000d_
 6,707*15,587 = 104,542 [D]_x000d_
 21.027+17.415 = 38,442 [E]_x000d_
 "sanace křídel (40 mm):"_x000d_
 "křídlo č.1P:"_x000d_
 "líc:"_x000d_
 39.485 = 39,485 [F]_x000d_
 "křídlo č.1L:"_x000d_
 "líc:"_x000d_
 39.485 = 39,485 [G]_x000d_
 "křídlo č.2P:"_x000d_
 "líc:"_x000d_
 40.458 = 40,458 [H]_x000d_
 "křídlo č.2L:"_x000d_
 "líc:"_x000d_
 43.690 = 43,690 [I]_x000d_
 "Spáry mezi nosníky ze spodu:"_x000d_
 16,6*0,05*10 = 8,300 [J]_x000d_
 "Spodní hrana NK:"_x000d_
 187.862 = 187,862 [K]_x000d_
 Celkem: A+B+C+D+E+F+G+H+I+J+K = 673,840 [L]</t>
  </si>
  <si>
    <t>62652</t>
  </si>
  <si>
    <t>OCHRANA VÝZTUŽE PŘI NEDOSTATEČNÉM KRYTÍ</t>
  </si>
  <si>
    <t>Chemická pasivace výztuže. vč. opravy sanace bezdilatačních stýků nad podpěrami.
vč. nutných lešení - viz technické specifikace položky
Výměry dle ACAD</t>
  </si>
  <si>
    <t>"p.č. 938545.a:"_x000d_
 256,452*0,10 = 25,645 [A]_x000d_
 "p.č. 938545.b:"_x000d_
 686,099*0,10 = 68,610 [B]_x000d_
 Celkem: A+B = 94,255 [C]</t>
  </si>
  <si>
    <t>Položka zahrnuje:
- dodávku veškerého materiálu potřebného pro předepsanou úpravu v předepsané kvalitě
- položení vrstvy v předepsané tloušťce
- potřebná lešení a podpěrné konstrukce
Položka nezahrnuje:
- x</t>
  </si>
  <si>
    <t>62661</t>
  </si>
  <si>
    <t>INJEKTÁŽ TRHLIN UZAVÍRACÍ</t>
  </si>
  <si>
    <t>10+10 = 20,000 [A]_x000d_
 Celkem: A = 20,000 [B]</t>
  </si>
  <si>
    <t>Položka zahrnuje:
- dodávku veškerého materiálu potřebného pro předepsanou úpravu v předepsané kvalitě
- vyčištění trhliny
- provedení vlastní injektáže
- potřebná lešení a podpěrné konstrukce
Položka nezahrnuje:
- x</t>
  </si>
  <si>
    <t>62665</t>
  </si>
  <si>
    <t>REINJEKTÁŽ KANÁLKŮ PODÉLNÉHO A PŘÍČNÉHO PŘEDPJETÍ</t>
  </si>
  <si>
    <t>11*16 = 176,000 [A]_x000d_
 Celkem: A = 176,000 [B]</t>
  </si>
  <si>
    <t>Položka zahrnuje:
- obnažení a očištění kotevní desky
- vyvrtání otvoru pro injektáž v betonu nosníku
- zavedení kanyl pro injektáž a pro odvzdušnění
- namíchání injektážní směsi a vyplnění trubek tlakovým zařízením
Položka nezahrnuje:
- bourání obetonovaných čel nosníků a zpětné zabetonování</t>
  </si>
  <si>
    <t>7</t>
  </si>
  <si>
    <t>Přidružená stavební výroba</t>
  </si>
  <si>
    <t>711332</t>
  </si>
  <si>
    <t>IZOLACE PODZEM OBJ PROTI VOL STÉK VODĚ ASFALT PÁSY</t>
  </si>
  <si>
    <t>"izolace rubu:"_x000d_
 "opěra 1:"_x000d_
 "výška: 3.317 m"_x000d_
 "délka: 15.587 m"_x000d_
 3.317*15.587 = 51,702 [A]_x000d_
 "opěra 2:"_x000d_
 "výška: 3.170 m"_x000d_
 "délka: 15.629 m"_x000d_
 3,170*15,629 = 49,544 [B]_x000d_
 "křídlo č.1P:"_x000d_
 "výška: 1.305 m"_x000d_
 "obvod: (15,145+0,89) m"_x000d_
 "horní plocha: 0,89*15,145"_x000d_
 1.305*(15.145+0.89) = 20,926 [C]_x000d_
 0.89*15.145 = 13,479 [D]_x000d_
 "křídlo č.1L:"_x000d_
 "výška: 1.210 m"_x000d_
 "obvod: (14,605+0,76) m"_x000d_
 "horní plocha: 0,76*14,605"_x000d_
 1.210*(14.605+0.76) = 18,592 [E]_x000d_
 0.76*14.605 = 11,100 [F]_x000d_
 "křídlo č.2P:"_x000d_
 "výška: 1.065 m"_x000d_
 "obvod: (14,650+0,83) m"_x000d_
 "horní plocha: 0,83*14,650"_x000d_
 1.065*(14.650+0.83) = 16,486 [G]_x000d_
 0.83*14.650 = 12,160 [H]_x000d_
 "křídlo č.2L:"_x000d_
 "výška: 0.930 m"_x000d_
 "obvod: (15,195+0,74) m"_x000d_
 "horní plocha: 0,74*15,195"_x000d_
 0.93*(15.195+0.74) = 14,820 [I]_x000d_
 0.74*15.195 = 11,244 [J]_x000d_
 Celkem: A+B+C+D+E+F+G+H+I+J = 220,052 [K]</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</si>
  <si>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 cementový potěr, izolační přizdívku</t>
  </si>
  <si>
    <t>711432</t>
  </si>
  <si>
    <t>IZOLACE MOSTOVEK POD ŘÍMSOU ASFALTOVÝMI PÁSY</t>
  </si>
  <si>
    <t>Ochrana izolace pod římsou
NAIP s hlinik. vložkou
Výměry dle ACAD</t>
  </si>
  <si>
    <t>"izolace pod římsou na křídlech:"_x000d_
 "křídlo č.1P:"_x000d_
 "horní plocha:"_x000d_
 (0,89+0,15)*15,145 = 15,751 [A]_x000d_
 "křídlo č.1L:horní plocha:(0,76+0,15)*14,605"_x000d_
 "křídlo č.2P:"_x000d_
 "horní plocha:"_x000d_
 (0,83+0,15)*14,650 = 14,357 [C]_x000d_
 "křídlo č.2L:"_x000d_
 "horní plocha:"_x000d_
 (0,74+0,15)*15,195 = 13,524 [D]_x000d_
 "izolace pod římsou na NK:"_x000d_
 14.920+14.881 = 29,801 [E]_x000d_
 Celkem: A+B+C+D+E = 0,000 [F]</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</si>
  <si>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lepenku s hliníkovou vložkou, litý asfalt, asfaltový beton</t>
  </si>
  <si>
    <t>711442</t>
  </si>
  <si>
    <t>IZOLACE MOSTOVEK CELOPLOŠNÁ ASFALTOVÝMI PÁSY S PEČETÍCÍ VRSTVOU</t>
  </si>
  <si>
    <t>Izolace nosné konstrukce
plocha: 223,279 m1
přetažení na přechodovou desku:
23,735+23,158 m2
Výměry dle ACAD</t>
  </si>
  <si>
    <t>223.279 = 223,279 [A]_x000d_
 23.735+23.158 = 46,893 [B]_x000d_
 Celkem: A+B = 270,172 [C]</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</si>
  <si>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</si>
  <si>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711509</t>
  </si>
  <si>
    <t>OCHRANA IZOLACE NA POVRCHU TEXTILIÍ</t>
  </si>
  <si>
    <t>nutné technologické přesahy nejsou započítány
Výměry dle ACAD</t>
  </si>
  <si>
    <t>"geotextilie ochranná 600g/m2"_x000d_
 "izolace rubu:"_x000d_
 "opěra 1:"_x000d_
 "výška: 3.317 m"_x000d_
 "délka: 15.587 m"_x000d_
 3.317*15.587 = 51,702 [A]_x000d_
 "opěra 2:"_x000d_
 "výška: 3.170 m"_x000d_
 "délka: 15.629 m"_x000d_
 3,170*15,629 = 49,544 [B]_x000d_
 "křídlo č.1P:"_x000d_
 "výška: 1.305 m"_x000d_
 "obvod: (15,145+0,89) m"_x000d_
 "horní plocha: 0,89*15,145"_x000d_
 1.305*(15.145+0.89) = 20,926 [C]_x000d_
 0.89*15.145 = 13,479 [D]_x000d_
 "křídlo č.1L:"_x000d_
 "výška: 1.210 m"_x000d_
 "obvod: (14,605+0,76) m"_x000d_
 "horní plocha: 0,76*14,605"_x000d_
 1.210*(14.605+0.76) = 18,592 [E]_x000d_
 0.76*14.605 = 11,100 [F]_x000d_
 "křídlo č.2P:"_x000d_
 "výška: 1.065 m"_x000d_
 "obvod: (14,650+0,83) m"_x000d_
 "horní plocha: 0,83*14,650"_x000d_
 1.065*(14.650+0.83) = 16,486 [G]_x000d_
 0.83*14.650 = 12,160 [H]_x000d_
 "křídlo č.2L:"_x000d_
 "výška: 0.930 m"_x000d_
 "obvod: (15,195+0,74) m"_x000d_
 "horní plocha: 0,74*15,195"_x000d_
 0.93*(15.195+0.74) = 14,820 [I]_x000d_
 0.74*15.195 = 11,244 [J]_x000d_
 Celkem: A+B+C+D+E+F+G+H+I+J = 220,052 [K]</t>
  </si>
  <si>
    <t>Položka zahrnuje:
- dodání předepsaného ochranného materiálu
- zřízení ochrany izolace
Položka nezahrnuje:
- x</t>
  </si>
  <si>
    <t>78382</t>
  </si>
  <si>
    <t>NÁTĚRY BETON KONSTR TYP S2 (OS-B)</t>
  </si>
  <si>
    <t xml:space="preserve">"impregnačný nátěr typu S2:"_x000d_
 "Levá římsa:"_x000d_
 "plocha: 0.200 m2"_x000d_
 "délka římsy: 49.750 m"_x000d_
 "nátěrový obvod:  0.954-0,39 m"_x000d_
 0.20*2 + ((0.954-0,39)*49.750) = 28,459 [A]_x000d_
 "Pravá římsa:"_x000d_
 "plocha: 0.233 m2"_x000d_
 "délka římsy: 49.750 m"_x000d_
 "nátěrový obvod:  1.104-0,39 m"_x000d_
 0.233*2 + (49,750*(1,104-0,39)) = 35,988 [B]_x000d_
 Celkem: A+B = 64,447 [C]</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</si>
  <si>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</si>
  <si>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</si>
  <si>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</si>
  <si>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 xml:space="preserve">"impregnačný nátěr typu S2:"_x000d_
 "Levá římsa:"_x000d_
 "délka římsy: 49.750 m"_x000d_
 "nátěrový obvod:  0,39 m"_x000d_
 0,39*49.750 = 19,403 [A]_x000d_
 "Pravá římsa:"_x000d_
 "délka římsy: 49.750 m"_x000d_
 "nátěrový obvod:  0,39 m"_x000d_
 49.750*0,39 = 19,403 [B]_x000d_
 Celkem: A+B = 38,805 [C]</t>
  </si>
  <si>
    <t>8</t>
  </si>
  <si>
    <t>Potrubí</t>
  </si>
  <si>
    <t>87134</t>
  </si>
  <si>
    <t>POTRUBÍ Z TRUB PLASTOVÝCH TLAKOVÝCH HRDLOVÝCH DN DO 200MM</t>
  </si>
  <si>
    <t>prostup přes křídlo s přírubou HDPE, DN 180 s přírubou 400x5
Výměry dle ACAD</t>
  </si>
  <si>
    <t>2*0,95 = 1,900 [A]_x000d_
 Celkem: A = 1,900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</si>
  <si>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</si>
  <si>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87434</t>
  </si>
  <si>
    <t>POTRUBÍ Z TRUB PLASTOVÝCH ODPADNÍCH DN DO 200MM</t>
  </si>
  <si>
    <t>prostup přes křídlo HDPE, DN200
Výměry dle ACAD</t>
  </si>
  <si>
    <t>2*0,80 = 1,600 [A]_x000d_
 Celkem: A = 1,600 [B]</t>
  </si>
  <si>
    <t>875332</t>
  </si>
  <si>
    <t>POTRUBÍ DREN Z TRUB PLAST DN DO 150MM DĚROVANÝCH</t>
  </si>
  <si>
    <t>Drenážní trubka
PVC, perforovaná, SN8, DN 150
Výměry dle ACAD</t>
  </si>
  <si>
    <t>17+17 = 34,000 [A]_x000d_
 Celkem: A = 34,000 [B]</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</si>
  <si>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</si>
  <si>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89914</t>
  </si>
  <si>
    <t>ŠACHTOVÉ BETONOVÉ SKRUŽE SAMOSTATNÉ</t>
  </si>
  <si>
    <t>Vsakovací jimka z bet. skruže DN 1600 dl. 1,0 m.
Výměry dle ACAD</t>
  </si>
  <si>
    <t>2 = 2,000 [A]_x000d_
 Celkem: A = 2,000 [B]</t>
  </si>
  <si>
    <t>Položka zahrnuje:
- veškerý materiál, výrobky a polotovary
- mimostaveništní a vnitrostaveništní dopravy (rovněž přesuny), včetně naložení a složení,případně s uložením
Položka nezahrnuje:
- x</t>
  </si>
  <si>
    <t>9</t>
  </si>
  <si>
    <t>Ostatní konstrukce a práce</t>
  </si>
  <si>
    <t>9112B3</t>
  </si>
  <si>
    <t>ZÁBRADLÍ MOSTNÍ SE SVISLOU VÝPLNÍ - DEMONTÁŽ S PŘESUNEM</t>
  </si>
  <si>
    <t>odstranění stávajícího zábradlí v= 1,10 m
likvidace odpadu v režii zhotovitele
Výměry dle ACAD</t>
  </si>
  <si>
    <t>"Trvalé odtranění mostního zábradlí"_x000d_
 "dl. = 49,67 m"_x000d_
 "dl. = 52,36 m"_x000d_
 49,67+52,36 = 102,030 [A]_x000d_
 Celkem: A = 102,030 [B]</t>
  </si>
  <si>
    <t>Položka zahrnuje:
- demontáž a odstranění zařízení
- jeho odvoz na předepsané místo
Položka nezahrnuje:
- x</t>
  </si>
  <si>
    <t>9113B1</t>
  </si>
  <si>
    <t>SVODIDLO OCEL SILNIČ JEDNOSTR, ÚROVEŇ ZADRŽ H1 -DODÁVKA A MONTÁŽ</t>
  </si>
  <si>
    <t>svodidlo se pomocí svodnice propojí se stávajícím sil. svodidlem
Výměry dle ACAD</t>
  </si>
  <si>
    <t>"km 0,007 90 - 0,034 00 VPRAVO"_x000d_
 "silniční svodidlo tř. H1, v=0,75 m, dl. 27,0 m:"_x000d_
 27,0 = 27,000 [A]_x000d_
 "km 0,085 90 - 0,120 00 vpravo"_x000d_
 "silniční svodidlo tř. H1, v=0,75 m, dl. 34,0 m:"_x000d_
 34,0 = 34,000 [B]_x000d_
 "km 0,020 00 - 0,046 50 VLEVO"_x000d_
 "silniční svodidlo tř. H1, v=0,75 m, dl.= 26,5 m:"_x000d_
 26,5 = 26,500 [C]_x000d_
 "km 0,098 50 - 0,124 50 VLEVO"_x000d_
 "silniční svodidlo tř. H1, v=0,75 m, dl. = 26,0 m:"_x000d_
 26,0 = 26,000 [D]_x000d_
 Celkem: A+B+C+D = 113,500 [E]</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</si>
  <si>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</si>
  <si>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9113B3</t>
  </si>
  <si>
    <t>SVODIDLO OCEL SILNIČ JEDNOSTR, ÚROVEŇ ZADRŽ H1 - DEMONTÁŽ S PŘESUNEM</t>
  </si>
  <si>
    <t>likvidace odpadu v režii zhotovitele
Výměry dle ACAD</t>
  </si>
  <si>
    <t>"Trvalé odtranění silničního svodidla před mostem:"_x000d_
 15,319+24,698 = 40,017 [A]_x000d_
 "Trvalé odtranění silničního svodidla za mostem:"_x000d_
 34,952+23,000 = 57,952 [B]_x000d_
 Celkem: A+B = 97,969 [C]</t>
  </si>
  <si>
    <t>Položka zahrnuje:
- demontáž a odstranění zařízení
- jeho odvoz na předepsané místo
Položka nezahrnuje:
- x
Způsob měření:
- vykazuje se délka svodidla v základní výšce, délka náběhů se nezapočítává</t>
  </si>
  <si>
    <t>9117C1</t>
  </si>
  <si>
    <t>SVOD OCEL ZÁBRADEL ÚROVEŇ ZADRŽ H2 - DODÁVKA A MONTÁŽ</t>
  </si>
  <si>
    <t>"km 0,034 00 - km 0,085 90 VPRAVO"_x000d_
 "zábradelní svodidlo tř. H2, v=1,1 m"_x000d_
 "se svislou výplní, dl. 52,0 m:"_x000d_
 52,0 = 52,000 [A]_x000d_
 "km 0,046 50 - km 0,098 50 VLEVO"_x000d_
 "zábradelní svodidlo tř. H2, v=1,1 m"_x000d_
 "se svislou výplní, dl.= 52,0 m:"_x000d_
 52,0 = 52,000 [B]_x000d_
 Celkem: A+B = 104,000 [C]</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</si>
  <si>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</si>
  <si>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91238</t>
  </si>
  <si>
    <t>SMĚROVÉ SLOUPKY Z PLAST HMOT - NÁSTAVCE NA SVODIDLA VČETNĚ ODRAZNÉHO PÁSKU</t>
  </si>
  <si>
    <t>"bílé:"_x000d_
 8 = 8,000 [A]_x000d_
 "modré:"_x000d_
 4 = 4,000 [B]_x000d_
 Celkem: A+B = 12,000 [C]</t>
  </si>
  <si>
    <t>Položka zahrnuje:
- dodání a osazení sloupku včetně nutných zemních prací
- vnitrostaveništní a mimostaveništní doprava
- odrazky plastové nebo z retroreflexní fólie
Položka nezahrnuje:
- x</t>
  </si>
  <si>
    <t>91267</t>
  </si>
  <si>
    <t>ODRAZKY NA SVODIDLA</t>
  </si>
  <si>
    <t>modré</t>
  </si>
  <si>
    <t>Položka zahrnuje:
- kompletní dodávka se všemi pomocnými a doplňujícími pracemi a součástmi
Položka nezahrnuje:
- x</t>
  </si>
  <si>
    <t>91355</t>
  </si>
  <si>
    <t>EVIDENČNÍ ČÍSLO MOSTU</t>
  </si>
  <si>
    <t>Položka zahrnuje:
- štítek s evidenčním číslem mostu
- sloupek dopravní značky včetně osazení a nutných zemních prací a zabetonování
Položka nezahrnuje:
- x</t>
  </si>
  <si>
    <t>914113</t>
  </si>
  <si>
    <t>DOPRAVNÍ ZNAČKY ZÁKLADNÍ VELIKOSTI OCELOVÉ NEREFLEXNÍ - DEMONTÁŽ</t>
  </si>
  <si>
    <t>odvoz a likvidace v režii zhotovitele
Výměry dle ACAD</t>
  </si>
  <si>
    <t>"B13:"_x000d_
 1+1 = 2,000 [A]_x000d_
 "E5:"_x000d_
 1+1 = 2,000 [B]_x000d_
 "ev.č. mostu:"_x000d_
 1+1 = 2,000 [C]_x000d_
 Celkem: A+B+C = 6,000 [D]</t>
  </si>
  <si>
    <t>Položka zahrnuje:
- odstranění, demontáž a odklizení materiálu s odvozem na předepsané místo
Položka nezahrnuje:
- x</t>
  </si>
  <si>
    <t>914913</t>
  </si>
  <si>
    <t>SLOUPKY A STOJKY DZ Z OCEL TRUBEK ZABETON DEMONTÁŽ</t>
  </si>
  <si>
    <t>915231</t>
  </si>
  <si>
    <t>VODOR DOPRAV ZNAČ PLASTEM PROFIL ZVUČÍCÍ - DOD A POKLÁDKA</t>
  </si>
  <si>
    <t>"V4, tl. 0,25m"_x000d_
 0,25*100,00*2 = 50,000 [A]_x000d_
 "V 2b (0.250):"_x000d_
 0,25*(2/3)*100 = 16,667 [B]_x000d_
 Celkem: A+B = 66,667 [C]</t>
  </si>
  <si>
    <t>Položka zahrnuje:
- dodání a pokládku nátěrového materiálu
- předznačení a reflexní úpravu
Položka nezahrnuje:
- x
Způsob měření:
- měří se pouze natíraná plocha</t>
  </si>
  <si>
    <t>917223</t>
  </si>
  <si>
    <t>SILNIČNÍ A CHODNÍKOVÉ OBRUBY Z BETONOVÝCH OBRUBNÍKŮ ŠÍŘ 100MM</t>
  </si>
  <si>
    <t>"obruby podél kamenných rigolů"_x000d_
 "sil. obruba100x250 mm, do bet. lože C25/30n-XF3 tl. 150 mm:"_x000d_
 "1,3 svah. koeficient"_x000d_
 1,0+2,54+15,53*1,3 = 23,729 [A]_x000d_
 1,2+2,54+16,25*1,3 = 24,865 [B]_x000d_
 1,0+3,10+1,1+1,1+16,36*1,3+10,53*1,3+10,66*1,3 = 55,115 [C]_x000d_
 1,0+3,20+1,1+1,1+15,62*1,3+16,00*1,3+16,21*1,3 = 68,579 [D]_x000d_
 Celkem: A+B+C+D = 172,288 [E]</t>
  </si>
  <si>
    <t>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</si>
  <si>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</si>
  <si>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</si>
  <si>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sil. obrubník 150x250
do bet. lože C25/30n-XF3 tl. 150 mm
výměry dle ACAD</t>
  </si>
  <si>
    <t>2,5+2,5+3,0+3,0 = 11,000 [A]_x000d_
 Celkem: A = 11,000 [B]</t>
  </si>
  <si>
    <t>919111</t>
  </si>
  <si>
    <t>ŘEZÁNÍ ASFALTOVÉHO KRYTU VOZOVEK TL DO 50MM</t>
  </si>
  <si>
    <t>20x40 mm
Výměry dle ACAD</t>
  </si>
  <si>
    <t>"řezy na ZÚ a KÚ:"_x000d_
 8,5+8,5 = 17,000 [A]_x000d_
 Celkem: A = 17,000 [B]</t>
  </si>
  <si>
    <t>Položka zahrnuje:
- řezání vozovkové vrstvy v předepsané tloušťce
- spotřeba vody
Položka nezahrnuje:
- x</t>
  </si>
  <si>
    <t>931316</t>
  </si>
  <si>
    <t>TĚSNĚNÍ DILATAČ SPAR ASF ZÁLIVKOU PRŮŘ DO 800MM2</t>
  </si>
  <si>
    <t>Položka zahrnuje:
- dodávku a osazení předepsaného materiálu
- očištění ploch spáry před úpravou
- očištění okolí spáry po úpravě
Položka nezahrnuje:
- těsnící profil</t>
  </si>
  <si>
    <t>931337</t>
  </si>
  <si>
    <t>TĚSNĚNÍ DILATAČ SPAR POLYURETAN TMELEM PRŮŘ PŘES 800MM2</t>
  </si>
  <si>
    <t>"svislé dilatační spáry na spodní stavbě budou pročištěny a přetěsněny:"_x000d_
 "4x3,00"_x000d_
 "sanace stávajícího uložení nosníků na lepenku"_x000d_
 "obvod: 33.850 m"_x000d_
 "ks: 2"_x000d_
 33,85*2 = 67,700 [B]_x000d_
 Celkem: A+B = 0,000 [C]</t>
  </si>
  <si>
    <t>93135</t>
  </si>
  <si>
    <t>TĚSNĚNÍ DILATAČ SPAR PRYŽ PÁSKOU NEBO KRUH PROFILEM</t>
  </si>
  <si>
    <t>Výměry dle ACAD
tesnící texabitový asfaltový pás</t>
  </si>
  <si>
    <t>"Levá římsa délky:"_x000d_
 49,750 = 49,750 [A]_x000d_
 "Pravá římsa délky:"_x000d_
 49,750 = 49,750 [B]_x000d_
 Celkem: A+B = 99,500 [C]</t>
  </si>
  <si>
    <t>Položka zahrnuje:
- dodávku a osazení předepsaného materiálu
- očištění ploch spáry před úpravou
- očištění okolí spáry po úpravě
Položka nezahrnuje:
- x</t>
  </si>
  <si>
    <t>93140</t>
  </si>
  <si>
    <t>MOSTNÍ ZÁVĚRY PODPOVRCHOVÉ</t>
  </si>
  <si>
    <t>+5 mm. - 5 mm
Výměry dle ACAD</t>
  </si>
  <si>
    <t>16,4+16,4 = 32,800 [A]_x000d_
 Celkem: A = 32,800 [B]</t>
  </si>
  <si>
    <t xml:space="preserve">Položka zahrnuje:
-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
Položka nezahrnuje:
- x</t>
  </si>
  <si>
    <t>935832</t>
  </si>
  <si>
    <t>ŽLABY A RIGOLY DLÁŽDĚNÉ Z LOMOVÉHO KAMENE TL DO 250MMM DO BETONU TL 100MM</t>
  </si>
  <si>
    <t>lomový kámen tl. 200 mm do bet. lože tl. 150 mm
spárováno cem. maltou mc 25
Výměry dle ACAD</t>
  </si>
  <si>
    <t>"skluz za křídlem dl. 22,0 m:"_x000d_
 0,6*22,00 = 13,200 [A]_x000d_
 "skluz za křídlem dl. 14,0 m:"_x000d_
 0,6*14,0 = 8,400 [B]_x000d_
 Celkem: A+B = 21,600 [C]</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</si>
  <si>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</si>
  <si>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93639</t>
  </si>
  <si>
    <t>ZAÚSTĚNÍ SKLUZŮ (VČET DLAŽBY Z LOM KAMENE)</t>
  </si>
  <si>
    <t>Výměry dle ACAD
napojení skluzů na betonové skruže tvořící vsakovací jímky</t>
  </si>
  <si>
    <t>Položka zahrnuje:
- veškerý materiál, výrobky a polotovary
- mimostaveništní a vnitrostaveništní doprava (rovněž přesuny)
- naložení a složení,případně s uložením
Položka nezahrnuje:
- x</t>
  </si>
  <si>
    <t>936541</t>
  </si>
  <si>
    <t>MOSTNÍ ODVODŇOVACÍ TRUBKA (POVRCHŮ IZOLACE) Z NEREZ OCELI</t>
  </si>
  <si>
    <t>trubičky pro odvodnění izolace
Nerez, DN 50, dl. 1150 mm, včetně osazení
Výměry dle ACAD</t>
  </si>
  <si>
    <t>1,15*4 = 4,600 [A]_x000d_
 Celkem: A = 4,600 [B]</t>
  </si>
  <si>
    <t xml:space="preserve">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</si>
  <si>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trubičky z nerezivějící ocele dn 30 (dl. 130 mm), vlepené do otvorů NK
Výměry dle ACAD</t>
  </si>
  <si>
    <t>11+11 = 22,000 [A]_x000d_
 Celkem: A = 22,000 [B]</t>
  </si>
  <si>
    <t>938545</t>
  </si>
  <si>
    <t>OČIŠTĚNÍ BETON KONSTR OTRYSKÁNÍM ABRAZIVNÍM VODNÍM PAPRSKEM</t>
  </si>
  <si>
    <t>tl. 10 mm
tlak do 1000 bar
potřebná lešení a podpěrné konstrukce viz p. "REPROFILACE"
Výměry dle ACAD</t>
  </si>
  <si>
    <t>"sanace nosné konstrukce(tl. sance dle diag. pr. 10 mm):"_x000d_
 "svislé plochy:"_x000d_
 "boky NK:"_x000d_
 0,85*(18,0+18,0) = 30,600 [A]_x000d_
 "čela:"_x000d_
 22.347*2*0,85 = 37,990 [B]_x000d_
 "sanace nosné konstrukce(tl. sance dle diag. pr. 10 mm):"_x000d_
 "spodní hrana NK:"_x000d_
 187.862 = 187,862 [C]_x000d_
 Celkem: A+B+C = 256,452 [D]</t>
  </si>
  <si>
    <t>Položka zahrnuje:
- očištění předepsaným způsobem
- odklizení vzniklého odpadu
Položka nezahrnuje:
- x</t>
  </si>
  <si>
    <t>tl. 40 mm
tlak do 1000 bar
potřebná lešení a podpěrné konstrukce viz p. "REPROFILACE"
Výměry dle ACAD</t>
  </si>
  <si>
    <t>"Sanace opěra 1:"_x000d_
 "svislé plochy:"_x000d_
 "líc:"_x000d_
 6,635*15,629 = 103,698 [A]_x000d_
 "boky:"_x000d_
 21.159+16.119 = 37,278 [B]_x000d_
 "rub dříku:"_x000d_
 1.786*13.476 = 24,068 [C]_x000d_
 "Sanace opěra 2:"_x000d_
 "svislé plochy:"_x000d_
 "líc:"_x000d_
 6,707*15,587 = 104,542 [D]_x000d_
 21.027+17.415 = 38,442 [E]_x000d_
 "rub dříku:"_x000d_
 1.786*13.434 = 23,993 [F]_x000d_
 "sanace křídel (40 mm):"_x000d_
 "křídlo č.1P:"_x000d_
 "líc:"_x000d_
 39.485 = 39,485 [G]_x000d_
 "rub:"_x000d_
 1.767*15.145 = 26,761 [H]_x000d_
 "čelo:"_x000d_
 1.767*0.89 = 1,573 [I]_x000d_
 "křídlo č.1L:"_x000d_
 "líc:"_x000d_
 39.485 = 39,485 [J]_x000d_
 "rub:"_x000d_
 2.239*14.605 = 32,701 [K]_x000d_
 "čelo:"_x000d_
 2.239*0.76 = 1,702 [L]_x000d_
 "křídlo č.2P:"_x000d_
 "líc:"_x000d_
 40.458 = 40,458 [M]_x000d_
 "rub:"_x000d_
 2.438*14.650 = 35,717 [N]_x000d_
 "čelo:"_x000d_
 2.438*0.83 = 2,024 [O]_x000d_
 "křídlo č.2L:"_x000d_
 "líc:"_x000d_
 43.690 = 43,690 [P]_x000d_
 "rub:"_x000d_
 1.927*15.195 = 29,281 [Q]_x000d_
 "čelo:"_x000d_
 1.927*0.74 = 1,426 [R]_x000d_
 "Spáry mezi nosníky ze spodu:"_x000d_
 16,6*0,05*10 = 8,300 [S]_x000d_
 "Sanace opěra 1:"_x000d_
 "vodorovné plochy:"_x000d_
 1.649*15.629 = 25,772 [T]_x000d_
 "Sanace opěra 2:"_x000d_
 "vodorovné plochy:"_x000d_
 1.649*15.587 = 25,703 [U]_x000d_
 Celkem: A+B+C+D+E+F+G+H+I+J+K+L+M+N+O+P+Q+R+S+T+U = 686,098 [V]</t>
  </si>
  <si>
    <t>94490</t>
  </si>
  <si>
    <t>OCHRANNÁ KONSTRUKCE</t>
  </si>
  <si>
    <t>Odolnost ochranné konstrukce (fólie) musí odpovídat váze kusového materiálu, který vznikne při demolici dle technologie zhotovitele na demoliční práce.
Zhotovitel musí případně zachycený materiál odstraňovat v průběhu prací tak, aby nedošlo k poškození ochanné konstrukce.
funkčnost ochranné konstrukce musí být zachována v celém rozsahu použití.</t>
  </si>
  <si>
    <t>200 = 200,000 [A]_x000d_
 Celkem: A = 200,000 [B]</t>
  </si>
  <si>
    <t>Položka zahrnuje:
- dovoz, montáž, údržbu, opotřebení (nájemné), demontáž, konzervaci, odvoz
Položka nezahrnuje:
- x</t>
  </si>
  <si>
    <t>966166</t>
  </si>
  <si>
    <t>BOURÁNÍ KONSTRUKCÍ ZE ŽELEZOBETONU S ODVOZEM DO 12KM</t>
  </si>
  <si>
    <t>odvoz na skládku
celková odvozná vzdálenost v režii zhotovitele
výměry dle ACAD
Technologie bouracích prací a použitou mechanizaci nutno přizpůsobit místu provádění bouracích prací a stavu neodstraňovaných části mostu.</t>
  </si>
  <si>
    <t>"Odstranění ŽB římsy:"_x000d_
 "Plocha vlevo: 0,353 m2"_x000d_
 "Délka vlevo: 49,75 m"_x000d_
 0,353*49,75 = 17,562 [A]_x000d_
 "Plocha vpravo: 0,327 m2"_x000d_
 "Délka vpravo: 49,73 m"_x000d_
 0,327*49,73 = 16,262 [B]_x000d_
 "demolice přechodových desek:"_x000d_
 "opěra 1:"_x000d_
 "plocha: 55.559 m2"_x000d_
 "tl.: 0,350 m"_x000d_
 55,559*0,35 = 19,446 [C]_x000d_
 "opěra 2:"_x000d_
 "plocha: 55.579 m2"_x000d_
 "tl.: 0,350 m"_x000d_
 55,579*0,35 = 19,453 [D]_x000d_
 Celkem: A+B+C+D = 72,722 [E]</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</si>
  <si>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</si>
  <si>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967156</t>
  </si>
  <si>
    <t>VYBOURÁNÍ ČÁSTÍ KONSTRUKCÍ BETON S ODVOZEM DO 12KM</t>
  </si>
  <si>
    <t>odvoz na skládku
celková odvozná vzdálenost v režii zhotovitele
výměry dle ACAD</t>
  </si>
  <si>
    <t>"demolice podkladního betonu pod přechod. des.:"_x000d_
 "opěra 1:"_x000d_
 "plocha: 55.559 m2"_x000d_
 "tl.: 0,1 m"_x000d_
 55.559*0,1 = 5,556 [A]_x000d_
 "opěra 2:"_x000d_
 "plocha: 55.579 m2"_x000d_
 "tl.: 0,1 m"_x000d_
 55.579*0.1 = 5,558 [B]_x000d_
 Celkem: A+B = 11,114 [C]</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</si>
  <si>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</si>
  <si>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967166</t>
  </si>
  <si>
    <t>VYBOURÁNÍ ČÁSTÍ KONSTRUKCÍ ŽELEZOBET S ODVOZEM DO 12KM</t>
  </si>
  <si>
    <t>"demolice koncových příčníků:"_x000d_
 "opěra 1:"_x000d_
 "půdorysná plocha: 9,636 m2"_x000d_
 "délka: 0,850 m"_x000d_
 9.636*0.85 = 8,191 [A]_x000d_
 "opěra 2:"_x000d_
 "půdorysná plocha: 10,328 m2"_x000d_
 "délka: 0,850 m"_x000d_
 10.328*0.85 = 8,779 [B]_x000d_
 "demolicezávěrných zídek:"_x000d_
 "opěra 1:"_x000d_
 "plocha př. řezu: 0.393 m2"_x000d_
 "délka: 15,548 m"_x000d_
 0.393*15.548 = 6,110 [C]_x000d_
 "opěra 2:"_x000d_
 "plocha př. řezu: 0.334 m2"_x000d_
 "délka: 15,349 m"_x000d_
 0.334*15.349 = 5,127 [D]_x000d_
 "demolice horní části křídel:"_x000d_
 "křídlo č.1P:"_x000d_
 "plocha př. řezu: (0.89*1.305) m2"_x000d_
 "délka křídla: 15,145 m"_x000d_
 (0,890*1,305)*14,605 = 16,963 [E]_x000d_
 "křídlo č.1L:"_x000d_
 "plocha př. řezu: (0.76*1.21) m2"_x000d_
 "délka křídla: 14,605 m"_x000d_
 (0,760*1,210)*14,605 = 13,431 [F]_x000d_
 "křídlo č.2P:"_x000d_
 "plocha př. řezu: (0.83*1.065) m2"_x000d_
 "délka křídla: 14,650 m"_x000d_
 (0,830*1,065)*14,650 = 12,950 [G]_x000d_
 "křídlo č.2L:"_x000d_
 "plocha př. řezu: (0.74*0.93) m2"_x000d_
 "délka křídla: 15,195 m"_x000d_
 (0,740*0,930)*15,195 = 10,457 [H]_x000d_
 Celkem: A+B+C+D+E+F+G+H = 82,007 [I]</t>
  </si>
  <si>
    <t>967851</t>
  </si>
  <si>
    <t>VYBOURÁNÍ MOSTNÍCH DILATAČNÍCH ZÁVĚRŮ PODPOVRCHOVÝCH</t>
  </si>
  <si>
    <t>demolice stávajících dilačních závěrů
celková odvozná vzdálenost a likbvidace odpadů v režii zhotovitele
výměry dle ACAD</t>
  </si>
  <si>
    <t>15,548+15,349 = 30,897 [A]_x000d_
 Celkem: A = 30,897 [B]</t>
  </si>
  <si>
    <t>Položka zahrnuje:
- veškerou manipulaci s vybouranou sutí a hmotami včetně roztřídění na jednotlivé části a včetně uložení na skládku
- veškeré další práce plynoucí z technologického předpisu a z platných předpisů
Položka nezahrnuje:
- poplatek za skládku,</t>
  </si>
  <si>
    <t>97816</t>
  </si>
  <si>
    <t>ODSEKÁNÍ VRSTVY VYROVNÁVACÍHO BETONU NA MOSTECH</t>
  </si>
  <si>
    <t>odsekání vyrovnávacího betonu
Most:
222.678 m2
Pr. tl. desky: 2.445/10.980
odvoz na skládku
celková odvozná vzdálenost v režii zhotovitele
výměry dle ACAD
Technologie bouracích prací a použitou mechanizaci nutno přizpůsobit místu provádění bouracích prací a stavu neodstraňovaných části mostu.</t>
  </si>
  <si>
    <t>222.678*(2.445/10.980) = 49,585 [A]_x000d_
 Celkem: A = 49,585 [B]</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</si>
  <si>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</si>
  <si>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</si>
  <si>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</si>
  <si>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asf. lepenka tl. 5mm - nebezp. odpad
plocha mostu 222.678 m2
odvoz na skládku nebezpečného odpadu
celková odvozná vzdálenost v režii zhotovitele
výměry dle ACAD</t>
  </si>
  <si>
    <t>222.678 = 222,678 [A]_x000d_
 Celkem: A = 222,678 [B]</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</si>
</sst>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xf numFmtId="0" fontId="7" fillId="0" borderId="6" xfId="0" applyFont="1" applyBorder="1" applyAlignment="1">
      <alignment wrapText="1"/>
    </xf>
  </cellXfs>
  <cellStyles count="9">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SUMIFS(I9:I24,A9:A24,"SD")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SUMIFS(I10:I24,A10:A24,"P")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ht="30">
      <c r="A11" s="29" t="s">
        <v>34</v>
      </c>
      <c r="B11" s="36"/>
      <c r="C11" s="37"/>
      <c r="D11" s="37"/>
      <c r="E11" s="31" t="s">
        <v>35</v>
      </c>
      <c r="F11" s="37"/>
      <c r="G11" s="37"/>
      <c r="H11" s="37"/>
      <c r="I11" s="37"/>
      <c r="J11" s="38"/>
    </row>
    <row r="12" ht="30">
      <c r="A12" s="29" t="s">
        <v>36</v>
      </c>
      <c r="B12" s="36"/>
      <c r="C12" s="37"/>
      <c r="D12" s="37"/>
      <c r="E12" s="31" t="s">
        <v>37</v>
      </c>
      <c r="F12" s="37"/>
      <c r="G12" s="37"/>
      <c r="H12" s="37"/>
      <c r="I12" s="37"/>
      <c r="J12" s="38"/>
    </row>
    <row r="13">
      <c r="A13" s="29" t="s">
        <v>29</v>
      </c>
      <c r="B13" s="29">
        <v>2</v>
      </c>
      <c r="C13" s="30" t="s">
        <v>38</v>
      </c>
      <c r="D13" s="29" t="s">
        <v>31</v>
      </c>
      <c r="E13" s="31" t="s">
        <v>39</v>
      </c>
      <c r="F13" s="32" t="s">
        <v>33</v>
      </c>
      <c r="G13" s="33">
        <v>1</v>
      </c>
      <c r="H13" s="34">
        <v>0</v>
      </c>
      <c r="I13" s="34">
        <f>ROUND(G13*H13,P4)</f>
        <v>0</v>
      </c>
      <c r="J13" s="29"/>
      <c r="O13" s="35">
        <f>I13*0.21</f>
        <v>0</v>
      </c>
      <c r="P13">
        <v>3</v>
      </c>
    </row>
    <row r="14" ht="30">
      <c r="A14" s="29" t="s">
        <v>34</v>
      </c>
      <c r="B14" s="36"/>
      <c r="C14" s="37"/>
      <c r="D14" s="37"/>
      <c r="E14" s="31" t="s">
        <v>40</v>
      </c>
      <c r="F14" s="37"/>
      <c r="G14" s="37"/>
      <c r="H14" s="37"/>
      <c r="I14" s="37"/>
      <c r="J14" s="38"/>
    </row>
    <row r="15" ht="30">
      <c r="A15" s="29" t="s">
        <v>36</v>
      </c>
      <c r="B15" s="36"/>
      <c r="C15" s="37"/>
      <c r="D15" s="37"/>
      <c r="E15" s="31" t="s">
        <v>37</v>
      </c>
      <c r="F15" s="37"/>
      <c r="G15" s="37"/>
      <c r="H15" s="37"/>
      <c r="I15" s="37"/>
      <c r="J15" s="38"/>
    </row>
    <row r="16">
      <c r="A16" s="29" t="s">
        <v>29</v>
      </c>
      <c r="B16" s="29">
        <v>3</v>
      </c>
      <c r="C16" s="30" t="s">
        <v>41</v>
      </c>
      <c r="D16" s="29" t="s">
        <v>31</v>
      </c>
      <c r="E16" s="31" t="s">
        <v>42</v>
      </c>
      <c r="F16" s="32" t="s">
        <v>33</v>
      </c>
      <c r="G16" s="33">
        <v>1</v>
      </c>
      <c r="H16" s="34">
        <v>0</v>
      </c>
      <c r="I16" s="34">
        <f>ROUND(G16*H16,P4)</f>
        <v>0</v>
      </c>
      <c r="J16" s="29"/>
      <c r="O16" s="35">
        <f>I16*0.21</f>
        <v>0</v>
      </c>
      <c r="P16">
        <v>3</v>
      </c>
    </row>
    <row r="17">
      <c r="A17" s="29" t="s">
        <v>34</v>
      </c>
      <c r="B17" s="36"/>
      <c r="C17" s="37"/>
      <c r="D17" s="37"/>
      <c r="E17" s="31" t="s">
        <v>43</v>
      </c>
      <c r="F17" s="37"/>
      <c r="G17" s="37"/>
      <c r="H17" s="37"/>
      <c r="I17" s="37"/>
      <c r="J17" s="38"/>
    </row>
    <row r="18" ht="30">
      <c r="A18" s="29" t="s">
        <v>36</v>
      </c>
      <c r="B18" s="36"/>
      <c r="C18" s="37"/>
      <c r="D18" s="37"/>
      <c r="E18" s="31" t="s">
        <v>37</v>
      </c>
      <c r="F18" s="37"/>
      <c r="G18" s="37"/>
      <c r="H18" s="37"/>
      <c r="I18" s="37"/>
      <c r="J18" s="38"/>
    </row>
    <row r="19">
      <c r="A19" s="29" t="s">
        <v>29</v>
      </c>
      <c r="B19" s="29">
        <v>4</v>
      </c>
      <c r="C19" s="30" t="s">
        <v>44</v>
      </c>
      <c r="D19" s="29" t="s">
        <v>31</v>
      </c>
      <c r="E19" s="31" t="s">
        <v>45</v>
      </c>
      <c r="F19" s="32" t="s">
        <v>33</v>
      </c>
      <c r="G19" s="33">
        <v>1</v>
      </c>
      <c r="H19" s="34">
        <v>0</v>
      </c>
      <c r="I19" s="34">
        <f>ROUND(G19*H19,P4)</f>
        <v>0</v>
      </c>
      <c r="J19" s="29"/>
      <c r="O19" s="35">
        <f>I19*0.21</f>
        <v>0</v>
      </c>
      <c r="P19">
        <v>3</v>
      </c>
    </row>
    <row r="20">
      <c r="A20" s="29" t="s">
        <v>34</v>
      </c>
      <c r="B20" s="36"/>
      <c r="C20" s="37"/>
      <c r="D20" s="37"/>
      <c r="E20" s="31" t="s">
        <v>46</v>
      </c>
      <c r="F20" s="37"/>
      <c r="G20" s="37"/>
      <c r="H20" s="37"/>
      <c r="I20" s="37"/>
      <c r="J20" s="38"/>
    </row>
    <row r="21" ht="75">
      <c r="A21" s="29" t="s">
        <v>36</v>
      </c>
      <c r="B21" s="36"/>
      <c r="C21" s="37"/>
      <c r="D21" s="37"/>
      <c r="E21" s="31" t="s">
        <v>47</v>
      </c>
      <c r="F21" s="37"/>
      <c r="G21" s="37"/>
      <c r="H21" s="37"/>
      <c r="I21" s="37"/>
      <c r="J21" s="38"/>
    </row>
    <row r="22">
      <c r="A22" s="29" t="s">
        <v>29</v>
      </c>
      <c r="B22" s="29">
        <v>5</v>
      </c>
      <c r="C22" s="30" t="s">
        <v>48</v>
      </c>
      <c r="D22" s="29" t="s">
        <v>31</v>
      </c>
      <c r="E22" s="31" t="s">
        <v>49</v>
      </c>
      <c r="F22" s="32" t="s">
        <v>33</v>
      </c>
      <c r="G22" s="33">
        <v>1</v>
      </c>
      <c r="H22" s="34">
        <v>0</v>
      </c>
      <c r="I22" s="34">
        <f>ROUND(G22*H22,P4)</f>
        <v>0</v>
      </c>
      <c r="J22" s="29"/>
      <c r="O22" s="35">
        <f>I22*0.21</f>
        <v>0</v>
      </c>
      <c r="P22">
        <v>3</v>
      </c>
    </row>
    <row r="23">
      <c r="A23" s="29" t="s">
        <v>34</v>
      </c>
      <c r="B23" s="36"/>
      <c r="C23" s="37"/>
      <c r="D23" s="37"/>
      <c r="E23" s="31" t="s">
        <v>50</v>
      </c>
      <c r="F23" s="37"/>
      <c r="G23" s="37"/>
      <c r="H23" s="37"/>
      <c r="I23" s="37"/>
      <c r="J23" s="38"/>
    </row>
    <row r="24" ht="75">
      <c r="A24" s="29" t="s">
        <v>36</v>
      </c>
      <c r="B24" s="39"/>
      <c r="C24" s="40"/>
      <c r="D24" s="40"/>
      <c r="E24" s="31" t="s">
        <v>51</v>
      </c>
      <c r="F24" s="40"/>
      <c r="G24" s="40"/>
      <c r="H24" s="40"/>
      <c r="I24" s="40"/>
      <c r="J24" s="4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52</v>
      </c>
      <c r="I3" s="16">
        <f>SUMIFS(I9:I51,A9:A51,"SD")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52</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SUMIFS(I10:I51,A10:A51,"P")</f>
        <v>0</v>
      </c>
      <c r="J9" s="28"/>
    </row>
    <row r="10" ht="30">
      <c r="A10" s="29" t="s">
        <v>29</v>
      </c>
      <c r="B10" s="29">
        <v>1</v>
      </c>
      <c r="C10" s="30" t="s">
        <v>53</v>
      </c>
      <c r="D10" s="29" t="s">
        <v>54</v>
      </c>
      <c r="E10" s="31" t="s">
        <v>55</v>
      </c>
      <c r="F10" s="32" t="s">
        <v>33</v>
      </c>
      <c r="G10" s="33">
        <v>1</v>
      </c>
      <c r="H10" s="34">
        <v>0</v>
      </c>
      <c r="I10" s="34">
        <f>ROUND(G10*H10,P4)</f>
        <v>0</v>
      </c>
      <c r="J10" s="29"/>
      <c r="O10" s="35">
        <f>I10*0.21</f>
        <v>0</v>
      </c>
      <c r="P10">
        <v>3</v>
      </c>
    </row>
    <row r="11">
      <c r="A11" s="29" t="s">
        <v>34</v>
      </c>
      <c r="B11" s="36"/>
      <c r="C11" s="37"/>
      <c r="D11" s="37"/>
      <c r="E11" s="42" t="s">
        <v>31</v>
      </c>
      <c r="F11" s="37"/>
      <c r="G11" s="37"/>
      <c r="H11" s="37"/>
      <c r="I11" s="37"/>
      <c r="J11" s="38"/>
    </row>
    <row r="12">
      <c r="A12" s="29" t="s">
        <v>36</v>
      </c>
      <c r="B12" s="36"/>
      <c r="C12" s="37"/>
      <c r="D12" s="37"/>
      <c r="E12" s="42" t="s">
        <v>31</v>
      </c>
      <c r="F12" s="37"/>
      <c r="G12" s="37"/>
      <c r="H12" s="37"/>
      <c r="I12" s="37"/>
      <c r="J12" s="38"/>
    </row>
    <row r="13" ht="30">
      <c r="A13" s="29" t="s">
        <v>29</v>
      </c>
      <c r="B13" s="29">
        <v>2</v>
      </c>
      <c r="C13" s="30" t="s">
        <v>56</v>
      </c>
      <c r="D13" s="29" t="s">
        <v>54</v>
      </c>
      <c r="E13" s="31" t="s">
        <v>57</v>
      </c>
      <c r="F13" s="32" t="s">
        <v>33</v>
      </c>
      <c r="G13" s="33">
        <v>1</v>
      </c>
      <c r="H13" s="34">
        <v>0</v>
      </c>
      <c r="I13" s="34">
        <f>ROUND(G13*H13,P4)</f>
        <v>0</v>
      </c>
      <c r="J13" s="29"/>
      <c r="O13" s="35">
        <f>I13*0.21</f>
        <v>0</v>
      </c>
      <c r="P13">
        <v>3</v>
      </c>
    </row>
    <row r="14">
      <c r="A14" s="29" t="s">
        <v>34</v>
      </c>
      <c r="B14" s="36"/>
      <c r="C14" s="37"/>
      <c r="D14" s="37"/>
      <c r="E14" s="42" t="s">
        <v>31</v>
      </c>
      <c r="F14" s="37"/>
      <c r="G14" s="37"/>
      <c r="H14" s="37"/>
      <c r="I14" s="37"/>
      <c r="J14" s="38"/>
    </row>
    <row r="15">
      <c r="A15" s="29" t="s">
        <v>36</v>
      </c>
      <c r="B15" s="36"/>
      <c r="C15" s="37"/>
      <c r="D15" s="37"/>
      <c r="E15" s="42" t="s">
        <v>31</v>
      </c>
      <c r="F15" s="37"/>
      <c r="G15" s="37"/>
      <c r="H15" s="37"/>
      <c r="I15" s="37"/>
      <c r="J15" s="38"/>
    </row>
    <row r="16" ht="30">
      <c r="A16" s="29" t="s">
        <v>29</v>
      </c>
      <c r="B16" s="29">
        <v>3</v>
      </c>
      <c r="C16" s="30" t="s">
        <v>58</v>
      </c>
      <c r="D16" s="29" t="s">
        <v>54</v>
      </c>
      <c r="E16" s="31" t="s">
        <v>59</v>
      </c>
      <c r="F16" s="32" t="s">
        <v>33</v>
      </c>
      <c r="G16" s="33">
        <v>1</v>
      </c>
      <c r="H16" s="34">
        <v>0</v>
      </c>
      <c r="I16" s="34">
        <f>ROUND(G16*H16,P4)</f>
        <v>0</v>
      </c>
      <c r="J16" s="29"/>
      <c r="O16" s="35">
        <f>I16*0.21</f>
        <v>0</v>
      </c>
      <c r="P16">
        <v>3</v>
      </c>
    </row>
    <row r="17">
      <c r="A17" s="29" t="s">
        <v>34</v>
      </c>
      <c r="B17" s="36"/>
      <c r="C17" s="37"/>
      <c r="D17" s="37"/>
      <c r="E17" s="42" t="s">
        <v>31</v>
      </c>
      <c r="F17" s="37"/>
      <c r="G17" s="37"/>
      <c r="H17" s="37"/>
      <c r="I17" s="37"/>
      <c r="J17" s="38"/>
    </row>
    <row r="18">
      <c r="A18" s="29" t="s">
        <v>36</v>
      </c>
      <c r="B18" s="36"/>
      <c r="C18" s="37"/>
      <c r="D18" s="37"/>
      <c r="E18" s="42" t="s">
        <v>31</v>
      </c>
      <c r="F18" s="37"/>
      <c r="G18" s="37"/>
      <c r="H18" s="37"/>
      <c r="I18" s="37"/>
      <c r="J18" s="38"/>
    </row>
    <row r="19" ht="30">
      <c r="A19" s="29" t="s">
        <v>29</v>
      </c>
      <c r="B19" s="29">
        <v>4</v>
      </c>
      <c r="C19" s="30" t="s">
        <v>60</v>
      </c>
      <c r="D19" s="29" t="s">
        <v>54</v>
      </c>
      <c r="E19" s="31" t="s">
        <v>61</v>
      </c>
      <c r="F19" s="32" t="s">
        <v>33</v>
      </c>
      <c r="G19" s="33">
        <v>1</v>
      </c>
      <c r="H19" s="34">
        <v>0</v>
      </c>
      <c r="I19" s="34">
        <f>ROUND(G19*H19,P4)</f>
        <v>0</v>
      </c>
      <c r="J19" s="29"/>
      <c r="O19" s="35">
        <f>I19*0.21</f>
        <v>0</v>
      </c>
      <c r="P19">
        <v>3</v>
      </c>
    </row>
    <row r="20">
      <c r="A20" s="29" t="s">
        <v>34</v>
      </c>
      <c r="B20" s="36"/>
      <c r="C20" s="37"/>
      <c r="D20" s="37"/>
      <c r="E20" s="42" t="s">
        <v>31</v>
      </c>
      <c r="F20" s="37"/>
      <c r="G20" s="37"/>
      <c r="H20" s="37"/>
      <c r="I20" s="37"/>
      <c r="J20" s="38"/>
    </row>
    <row r="21">
      <c r="A21" s="29" t="s">
        <v>36</v>
      </c>
      <c r="B21" s="36"/>
      <c r="C21" s="37"/>
      <c r="D21" s="37"/>
      <c r="E21" s="42" t="s">
        <v>31</v>
      </c>
      <c r="F21" s="37"/>
      <c r="G21" s="37"/>
      <c r="H21" s="37"/>
      <c r="I21" s="37"/>
      <c r="J21" s="38"/>
    </row>
    <row r="22" ht="30">
      <c r="A22" s="29" t="s">
        <v>29</v>
      </c>
      <c r="B22" s="29">
        <v>5</v>
      </c>
      <c r="C22" s="30" t="s">
        <v>62</v>
      </c>
      <c r="D22" s="29" t="s">
        <v>54</v>
      </c>
      <c r="E22" s="31" t="s">
        <v>63</v>
      </c>
      <c r="F22" s="32" t="s">
        <v>33</v>
      </c>
      <c r="G22" s="33">
        <v>1</v>
      </c>
      <c r="H22" s="34">
        <v>0</v>
      </c>
      <c r="I22" s="34">
        <f>ROUND(G22*H22,P4)</f>
        <v>0</v>
      </c>
      <c r="J22" s="29"/>
      <c r="O22" s="35">
        <f>I22*0.21</f>
        <v>0</v>
      </c>
      <c r="P22">
        <v>3</v>
      </c>
    </row>
    <row r="23">
      <c r="A23" s="29" t="s">
        <v>34</v>
      </c>
      <c r="B23" s="36"/>
      <c r="C23" s="37"/>
      <c r="D23" s="37"/>
      <c r="E23" s="42" t="s">
        <v>31</v>
      </c>
      <c r="F23" s="37"/>
      <c r="G23" s="37"/>
      <c r="H23" s="37"/>
      <c r="I23" s="37"/>
      <c r="J23" s="38"/>
    </row>
    <row r="24">
      <c r="A24" s="29" t="s">
        <v>36</v>
      </c>
      <c r="B24" s="36"/>
      <c r="C24" s="37"/>
      <c r="D24" s="37"/>
      <c r="E24" s="42" t="s">
        <v>31</v>
      </c>
      <c r="F24" s="37"/>
      <c r="G24" s="37"/>
      <c r="H24" s="37"/>
      <c r="I24" s="37"/>
      <c r="J24" s="38"/>
    </row>
    <row r="25" ht="30">
      <c r="A25" s="29" t="s">
        <v>29</v>
      </c>
      <c r="B25" s="29">
        <v>8</v>
      </c>
      <c r="C25" s="30" t="s">
        <v>64</v>
      </c>
      <c r="D25" s="29" t="s">
        <v>54</v>
      </c>
      <c r="E25" s="31" t="s">
        <v>65</v>
      </c>
      <c r="F25" s="32" t="s">
        <v>33</v>
      </c>
      <c r="G25" s="33">
        <v>1</v>
      </c>
      <c r="H25" s="34">
        <v>0</v>
      </c>
      <c r="I25" s="34">
        <f>ROUND(G25*H25,P4)</f>
        <v>0</v>
      </c>
      <c r="J25" s="29"/>
      <c r="O25" s="35">
        <f>I25*0.21</f>
        <v>0</v>
      </c>
      <c r="P25">
        <v>3</v>
      </c>
    </row>
    <row r="26">
      <c r="A26" s="29" t="s">
        <v>34</v>
      </c>
      <c r="B26" s="36"/>
      <c r="C26" s="37"/>
      <c r="D26" s="37"/>
      <c r="E26" s="42" t="s">
        <v>31</v>
      </c>
      <c r="F26" s="37"/>
      <c r="G26" s="37"/>
      <c r="H26" s="37"/>
      <c r="I26" s="37"/>
      <c r="J26" s="38"/>
    </row>
    <row r="27">
      <c r="A27" s="29" t="s">
        <v>36</v>
      </c>
      <c r="B27" s="36"/>
      <c r="C27" s="37"/>
      <c r="D27" s="37"/>
      <c r="E27" s="42" t="s">
        <v>31</v>
      </c>
      <c r="F27" s="37"/>
      <c r="G27" s="37"/>
      <c r="H27" s="37"/>
      <c r="I27" s="37"/>
      <c r="J27" s="38"/>
    </row>
    <row r="28" ht="30">
      <c r="A28" s="29" t="s">
        <v>29</v>
      </c>
      <c r="B28" s="29">
        <v>10</v>
      </c>
      <c r="C28" s="30" t="s">
        <v>66</v>
      </c>
      <c r="D28" s="29" t="s">
        <v>54</v>
      </c>
      <c r="E28" s="31" t="s">
        <v>67</v>
      </c>
      <c r="F28" s="32" t="s">
        <v>33</v>
      </c>
      <c r="G28" s="33">
        <v>1</v>
      </c>
      <c r="H28" s="34">
        <v>0</v>
      </c>
      <c r="I28" s="34">
        <f>ROUND(G28*H28,P4)</f>
        <v>0</v>
      </c>
      <c r="J28" s="29"/>
      <c r="O28" s="35">
        <f>I28*0.21</f>
        <v>0</v>
      </c>
      <c r="P28">
        <v>3</v>
      </c>
    </row>
    <row r="29">
      <c r="A29" s="29" t="s">
        <v>34</v>
      </c>
      <c r="B29" s="36"/>
      <c r="C29" s="37"/>
      <c r="D29" s="37"/>
      <c r="E29" s="31" t="s">
        <v>68</v>
      </c>
      <c r="F29" s="37"/>
      <c r="G29" s="37"/>
      <c r="H29" s="37"/>
      <c r="I29" s="37"/>
      <c r="J29" s="38"/>
    </row>
    <row r="30">
      <c r="A30" s="29" t="s">
        <v>36</v>
      </c>
      <c r="B30" s="36"/>
      <c r="C30" s="37"/>
      <c r="D30" s="37"/>
      <c r="E30" s="42" t="s">
        <v>31</v>
      </c>
      <c r="F30" s="37"/>
      <c r="G30" s="37"/>
      <c r="H30" s="37"/>
      <c r="I30" s="37"/>
      <c r="J30" s="38"/>
    </row>
    <row r="31">
      <c r="A31" s="29" t="s">
        <v>29</v>
      </c>
      <c r="B31" s="29">
        <v>12</v>
      </c>
      <c r="C31" s="30" t="s">
        <v>69</v>
      </c>
      <c r="D31" s="29" t="s">
        <v>54</v>
      </c>
      <c r="E31" s="31" t="s">
        <v>70</v>
      </c>
      <c r="F31" s="32" t="s">
        <v>33</v>
      </c>
      <c r="G31" s="33">
        <v>1</v>
      </c>
      <c r="H31" s="34">
        <v>0</v>
      </c>
      <c r="I31" s="34">
        <f>ROUND(G31*H31,P4)</f>
        <v>0</v>
      </c>
      <c r="J31" s="29"/>
      <c r="O31" s="35">
        <f>I31*0.21</f>
        <v>0</v>
      </c>
      <c r="P31">
        <v>3</v>
      </c>
    </row>
    <row r="32">
      <c r="A32" s="29" t="s">
        <v>34</v>
      </c>
      <c r="B32" s="36"/>
      <c r="C32" s="37"/>
      <c r="D32" s="37"/>
      <c r="E32" s="31" t="s">
        <v>71</v>
      </c>
      <c r="F32" s="37"/>
      <c r="G32" s="37"/>
      <c r="H32" s="37"/>
      <c r="I32" s="37"/>
      <c r="J32" s="38"/>
    </row>
    <row r="33">
      <c r="A33" s="29" t="s">
        <v>36</v>
      </c>
      <c r="B33" s="36"/>
      <c r="C33" s="37"/>
      <c r="D33" s="37"/>
      <c r="E33" s="42" t="s">
        <v>31</v>
      </c>
      <c r="F33" s="37"/>
      <c r="G33" s="37"/>
      <c r="H33" s="37"/>
      <c r="I33" s="37"/>
      <c r="J33" s="38"/>
    </row>
    <row r="34">
      <c r="A34" s="29" t="s">
        <v>29</v>
      </c>
      <c r="B34" s="29">
        <v>13</v>
      </c>
      <c r="C34" s="30" t="s">
        <v>72</v>
      </c>
      <c r="D34" s="29" t="s">
        <v>54</v>
      </c>
      <c r="E34" s="31" t="s">
        <v>73</v>
      </c>
      <c r="F34" s="32" t="s">
        <v>33</v>
      </c>
      <c r="G34" s="33">
        <v>1</v>
      </c>
      <c r="H34" s="34">
        <v>0</v>
      </c>
      <c r="I34" s="34">
        <f>ROUND(G34*H34,P4)</f>
        <v>0</v>
      </c>
      <c r="J34" s="29"/>
      <c r="O34" s="35">
        <f>I34*0.21</f>
        <v>0</v>
      </c>
      <c r="P34">
        <v>3</v>
      </c>
    </row>
    <row r="35" ht="30">
      <c r="A35" s="29" t="s">
        <v>34</v>
      </c>
      <c r="B35" s="36"/>
      <c r="C35" s="37"/>
      <c r="D35" s="37"/>
      <c r="E35" s="31" t="s">
        <v>74</v>
      </c>
      <c r="F35" s="37"/>
      <c r="G35" s="37"/>
      <c r="H35" s="37"/>
      <c r="I35" s="37"/>
      <c r="J35" s="38"/>
    </row>
    <row r="36">
      <c r="A36" s="29" t="s">
        <v>36</v>
      </c>
      <c r="B36" s="36"/>
      <c r="C36" s="37"/>
      <c r="D36" s="37"/>
      <c r="E36" s="42" t="s">
        <v>31</v>
      </c>
      <c r="F36" s="37"/>
      <c r="G36" s="37"/>
      <c r="H36" s="37"/>
      <c r="I36" s="37"/>
      <c r="J36" s="38"/>
    </row>
    <row r="37" ht="30">
      <c r="A37" s="29" t="s">
        <v>29</v>
      </c>
      <c r="B37" s="29">
        <v>14</v>
      </c>
      <c r="C37" s="30" t="s">
        <v>75</v>
      </c>
      <c r="D37" s="29" t="s">
        <v>54</v>
      </c>
      <c r="E37" s="31" t="s">
        <v>76</v>
      </c>
      <c r="F37" s="32" t="s">
        <v>33</v>
      </c>
      <c r="G37" s="33">
        <v>1</v>
      </c>
      <c r="H37" s="34">
        <v>0</v>
      </c>
      <c r="I37" s="34">
        <f>ROUND(G37*H37,P4)</f>
        <v>0</v>
      </c>
      <c r="J37" s="29"/>
      <c r="O37" s="35">
        <f>I37*0.21</f>
        <v>0</v>
      </c>
      <c r="P37">
        <v>3</v>
      </c>
    </row>
    <row r="38">
      <c r="A38" s="29" t="s">
        <v>34</v>
      </c>
      <c r="B38" s="36"/>
      <c r="C38" s="37"/>
      <c r="D38" s="37"/>
      <c r="E38" s="42" t="s">
        <v>31</v>
      </c>
      <c r="F38" s="37"/>
      <c r="G38" s="37"/>
      <c r="H38" s="37"/>
      <c r="I38" s="37"/>
      <c r="J38" s="38"/>
    </row>
    <row r="39">
      <c r="A39" s="29" t="s">
        <v>36</v>
      </c>
      <c r="B39" s="36"/>
      <c r="C39" s="37"/>
      <c r="D39" s="37"/>
      <c r="E39" s="42" t="s">
        <v>31</v>
      </c>
      <c r="F39" s="37"/>
      <c r="G39" s="37"/>
      <c r="H39" s="37"/>
      <c r="I39" s="37"/>
      <c r="J39" s="38"/>
    </row>
    <row r="40">
      <c r="A40" s="29" t="s">
        <v>29</v>
      </c>
      <c r="B40" s="29">
        <v>15</v>
      </c>
      <c r="C40" s="30" t="s">
        <v>77</v>
      </c>
      <c r="D40" s="29" t="s">
        <v>54</v>
      </c>
      <c r="E40" s="31" t="s">
        <v>78</v>
      </c>
      <c r="F40" s="32" t="s">
        <v>33</v>
      </c>
      <c r="G40" s="33">
        <v>1</v>
      </c>
      <c r="H40" s="34">
        <v>0</v>
      </c>
      <c r="I40" s="34">
        <f>ROUND(G40*H40,P4)</f>
        <v>0</v>
      </c>
      <c r="J40" s="29"/>
      <c r="O40" s="35">
        <f>I40*0.21</f>
        <v>0</v>
      </c>
      <c r="P40">
        <v>3</v>
      </c>
    </row>
    <row r="41">
      <c r="A41" s="29" t="s">
        <v>34</v>
      </c>
      <c r="B41" s="36"/>
      <c r="C41" s="37"/>
      <c r="D41" s="37"/>
      <c r="E41" s="42" t="s">
        <v>31</v>
      </c>
      <c r="F41" s="37"/>
      <c r="G41" s="37"/>
      <c r="H41" s="37"/>
      <c r="I41" s="37"/>
      <c r="J41" s="38"/>
    </row>
    <row r="42">
      <c r="A42" s="29" t="s">
        <v>36</v>
      </c>
      <c r="B42" s="36"/>
      <c r="C42" s="37"/>
      <c r="D42" s="37"/>
      <c r="E42" s="42" t="s">
        <v>31</v>
      </c>
      <c r="F42" s="37"/>
      <c r="G42" s="37"/>
      <c r="H42" s="37"/>
      <c r="I42" s="37"/>
      <c r="J42" s="38"/>
    </row>
    <row r="43" ht="30">
      <c r="A43" s="29" t="s">
        <v>29</v>
      </c>
      <c r="B43" s="29">
        <v>18</v>
      </c>
      <c r="C43" s="30" t="s">
        <v>79</v>
      </c>
      <c r="D43" s="29" t="s">
        <v>54</v>
      </c>
      <c r="E43" s="31" t="s">
        <v>80</v>
      </c>
      <c r="F43" s="32" t="s">
        <v>33</v>
      </c>
      <c r="G43" s="33">
        <v>1</v>
      </c>
      <c r="H43" s="34">
        <v>0</v>
      </c>
      <c r="I43" s="34">
        <f>ROUND(G43*H43,P4)</f>
        <v>0</v>
      </c>
      <c r="J43" s="29"/>
      <c r="O43" s="35">
        <f>I43*0.21</f>
        <v>0</v>
      </c>
      <c r="P43">
        <v>3</v>
      </c>
    </row>
    <row r="44">
      <c r="A44" s="29" t="s">
        <v>34</v>
      </c>
      <c r="B44" s="36"/>
      <c r="C44" s="37"/>
      <c r="D44" s="37"/>
      <c r="E44" s="42" t="s">
        <v>31</v>
      </c>
      <c r="F44" s="37"/>
      <c r="G44" s="37"/>
      <c r="H44" s="37"/>
      <c r="I44" s="37"/>
      <c r="J44" s="38"/>
    </row>
    <row r="45">
      <c r="A45" s="29" t="s">
        <v>36</v>
      </c>
      <c r="B45" s="36"/>
      <c r="C45" s="37"/>
      <c r="D45" s="37"/>
      <c r="E45" s="42" t="s">
        <v>31</v>
      </c>
      <c r="F45" s="37"/>
      <c r="G45" s="37"/>
      <c r="H45" s="37"/>
      <c r="I45" s="37"/>
      <c r="J45" s="38"/>
    </row>
    <row r="46">
      <c r="A46" s="29" t="s">
        <v>29</v>
      </c>
      <c r="B46" s="29">
        <v>19</v>
      </c>
      <c r="C46" s="30" t="s">
        <v>81</v>
      </c>
      <c r="D46" s="29" t="s">
        <v>82</v>
      </c>
      <c r="E46" s="31" t="s">
        <v>83</v>
      </c>
      <c r="F46" s="32" t="s">
        <v>33</v>
      </c>
      <c r="G46" s="33">
        <v>1</v>
      </c>
      <c r="H46" s="34">
        <v>0</v>
      </c>
      <c r="I46" s="34">
        <f>ROUND(G46*H46,P4)</f>
        <v>0</v>
      </c>
      <c r="J46" s="29"/>
      <c r="O46" s="35">
        <f>I46*0.21</f>
        <v>0</v>
      </c>
      <c r="P46">
        <v>3</v>
      </c>
    </row>
    <row r="47" ht="30">
      <c r="A47" s="29" t="s">
        <v>34</v>
      </c>
      <c r="B47" s="36"/>
      <c r="C47" s="37"/>
      <c r="D47" s="37"/>
      <c r="E47" s="31" t="s">
        <v>84</v>
      </c>
      <c r="F47" s="37"/>
      <c r="G47" s="37"/>
      <c r="H47" s="37"/>
      <c r="I47" s="37"/>
      <c r="J47" s="38"/>
    </row>
    <row r="48" ht="60">
      <c r="A48" s="29" t="s">
        <v>36</v>
      </c>
      <c r="B48" s="36"/>
      <c r="C48" s="37"/>
      <c r="D48" s="37"/>
      <c r="E48" s="31" t="s">
        <v>85</v>
      </c>
      <c r="F48" s="37"/>
      <c r="G48" s="37"/>
      <c r="H48" s="37"/>
      <c r="I48" s="37"/>
      <c r="J48" s="38"/>
    </row>
    <row r="49">
      <c r="A49" s="29" t="s">
        <v>29</v>
      </c>
      <c r="B49" s="29">
        <v>20</v>
      </c>
      <c r="C49" s="30" t="s">
        <v>86</v>
      </c>
      <c r="D49" s="29" t="s">
        <v>31</v>
      </c>
      <c r="E49" s="31" t="s">
        <v>87</v>
      </c>
      <c r="F49" s="32" t="s">
        <v>33</v>
      </c>
      <c r="G49" s="33">
        <v>1</v>
      </c>
      <c r="H49" s="34">
        <v>0</v>
      </c>
      <c r="I49" s="34">
        <f>ROUND(G49*H49,P4)</f>
        <v>0</v>
      </c>
      <c r="J49" s="29"/>
      <c r="O49" s="35">
        <f>I49*0.21</f>
        <v>0</v>
      </c>
      <c r="P49">
        <v>3</v>
      </c>
    </row>
    <row r="50">
      <c r="A50" s="29" t="s">
        <v>34</v>
      </c>
      <c r="B50" s="36"/>
      <c r="C50" s="37"/>
      <c r="D50" s="37"/>
      <c r="E50" s="31" t="s">
        <v>88</v>
      </c>
      <c r="F50" s="37"/>
      <c r="G50" s="37"/>
      <c r="H50" s="37"/>
      <c r="I50" s="37"/>
      <c r="J50" s="38"/>
    </row>
    <row r="51">
      <c r="A51" s="29" t="s">
        <v>36</v>
      </c>
      <c r="B51" s="39"/>
      <c r="C51" s="40"/>
      <c r="D51" s="40"/>
      <c r="E51" s="43" t="s">
        <v>31</v>
      </c>
      <c r="F51" s="40"/>
      <c r="G51" s="40"/>
      <c r="H51" s="40"/>
      <c r="I51" s="40"/>
      <c r="J51" s="4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89</v>
      </c>
      <c r="I3" s="16">
        <f>SUMIFS(I9:I13,A9:A13,"SD")</f>
        <v>0</v>
      </c>
      <c r="J3" s="9"/>
      <c r="O3">
        <v>0</v>
      </c>
      <c r="P3">
        <v>2</v>
      </c>
    </row>
    <row r="4">
      <c r="A4" s="10" t="s">
        <v>8</v>
      </c>
      <c r="B4" s="11" t="s">
        <v>9</v>
      </c>
      <c r="C4" s="12" t="s">
        <v>90</v>
      </c>
      <c r="D4" s="13"/>
      <c r="E4" s="14" t="s">
        <v>91</v>
      </c>
      <c r="F4" s="7"/>
      <c r="G4" s="7"/>
      <c r="H4" s="7"/>
      <c r="I4" s="7"/>
      <c r="J4" s="9"/>
      <c r="O4">
        <v>0.14999999999999999</v>
      </c>
      <c r="P4">
        <v>2</v>
      </c>
    </row>
    <row r="5">
      <c r="A5" s="10" t="s">
        <v>12</v>
      </c>
      <c r="B5" s="11" t="s">
        <v>13</v>
      </c>
      <c r="C5" s="12" t="s">
        <v>89</v>
      </c>
      <c r="D5" s="13"/>
      <c r="E5" s="14" t="s">
        <v>92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SUMIFS(I10:I13,A10:A13,"P")</f>
        <v>0</v>
      </c>
      <c r="J9" s="28"/>
    </row>
    <row r="10">
      <c r="A10" s="29" t="s">
        <v>29</v>
      </c>
      <c r="B10" s="29">
        <v>1</v>
      </c>
      <c r="C10" s="30" t="s">
        <v>93</v>
      </c>
      <c r="D10" s="29" t="s">
        <v>31</v>
      </c>
      <c r="E10" s="31" t="s">
        <v>94</v>
      </c>
      <c r="F10" s="32" t="s">
        <v>33</v>
      </c>
      <c r="G10" s="33">
        <v>1</v>
      </c>
      <c r="H10" s="34">
        <v>0</v>
      </c>
      <c r="I10" s="34">
        <f>ROUND(G10*H10,P4)</f>
        <v>0</v>
      </c>
      <c r="J10" s="29"/>
      <c r="O10" s="35">
        <f>I10*0.21</f>
        <v>0</v>
      </c>
      <c r="P10">
        <v>3</v>
      </c>
    </row>
    <row r="11" ht="225">
      <c r="A11" s="29" t="s">
        <v>34</v>
      </c>
      <c r="B11" s="36"/>
      <c r="C11" s="37"/>
      <c r="D11" s="37"/>
      <c r="E11" s="31" t="s">
        <v>95</v>
      </c>
      <c r="F11" s="37"/>
      <c r="G11" s="37"/>
      <c r="H11" s="37"/>
      <c r="I11" s="37"/>
      <c r="J11" s="38"/>
    </row>
    <row r="12" ht="30">
      <c r="A12" s="29" t="s">
        <v>96</v>
      </c>
      <c r="B12" s="36"/>
      <c r="C12" s="37"/>
      <c r="D12" s="37"/>
      <c r="E12" s="44" t="s">
        <v>97</v>
      </c>
      <c r="F12" s="37"/>
      <c r="G12" s="37"/>
      <c r="H12" s="37"/>
      <c r="I12" s="37"/>
      <c r="J12" s="38"/>
    </row>
    <row r="13" ht="30">
      <c r="A13" s="29" t="s">
        <v>36</v>
      </c>
      <c r="B13" s="39"/>
      <c r="C13" s="40"/>
      <c r="D13" s="40"/>
      <c r="E13" s="31" t="s">
        <v>98</v>
      </c>
      <c r="F13" s="40"/>
      <c r="G13" s="40"/>
      <c r="H13" s="40"/>
      <c r="I13" s="40"/>
      <c r="J13" s="4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99</v>
      </c>
      <c r="I3" s="16">
        <f>SUMIFS(I9:I25,A9:A25,"SD")</f>
        <v>0</v>
      </c>
      <c r="J3" s="9"/>
      <c r="O3">
        <v>0</v>
      </c>
      <c r="P3">
        <v>2</v>
      </c>
    </row>
    <row r="4">
      <c r="A4" s="10" t="s">
        <v>8</v>
      </c>
      <c r="B4" s="11" t="s">
        <v>9</v>
      </c>
      <c r="C4" s="12" t="s">
        <v>90</v>
      </c>
      <c r="D4" s="13"/>
      <c r="E4" s="14" t="s">
        <v>91</v>
      </c>
      <c r="F4" s="7"/>
      <c r="G4" s="7"/>
      <c r="H4" s="7"/>
      <c r="I4" s="7"/>
      <c r="J4" s="9"/>
      <c r="O4">
        <v>0.14999999999999999</v>
      </c>
      <c r="P4">
        <v>2</v>
      </c>
    </row>
    <row r="5">
      <c r="A5" s="10" t="s">
        <v>12</v>
      </c>
      <c r="B5" s="11" t="s">
        <v>13</v>
      </c>
      <c r="C5" s="12" t="s">
        <v>99</v>
      </c>
      <c r="D5" s="13"/>
      <c r="E5" s="14" t="s">
        <v>100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SUMIFS(I10:I25,A10:A25,"P")</f>
        <v>0</v>
      </c>
      <c r="J9" s="28"/>
    </row>
    <row r="10">
      <c r="A10" s="29" t="s">
        <v>29</v>
      </c>
      <c r="B10" s="29">
        <v>1</v>
      </c>
      <c r="C10" s="30" t="s">
        <v>101</v>
      </c>
      <c r="D10" s="29" t="s">
        <v>102</v>
      </c>
      <c r="E10" s="31" t="s">
        <v>103</v>
      </c>
      <c r="F10" s="32" t="s">
        <v>104</v>
      </c>
      <c r="G10" s="33">
        <v>558</v>
      </c>
      <c r="H10" s="34">
        <v>1818.1800000000001</v>
      </c>
      <c r="I10" s="34">
        <f>ROUND(G10*H10,P4)</f>
        <v>0</v>
      </c>
      <c r="J10" s="29"/>
      <c r="O10" s="35">
        <f>I10*0.21</f>
        <v>0</v>
      </c>
      <c r="P10">
        <v>3</v>
      </c>
    </row>
    <row r="11" ht="75">
      <c r="A11" s="29" t="s">
        <v>34</v>
      </c>
      <c r="B11" s="36"/>
      <c r="C11" s="37"/>
      <c r="D11" s="37"/>
      <c r="E11" s="31" t="s">
        <v>105</v>
      </c>
      <c r="F11" s="37"/>
      <c r="G11" s="37"/>
      <c r="H11" s="37"/>
      <c r="I11" s="37"/>
      <c r="J11" s="38"/>
    </row>
    <row r="12">
      <c r="A12" s="29" t="s">
        <v>96</v>
      </c>
      <c r="B12" s="36"/>
      <c r="C12" s="37"/>
      <c r="D12" s="37"/>
      <c r="E12" s="44" t="s">
        <v>106</v>
      </c>
      <c r="F12" s="37"/>
      <c r="G12" s="37"/>
      <c r="H12" s="37"/>
      <c r="I12" s="37"/>
      <c r="J12" s="38"/>
    </row>
    <row r="13" ht="75">
      <c r="A13" s="29" t="s">
        <v>36</v>
      </c>
      <c r="B13" s="36"/>
      <c r="C13" s="37"/>
      <c r="D13" s="37"/>
      <c r="E13" s="31" t="s">
        <v>107</v>
      </c>
      <c r="F13" s="37"/>
      <c r="G13" s="37"/>
      <c r="H13" s="37"/>
      <c r="I13" s="37"/>
      <c r="J13" s="38"/>
    </row>
    <row r="14">
      <c r="A14" s="29" t="s">
        <v>29</v>
      </c>
      <c r="B14" s="29">
        <v>2</v>
      </c>
      <c r="C14" s="30" t="s">
        <v>101</v>
      </c>
      <c r="D14" s="29" t="s">
        <v>108</v>
      </c>
      <c r="E14" s="31" t="s">
        <v>103</v>
      </c>
      <c r="F14" s="32" t="s">
        <v>104</v>
      </c>
      <c r="G14" s="33">
        <v>186</v>
      </c>
      <c r="H14" s="34">
        <v>909.10000000000002</v>
      </c>
      <c r="I14" s="34">
        <f>ROUND(G14*H14,P4)</f>
        <v>0</v>
      </c>
      <c r="J14" s="29"/>
      <c r="O14" s="35">
        <f>I14*0.21</f>
        <v>0</v>
      </c>
      <c r="P14">
        <v>3</v>
      </c>
    </row>
    <row r="15" ht="75">
      <c r="A15" s="29" t="s">
        <v>34</v>
      </c>
      <c r="B15" s="36"/>
      <c r="C15" s="37"/>
      <c r="D15" s="37"/>
      <c r="E15" s="31" t="s">
        <v>109</v>
      </c>
      <c r="F15" s="37"/>
      <c r="G15" s="37"/>
      <c r="H15" s="37"/>
      <c r="I15" s="37"/>
      <c r="J15" s="38"/>
    </row>
    <row r="16">
      <c r="A16" s="29" t="s">
        <v>96</v>
      </c>
      <c r="B16" s="36"/>
      <c r="C16" s="37"/>
      <c r="D16" s="37"/>
      <c r="E16" s="44" t="s">
        <v>110</v>
      </c>
      <c r="F16" s="37"/>
      <c r="G16" s="37"/>
      <c r="H16" s="37"/>
      <c r="I16" s="37"/>
      <c r="J16" s="38"/>
    </row>
    <row r="17" ht="75">
      <c r="A17" s="29" t="s">
        <v>36</v>
      </c>
      <c r="B17" s="36"/>
      <c r="C17" s="37"/>
      <c r="D17" s="37"/>
      <c r="E17" s="31" t="s">
        <v>107</v>
      </c>
      <c r="F17" s="37"/>
      <c r="G17" s="37"/>
      <c r="H17" s="37"/>
      <c r="I17" s="37"/>
      <c r="J17" s="38"/>
    </row>
    <row r="18">
      <c r="A18" s="29" t="s">
        <v>29</v>
      </c>
      <c r="B18" s="29">
        <v>3</v>
      </c>
      <c r="C18" s="30" t="s">
        <v>111</v>
      </c>
      <c r="D18" s="29" t="s">
        <v>102</v>
      </c>
      <c r="E18" s="31" t="s">
        <v>112</v>
      </c>
      <c r="F18" s="32" t="s">
        <v>104</v>
      </c>
      <c r="G18" s="33">
        <v>2074</v>
      </c>
      <c r="H18" s="34">
        <v>99.170000000000002</v>
      </c>
      <c r="I18" s="34">
        <f>ROUND(G18*H18,P4)</f>
        <v>0</v>
      </c>
      <c r="J18" s="29"/>
      <c r="O18" s="35">
        <f>I18*0.21</f>
        <v>0</v>
      </c>
      <c r="P18">
        <v>3</v>
      </c>
    </row>
    <row r="19" ht="45">
      <c r="A19" s="29" t="s">
        <v>34</v>
      </c>
      <c r="B19" s="36"/>
      <c r="C19" s="37"/>
      <c r="D19" s="37"/>
      <c r="E19" s="31" t="s">
        <v>113</v>
      </c>
      <c r="F19" s="37"/>
      <c r="G19" s="37"/>
      <c r="H19" s="37"/>
      <c r="I19" s="37"/>
      <c r="J19" s="38"/>
    </row>
    <row r="20">
      <c r="A20" s="29" t="s">
        <v>96</v>
      </c>
      <c r="B20" s="36"/>
      <c r="C20" s="37"/>
      <c r="D20" s="37"/>
      <c r="E20" s="44" t="s">
        <v>114</v>
      </c>
      <c r="F20" s="37"/>
      <c r="G20" s="37"/>
      <c r="H20" s="37"/>
      <c r="I20" s="37"/>
      <c r="J20" s="38"/>
    </row>
    <row r="21" ht="75">
      <c r="A21" s="29" t="s">
        <v>36</v>
      </c>
      <c r="B21" s="36"/>
      <c r="C21" s="37"/>
      <c r="D21" s="37"/>
      <c r="E21" s="31" t="s">
        <v>107</v>
      </c>
      <c r="F21" s="37"/>
      <c r="G21" s="37"/>
      <c r="H21" s="37"/>
      <c r="I21" s="37"/>
      <c r="J21" s="38"/>
    </row>
    <row r="22">
      <c r="A22" s="29" t="s">
        <v>29</v>
      </c>
      <c r="B22" s="29">
        <v>4</v>
      </c>
      <c r="C22" s="30" t="s">
        <v>111</v>
      </c>
      <c r="D22" s="29" t="s">
        <v>108</v>
      </c>
      <c r="E22" s="31" t="s">
        <v>112</v>
      </c>
      <c r="F22" s="32" t="s">
        <v>104</v>
      </c>
      <c r="G22" s="33">
        <v>854</v>
      </c>
      <c r="H22" s="34">
        <v>49.590000000000003</v>
      </c>
      <c r="I22" s="34">
        <f>ROUND(G22*H22,P4)</f>
        <v>0</v>
      </c>
      <c r="J22" s="29"/>
      <c r="O22" s="35">
        <f>I22*0.21</f>
        <v>0</v>
      </c>
      <c r="P22">
        <v>3</v>
      </c>
    </row>
    <row r="23" ht="45">
      <c r="A23" s="29" t="s">
        <v>34</v>
      </c>
      <c r="B23" s="36"/>
      <c r="C23" s="37"/>
      <c r="D23" s="37"/>
      <c r="E23" s="31" t="s">
        <v>115</v>
      </c>
      <c r="F23" s="37"/>
      <c r="G23" s="37"/>
      <c r="H23" s="37"/>
      <c r="I23" s="37"/>
      <c r="J23" s="38"/>
    </row>
    <row r="24">
      <c r="A24" s="29" t="s">
        <v>96</v>
      </c>
      <c r="B24" s="36"/>
      <c r="C24" s="37"/>
      <c r="D24" s="37"/>
      <c r="E24" s="44" t="s">
        <v>116</v>
      </c>
      <c r="F24" s="37"/>
      <c r="G24" s="37"/>
      <c r="H24" s="37"/>
      <c r="I24" s="37"/>
      <c r="J24" s="38"/>
    </row>
    <row r="25" ht="75">
      <c r="A25" s="29" t="s">
        <v>36</v>
      </c>
      <c r="B25" s="39"/>
      <c r="C25" s="40"/>
      <c r="D25" s="40"/>
      <c r="E25" s="31" t="s">
        <v>107</v>
      </c>
      <c r="F25" s="40"/>
      <c r="G25" s="40"/>
      <c r="H25" s="40"/>
      <c r="I25" s="40"/>
      <c r="J25" s="4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117</v>
      </c>
      <c r="I3" s="16">
        <f>SUMIFS(I8:I461,A8:A461,"SD")</f>
        <v>0</v>
      </c>
      <c r="J3" s="9"/>
      <c r="O3">
        <v>0</v>
      </c>
      <c r="P3">
        <v>2</v>
      </c>
    </row>
    <row r="4">
      <c r="A4" s="10" t="s">
        <v>8</v>
      </c>
      <c r="B4" s="11" t="s">
        <v>13</v>
      </c>
      <c r="C4" s="12" t="s">
        <v>117</v>
      </c>
      <c r="D4" s="13"/>
      <c r="E4" s="14" t="s">
        <v>118</v>
      </c>
      <c r="F4" s="7"/>
      <c r="G4" s="7"/>
      <c r="H4" s="7"/>
      <c r="I4" s="7"/>
      <c r="J4" s="9"/>
      <c r="O4">
        <v>0.14999999999999999</v>
      </c>
      <c r="P4">
        <v>2</v>
      </c>
    </row>
    <row r="5">
      <c r="A5" s="17" t="s">
        <v>15</v>
      </c>
      <c r="B5" s="18" t="s">
        <v>16</v>
      </c>
      <c r="C5" s="19" t="s">
        <v>17</v>
      </c>
      <c r="D5" s="19" t="s">
        <v>18</v>
      </c>
      <c r="E5" s="19" t="s">
        <v>19</v>
      </c>
      <c r="F5" s="19" t="s">
        <v>20</v>
      </c>
      <c r="G5" s="19" t="s">
        <v>21</v>
      </c>
      <c r="H5" s="19" t="s">
        <v>22</v>
      </c>
      <c r="I5" s="19"/>
      <c r="J5" s="20" t="s">
        <v>23</v>
      </c>
      <c r="O5">
        <v>0.20999999999999999</v>
      </c>
    </row>
    <row r="6">
      <c r="A6" s="17"/>
      <c r="B6" s="18"/>
      <c r="C6" s="19"/>
      <c r="D6" s="19"/>
      <c r="E6" s="19"/>
      <c r="F6" s="19"/>
      <c r="G6" s="19"/>
      <c r="H6" s="19" t="s">
        <v>24</v>
      </c>
      <c r="I6" s="19" t="s">
        <v>25</v>
      </c>
      <c r="J6" s="20"/>
    </row>
    <row r="7">
      <c r="A7" s="21">
        <v>0</v>
      </c>
      <c r="B7" s="18">
        <v>1</v>
      </c>
      <c r="C7" s="22">
        <v>2</v>
      </c>
      <c r="D7" s="19">
        <v>3</v>
      </c>
      <c r="E7" s="22">
        <v>4</v>
      </c>
      <c r="F7" s="19">
        <v>5</v>
      </c>
      <c r="G7" s="19">
        <v>6</v>
      </c>
      <c r="H7" s="19">
        <v>7</v>
      </c>
      <c r="I7" s="22">
        <v>8</v>
      </c>
      <c r="J7" s="20">
        <v>9</v>
      </c>
    </row>
    <row r="8">
      <c r="A8" s="23" t="s">
        <v>26</v>
      </c>
      <c r="B8" s="24"/>
      <c r="C8" s="25" t="s">
        <v>27</v>
      </c>
      <c r="D8" s="26"/>
      <c r="E8" s="23" t="s">
        <v>28</v>
      </c>
      <c r="F8" s="26"/>
      <c r="G8" s="26"/>
      <c r="H8" s="26"/>
      <c r="I8" s="27">
        <f>SUMIFS(I9:I24,A9:A24,"P")</f>
        <v>0</v>
      </c>
      <c r="J8" s="28"/>
    </row>
    <row r="9">
      <c r="A9" s="29" t="s">
        <v>29</v>
      </c>
      <c r="B9" s="29">
        <v>1</v>
      </c>
      <c r="C9" s="30" t="s">
        <v>119</v>
      </c>
      <c r="D9" s="29" t="s">
        <v>120</v>
      </c>
      <c r="E9" s="31" t="s">
        <v>121</v>
      </c>
      <c r="F9" s="32" t="s">
        <v>122</v>
      </c>
      <c r="G9" s="33">
        <v>2140.098</v>
      </c>
      <c r="H9" s="34">
        <v>0</v>
      </c>
      <c r="I9" s="34">
        <f>ROUND(G9*H9,P4)</f>
        <v>0</v>
      </c>
      <c r="J9" s="29"/>
      <c r="O9" s="35">
        <f>I9*0.21</f>
        <v>0</v>
      </c>
      <c r="P9">
        <v>3</v>
      </c>
    </row>
    <row r="10">
      <c r="A10" s="29" t="s">
        <v>34</v>
      </c>
      <c r="B10" s="36"/>
      <c r="C10" s="37"/>
      <c r="D10" s="37"/>
      <c r="E10" s="31" t="s">
        <v>123</v>
      </c>
      <c r="F10" s="37"/>
      <c r="G10" s="37"/>
      <c r="H10" s="37"/>
      <c r="I10" s="37"/>
      <c r="J10" s="38"/>
    </row>
    <row r="11" ht="195">
      <c r="A11" s="29" t="s">
        <v>96</v>
      </c>
      <c r="B11" s="36"/>
      <c r="C11" s="37"/>
      <c r="D11" s="37"/>
      <c r="E11" s="44" t="s">
        <v>124</v>
      </c>
      <c r="F11" s="37"/>
      <c r="G11" s="37"/>
      <c r="H11" s="37"/>
      <c r="I11" s="37"/>
      <c r="J11" s="38"/>
    </row>
    <row r="12" ht="75">
      <c r="A12" s="29" t="s">
        <v>36</v>
      </c>
      <c r="B12" s="36"/>
      <c r="C12" s="37"/>
      <c r="D12" s="37"/>
      <c r="E12" s="31" t="s">
        <v>125</v>
      </c>
      <c r="F12" s="37"/>
      <c r="G12" s="37"/>
      <c r="H12" s="37"/>
      <c r="I12" s="37"/>
      <c r="J12" s="38"/>
    </row>
    <row r="13">
      <c r="A13" s="29" t="s">
        <v>29</v>
      </c>
      <c r="B13" s="29">
        <v>2</v>
      </c>
      <c r="C13" s="30" t="s">
        <v>119</v>
      </c>
      <c r="D13" s="29" t="s">
        <v>126</v>
      </c>
      <c r="E13" s="31" t="s">
        <v>121</v>
      </c>
      <c r="F13" s="32" t="s">
        <v>122</v>
      </c>
      <c r="G13" s="33">
        <v>7.1280000000000001</v>
      </c>
      <c r="H13" s="34">
        <v>0</v>
      </c>
      <c r="I13" s="34">
        <f>ROUND(G13*H13,P4)</f>
        <v>0</v>
      </c>
      <c r="J13" s="29"/>
      <c r="O13" s="35">
        <f>I13*0.21</f>
        <v>0</v>
      </c>
      <c r="P13">
        <v>3</v>
      </c>
    </row>
    <row r="14">
      <c r="A14" s="29" t="s">
        <v>34</v>
      </c>
      <c r="B14" s="36"/>
      <c r="C14" s="37"/>
      <c r="D14" s="37"/>
      <c r="E14" s="31" t="s">
        <v>127</v>
      </c>
      <c r="F14" s="37"/>
      <c r="G14" s="37"/>
      <c r="H14" s="37"/>
      <c r="I14" s="37"/>
      <c r="J14" s="38"/>
    </row>
    <row r="15" ht="45">
      <c r="A15" s="29" t="s">
        <v>96</v>
      </c>
      <c r="B15" s="36"/>
      <c r="C15" s="37"/>
      <c r="D15" s="37"/>
      <c r="E15" s="44" t="s">
        <v>128</v>
      </c>
      <c r="F15" s="37"/>
      <c r="G15" s="37"/>
      <c r="H15" s="37"/>
      <c r="I15" s="37"/>
      <c r="J15" s="38"/>
    </row>
    <row r="16" ht="75">
      <c r="A16" s="29" t="s">
        <v>36</v>
      </c>
      <c r="B16" s="36"/>
      <c r="C16" s="37"/>
      <c r="D16" s="37"/>
      <c r="E16" s="31" t="s">
        <v>125</v>
      </c>
      <c r="F16" s="37"/>
      <c r="G16" s="37"/>
      <c r="H16" s="37"/>
      <c r="I16" s="37"/>
      <c r="J16" s="38"/>
    </row>
    <row r="17">
      <c r="A17" s="29" t="s">
        <v>29</v>
      </c>
      <c r="B17" s="29">
        <v>3</v>
      </c>
      <c r="C17" s="30" t="s">
        <v>119</v>
      </c>
      <c r="D17" s="29" t="s">
        <v>129</v>
      </c>
      <c r="E17" s="31" t="s">
        <v>121</v>
      </c>
      <c r="F17" s="32" t="s">
        <v>122</v>
      </c>
      <c r="G17" s="33">
        <v>595.45500000000004</v>
      </c>
      <c r="H17" s="34">
        <v>0</v>
      </c>
      <c r="I17" s="34">
        <f>ROUND(G17*H17,P4)</f>
        <v>0</v>
      </c>
      <c r="J17" s="29"/>
      <c r="O17" s="35">
        <f>I17*0.21</f>
        <v>0</v>
      </c>
      <c r="P17">
        <v>3</v>
      </c>
    </row>
    <row r="18">
      <c r="A18" s="29" t="s">
        <v>34</v>
      </c>
      <c r="B18" s="36"/>
      <c r="C18" s="37"/>
      <c r="D18" s="37"/>
      <c r="E18" s="31" t="s">
        <v>130</v>
      </c>
      <c r="F18" s="37"/>
      <c r="G18" s="37"/>
      <c r="H18" s="37"/>
      <c r="I18" s="37"/>
      <c r="J18" s="38"/>
    </row>
    <row r="19" ht="195">
      <c r="A19" s="29" t="s">
        <v>96</v>
      </c>
      <c r="B19" s="36"/>
      <c r="C19" s="37"/>
      <c r="D19" s="37"/>
      <c r="E19" s="44" t="s">
        <v>131</v>
      </c>
      <c r="F19" s="37"/>
      <c r="G19" s="37"/>
      <c r="H19" s="37"/>
      <c r="I19" s="37"/>
      <c r="J19" s="38"/>
    </row>
    <row r="20" ht="75">
      <c r="A20" s="29" t="s">
        <v>36</v>
      </c>
      <c r="B20" s="36"/>
      <c r="C20" s="37"/>
      <c r="D20" s="37"/>
      <c r="E20" s="31" t="s">
        <v>125</v>
      </c>
      <c r="F20" s="37"/>
      <c r="G20" s="37"/>
      <c r="H20" s="37"/>
      <c r="I20" s="37"/>
      <c r="J20" s="38"/>
    </row>
    <row r="21" ht="30">
      <c r="A21" s="29" t="s">
        <v>29</v>
      </c>
      <c r="B21" s="29">
        <v>4</v>
      </c>
      <c r="C21" s="30" t="s">
        <v>132</v>
      </c>
      <c r="D21" s="29" t="s">
        <v>82</v>
      </c>
      <c r="E21" s="31" t="s">
        <v>133</v>
      </c>
      <c r="F21" s="32" t="s">
        <v>122</v>
      </c>
      <c r="G21" s="33">
        <v>2.6720000000000002</v>
      </c>
      <c r="H21" s="34">
        <v>0</v>
      </c>
      <c r="I21" s="34">
        <f>ROUND(G21*H21,P4)</f>
        <v>0</v>
      </c>
      <c r="J21" s="29"/>
      <c r="O21" s="35">
        <f>I21*0.21</f>
        <v>0</v>
      </c>
      <c r="P21">
        <v>3</v>
      </c>
    </row>
    <row r="22">
      <c r="A22" s="29" t="s">
        <v>34</v>
      </c>
      <c r="B22" s="36"/>
      <c r="C22" s="37"/>
      <c r="D22" s="37"/>
      <c r="E22" s="42" t="s">
        <v>31</v>
      </c>
      <c r="F22" s="37"/>
      <c r="G22" s="37"/>
      <c r="H22" s="37"/>
      <c r="I22" s="37"/>
      <c r="J22" s="38"/>
    </row>
    <row r="23" ht="45">
      <c r="A23" s="29" t="s">
        <v>96</v>
      </c>
      <c r="B23" s="36"/>
      <c r="C23" s="37"/>
      <c r="D23" s="37"/>
      <c r="E23" s="44" t="s">
        <v>134</v>
      </c>
      <c r="F23" s="37"/>
      <c r="G23" s="37"/>
      <c r="H23" s="37"/>
      <c r="I23" s="37"/>
      <c r="J23" s="38"/>
    </row>
    <row r="24" ht="165">
      <c r="A24" s="29" t="s">
        <v>36</v>
      </c>
      <c r="B24" s="36"/>
      <c r="C24" s="37"/>
      <c r="D24" s="37"/>
      <c r="E24" s="31" t="s">
        <v>135</v>
      </c>
      <c r="F24" s="37"/>
      <c r="G24" s="37"/>
      <c r="H24" s="37"/>
      <c r="I24" s="37"/>
      <c r="J24" s="38"/>
    </row>
    <row r="25">
      <c r="A25" s="23" t="s">
        <v>26</v>
      </c>
      <c r="B25" s="24"/>
      <c r="C25" s="25" t="s">
        <v>136</v>
      </c>
      <c r="D25" s="26"/>
      <c r="E25" s="23" t="s">
        <v>137</v>
      </c>
      <c r="F25" s="26"/>
      <c r="G25" s="26"/>
      <c r="H25" s="26"/>
      <c r="I25" s="27">
        <f>SUMIFS(I26:I101,A26:A101,"P")</f>
        <v>0</v>
      </c>
      <c r="J25" s="28"/>
    </row>
    <row r="26">
      <c r="A26" s="29" t="s">
        <v>29</v>
      </c>
      <c r="B26" s="29">
        <v>6</v>
      </c>
      <c r="C26" s="30" t="s">
        <v>138</v>
      </c>
      <c r="D26" s="29" t="s">
        <v>31</v>
      </c>
      <c r="E26" s="31" t="s">
        <v>139</v>
      </c>
      <c r="F26" s="32" t="s">
        <v>140</v>
      </c>
      <c r="G26" s="33">
        <v>1026</v>
      </c>
      <c r="H26" s="34">
        <v>0</v>
      </c>
      <c r="I26" s="34">
        <f>ROUND(G26*H26,P4)</f>
        <v>0</v>
      </c>
      <c r="J26" s="29"/>
      <c r="O26" s="35">
        <f>I26*0.21</f>
        <v>0</v>
      </c>
      <c r="P26">
        <v>3</v>
      </c>
    </row>
    <row r="27" ht="75">
      <c r="A27" s="29" t="s">
        <v>34</v>
      </c>
      <c r="B27" s="36"/>
      <c r="C27" s="37"/>
      <c r="D27" s="37"/>
      <c r="E27" s="31" t="s">
        <v>141</v>
      </c>
      <c r="F27" s="37"/>
      <c r="G27" s="37"/>
      <c r="H27" s="37"/>
      <c r="I27" s="37"/>
      <c r="J27" s="38"/>
    </row>
    <row r="28" ht="30">
      <c r="A28" s="29" t="s">
        <v>96</v>
      </c>
      <c r="B28" s="36"/>
      <c r="C28" s="37"/>
      <c r="D28" s="37"/>
      <c r="E28" s="44" t="s">
        <v>142</v>
      </c>
      <c r="F28" s="37"/>
      <c r="G28" s="37"/>
      <c r="H28" s="37"/>
      <c r="I28" s="37"/>
      <c r="J28" s="38"/>
    </row>
    <row r="29" ht="90">
      <c r="A29" s="29" t="s">
        <v>36</v>
      </c>
      <c r="B29" s="36"/>
      <c r="C29" s="37"/>
      <c r="D29" s="37"/>
      <c r="E29" s="31" t="s">
        <v>143</v>
      </c>
      <c r="F29" s="37"/>
      <c r="G29" s="37"/>
      <c r="H29" s="37"/>
      <c r="I29" s="37"/>
      <c r="J29" s="38"/>
    </row>
    <row r="30">
      <c r="A30" s="29" t="s">
        <v>29</v>
      </c>
      <c r="B30" s="29">
        <v>7</v>
      </c>
      <c r="C30" s="30" t="s">
        <v>144</v>
      </c>
      <c r="D30" s="29" t="s">
        <v>31</v>
      </c>
      <c r="E30" s="31" t="s">
        <v>145</v>
      </c>
      <c r="F30" s="32" t="s">
        <v>146</v>
      </c>
      <c r="G30" s="33">
        <v>8</v>
      </c>
      <c r="H30" s="34">
        <v>0</v>
      </c>
      <c r="I30" s="34">
        <f>ROUND(G30*H30,P4)</f>
        <v>0</v>
      </c>
      <c r="J30" s="29"/>
      <c r="O30" s="35">
        <f>I30*0.21</f>
        <v>0</v>
      </c>
      <c r="P30">
        <v>3</v>
      </c>
    </row>
    <row r="31" ht="30">
      <c r="A31" s="29" t="s">
        <v>34</v>
      </c>
      <c r="B31" s="36"/>
      <c r="C31" s="37"/>
      <c r="D31" s="37"/>
      <c r="E31" s="31" t="s">
        <v>147</v>
      </c>
      <c r="F31" s="37"/>
      <c r="G31" s="37"/>
      <c r="H31" s="37"/>
      <c r="I31" s="37"/>
      <c r="J31" s="38"/>
    </row>
    <row r="32" ht="30">
      <c r="A32" s="29" t="s">
        <v>96</v>
      </c>
      <c r="B32" s="36"/>
      <c r="C32" s="37"/>
      <c r="D32" s="37"/>
      <c r="E32" s="44" t="s">
        <v>148</v>
      </c>
      <c r="F32" s="37"/>
      <c r="G32" s="37"/>
      <c r="H32" s="37"/>
      <c r="I32" s="37"/>
      <c r="J32" s="38"/>
    </row>
    <row r="33" ht="225">
      <c r="A33" s="29" t="s">
        <v>36</v>
      </c>
      <c r="B33" s="36"/>
      <c r="C33" s="37"/>
      <c r="D33" s="37"/>
      <c r="E33" s="31" t="s">
        <v>149</v>
      </c>
      <c r="F33" s="37"/>
      <c r="G33" s="37"/>
      <c r="H33" s="37"/>
      <c r="I33" s="37"/>
      <c r="J33" s="38"/>
    </row>
    <row r="34" ht="30">
      <c r="A34" s="29" t="s">
        <v>29</v>
      </c>
      <c r="B34" s="29">
        <v>8</v>
      </c>
      <c r="C34" s="30" t="s">
        <v>150</v>
      </c>
      <c r="D34" s="29" t="s">
        <v>31</v>
      </c>
      <c r="E34" s="31" t="s">
        <v>151</v>
      </c>
      <c r="F34" s="32" t="s">
        <v>152</v>
      </c>
      <c r="G34" s="33">
        <v>2.9700000000000002</v>
      </c>
      <c r="H34" s="34">
        <v>0</v>
      </c>
      <c r="I34" s="34">
        <f>ROUND(G34*H34,P4)</f>
        <v>0</v>
      </c>
      <c r="J34" s="29"/>
      <c r="O34" s="35">
        <f>I34*0.21</f>
        <v>0</v>
      </c>
      <c r="P34">
        <v>3</v>
      </c>
    </row>
    <row r="35">
      <c r="A35" s="29" t="s">
        <v>34</v>
      </c>
      <c r="B35" s="36"/>
      <c r="C35" s="37"/>
      <c r="D35" s="37"/>
      <c r="E35" s="31" t="s">
        <v>153</v>
      </c>
      <c r="F35" s="37"/>
      <c r="G35" s="37"/>
      <c r="H35" s="37"/>
      <c r="I35" s="37"/>
      <c r="J35" s="38"/>
    </row>
    <row r="36" ht="105">
      <c r="A36" s="29" t="s">
        <v>96</v>
      </c>
      <c r="B36" s="36"/>
      <c r="C36" s="37"/>
      <c r="D36" s="37"/>
      <c r="E36" s="44" t="s">
        <v>154</v>
      </c>
      <c r="F36" s="37"/>
      <c r="G36" s="37"/>
      <c r="H36" s="37"/>
      <c r="I36" s="37"/>
      <c r="J36" s="38"/>
    </row>
    <row r="37" ht="120">
      <c r="A37" s="29" t="s">
        <v>36</v>
      </c>
      <c r="B37" s="36"/>
      <c r="C37" s="37"/>
      <c r="D37" s="37"/>
      <c r="E37" s="31" t="s">
        <v>155</v>
      </c>
      <c r="F37" s="37"/>
      <c r="G37" s="37"/>
      <c r="H37" s="37"/>
      <c r="I37" s="37"/>
      <c r="J37" s="38"/>
    </row>
    <row r="38">
      <c r="A38" s="29" t="s">
        <v>29</v>
      </c>
      <c r="B38" s="29">
        <v>9</v>
      </c>
      <c r="C38" s="30" t="s">
        <v>156</v>
      </c>
      <c r="D38" s="29" t="s">
        <v>31</v>
      </c>
      <c r="E38" s="31" t="s">
        <v>157</v>
      </c>
      <c r="F38" s="32" t="s">
        <v>152</v>
      </c>
      <c r="G38" s="33">
        <v>5.3019999999999996</v>
      </c>
      <c r="H38" s="34">
        <v>0</v>
      </c>
      <c r="I38" s="34">
        <f>ROUND(G38*H38,P4)</f>
        <v>0</v>
      </c>
      <c r="J38" s="29"/>
      <c r="O38" s="35">
        <f>I38*0.21</f>
        <v>0</v>
      </c>
      <c r="P38">
        <v>3</v>
      </c>
    </row>
    <row r="39" ht="60">
      <c r="A39" s="29" t="s">
        <v>34</v>
      </c>
      <c r="B39" s="36"/>
      <c r="C39" s="37"/>
      <c r="D39" s="37"/>
      <c r="E39" s="31" t="s">
        <v>158</v>
      </c>
      <c r="F39" s="37"/>
      <c r="G39" s="37"/>
      <c r="H39" s="37"/>
      <c r="I39" s="37"/>
      <c r="J39" s="38"/>
    </row>
    <row r="40" ht="45">
      <c r="A40" s="29" t="s">
        <v>96</v>
      </c>
      <c r="B40" s="36"/>
      <c r="C40" s="37"/>
      <c r="D40" s="37"/>
      <c r="E40" s="44" t="s">
        <v>159</v>
      </c>
      <c r="F40" s="37"/>
      <c r="G40" s="37"/>
      <c r="H40" s="37"/>
      <c r="I40" s="37"/>
      <c r="J40" s="38"/>
    </row>
    <row r="41" ht="75">
      <c r="A41" s="29" t="s">
        <v>36</v>
      </c>
      <c r="B41" s="36"/>
      <c r="C41" s="37"/>
      <c r="D41" s="37"/>
      <c r="E41" s="31" t="s">
        <v>160</v>
      </c>
      <c r="F41" s="37"/>
      <c r="G41" s="37"/>
      <c r="H41" s="37"/>
      <c r="I41" s="37"/>
      <c r="J41" s="38"/>
    </row>
    <row r="42" ht="30">
      <c r="A42" s="29" t="s">
        <v>29</v>
      </c>
      <c r="B42" s="29">
        <v>10</v>
      </c>
      <c r="C42" s="30" t="s">
        <v>161</v>
      </c>
      <c r="D42" s="29" t="s">
        <v>31</v>
      </c>
      <c r="E42" s="31" t="s">
        <v>162</v>
      </c>
      <c r="F42" s="32" t="s">
        <v>152</v>
      </c>
      <c r="G42" s="33">
        <v>224.71799999999999</v>
      </c>
      <c r="H42" s="34">
        <v>0</v>
      </c>
      <c r="I42" s="34">
        <f>ROUND(G42*H42,P4)</f>
        <v>0</v>
      </c>
      <c r="J42" s="29"/>
      <c r="O42" s="35">
        <f>I42*0.21</f>
        <v>0</v>
      </c>
      <c r="P42">
        <v>3</v>
      </c>
    </row>
    <row r="43" ht="105">
      <c r="A43" s="29" t="s">
        <v>34</v>
      </c>
      <c r="B43" s="36"/>
      <c r="C43" s="37"/>
      <c r="D43" s="37"/>
      <c r="E43" s="31" t="s">
        <v>163</v>
      </c>
      <c r="F43" s="37"/>
      <c r="G43" s="37"/>
      <c r="H43" s="37"/>
      <c r="I43" s="37"/>
      <c r="J43" s="38"/>
    </row>
    <row r="44" ht="30">
      <c r="A44" s="29" t="s">
        <v>96</v>
      </c>
      <c r="B44" s="36"/>
      <c r="C44" s="37"/>
      <c r="D44" s="37"/>
      <c r="E44" s="44" t="s">
        <v>164</v>
      </c>
      <c r="F44" s="37"/>
      <c r="G44" s="37"/>
      <c r="H44" s="37"/>
      <c r="I44" s="37"/>
      <c r="J44" s="38"/>
    </row>
    <row r="45" ht="120">
      <c r="A45" s="29" t="s">
        <v>36</v>
      </c>
      <c r="B45" s="36"/>
      <c r="C45" s="37"/>
      <c r="D45" s="37"/>
      <c r="E45" s="31" t="s">
        <v>155</v>
      </c>
      <c r="F45" s="37"/>
      <c r="G45" s="37"/>
      <c r="H45" s="37"/>
      <c r="I45" s="37"/>
      <c r="J45" s="38"/>
    </row>
    <row r="46">
      <c r="A46" s="29" t="s">
        <v>29</v>
      </c>
      <c r="B46" s="29">
        <v>12</v>
      </c>
      <c r="C46" s="30" t="s">
        <v>165</v>
      </c>
      <c r="D46" s="29" t="s">
        <v>31</v>
      </c>
      <c r="E46" s="31" t="s">
        <v>166</v>
      </c>
      <c r="F46" s="32" t="s">
        <v>167</v>
      </c>
      <c r="G46" s="33">
        <v>107.271</v>
      </c>
      <c r="H46" s="34">
        <v>0</v>
      </c>
      <c r="I46" s="34">
        <f>ROUND(G46*H46,P4)</f>
        <v>0</v>
      </c>
      <c r="J46" s="29"/>
      <c r="O46" s="35">
        <f>I46*0.21</f>
        <v>0</v>
      </c>
      <c r="P46">
        <v>3</v>
      </c>
    </row>
    <row r="47" ht="75">
      <c r="A47" s="29" t="s">
        <v>34</v>
      </c>
      <c r="B47" s="36"/>
      <c r="C47" s="37"/>
      <c r="D47" s="37"/>
      <c r="E47" s="31" t="s">
        <v>168</v>
      </c>
      <c r="F47" s="37"/>
      <c r="G47" s="37"/>
      <c r="H47" s="37"/>
      <c r="I47" s="37"/>
      <c r="J47" s="38"/>
    </row>
    <row r="48" ht="30">
      <c r="A48" s="29" t="s">
        <v>96</v>
      </c>
      <c r="B48" s="36"/>
      <c r="C48" s="37"/>
      <c r="D48" s="37"/>
      <c r="E48" s="44" t="s">
        <v>169</v>
      </c>
      <c r="F48" s="37"/>
      <c r="G48" s="37"/>
      <c r="H48" s="37"/>
      <c r="I48" s="37"/>
      <c r="J48" s="38"/>
    </row>
    <row r="49" ht="120">
      <c r="A49" s="29" t="s">
        <v>36</v>
      </c>
      <c r="B49" s="36"/>
      <c r="C49" s="37"/>
      <c r="D49" s="37"/>
      <c r="E49" s="31" t="s">
        <v>155</v>
      </c>
      <c r="F49" s="37"/>
      <c r="G49" s="37"/>
      <c r="H49" s="37"/>
      <c r="I49" s="37"/>
      <c r="J49" s="38"/>
    </row>
    <row r="50">
      <c r="A50" s="29" t="s">
        <v>29</v>
      </c>
      <c r="B50" s="29">
        <v>14</v>
      </c>
      <c r="C50" s="30" t="s">
        <v>170</v>
      </c>
      <c r="D50" s="29" t="s">
        <v>31</v>
      </c>
      <c r="E50" s="31" t="s">
        <v>171</v>
      </c>
      <c r="F50" s="32" t="s">
        <v>152</v>
      </c>
      <c r="G50" s="33">
        <v>142.95599999999999</v>
      </c>
      <c r="H50" s="34">
        <v>0</v>
      </c>
      <c r="I50" s="34">
        <f>ROUND(G50*H50,P4)</f>
        <v>0</v>
      </c>
      <c r="J50" s="29"/>
      <c r="O50" s="35">
        <f>I50*0.21</f>
        <v>0</v>
      </c>
      <c r="P50">
        <v>3</v>
      </c>
    </row>
    <row r="51" ht="135">
      <c r="A51" s="29" t="s">
        <v>34</v>
      </c>
      <c r="B51" s="36"/>
      <c r="C51" s="37"/>
      <c r="D51" s="37"/>
      <c r="E51" s="31" t="s">
        <v>172</v>
      </c>
      <c r="F51" s="37"/>
      <c r="G51" s="37"/>
      <c r="H51" s="37"/>
      <c r="I51" s="37"/>
      <c r="J51" s="38"/>
    </row>
    <row r="52" ht="45">
      <c r="A52" s="29" t="s">
        <v>96</v>
      </c>
      <c r="B52" s="36"/>
      <c r="C52" s="37"/>
      <c r="D52" s="37"/>
      <c r="E52" s="44" t="s">
        <v>173</v>
      </c>
      <c r="F52" s="37"/>
      <c r="G52" s="37"/>
      <c r="H52" s="37"/>
      <c r="I52" s="37"/>
      <c r="J52" s="38"/>
    </row>
    <row r="53" ht="75">
      <c r="A53" s="29" t="s">
        <v>36</v>
      </c>
      <c r="B53" s="36"/>
      <c r="C53" s="37"/>
      <c r="D53" s="37"/>
      <c r="E53" s="31" t="s">
        <v>174</v>
      </c>
      <c r="F53" s="37"/>
      <c r="G53" s="37"/>
      <c r="H53" s="37"/>
      <c r="I53" s="37"/>
      <c r="J53" s="38"/>
    </row>
    <row r="54">
      <c r="A54" s="29" t="s">
        <v>29</v>
      </c>
      <c r="B54" s="29">
        <v>15</v>
      </c>
      <c r="C54" s="30" t="s">
        <v>175</v>
      </c>
      <c r="D54" s="29" t="s">
        <v>31</v>
      </c>
      <c r="E54" s="31" t="s">
        <v>176</v>
      </c>
      <c r="F54" s="32" t="s">
        <v>152</v>
      </c>
      <c r="G54" s="33">
        <v>159.131</v>
      </c>
      <c r="H54" s="34">
        <v>0</v>
      </c>
      <c r="I54" s="34">
        <f>ROUND(G54*H54,P4)</f>
        <v>0</v>
      </c>
      <c r="J54" s="29"/>
      <c r="O54" s="35">
        <f>I54*0.21</f>
        <v>0</v>
      </c>
      <c r="P54">
        <v>3</v>
      </c>
    </row>
    <row r="55" ht="45">
      <c r="A55" s="29" t="s">
        <v>34</v>
      </c>
      <c r="B55" s="36"/>
      <c r="C55" s="37"/>
      <c r="D55" s="37"/>
      <c r="E55" s="31" t="s">
        <v>177</v>
      </c>
      <c r="F55" s="37"/>
      <c r="G55" s="37"/>
      <c r="H55" s="37"/>
      <c r="I55" s="37"/>
      <c r="J55" s="38"/>
    </row>
    <row r="56" ht="405">
      <c r="A56" s="29" t="s">
        <v>96</v>
      </c>
      <c r="B56" s="36"/>
      <c r="C56" s="37"/>
      <c r="D56" s="37"/>
      <c r="E56" s="44" t="s">
        <v>178</v>
      </c>
      <c r="F56" s="37"/>
      <c r="G56" s="37"/>
      <c r="H56" s="37"/>
      <c r="I56" s="37"/>
      <c r="J56" s="38"/>
    </row>
    <row r="57" ht="409.5">
      <c r="A57" s="29" t="s">
        <v>36</v>
      </c>
      <c r="B57" s="36"/>
      <c r="C57" s="37"/>
      <c r="D57" s="37"/>
      <c r="E57" s="31" t="s">
        <v>179</v>
      </c>
      <c r="F57" s="37"/>
      <c r="G57" s="37"/>
      <c r="H57" s="37"/>
      <c r="I57" s="37"/>
      <c r="J57" s="38"/>
    </row>
    <row r="58">
      <c r="A58" s="29" t="s">
        <v>29</v>
      </c>
      <c r="B58" s="29">
        <v>16</v>
      </c>
      <c r="C58" s="30" t="s">
        <v>180</v>
      </c>
      <c r="D58" s="29" t="s">
        <v>31</v>
      </c>
      <c r="E58" s="31" t="s">
        <v>181</v>
      </c>
      <c r="F58" s="32" t="s">
        <v>152</v>
      </c>
      <c r="G58" s="33">
        <v>240.67599999999999</v>
      </c>
      <c r="H58" s="34">
        <v>0</v>
      </c>
      <c r="I58" s="34">
        <f>ROUND(G58*H58,P4)</f>
        <v>0</v>
      </c>
      <c r="J58" s="29"/>
      <c r="O58" s="35">
        <f>I58*0.21</f>
        <v>0</v>
      </c>
      <c r="P58">
        <v>3</v>
      </c>
    </row>
    <row r="59" ht="30">
      <c r="A59" s="29" t="s">
        <v>34</v>
      </c>
      <c r="B59" s="36"/>
      <c r="C59" s="37"/>
      <c r="D59" s="37"/>
      <c r="E59" s="31" t="s">
        <v>182</v>
      </c>
      <c r="F59" s="37"/>
      <c r="G59" s="37"/>
      <c r="H59" s="37"/>
      <c r="I59" s="37"/>
      <c r="J59" s="38"/>
    </row>
    <row r="60" ht="270">
      <c r="A60" s="29" t="s">
        <v>96</v>
      </c>
      <c r="B60" s="36"/>
      <c r="C60" s="37"/>
      <c r="D60" s="37"/>
      <c r="E60" s="44" t="s">
        <v>183</v>
      </c>
      <c r="F60" s="37"/>
      <c r="G60" s="37"/>
      <c r="H60" s="37"/>
      <c r="I60" s="37"/>
      <c r="J60" s="38"/>
    </row>
    <row r="61" ht="405">
      <c r="A61" s="29" t="s">
        <v>36</v>
      </c>
      <c r="B61" s="36"/>
      <c r="C61" s="37"/>
      <c r="D61" s="37"/>
      <c r="E61" s="31" t="s">
        <v>184</v>
      </c>
      <c r="F61" s="37"/>
      <c r="G61" s="37"/>
      <c r="H61" s="37"/>
      <c r="I61" s="37"/>
      <c r="J61" s="38"/>
    </row>
    <row r="62">
      <c r="A62" s="29" t="s">
        <v>29</v>
      </c>
      <c r="B62" s="29">
        <v>17</v>
      </c>
      <c r="C62" s="30" t="s">
        <v>185</v>
      </c>
      <c r="D62" s="29" t="s">
        <v>31</v>
      </c>
      <c r="E62" s="31" t="s">
        <v>186</v>
      </c>
      <c r="F62" s="32" t="s">
        <v>167</v>
      </c>
      <c r="G62" s="33">
        <v>180</v>
      </c>
      <c r="H62" s="34">
        <v>0</v>
      </c>
      <c r="I62" s="34">
        <f>ROUND(G62*H62,P4)</f>
        <v>0</v>
      </c>
      <c r="J62" s="29"/>
      <c r="O62" s="35">
        <f>I62*0.21</f>
        <v>0</v>
      </c>
      <c r="P62">
        <v>3</v>
      </c>
    </row>
    <row r="63" ht="60">
      <c r="A63" s="29" t="s">
        <v>34</v>
      </c>
      <c r="B63" s="36"/>
      <c r="C63" s="37"/>
      <c r="D63" s="37"/>
      <c r="E63" s="31" t="s">
        <v>187</v>
      </c>
      <c r="F63" s="37"/>
      <c r="G63" s="37"/>
      <c r="H63" s="37"/>
      <c r="I63" s="37"/>
      <c r="J63" s="38"/>
    </row>
    <row r="64" ht="30">
      <c r="A64" s="29" t="s">
        <v>96</v>
      </c>
      <c r="B64" s="36"/>
      <c r="C64" s="37"/>
      <c r="D64" s="37"/>
      <c r="E64" s="44" t="s">
        <v>188</v>
      </c>
      <c r="F64" s="37"/>
      <c r="G64" s="37"/>
      <c r="H64" s="37"/>
      <c r="I64" s="37"/>
      <c r="J64" s="38"/>
    </row>
    <row r="65" ht="120">
      <c r="A65" s="29" t="s">
        <v>36</v>
      </c>
      <c r="B65" s="36"/>
      <c r="C65" s="37"/>
      <c r="D65" s="37"/>
      <c r="E65" s="31" t="s">
        <v>189</v>
      </c>
      <c r="F65" s="37"/>
      <c r="G65" s="37"/>
      <c r="H65" s="37"/>
      <c r="I65" s="37"/>
      <c r="J65" s="38"/>
    </row>
    <row r="66">
      <c r="A66" s="29" t="s">
        <v>29</v>
      </c>
      <c r="B66" s="29">
        <v>18</v>
      </c>
      <c r="C66" s="30" t="s">
        <v>190</v>
      </c>
      <c r="D66" s="29" t="s">
        <v>31</v>
      </c>
      <c r="E66" s="31" t="s">
        <v>191</v>
      </c>
      <c r="F66" s="32" t="s">
        <v>152</v>
      </c>
      <c r="G66" s="33">
        <v>365.02100000000002</v>
      </c>
      <c r="H66" s="34">
        <v>0</v>
      </c>
      <c r="I66" s="34">
        <f>ROUND(G66*H66,P4)</f>
        <v>0</v>
      </c>
      <c r="J66" s="29"/>
      <c r="O66" s="35">
        <f>I66*0.21</f>
        <v>0</v>
      </c>
      <c r="P66">
        <v>3</v>
      </c>
    </row>
    <row r="67" ht="30">
      <c r="A67" s="29" t="s">
        <v>34</v>
      </c>
      <c r="B67" s="36"/>
      <c r="C67" s="37"/>
      <c r="D67" s="37"/>
      <c r="E67" s="31" t="s">
        <v>192</v>
      </c>
      <c r="F67" s="37"/>
      <c r="G67" s="37"/>
      <c r="H67" s="37"/>
      <c r="I67" s="37"/>
      <c r="J67" s="38"/>
    </row>
    <row r="68" ht="180">
      <c r="A68" s="29" t="s">
        <v>96</v>
      </c>
      <c r="B68" s="36"/>
      <c r="C68" s="37"/>
      <c r="D68" s="37"/>
      <c r="E68" s="44" t="s">
        <v>193</v>
      </c>
      <c r="F68" s="37"/>
      <c r="G68" s="37"/>
      <c r="H68" s="37"/>
      <c r="I68" s="37"/>
      <c r="J68" s="38"/>
    </row>
    <row r="69" ht="409.5">
      <c r="A69" s="29" t="s">
        <v>36</v>
      </c>
      <c r="B69" s="36"/>
      <c r="C69" s="37"/>
      <c r="D69" s="37"/>
      <c r="E69" s="31" t="s">
        <v>194</v>
      </c>
      <c r="F69" s="37"/>
      <c r="G69" s="37"/>
      <c r="H69" s="37"/>
      <c r="I69" s="37"/>
      <c r="J69" s="38"/>
    </row>
    <row r="70">
      <c r="A70" s="29" t="s">
        <v>29</v>
      </c>
      <c r="B70" s="29">
        <v>19</v>
      </c>
      <c r="C70" s="30" t="s">
        <v>195</v>
      </c>
      <c r="D70" s="29" t="s">
        <v>31</v>
      </c>
      <c r="E70" s="31" t="s">
        <v>196</v>
      </c>
      <c r="F70" s="32" t="s">
        <v>152</v>
      </c>
      <c r="G70" s="33">
        <v>90.838999999999999</v>
      </c>
      <c r="H70" s="34">
        <v>0</v>
      </c>
      <c r="I70" s="34">
        <f>ROUND(G70*H70,P4)</f>
        <v>0</v>
      </c>
      <c r="J70" s="29"/>
      <c r="O70" s="35">
        <f>I70*0.21</f>
        <v>0</v>
      </c>
      <c r="P70">
        <v>3</v>
      </c>
    </row>
    <row r="71" ht="30">
      <c r="A71" s="29" t="s">
        <v>34</v>
      </c>
      <c r="B71" s="36"/>
      <c r="C71" s="37"/>
      <c r="D71" s="37"/>
      <c r="E71" s="31" t="s">
        <v>192</v>
      </c>
      <c r="F71" s="37"/>
      <c r="G71" s="37"/>
      <c r="H71" s="37"/>
      <c r="I71" s="37"/>
      <c r="J71" s="38"/>
    </row>
    <row r="72" ht="75">
      <c r="A72" s="29" t="s">
        <v>96</v>
      </c>
      <c r="B72" s="36"/>
      <c r="C72" s="37"/>
      <c r="D72" s="37"/>
      <c r="E72" s="44" t="s">
        <v>197</v>
      </c>
      <c r="F72" s="37"/>
      <c r="G72" s="37"/>
      <c r="H72" s="37"/>
      <c r="I72" s="37"/>
      <c r="J72" s="38"/>
    </row>
    <row r="73" ht="409.5">
      <c r="A73" s="29" t="s">
        <v>36</v>
      </c>
      <c r="B73" s="36"/>
      <c r="C73" s="37"/>
      <c r="D73" s="37"/>
      <c r="E73" s="31" t="s">
        <v>194</v>
      </c>
      <c r="F73" s="37"/>
      <c r="G73" s="37"/>
      <c r="H73" s="37"/>
      <c r="I73" s="37"/>
      <c r="J73" s="38"/>
    </row>
    <row r="74">
      <c r="A74" s="29" t="s">
        <v>29</v>
      </c>
      <c r="B74" s="29">
        <v>20</v>
      </c>
      <c r="C74" s="30" t="s">
        <v>198</v>
      </c>
      <c r="D74" s="29" t="s">
        <v>31</v>
      </c>
      <c r="E74" s="31" t="s">
        <v>199</v>
      </c>
      <c r="F74" s="32" t="s">
        <v>152</v>
      </c>
      <c r="G74" s="33">
        <v>855.66700000000003</v>
      </c>
      <c r="H74" s="34">
        <v>0</v>
      </c>
      <c r="I74" s="34">
        <f>ROUND(G74*H74,P4)</f>
        <v>0</v>
      </c>
      <c r="J74" s="29"/>
      <c r="O74" s="35">
        <f>I74*0.21</f>
        <v>0</v>
      </c>
      <c r="P74">
        <v>3</v>
      </c>
    </row>
    <row r="75">
      <c r="A75" s="29" t="s">
        <v>34</v>
      </c>
      <c r="B75" s="36"/>
      <c r="C75" s="37"/>
      <c r="D75" s="37"/>
      <c r="E75" s="31" t="s">
        <v>200</v>
      </c>
      <c r="F75" s="37"/>
      <c r="G75" s="37"/>
      <c r="H75" s="37"/>
      <c r="I75" s="37"/>
      <c r="J75" s="38"/>
    </row>
    <row r="76" ht="135">
      <c r="A76" s="29" t="s">
        <v>96</v>
      </c>
      <c r="B76" s="36"/>
      <c r="C76" s="37"/>
      <c r="D76" s="37"/>
      <c r="E76" s="44" t="s">
        <v>201</v>
      </c>
      <c r="F76" s="37"/>
      <c r="G76" s="37"/>
      <c r="H76" s="37"/>
      <c r="I76" s="37"/>
      <c r="J76" s="38"/>
    </row>
    <row r="77" ht="270">
      <c r="A77" s="29" t="s">
        <v>36</v>
      </c>
      <c r="B77" s="36"/>
      <c r="C77" s="37"/>
      <c r="D77" s="37"/>
      <c r="E77" s="31" t="s">
        <v>202</v>
      </c>
      <c r="F77" s="37"/>
      <c r="G77" s="37"/>
      <c r="H77" s="37"/>
      <c r="I77" s="37"/>
      <c r="J77" s="38"/>
    </row>
    <row r="78">
      <c r="A78" s="29" t="s">
        <v>29</v>
      </c>
      <c r="B78" s="29">
        <v>21</v>
      </c>
      <c r="C78" s="30" t="s">
        <v>203</v>
      </c>
      <c r="D78" s="29" t="s">
        <v>31</v>
      </c>
      <c r="E78" s="31" t="s">
        <v>204</v>
      </c>
      <c r="F78" s="32" t="s">
        <v>152</v>
      </c>
      <c r="G78" s="33">
        <v>240.67599999999999</v>
      </c>
      <c r="H78" s="34">
        <v>0</v>
      </c>
      <c r="I78" s="34">
        <f>ROUND(G78*H78,P4)</f>
        <v>0</v>
      </c>
      <c r="J78" s="29"/>
      <c r="O78" s="35">
        <f>I78*0.21</f>
        <v>0</v>
      </c>
      <c r="P78">
        <v>3</v>
      </c>
    </row>
    <row r="79" ht="45">
      <c r="A79" s="29" t="s">
        <v>34</v>
      </c>
      <c r="B79" s="36"/>
      <c r="C79" s="37"/>
      <c r="D79" s="37"/>
      <c r="E79" s="31" t="s">
        <v>205</v>
      </c>
      <c r="F79" s="37"/>
      <c r="G79" s="37"/>
      <c r="H79" s="37"/>
      <c r="I79" s="37"/>
      <c r="J79" s="38"/>
    </row>
    <row r="80" ht="270">
      <c r="A80" s="29" t="s">
        <v>96</v>
      </c>
      <c r="B80" s="36"/>
      <c r="C80" s="37"/>
      <c r="D80" s="37"/>
      <c r="E80" s="44" t="s">
        <v>206</v>
      </c>
      <c r="F80" s="37"/>
      <c r="G80" s="37"/>
      <c r="H80" s="37"/>
      <c r="I80" s="37"/>
      <c r="J80" s="38"/>
    </row>
    <row r="81" ht="405">
      <c r="A81" s="29" t="s">
        <v>36</v>
      </c>
      <c r="B81" s="36"/>
      <c r="C81" s="37"/>
      <c r="D81" s="37"/>
      <c r="E81" s="31" t="s">
        <v>207</v>
      </c>
      <c r="F81" s="37"/>
      <c r="G81" s="37"/>
      <c r="H81" s="37"/>
      <c r="I81" s="37"/>
      <c r="J81" s="38"/>
    </row>
    <row r="82">
      <c r="A82" s="29" t="s">
        <v>29</v>
      </c>
      <c r="B82" s="29">
        <v>22</v>
      </c>
      <c r="C82" s="30" t="s">
        <v>208</v>
      </c>
      <c r="D82" s="29" t="s">
        <v>31</v>
      </c>
      <c r="E82" s="31" t="s">
        <v>209</v>
      </c>
      <c r="F82" s="32" t="s">
        <v>152</v>
      </c>
      <c r="G82" s="33">
        <v>62.997</v>
      </c>
      <c r="H82" s="34">
        <v>0</v>
      </c>
      <c r="I82" s="34">
        <f>ROUND(G82*H82,P4)</f>
        <v>0</v>
      </c>
      <c r="J82" s="29"/>
      <c r="O82" s="35">
        <f>I82*0.21</f>
        <v>0</v>
      </c>
      <c r="P82">
        <v>3</v>
      </c>
    </row>
    <row r="83" ht="45">
      <c r="A83" s="29" t="s">
        <v>34</v>
      </c>
      <c r="B83" s="36"/>
      <c r="C83" s="37"/>
      <c r="D83" s="37"/>
      <c r="E83" s="31" t="s">
        <v>210</v>
      </c>
      <c r="F83" s="37"/>
      <c r="G83" s="37"/>
      <c r="H83" s="37"/>
      <c r="I83" s="37"/>
      <c r="J83" s="38"/>
    </row>
    <row r="84" ht="210">
      <c r="A84" s="29" t="s">
        <v>96</v>
      </c>
      <c r="B84" s="36"/>
      <c r="C84" s="37"/>
      <c r="D84" s="37"/>
      <c r="E84" s="44" t="s">
        <v>211</v>
      </c>
      <c r="F84" s="37"/>
      <c r="G84" s="37"/>
      <c r="H84" s="37"/>
      <c r="I84" s="37"/>
      <c r="J84" s="38"/>
    </row>
    <row r="85" ht="345">
      <c r="A85" s="29" t="s">
        <v>36</v>
      </c>
      <c r="B85" s="36"/>
      <c r="C85" s="37"/>
      <c r="D85" s="37"/>
      <c r="E85" s="31" t="s">
        <v>212</v>
      </c>
      <c r="F85" s="37"/>
      <c r="G85" s="37"/>
      <c r="H85" s="37"/>
      <c r="I85" s="37"/>
      <c r="J85" s="38"/>
    </row>
    <row r="86">
      <c r="A86" s="29" t="s">
        <v>29</v>
      </c>
      <c r="B86" s="29">
        <v>23</v>
      </c>
      <c r="C86" s="30" t="s">
        <v>213</v>
      </c>
      <c r="D86" s="29" t="s">
        <v>31</v>
      </c>
      <c r="E86" s="31" t="s">
        <v>214</v>
      </c>
      <c r="F86" s="32" t="s">
        <v>152</v>
      </c>
      <c r="G86" s="33">
        <v>4.0209999999999999</v>
      </c>
      <c r="H86" s="34">
        <v>0</v>
      </c>
      <c r="I86" s="34">
        <f>ROUND(G86*H86,P4)</f>
        <v>0</v>
      </c>
      <c r="J86" s="29"/>
      <c r="O86" s="35">
        <f>I86*0.21</f>
        <v>0</v>
      </c>
      <c r="P86">
        <v>3</v>
      </c>
    </row>
    <row r="87">
      <c r="A87" s="29" t="s">
        <v>34</v>
      </c>
      <c r="B87" s="36"/>
      <c r="C87" s="37"/>
      <c r="D87" s="37"/>
      <c r="E87" s="31" t="s">
        <v>215</v>
      </c>
      <c r="F87" s="37"/>
      <c r="G87" s="37"/>
      <c r="H87" s="37"/>
      <c r="I87" s="37"/>
      <c r="J87" s="38"/>
    </row>
    <row r="88" ht="45">
      <c r="A88" s="29" t="s">
        <v>96</v>
      </c>
      <c r="B88" s="36"/>
      <c r="C88" s="37"/>
      <c r="D88" s="37"/>
      <c r="E88" s="44" t="s">
        <v>216</v>
      </c>
      <c r="F88" s="37"/>
      <c r="G88" s="37"/>
      <c r="H88" s="37"/>
      <c r="I88" s="37"/>
      <c r="J88" s="38"/>
    </row>
    <row r="89" ht="330">
      <c r="A89" s="29" t="s">
        <v>36</v>
      </c>
      <c r="B89" s="36"/>
      <c r="C89" s="37"/>
      <c r="D89" s="37"/>
      <c r="E89" s="31" t="s">
        <v>217</v>
      </c>
      <c r="F89" s="37"/>
      <c r="G89" s="37"/>
      <c r="H89" s="37"/>
      <c r="I89" s="37"/>
      <c r="J89" s="38"/>
    </row>
    <row r="90">
      <c r="A90" s="29" t="s">
        <v>29</v>
      </c>
      <c r="B90" s="29">
        <v>24</v>
      </c>
      <c r="C90" s="30" t="s">
        <v>218</v>
      </c>
      <c r="D90" s="29" t="s">
        <v>31</v>
      </c>
      <c r="E90" s="31" t="s">
        <v>219</v>
      </c>
      <c r="F90" s="32" t="s">
        <v>140</v>
      </c>
      <c r="G90" s="33">
        <v>874.36199999999997</v>
      </c>
      <c r="H90" s="34">
        <v>0</v>
      </c>
      <c r="I90" s="34">
        <f>ROUND(G90*H90,P4)</f>
        <v>0</v>
      </c>
      <c r="J90" s="29"/>
      <c r="O90" s="35">
        <f>I90*0.21</f>
        <v>0</v>
      </c>
      <c r="P90">
        <v>3</v>
      </c>
    </row>
    <row r="91" ht="30">
      <c r="A91" s="29" t="s">
        <v>34</v>
      </c>
      <c r="B91" s="36"/>
      <c r="C91" s="37"/>
      <c r="D91" s="37"/>
      <c r="E91" s="31" t="s">
        <v>220</v>
      </c>
      <c r="F91" s="37"/>
      <c r="G91" s="37"/>
      <c r="H91" s="37"/>
      <c r="I91" s="37"/>
      <c r="J91" s="38"/>
    </row>
    <row r="92" ht="75">
      <c r="A92" s="29" t="s">
        <v>96</v>
      </c>
      <c r="B92" s="36"/>
      <c r="C92" s="37"/>
      <c r="D92" s="37"/>
      <c r="E92" s="44" t="s">
        <v>221</v>
      </c>
      <c r="F92" s="37"/>
      <c r="G92" s="37"/>
      <c r="H92" s="37"/>
      <c r="I92" s="37"/>
      <c r="J92" s="38"/>
    </row>
    <row r="93" ht="75">
      <c r="A93" s="29" t="s">
        <v>36</v>
      </c>
      <c r="B93" s="36"/>
      <c r="C93" s="37"/>
      <c r="D93" s="37"/>
      <c r="E93" s="31" t="s">
        <v>222</v>
      </c>
      <c r="F93" s="37"/>
      <c r="G93" s="37"/>
      <c r="H93" s="37"/>
      <c r="I93" s="37"/>
      <c r="J93" s="38"/>
    </row>
    <row r="94">
      <c r="A94" s="29" t="s">
        <v>29</v>
      </c>
      <c r="B94" s="29">
        <v>25</v>
      </c>
      <c r="C94" s="30" t="s">
        <v>223</v>
      </c>
      <c r="D94" s="29" t="s">
        <v>31</v>
      </c>
      <c r="E94" s="31" t="s">
        <v>224</v>
      </c>
      <c r="F94" s="32" t="s">
        <v>140</v>
      </c>
      <c r="G94" s="33">
        <v>976.42399999999998</v>
      </c>
      <c r="H94" s="34">
        <v>0</v>
      </c>
      <c r="I94" s="34">
        <f>ROUND(G94*H94,P4)</f>
        <v>0</v>
      </c>
      <c r="J94" s="29"/>
      <c r="O94" s="35">
        <f>I94*0.21</f>
        <v>0</v>
      </c>
      <c r="P94">
        <v>3</v>
      </c>
    </row>
    <row r="95" ht="60">
      <c r="A95" s="29" t="s">
        <v>34</v>
      </c>
      <c r="B95" s="36"/>
      <c r="C95" s="37"/>
      <c r="D95" s="37"/>
      <c r="E95" s="31" t="s">
        <v>225</v>
      </c>
      <c r="F95" s="37"/>
      <c r="G95" s="37"/>
      <c r="H95" s="37"/>
      <c r="I95" s="37"/>
      <c r="J95" s="38"/>
    </row>
    <row r="96" ht="45">
      <c r="A96" s="29" t="s">
        <v>96</v>
      </c>
      <c r="B96" s="36"/>
      <c r="C96" s="37"/>
      <c r="D96" s="37"/>
      <c r="E96" s="44" t="s">
        <v>226</v>
      </c>
      <c r="F96" s="37"/>
      <c r="G96" s="37"/>
      <c r="H96" s="37"/>
      <c r="I96" s="37"/>
      <c r="J96" s="38"/>
    </row>
    <row r="97" ht="75">
      <c r="A97" s="29" t="s">
        <v>36</v>
      </c>
      <c r="B97" s="36"/>
      <c r="C97" s="37"/>
      <c r="D97" s="37"/>
      <c r="E97" s="31" t="s">
        <v>227</v>
      </c>
      <c r="F97" s="37"/>
      <c r="G97" s="37"/>
      <c r="H97" s="37"/>
      <c r="I97" s="37"/>
      <c r="J97" s="38"/>
    </row>
    <row r="98">
      <c r="A98" s="29" t="s">
        <v>29</v>
      </c>
      <c r="B98" s="29">
        <v>26</v>
      </c>
      <c r="C98" s="30" t="s">
        <v>228</v>
      </c>
      <c r="D98" s="29" t="s">
        <v>31</v>
      </c>
      <c r="E98" s="31" t="s">
        <v>229</v>
      </c>
      <c r="F98" s="32" t="s">
        <v>140</v>
      </c>
      <c r="G98" s="33">
        <v>976.42399999999998</v>
      </c>
      <c r="H98" s="34">
        <v>0</v>
      </c>
      <c r="I98" s="34">
        <f>ROUND(G98*H98,P4)</f>
        <v>0</v>
      </c>
      <c r="J98" s="29"/>
      <c r="O98" s="35">
        <f>I98*0.21</f>
        <v>0</v>
      </c>
      <c r="P98">
        <v>3</v>
      </c>
    </row>
    <row r="99">
      <c r="A99" s="29" t="s">
        <v>34</v>
      </c>
      <c r="B99" s="36"/>
      <c r="C99" s="37"/>
      <c r="D99" s="37"/>
      <c r="E99" s="31" t="s">
        <v>215</v>
      </c>
      <c r="F99" s="37"/>
      <c r="G99" s="37"/>
      <c r="H99" s="37"/>
      <c r="I99" s="37"/>
      <c r="J99" s="38"/>
    </row>
    <row r="100" ht="45">
      <c r="A100" s="29" t="s">
        <v>96</v>
      </c>
      <c r="B100" s="36"/>
      <c r="C100" s="37"/>
      <c r="D100" s="37"/>
      <c r="E100" s="44" t="s">
        <v>226</v>
      </c>
      <c r="F100" s="37"/>
      <c r="G100" s="37"/>
      <c r="H100" s="37"/>
      <c r="I100" s="37"/>
      <c r="J100" s="38"/>
    </row>
    <row r="101" ht="75">
      <c r="A101" s="29" t="s">
        <v>36</v>
      </c>
      <c r="B101" s="36"/>
      <c r="C101" s="37"/>
      <c r="D101" s="37"/>
      <c r="E101" s="31" t="s">
        <v>230</v>
      </c>
      <c r="F101" s="37"/>
      <c r="G101" s="37"/>
      <c r="H101" s="37"/>
      <c r="I101" s="37"/>
      <c r="J101" s="38"/>
    </row>
    <row r="102">
      <c r="A102" s="23" t="s">
        <v>26</v>
      </c>
      <c r="B102" s="24"/>
      <c r="C102" s="25" t="s">
        <v>231</v>
      </c>
      <c r="D102" s="26"/>
      <c r="E102" s="23" t="s">
        <v>232</v>
      </c>
      <c r="F102" s="26"/>
      <c r="G102" s="26"/>
      <c r="H102" s="26"/>
      <c r="I102" s="27">
        <f>SUMIFS(I103:I138,A103:A138,"P")</f>
        <v>0</v>
      </c>
      <c r="J102" s="28"/>
    </row>
    <row r="103">
      <c r="A103" s="29" t="s">
        <v>29</v>
      </c>
      <c r="B103" s="29">
        <v>27</v>
      </c>
      <c r="C103" s="30" t="s">
        <v>233</v>
      </c>
      <c r="D103" s="29" t="s">
        <v>31</v>
      </c>
      <c r="E103" s="31" t="s">
        <v>234</v>
      </c>
      <c r="F103" s="32" t="s">
        <v>152</v>
      </c>
      <c r="G103" s="33">
        <v>3.0600000000000001</v>
      </c>
      <c r="H103" s="34">
        <v>0</v>
      </c>
      <c r="I103" s="34">
        <f>ROUND(G103*H103,P4)</f>
        <v>0</v>
      </c>
      <c r="J103" s="29"/>
      <c r="O103" s="35">
        <f>I103*0.21</f>
        <v>0</v>
      </c>
      <c r="P103">
        <v>3</v>
      </c>
    </row>
    <row r="104" ht="30">
      <c r="A104" s="29" t="s">
        <v>34</v>
      </c>
      <c r="B104" s="36"/>
      <c r="C104" s="37"/>
      <c r="D104" s="37"/>
      <c r="E104" s="31" t="s">
        <v>235</v>
      </c>
      <c r="F104" s="37"/>
      <c r="G104" s="37"/>
      <c r="H104" s="37"/>
      <c r="I104" s="37"/>
      <c r="J104" s="38"/>
    </row>
    <row r="105" ht="30">
      <c r="A105" s="29" t="s">
        <v>96</v>
      </c>
      <c r="B105" s="36"/>
      <c r="C105" s="37"/>
      <c r="D105" s="37"/>
      <c r="E105" s="44" t="s">
        <v>236</v>
      </c>
      <c r="F105" s="37"/>
      <c r="G105" s="37"/>
      <c r="H105" s="37"/>
      <c r="I105" s="37"/>
      <c r="J105" s="38"/>
    </row>
    <row r="106" ht="105">
      <c r="A106" s="29" t="s">
        <v>36</v>
      </c>
      <c r="B106" s="36"/>
      <c r="C106" s="37"/>
      <c r="D106" s="37"/>
      <c r="E106" s="31" t="s">
        <v>237</v>
      </c>
      <c r="F106" s="37"/>
      <c r="G106" s="37"/>
      <c r="H106" s="37"/>
      <c r="I106" s="37"/>
      <c r="J106" s="38"/>
    </row>
    <row r="107">
      <c r="A107" s="29" t="s">
        <v>29</v>
      </c>
      <c r="B107" s="29">
        <v>28</v>
      </c>
      <c r="C107" s="30" t="s">
        <v>238</v>
      </c>
      <c r="D107" s="29" t="s">
        <v>31</v>
      </c>
      <c r="E107" s="31" t="s">
        <v>239</v>
      </c>
      <c r="F107" s="32" t="s">
        <v>152</v>
      </c>
      <c r="G107" s="33">
        <v>0.69999999999999996</v>
      </c>
      <c r="H107" s="34">
        <v>0</v>
      </c>
      <c r="I107" s="34">
        <f>ROUND(G107*H107,P4)</f>
        <v>0</v>
      </c>
      <c r="J107" s="29"/>
      <c r="O107" s="35">
        <f>I107*0.21</f>
        <v>0</v>
      </c>
      <c r="P107">
        <v>3</v>
      </c>
    </row>
    <row r="108">
      <c r="A108" s="29" t="s">
        <v>34</v>
      </c>
      <c r="B108" s="36"/>
      <c r="C108" s="37"/>
      <c r="D108" s="37"/>
      <c r="E108" s="31" t="s">
        <v>215</v>
      </c>
      <c r="F108" s="37"/>
      <c r="G108" s="37"/>
      <c r="H108" s="37"/>
      <c r="I108" s="37"/>
      <c r="J108" s="38"/>
    </row>
    <row r="109" ht="60">
      <c r="A109" s="29" t="s">
        <v>96</v>
      </c>
      <c r="B109" s="36"/>
      <c r="C109" s="37"/>
      <c r="D109" s="37"/>
      <c r="E109" s="44" t="s">
        <v>240</v>
      </c>
      <c r="F109" s="37"/>
      <c r="G109" s="37"/>
      <c r="H109" s="37"/>
      <c r="I109" s="37"/>
      <c r="J109" s="38"/>
    </row>
    <row r="110" ht="105">
      <c r="A110" s="29" t="s">
        <v>36</v>
      </c>
      <c r="B110" s="36"/>
      <c r="C110" s="37"/>
      <c r="D110" s="37"/>
      <c r="E110" s="31" t="s">
        <v>237</v>
      </c>
      <c r="F110" s="37"/>
      <c r="G110" s="37"/>
      <c r="H110" s="37"/>
      <c r="I110" s="37"/>
      <c r="J110" s="38"/>
    </row>
    <row r="111">
      <c r="A111" s="29" t="s">
        <v>29</v>
      </c>
      <c r="B111" s="29">
        <v>29</v>
      </c>
      <c r="C111" s="30" t="s">
        <v>241</v>
      </c>
      <c r="D111" s="29" t="s">
        <v>31</v>
      </c>
      <c r="E111" s="31" t="s">
        <v>242</v>
      </c>
      <c r="F111" s="32" t="s">
        <v>140</v>
      </c>
      <c r="G111" s="33">
        <v>297.274</v>
      </c>
      <c r="H111" s="34">
        <v>0</v>
      </c>
      <c r="I111" s="34">
        <f>ROUND(G111*H111,P4)</f>
        <v>0</v>
      </c>
      <c r="J111" s="29"/>
      <c r="O111" s="35">
        <f>I111*0.21</f>
        <v>0</v>
      </c>
      <c r="P111">
        <v>3</v>
      </c>
    </row>
    <row r="112" ht="60">
      <c r="A112" s="29" t="s">
        <v>34</v>
      </c>
      <c r="B112" s="36"/>
      <c r="C112" s="37"/>
      <c r="D112" s="37"/>
      <c r="E112" s="31" t="s">
        <v>243</v>
      </c>
      <c r="F112" s="37"/>
      <c r="G112" s="37"/>
      <c r="H112" s="37"/>
      <c r="I112" s="37"/>
      <c r="J112" s="38"/>
    </row>
    <row r="113" ht="165">
      <c r="A113" s="29" t="s">
        <v>96</v>
      </c>
      <c r="B113" s="36"/>
      <c r="C113" s="37"/>
      <c r="D113" s="37"/>
      <c r="E113" s="44" t="s">
        <v>244</v>
      </c>
      <c r="F113" s="37"/>
      <c r="G113" s="37"/>
      <c r="H113" s="37"/>
      <c r="I113" s="37"/>
      <c r="J113" s="38"/>
    </row>
    <row r="114" ht="105">
      <c r="A114" s="29" t="s">
        <v>36</v>
      </c>
      <c r="B114" s="36"/>
      <c r="C114" s="37"/>
      <c r="D114" s="37"/>
      <c r="E114" s="31" t="s">
        <v>245</v>
      </c>
      <c r="F114" s="37"/>
      <c r="G114" s="37"/>
      <c r="H114" s="37"/>
      <c r="I114" s="37"/>
      <c r="J114" s="38"/>
    </row>
    <row r="115">
      <c r="A115" s="29" t="s">
        <v>29</v>
      </c>
      <c r="B115" s="29">
        <v>30</v>
      </c>
      <c r="C115" s="30" t="s">
        <v>246</v>
      </c>
      <c r="D115" s="29" t="s">
        <v>31</v>
      </c>
      <c r="E115" s="31" t="s">
        <v>247</v>
      </c>
      <c r="F115" s="32" t="s">
        <v>140</v>
      </c>
      <c r="G115" s="33">
        <v>148.63800000000001</v>
      </c>
      <c r="H115" s="34">
        <v>0</v>
      </c>
      <c r="I115" s="34">
        <f>ROUND(G115*H115,P4)</f>
        <v>0</v>
      </c>
      <c r="J115" s="29"/>
      <c r="O115" s="35">
        <f>I115*0.21</f>
        <v>0</v>
      </c>
      <c r="P115">
        <v>3</v>
      </c>
    </row>
    <row r="116" ht="45">
      <c r="A116" s="29" t="s">
        <v>34</v>
      </c>
      <c r="B116" s="36"/>
      <c r="C116" s="37"/>
      <c r="D116" s="37"/>
      <c r="E116" s="31" t="s">
        <v>248</v>
      </c>
      <c r="F116" s="37"/>
      <c r="G116" s="37"/>
      <c r="H116" s="37"/>
      <c r="I116" s="37"/>
      <c r="J116" s="38"/>
    </row>
    <row r="117" ht="135">
      <c r="A117" s="29" t="s">
        <v>96</v>
      </c>
      <c r="B117" s="36"/>
      <c r="C117" s="37"/>
      <c r="D117" s="37"/>
      <c r="E117" s="44" t="s">
        <v>249</v>
      </c>
      <c r="F117" s="37"/>
      <c r="G117" s="37"/>
      <c r="H117" s="37"/>
      <c r="I117" s="37"/>
      <c r="J117" s="38"/>
    </row>
    <row r="118" ht="105">
      <c r="A118" s="29" t="s">
        <v>36</v>
      </c>
      <c r="B118" s="36"/>
      <c r="C118" s="37"/>
      <c r="D118" s="37"/>
      <c r="E118" s="31" t="s">
        <v>250</v>
      </c>
      <c r="F118" s="37"/>
      <c r="G118" s="37"/>
      <c r="H118" s="37"/>
      <c r="I118" s="37"/>
      <c r="J118" s="38"/>
    </row>
    <row r="119">
      <c r="A119" s="29" t="s">
        <v>29</v>
      </c>
      <c r="B119" s="29">
        <v>31</v>
      </c>
      <c r="C119" s="30" t="s">
        <v>251</v>
      </c>
      <c r="D119" s="29" t="s">
        <v>31</v>
      </c>
      <c r="E119" s="31" t="s">
        <v>252</v>
      </c>
      <c r="F119" s="32" t="s">
        <v>167</v>
      </c>
      <c r="G119" s="33">
        <v>484</v>
      </c>
      <c r="H119" s="34">
        <v>0</v>
      </c>
      <c r="I119" s="34">
        <f>ROUND(G119*H119,P4)</f>
        <v>0</v>
      </c>
      <c r="J119" s="29"/>
      <c r="O119" s="35">
        <f>I119*0.21</f>
        <v>0</v>
      </c>
      <c r="P119">
        <v>3</v>
      </c>
    </row>
    <row r="120" ht="60">
      <c r="A120" s="29" t="s">
        <v>34</v>
      </c>
      <c r="B120" s="36"/>
      <c r="C120" s="37"/>
      <c r="D120" s="37"/>
      <c r="E120" s="31" t="s">
        <v>253</v>
      </c>
      <c r="F120" s="37"/>
      <c r="G120" s="37"/>
      <c r="H120" s="37"/>
      <c r="I120" s="37"/>
      <c r="J120" s="38"/>
    </row>
    <row r="121" ht="345">
      <c r="A121" s="29" t="s">
        <v>96</v>
      </c>
      <c r="B121" s="36"/>
      <c r="C121" s="37"/>
      <c r="D121" s="37"/>
      <c r="E121" s="44" t="s">
        <v>254</v>
      </c>
      <c r="F121" s="37"/>
      <c r="G121" s="37"/>
      <c r="H121" s="37"/>
      <c r="I121" s="37"/>
      <c r="J121" s="38"/>
    </row>
    <row r="122" ht="105">
      <c r="A122" s="29" t="s">
        <v>36</v>
      </c>
      <c r="B122" s="36"/>
      <c r="C122" s="37"/>
      <c r="D122" s="37"/>
      <c r="E122" s="31" t="s">
        <v>255</v>
      </c>
      <c r="F122" s="37"/>
      <c r="G122" s="37"/>
      <c r="H122" s="37"/>
      <c r="I122" s="37"/>
      <c r="J122" s="38"/>
    </row>
    <row r="123">
      <c r="A123" s="29" t="s">
        <v>29</v>
      </c>
      <c r="B123" s="29">
        <v>32</v>
      </c>
      <c r="C123" s="30" t="s">
        <v>256</v>
      </c>
      <c r="D123" s="29" t="s">
        <v>31</v>
      </c>
      <c r="E123" s="31" t="s">
        <v>257</v>
      </c>
      <c r="F123" s="32" t="s">
        <v>167</v>
      </c>
      <c r="G123" s="33">
        <v>312</v>
      </c>
      <c r="H123" s="34">
        <v>0</v>
      </c>
      <c r="I123" s="34">
        <f>ROUND(G123*H123,P4)</f>
        <v>0</v>
      </c>
      <c r="J123" s="29"/>
      <c r="O123" s="35">
        <f>I123*0.21</f>
        <v>0</v>
      </c>
      <c r="P123">
        <v>3</v>
      </c>
    </row>
    <row r="124" ht="60">
      <c r="A124" s="29" t="s">
        <v>34</v>
      </c>
      <c r="B124" s="36"/>
      <c r="C124" s="37"/>
      <c r="D124" s="37"/>
      <c r="E124" s="31" t="s">
        <v>258</v>
      </c>
      <c r="F124" s="37"/>
      <c r="G124" s="37"/>
      <c r="H124" s="37"/>
      <c r="I124" s="37"/>
      <c r="J124" s="38"/>
    </row>
    <row r="125" ht="165">
      <c r="A125" s="29" t="s">
        <v>96</v>
      </c>
      <c r="B125" s="36"/>
      <c r="C125" s="37"/>
      <c r="D125" s="37"/>
      <c r="E125" s="44" t="s">
        <v>259</v>
      </c>
      <c r="F125" s="37"/>
      <c r="G125" s="37"/>
      <c r="H125" s="37"/>
      <c r="I125" s="37"/>
      <c r="J125" s="38"/>
    </row>
    <row r="126" ht="105">
      <c r="A126" s="29" t="s">
        <v>36</v>
      </c>
      <c r="B126" s="36"/>
      <c r="C126" s="37"/>
      <c r="D126" s="37"/>
      <c r="E126" s="31" t="s">
        <v>255</v>
      </c>
      <c r="F126" s="37"/>
      <c r="G126" s="37"/>
      <c r="H126" s="37"/>
      <c r="I126" s="37"/>
      <c r="J126" s="38"/>
    </row>
    <row r="127">
      <c r="A127" s="29" t="s">
        <v>29</v>
      </c>
      <c r="B127" s="29">
        <v>33</v>
      </c>
      <c r="C127" s="30" t="s">
        <v>260</v>
      </c>
      <c r="D127" s="29" t="s">
        <v>31</v>
      </c>
      <c r="E127" s="31" t="s">
        <v>261</v>
      </c>
      <c r="F127" s="32" t="s">
        <v>167</v>
      </c>
      <c r="G127" s="33">
        <v>2.8599999999999999</v>
      </c>
      <c r="H127" s="34">
        <v>0</v>
      </c>
      <c r="I127" s="34">
        <f>ROUND(G127*H127,P4)</f>
        <v>0</v>
      </c>
      <c r="J127" s="29"/>
      <c r="O127" s="35">
        <f>I127*0.21</f>
        <v>0</v>
      </c>
      <c r="P127">
        <v>3</v>
      </c>
    </row>
    <row r="128" ht="45">
      <c r="A128" s="29" t="s">
        <v>34</v>
      </c>
      <c r="B128" s="36"/>
      <c r="C128" s="37"/>
      <c r="D128" s="37"/>
      <c r="E128" s="31" t="s">
        <v>262</v>
      </c>
      <c r="F128" s="37"/>
      <c r="G128" s="37"/>
      <c r="H128" s="37"/>
      <c r="I128" s="37"/>
      <c r="J128" s="38"/>
    </row>
    <row r="129" ht="30">
      <c r="A129" s="29" t="s">
        <v>96</v>
      </c>
      <c r="B129" s="36"/>
      <c r="C129" s="37"/>
      <c r="D129" s="37"/>
      <c r="E129" s="44" t="s">
        <v>263</v>
      </c>
      <c r="F129" s="37"/>
      <c r="G129" s="37"/>
      <c r="H129" s="37"/>
      <c r="I129" s="37"/>
      <c r="J129" s="38"/>
    </row>
    <row r="130" ht="105">
      <c r="A130" s="29" t="s">
        <v>36</v>
      </c>
      <c r="B130" s="36"/>
      <c r="C130" s="37"/>
      <c r="D130" s="37"/>
      <c r="E130" s="31" t="s">
        <v>255</v>
      </c>
      <c r="F130" s="37"/>
      <c r="G130" s="37"/>
      <c r="H130" s="37"/>
      <c r="I130" s="37"/>
      <c r="J130" s="38"/>
    </row>
    <row r="131" ht="30">
      <c r="A131" s="29" t="s">
        <v>29</v>
      </c>
      <c r="B131" s="29">
        <v>34</v>
      </c>
      <c r="C131" s="30" t="s">
        <v>264</v>
      </c>
      <c r="D131" s="29" t="s">
        <v>31</v>
      </c>
      <c r="E131" s="31" t="s">
        <v>265</v>
      </c>
      <c r="F131" s="32" t="s">
        <v>167</v>
      </c>
      <c r="G131" s="33">
        <v>1.8999999999999999</v>
      </c>
      <c r="H131" s="34">
        <v>0</v>
      </c>
      <c r="I131" s="34">
        <f>ROUND(G131*H131,P4)</f>
        <v>0</v>
      </c>
      <c r="J131" s="29"/>
      <c r="O131" s="35">
        <f>I131*0.21</f>
        <v>0</v>
      </c>
      <c r="P131">
        <v>3</v>
      </c>
    </row>
    <row r="132">
      <c r="A132" s="29" t="s">
        <v>34</v>
      </c>
      <c r="B132" s="36"/>
      <c r="C132" s="37"/>
      <c r="D132" s="37"/>
      <c r="E132" s="31" t="s">
        <v>266</v>
      </c>
      <c r="F132" s="37"/>
      <c r="G132" s="37"/>
      <c r="H132" s="37"/>
      <c r="I132" s="37"/>
      <c r="J132" s="38"/>
    </row>
    <row r="133" ht="30">
      <c r="A133" s="29" t="s">
        <v>96</v>
      </c>
      <c r="B133" s="36"/>
      <c r="C133" s="37"/>
      <c r="D133" s="37"/>
      <c r="E133" s="44" t="s">
        <v>267</v>
      </c>
      <c r="F133" s="37"/>
      <c r="G133" s="37"/>
      <c r="H133" s="37"/>
      <c r="I133" s="37"/>
      <c r="J133" s="38"/>
    </row>
    <row r="134" ht="105">
      <c r="A134" s="29" t="s">
        <v>36</v>
      </c>
      <c r="B134" s="36"/>
      <c r="C134" s="37"/>
      <c r="D134" s="37"/>
      <c r="E134" s="31" t="s">
        <v>255</v>
      </c>
      <c r="F134" s="37"/>
      <c r="G134" s="37"/>
      <c r="H134" s="37"/>
      <c r="I134" s="37"/>
      <c r="J134" s="38"/>
    </row>
    <row r="135">
      <c r="A135" s="29" t="s">
        <v>29</v>
      </c>
      <c r="B135" s="29">
        <v>35</v>
      </c>
      <c r="C135" s="30" t="s">
        <v>268</v>
      </c>
      <c r="D135" s="29" t="s">
        <v>31</v>
      </c>
      <c r="E135" s="31" t="s">
        <v>269</v>
      </c>
      <c r="F135" s="32" t="s">
        <v>167</v>
      </c>
      <c r="G135" s="33">
        <v>3.3999999999999999</v>
      </c>
      <c r="H135" s="34">
        <v>0</v>
      </c>
      <c r="I135" s="34">
        <f>ROUND(G135*H135,P4)</f>
        <v>0</v>
      </c>
      <c r="J135" s="29"/>
      <c r="O135" s="35">
        <f>I135*0.21</f>
        <v>0</v>
      </c>
      <c r="P135">
        <v>3</v>
      </c>
    </row>
    <row r="136" ht="30">
      <c r="A136" s="29" t="s">
        <v>34</v>
      </c>
      <c r="B136" s="36"/>
      <c r="C136" s="37"/>
      <c r="D136" s="37"/>
      <c r="E136" s="31" t="s">
        <v>270</v>
      </c>
      <c r="F136" s="37"/>
      <c r="G136" s="37"/>
      <c r="H136" s="37"/>
      <c r="I136" s="37"/>
      <c r="J136" s="38"/>
    </row>
    <row r="137" ht="60">
      <c r="A137" s="29" t="s">
        <v>96</v>
      </c>
      <c r="B137" s="36"/>
      <c r="C137" s="37"/>
      <c r="D137" s="37"/>
      <c r="E137" s="44" t="s">
        <v>271</v>
      </c>
      <c r="F137" s="37"/>
      <c r="G137" s="37"/>
      <c r="H137" s="37"/>
      <c r="I137" s="37"/>
      <c r="J137" s="38"/>
    </row>
    <row r="138" ht="105">
      <c r="A138" s="29" t="s">
        <v>36</v>
      </c>
      <c r="B138" s="36"/>
      <c r="C138" s="37"/>
      <c r="D138" s="37"/>
      <c r="E138" s="31" t="s">
        <v>255</v>
      </c>
      <c r="F138" s="37"/>
      <c r="G138" s="37"/>
      <c r="H138" s="37"/>
      <c r="I138" s="37"/>
      <c r="J138" s="38"/>
    </row>
    <row r="139">
      <c r="A139" s="23" t="s">
        <v>26</v>
      </c>
      <c r="B139" s="24"/>
      <c r="C139" s="25" t="s">
        <v>272</v>
      </c>
      <c r="D139" s="26"/>
      <c r="E139" s="23" t="s">
        <v>273</v>
      </c>
      <c r="F139" s="26"/>
      <c r="G139" s="26"/>
      <c r="H139" s="26"/>
      <c r="I139" s="27">
        <f>SUMIFS(I140:I163,A140:A163,"P")</f>
        <v>0</v>
      </c>
      <c r="J139" s="28"/>
    </row>
    <row r="140">
      <c r="A140" s="29" t="s">
        <v>29</v>
      </c>
      <c r="B140" s="29">
        <v>36</v>
      </c>
      <c r="C140" s="30" t="s">
        <v>274</v>
      </c>
      <c r="D140" s="29" t="s">
        <v>31</v>
      </c>
      <c r="E140" s="31" t="s">
        <v>275</v>
      </c>
      <c r="F140" s="32" t="s">
        <v>152</v>
      </c>
      <c r="G140" s="33">
        <v>8.3580000000000005</v>
      </c>
      <c r="H140" s="34">
        <v>0</v>
      </c>
      <c r="I140" s="34">
        <f>ROUND(G140*H140,P4)</f>
        <v>0</v>
      </c>
      <c r="J140" s="29"/>
      <c r="O140" s="35">
        <f>I140*0.21</f>
        <v>0</v>
      </c>
      <c r="P140">
        <v>3</v>
      </c>
    </row>
    <row r="141" ht="105">
      <c r="A141" s="29" t="s">
        <v>34</v>
      </c>
      <c r="B141" s="36"/>
      <c r="C141" s="37"/>
      <c r="D141" s="37"/>
      <c r="E141" s="31" t="s">
        <v>276</v>
      </c>
      <c r="F141" s="37"/>
      <c r="G141" s="37"/>
      <c r="H141" s="37"/>
      <c r="I141" s="37"/>
      <c r="J141" s="38"/>
    </row>
    <row r="142" ht="30">
      <c r="A142" s="29" t="s">
        <v>96</v>
      </c>
      <c r="B142" s="36"/>
      <c r="C142" s="37"/>
      <c r="D142" s="37"/>
      <c r="E142" s="44" t="s">
        <v>277</v>
      </c>
      <c r="F142" s="37"/>
      <c r="G142" s="37"/>
      <c r="H142" s="37"/>
      <c r="I142" s="37"/>
      <c r="J142" s="38"/>
    </row>
    <row r="143" ht="345">
      <c r="A143" s="29" t="s">
        <v>36</v>
      </c>
      <c r="B143" s="36"/>
      <c r="C143" s="37"/>
      <c r="D143" s="37"/>
      <c r="E143" s="31" t="s">
        <v>278</v>
      </c>
      <c r="F143" s="37"/>
      <c r="G143" s="37"/>
      <c r="H143" s="37"/>
      <c r="I143" s="37"/>
      <c r="J143" s="38"/>
    </row>
    <row r="144">
      <c r="A144" s="29" t="s">
        <v>29</v>
      </c>
      <c r="B144" s="29">
        <v>37</v>
      </c>
      <c r="C144" s="30" t="s">
        <v>279</v>
      </c>
      <c r="D144" s="29" t="s">
        <v>31</v>
      </c>
      <c r="E144" s="31" t="s">
        <v>280</v>
      </c>
      <c r="F144" s="32" t="s">
        <v>281</v>
      </c>
      <c r="G144" s="33">
        <v>796</v>
      </c>
      <c r="H144" s="34">
        <v>0</v>
      </c>
      <c r="I144" s="34">
        <f>ROUND(G144*H144,P4)</f>
        <v>0</v>
      </c>
      <c r="J144" s="29"/>
      <c r="O144" s="35">
        <f>I144*0.21</f>
        <v>0</v>
      </c>
      <c r="P144">
        <v>3</v>
      </c>
    </row>
    <row r="145">
      <c r="A145" s="29" t="s">
        <v>34</v>
      </c>
      <c r="B145" s="36"/>
      <c r="C145" s="37"/>
      <c r="D145" s="37"/>
      <c r="E145" s="31" t="s">
        <v>282</v>
      </c>
      <c r="F145" s="37"/>
      <c r="G145" s="37"/>
      <c r="H145" s="37"/>
      <c r="I145" s="37"/>
      <c r="J145" s="38"/>
    </row>
    <row r="146" ht="105">
      <c r="A146" s="29" t="s">
        <v>96</v>
      </c>
      <c r="B146" s="36"/>
      <c r="C146" s="37"/>
      <c r="D146" s="37"/>
      <c r="E146" s="44" t="s">
        <v>283</v>
      </c>
      <c r="F146" s="37"/>
      <c r="G146" s="37"/>
      <c r="H146" s="37"/>
      <c r="I146" s="37"/>
      <c r="J146" s="38"/>
    </row>
    <row r="147" ht="90">
      <c r="A147" s="29" t="s">
        <v>36</v>
      </c>
      <c r="B147" s="36"/>
      <c r="C147" s="37"/>
      <c r="D147" s="37"/>
      <c r="E147" s="31" t="s">
        <v>284</v>
      </c>
      <c r="F147" s="37"/>
      <c r="G147" s="37"/>
      <c r="H147" s="37"/>
      <c r="I147" s="37"/>
      <c r="J147" s="38"/>
    </row>
    <row r="148">
      <c r="A148" s="29" t="s">
        <v>29</v>
      </c>
      <c r="B148" s="29">
        <v>38</v>
      </c>
      <c r="C148" s="30" t="s">
        <v>285</v>
      </c>
      <c r="D148" s="29" t="s">
        <v>31</v>
      </c>
      <c r="E148" s="31" t="s">
        <v>286</v>
      </c>
      <c r="F148" s="32" t="s">
        <v>152</v>
      </c>
      <c r="G148" s="33">
        <v>21.542000000000002</v>
      </c>
      <c r="H148" s="34">
        <v>0</v>
      </c>
      <c r="I148" s="34">
        <f>ROUND(G148*H148,P4)</f>
        <v>0</v>
      </c>
      <c r="J148" s="29"/>
      <c r="O148" s="35">
        <f>I148*0.21</f>
        <v>0</v>
      </c>
      <c r="P148">
        <v>3</v>
      </c>
    </row>
    <row r="149" ht="120">
      <c r="A149" s="29" t="s">
        <v>34</v>
      </c>
      <c r="B149" s="36"/>
      <c r="C149" s="37"/>
      <c r="D149" s="37"/>
      <c r="E149" s="31" t="s">
        <v>287</v>
      </c>
      <c r="F149" s="37"/>
      <c r="G149" s="37"/>
      <c r="H149" s="37"/>
      <c r="I149" s="37"/>
      <c r="J149" s="38"/>
    </row>
    <row r="150" ht="45">
      <c r="A150" s="29" t="s">
        <v>96</v>
      </c>
      <c r="B150" s="36"/>
      <c r="C150" s="37"/>
      <c r="D150" s="37"/>
      <c r="E150" s="44" t="s">
        <v>288</v>
      </c>
      <c r="F150" s="37"/>
      <c r="G150" s="37"/>
      <c r="H150" s="37"/>
      <c r="I150" s="37"/>
      <c r="J150" s="38"/>
    </row>
    <row r="151" ht="409.5">
      <c r="A151" s="29" t="s">
        <v>36</v>
      </c>
      <c r="B151" s="36"/>
      <c r="C151" s="37"/>
      <c r="D151" s="37"/>
      <c r="E151" s="31" t="s">
        <v>289</v>
      </c>
      <c r="F151" s="37"/>
      <c r="G151" s="37"/>
      <c r="H151" s="37"/>
      <c r="I151" s="37"/>
      <c r="J151" s="38"/>
    </row>
    <row r="152">
      <c r="A152" s="29" t="s">
        <v>29</v>
      </c>
      <c r="B152" s="29">
        <v>39</v>
      </c>
      <c r="C152" s="30" t="s">
        <v>290</v>
      </c>
      <c r="D152" s="29" t="s">
        <v>31</v>
      </c>
      <c r="E152" s="31" t="s">
        <v>291</v>
      </c>
      <c r="F152" s="32" t="s">
        <v>122</v>
      </c>
      <c r="G152" s="33">
        <v>4.8470000000000004</v>
      </c>
      <c r="H152" s="34">
        <v>0</v>
      </c>
      <c r="I152" s="34">
        <f>ROUND(G152*H152,P4)</f>
        <v>0</v>
      </c>
      <c r="J152" s="29"/>
      <c r="O152" s="35">
        <f>I152*0.21</f>
        <v>0</v>
      </c>
      <c r="P152">
        <v>3</v>
      </c>
    </row>
    <row r="153">
      <c r="A153" s="29" t="s">
        <v>34</v>
      </c>
      <c r="B153" s="36"/>
      <c r="C153" s="37"/>
      <c r="D153" s="37"/>
      <c r="E153" s="31" t="s">
        <v>292</v>
      </c>
      <c r="F153" s="37"/>
      <c r="G153" s="37"/>
      <c r="H153" s="37"/>
      <c r="I153" s="37"/>
      <c r="J153" s="38"/>
    </row>
    <row r="154" ht="30">
      <c r="A154" s="29" t="s">
        <v>96</v>
      </c>
      <c r="B154" s="36"/>
      <c r="C154" s="37"/>
      <c r="D154" s="37"/>
      <c r="E154" s="44" t="s">
        <v>293</v>
      </c>
      <c r="F154" s="37"/>
      <c r="G154" s="37"/>
      <c r="H154" s="37"/>
      <c r="I154" s="37"/>
      <c r="J154" s="38"/>
    </row>
    <row r="155" ht="375">
      <c r="A155" s="29" t="s">
        <v>36</v>
      </c>
      <c r="B155" s="36"/>
      <c r="C155" s="37"/>
      <c r="D155" s="37"/>
      <c r="E155" s="31" t="s">
        <v>294</v>
      </c>
      <c r="F155" s="37"/>
      <c r="G155" s="37"/>
      <c r="H155" s="37"/>
      <c r="I155" s="37"/>
      <c r="J155" s="38"/>
    </row>
    <row r="156">
      <c r="A156" s="29" t="s">
        <v>29</v>
      </c>
      <c r="B156" s="29">
        <v>40</v>
      </c>
      <c r="C156" s="30" t="s">
        <v>295</v>
      </c>
      <c r="D156" s="29" t="s">
        <v>31</v>
      </c>
      <c r="E156" s="31" t="s">
        <v>296</v>
      </c>
      <c r="F156" s="32" t="s">
        <v>152</v>
      </c>
      <c r="G156" s="33">
        <v>92.697000000000003</v>
      </c>
      <c r="H156" s="34">
        <v>0</v>
      </c>
      <c r="I156" s="34">
        <f>ROUND(G156*H156,P4)</f>
        <v>0</v>
      </c>
      <c r="J156" s="29"/>
      <c r="O156" s="35">
        <f>I156*0.21</f>
        <v>0</v>
      </c>
      <c r="P156">
        <v>3</v>
      </c>
    </row>
    <row r="157" ht="30">
      <c r="A157" s="29" t="s">
        <v>34</v>
      </c>
      <c r="B157" s="36"/>
      <c r="C157" s="37"/>
      <c r="D157" s="37"/>
      <c r="E157" s="31" t="s">
        <v>297</v>
      </c>
      <c r="F157" s="37"/>
      <c r="G157" s="37"/>
      <c r="H157" s="37"/>
      <c r="I157" s="37"/>
      <c r="J157" s="38"/>
    </row>
    <row r="158" ht="405">
      <c r="A158" s="29" t="s">
        <v>96</v>
      </c>
      <c r="B158" s="36"/>
      <c r="C158" s="37"/>
      <c r="D158" s="37"/>
      <c r="E158" s="44" t="s">
        <v>298</v>
      </c>
      <c r="F158" s="37"/>
      <c r="G158" s="37"/>
      <c r="H158" s="37"/>
      <c r="I158" s="37"/>
      <c r="J158" s="38"/>
    </row>
    <row r="159" ht="409.5">
      <c r="A159" s="29" t="s">
        <v>36</v>
      </c>
      <c r="B159" s="36"/>
      <c r="C159" s="37"/>
      <c r="D159" s="37"/>
      <c r="E159" s="31" t="s">
        <v>289</v>
      </c>
      <c r="F159" s="37"/>
      <c r="G159" s="37"/>
      <c r="H159" s="37"/>
      <c r="I159" s="37"/>
      <c r="J159" s="38"/>
    </row>
    <row r="160">
      <c r="A160" s="29" t="s">
        <v>29</v>
      </c>
      <c r="B160" s="29">
        <v>41</v>
      </c>
      <c r="C160" s="30" t="s">
        <v>299</v>
      </c>
      <c r="D160" s="29" t="s">
        <v>31</v>
      </c>
      <c r="E160" s="31" t="s">
        <v>300</v>
      </c>
      <c r="F160" s="32" t="s">
        <v>122</v>
      </c>
      <c r="G160" s="33">
        <v>16.413</v>
      </c>
      <c r="H160" s="34">
        <v>0</v>
      </c>
      <c r="I160" s="34">
        <f>ROUND(G160*H160,P4)</f>
        <v>0</v>
      </c>
      <c r="J160" s="29"/>
      <c r="O160" s="35">
        <f>I160*0.21</f>
        <v>0</v>
      </c>
      <c r="P160">
        <v>3</v>
      </c>
    </row>
    <row r="161" ht="30">
      <c r="A161" s="29" t="s">
        <v>34</v>
      </c>
      <c r="B161" s="36"/>
      <c r="C161" s="37"/>
      <c r="D161" s="37"/>
      <c r="E161" s="31" t="s">
        <v>301</v>
      </c>
      <c r="F161" s="37"/>
      <c r="G161" s="37"/>
      <c r="H161" s="37"/>
      <c r="I161" s="37"/>
      <c r="J161" s="38"/>
    </row>
    <row r="162" ht="75">
      <c r="A162" s="29" t="s">
        <v>96</v>
      </c>
      <c r="B162" s="36"/>
      <c r="C162" s="37"/>
      <c r="D162" s="37"/>
      <c r="E162" s="44" t="s">
        <v>302</v>
      </c>
      <c r="F162" s="37"/>
      <c r="G162" s="37"/>
      <c r="H162" s="37"/>
      <c r="I162" s="37"/>
      <c r="J162" s="38"/>
    </row>
    <row r="163" ht="375">
      <c r="A163" s="29" t="s">
        <v>36</v>
      </c>
      <c r="B163" s="36"/>
      <c r="C163" s="37"/>
      <c r="D163" s="37"/>
      <c r="E163" s="31" t="s">
        <v>294</v>
      </c>
      <c r="F163" s="37"/>
      <c r="G163" s="37"/>
      <c r="H163" s="37"/>
      <c r="I163" s="37"/>
      <c r="J163" s="38"/>
    </row>
    <row r="164">
      <c r="A164" s="23" t="s">
        <v>26</v>
      </c>
      <c r="B164" s="24"/>
      <c r="C164" s="25" t="s">
        <v>303</v>
      </c>
      <c r="D164" s="26"/>
      <c r="E164" s="23" t="s">
        <v>304</v>
      </c>
      <c r="F164" s="26"/>
      <c r="G164" s="26"/>
      <c r="H164" s="26"/>
      <c r="I164" s="27">
        <f>SUMIFS(I165:I224,A165:A224,"P")</f>
        <v>0</v>
      </c>
      <c r="J164" s="28"/>
    </row>
    <row r="165">
      <c r="A165" s="29" t="s">
        <v>29</v>
      </c>
      <c r="B165" s="29">
        <v>42</v>
      </c>
      <c r="C165" s="30" t="s">
        <v>305</v>
      </c>
      <c r="D165" s="29" t="s">
        <v>31</v>
      </c>
      <c r="E165" s="31" t="s">
        <v>306</v>
      </c>
      <c r="F165" s="32" t="s">
        <v>152</v>
      </c>
      <c r="G165" s="33">
        <v>53.200000000000003</v>
      </c>
      <c r="H165" s="34">
        <v>0</v>
      </c>
      <c r="I165" s="34">
        <f>ROUND(G165*H165,P4)</f>
        <v>0</v>
      </c>
      <c r="J165" s="29"/>
      <c r="O165" s="35">
        <f>I165*0.21</f>
        <v>0</v>
      </c>
      <c r="P165">
        <v>3</v>
      </c>
    </row>
    <row r="166" ht="30">
      <c r="A166" s="29" t="s">
        <v>34</v>
      </c>
      <c r="B166" s="36"/>
      <c r="C166" s="37"/>
      <c r="D166" s="37"/>
      <c r="E166" s="31" t="s">
        <v>307</v>
      </c>
      <c r="F166" s="37"/>
      <c r="G166" s="37"/>
      <c r="H166" s="37"/>
      <c r="I166" s="37"/>
      <c r="J166" s="38"/>
    </row>
    <row r="167" ht="75">
      <c r="A167" s="29" t="s">
        <v>96</v>
      </c>
      <c r="B167" s="36"/>
      <c r="C167" s="37"/>
      <c r="D167" s="37"/>
      <c r="E167" s="44" t="s">
        <v>308</v>
      </c>
      <c r="F167" s="37"/>
      <c r="G167" s="37"/>
      <c r="H167" s="37"/>
      <c r="I167" s="37"/>
      <c r="J167" s="38"/>
    </row>
    <row r="168" ht="409.5">
      <c r="A168" s="29" t="s">
        <v>36</v>
      </c>
      <c r="B168" s="36"/>
      <c r="C168" s="37"/>
      <c r="D168" s="37"/>
      <c r="E168" s="31" t="s">
        <v>289</v>
      </c>
      <c r="F168" s="37"/>
      <c r="G168" s="37"/>
      <c r="H168" s="37"/>
      <c r="I168" s="37"/>
      <c r="J168" s="38"/>
    </row>
    <row r="169">
      <c r="A169" s="29" t="s">
        <v>29</v>
      </c>
      <c r="B169" s="29">
        <v>43</v>
      </c>
      <c r="C169" s="30" t="s">
        <v>309</v>
      </c>
      <c r="D169" s="29" t="s">
        <v>31</v>
      </c>
      <c r="E169" s="31" t="s">
        <v>310</v>
      </c>
      <c r="F169" s="32" t="s">
        <v>122</v>
      </c>
      <c r="G169" s="33">
        <v>13.300000000000001</v>
      </c>
      <c r="H169" s="34">
        <v>0</v>
      </c>
      <c r="I169" s="34">
        <f>ROUND(G169*H169,P4)</f>
        <v>0</v>
      </c>
      <c r="J169" s="29"/>
      <c r="O169" s="35">
        <f>I169*0.21</f>
        <v>0</v>
      </c>
      <c r="P169">
        <v>3</v>
      </c>
    </row>
    <row r="170">
      <c r="A170" s="29" t="s">
        <v>34</v>
      </c>
      <c r="B170" s="36"/>
      <c r="C170" s="37"/>
      <c r="D170" s="37"/>
      <c r="E170" s="31" t="s">
        <v>311</v>
      </c>
      <c r="F170" s="37"/>
      <c r="G170" s="37"/>
      <c r="H170" s="37"/>
      <c r="I170" s="37"/>
      <c r="J170" s="38"/>
    </row>
    <row r="171" ht="30">
      <c r="A171" s="29" t="s">
        <v>96</v>
      </c>
      <c r="B171" s="36"/>
      <c r="C171" s="37"/>
      <c r="D171" s="37"/>
      <c r="E171" s="44" t="s">
        <v>312</v>
      </c>
      <c r="F171" s="37"/>
      <c r="G171" s="37"/>
      <c r="H171" s="37"/>
      <c r="I171" s="37"/>
      <c r="J171" s="38"/>
    </row>
    <row r="172" ht="375">
      <c r="A172" s="29" t="s">
        <v>36</v>
      </c>
      <c r="B172" s="36"/>
      <c r="C172" s="37"/>
      <c r="D172" s="37"/>
      <c r="E172" s="31" t="s">
        <v>294</v>
      </c>
      <c r="F172" s="37"/>
      <c r="G172" s="37"/>
      <c r="H172" s="37"/>
      <c r="I172" s="37"/>
      <c r="J172" s="38"/>
    </row>
    <row r="173">
      <c r="A173" s="29" t="s">
        <v>29</v>
      </c>
      <c r="B173" s="29">
        <v>44</v>
      </c>
      <c r="C173" s="30" t="s">
        <v>313</v>
      </c>
      <c r="D173" s="29" t="s">
        <v>31</v>
      </c>
      <c r="E173" s="31" t="s">
        <v>314</v>
      </c>
      <c r="F173" s="32" t="s">
        <v>167</v>
      </c>
      <c r="G173" s="33">
        <v>27</v>
      </c>
      <c r="H173" s="34">
        <v>0</v>
      </c>
      <c r="I173" s="34">
        <f>ROUND(G173*H173,P4)</f>
        <v>0</v>
      </c>
      <c r="J173" s="29"/>
      <c r="O173" s="35">
        <f>I173*0.21</f>
        <v>0</v>
      </c>
      <c r="P173">
        <v>3</v>
      </c>
    </row>
    <row r="174" ht="30">
      <c r="A174" s="29" t="s">
        <v>34</v>
      </c>
      <c r="B174" s="36"/>
      <c r="C174" s="37"/>
      <c r="D174" s="37"/>
      <c r="E174" s="31" t="s">
        <v>315</v>
      </c>
      <c r="F174" s="37"/>
      <c r="G174" s="37"/>
      <c r="H174" s="37"/>
      <c r="I174" s="37"/>
      <c r="J174" s="38"/>
    </row>
    <row r="175" ht="30">
      <c r="A175" s="29" t="s">
        <v>96</v>
      </c>
      <c r="B175" s="36"/>
      <c r="C175" s="37"/>
      <c r="D175" s="37"/>
      <c r="E175" s="44" t="s">
        <v>316</v>
      </c>
      <c r="F175" s="37"/>
      <c r="G175" s="37"/>
      <c r="H175" s="37"/>
      <c r="I175" s="37"/>
      <c r="J175" s="38"/>
    </row>
    <row r="176" ht="105">
      <c r="A176" s="29" t="s">
        <v>36</v>
      </c>
      <c r="B176" s="36"/>
      <c r="C176" s="37"/>
      <c r="D176" s="37"/>
      <c r="E176" s="31" t="s">
        <v>317</v>
      </c>
      <c r="F176" s="37"/>
      <c r="G176" s="37"/>
      <c r="H176" s="37"/>
      <c r="I176" s="37"/>
      <c r="J176" s="38"/>
    </row>
    <row r="177">
      <c r="A177" s="29" t="s">
        <v>29</v>
      </c>
      <c r="B177" s="29">
        <v>45</v>
      </c>
      <c r="C177" s="30" t="s">
        <v>318</v>
      </c>
      <c r="D177" s="29" t="s">
        <v>31</v>
      </c>
      <c r="E177" s="31" t="s">
        <v>319</v>
      </c>
      <c r="F177" s="32" t="s">
        <v>152</v>
      </c>
      <c r="G177" s="33">
        <v>2.194</v>
      </c>
      <c r="H177" s="34">
        <v>0</v>
      </c>
      <c r="I177" s="34">
        <f>ROUND(G177*H177,P4)</f>
        <v>0</v>
      </c>
      <c r="J177" s="29"/>
      <c r="O177" s="35">
        <f>I177*0.21</f>
        <v>0</v>
      </c>
      <c r="P177">
        <v>3</v>
      </c>
    </row>
    <row r="178" ht="30">
      <c r="A178" s="29" t="s">
        <v>34</v>
      </c>
      <c r="B178" s="36"/>
      <c r="C178" s="37"/>
      <c r="D178" s="37"/>
      <c r="E178" s="31" t="s">
        <v>320</v>
      </c>
      <c r="F178" s="37"/>
      <c r="G178" s="37"/>
      <c r="H178" s="37"/>
      <c r="I178" s="37"/>
      <c r="J178" s="38"/>
    </row>
    <row r="179" ht="45">
      <c r="A179" s="29" t="s">
        <v>96</v>
      </c>
      <c r="B179" s="36"/>
      <c r="C179" s="37"/>
      <c r="D179" s="37"/>
      <c r="E179" s="44" t="s">
        <v>321</v>
      </c>
      <c r="F179" s="37"/>
      <c r="G179" s="37"/>
      <c r="H179" s="37"/>
      <c r="I179" s="37"/>
      <c r="J179" s="38"/>
    </row>
    <row r="180" ht="345">
      <c r="A180" s="29" t="s">
        <v>36</v>
      </c>
      <c r="B180" s="36"/>
      <c r="C180" s="37"/>
      <c r="D180" s="37"/>
      <c r="E180" s="31" t="s">
        <v>278</v>
      </c>
      <c r="F180" s="37"/>
      <c r="G180" s="37"/>
      <c r="H180" s="37"/>
      <c r="I180" s="37"/>
      <c r="J180" s="38"/>
    </row>
    <row r="181">
      <c r="A181" s="29" t="s">
        <v>29</v>
      </c>
      <c r="B181" s="29">
        <v>46</v>
      </c>
      <c r="C181" s="30" t="s">
        <v>322</v>
      </c>
      <c r="D181" s="29" t="s">
        <v>31</v>
      </c>
      <c r="E181" s="31" t="s">
        <v>323</v>
      </c>
      <c r="F181" s="32" t="s">
        <v>152</v>
      </c>
      <c r="G181" s="33">
        <v>17.75</v>
      </c>
      <c r="H181" s="34">
        <v>0</v>
      </c>
      <c r="I181" s="34">
        <f>ROUND(G181*H181,P4)</f>
        <v>0</v>
      </c>
      <c r="J181" s="29"/>
      <c r="O181" s="35">
        <f>I181*0.21</f>
        <v>0</v>
      </c>
      <c r="P181">
        <v>3</v>
      </c>
    </row>
    <row r="182">
      <c r="A182" s="29" t="s">
        <v>34</v>
      </c>
      <c r="B182" s="36"/>
      <c r="C182" s="37"/>
      <c r="D182" s="37"/>
      <c r="E182" s="31" t="s">
        <v>215</v>
      </c>
      <c r="F182" s="37"/>
      <c r="G182" s="37"/>
      <c r="H182" s="37"/>
      <c r="I182" s="37"/>
      <c r="J182" s="38"/>
    </row>
    <row r="183" ht="120">
      <c r="A183" s="29" t="s">
        <v>96</v>
      </c>
      <c r="B183" s="36"/>
      <c r="C183" s="37"/>
      <c r="D183" s="37"/>
      <c r="E183" s="44" t="s">
        <v>324</v>
      </c>
      <c r="F183" s="37"/>
      <c r="G183" s="37"/>
      <c r="H183" s="37"/>
      <c r="I183" s="37"/>
      <c r="J183" s="38"/>
    </row>
    <row r="184" ht="409.5">
      <c r="A184" s="29" t="s">
        <v>36</v>
      </c>
      <c r="B184" s="36"/>
      <c r="C184" s="37"/>
      <c r="D184" s="37"/>
      <c r="E184" s="31" t="s">
        <v>325</v>
      </c>
      <c r="F184" s="37"/>
      <c r="G184" s="37"/>
      <c r="H184" s="37"/>
      <c r="I184" s="37"/>
      <c r="J184" s="38"/>
    </row>
    <row r="185">
      <c r="A185" s="29" t="s">
        <v>29</v>
      </c>
      <c r="B185" s="29">
        <v>47</v>
      </c>
      <c r="C185" s="30" t="s">
        <v>326</v>
      </c>
      <c r="D185" s="29" t="s">
        <v>31</v>
      </c>
      <c r="E185" s="31" t="s">
        <v>327</v>
      </c>
      <c r="F185" s="32" t="s">
        <v>152</v>
      </c>
      <c r="G185" s="33">
        <v>7.8940000000000001</v>
      </c>
      <c r="H185" s="34">
        <v>0</v>
      </c>
      <c r="I185" s="34">
        <f>ROUND(G185*H185,P4)</f>
        <v>0</v>
      </c>
      <c r="J185" s="29"/>
      <c r="O185" s="35">
        <f>I185*0.21</f>
        <v>0</v>
      </c>
      <c r="P185">
        <v>3</v>
      </c>
    </row>
    <row r="186" ht="30">
      <c r="A186" s="29" t="s">
        <v>34</v>
      </c>
      <c r="B186" s="36"/>
      <c r="C186" s="37"/>
      <c r="D186" s="37"/>
      <c r="E186" s="31" t="s">
        <v>328</v>
      </c>
      <c r="F186" s="37"/>
      <c r="G186" s="37"/>
      <c r="H186" s="37"/>
      <c r="I186" s="37"/>
      <c r="J186" s="38"/>
    </row>
    <row r="187" ht="90">
      <c r="A187" s="29" t="s">
        <v>96</v>
      </c>
      <c r="B187" s="36"/>
      <c r="C187" s="37"/>
      <c r="D187" s="37"/>
      <c r="E187" s="44" t="s">
        <v>329</v>
      </c>
      <c r="F187" s="37"/>
      <c r="G187" s="37"/>
      <c r="H187" s="37"/>
      <c r="I187" s="37"/>
      <c r="J187" s="38"/>
    </row>
    <row r="188" ht="409.5">
      <c r="A188" s="29" t="s">
        <v>36</v>
      </c>
      <c r="B188" s="36"/>
      <c r="C188" s="37"/>
      <c r="D188" s="37"/>
      <c r="E188" s="31" t="s">
        <v>325</v>
      </c>
      <c r="F188" s="37"/>
      <c r="G188" s="37"/>
      <c r="H188" s="37"/>
      <c r="I188" s="37"/>
      <c r="J188" s="38"/>
    </row>
    <row r="189">
      <c r="A189" s="29" t="s">
        <v>29</v>
      </c>
      <c r="B189" s="29">
        <v>48</v>
      </c>
      <c r="C189" s="30" t="s">
        <v>330</v>
      </c>
      <c r="D189" s="29" t="s">
        <v>31</v>
      </c>
      <c r="E189" s="31" t="s">
        <v>331</v>
      </c>
      <c r="F189" s="32" t="s">
        <v>152</v>
      </c>
      <c r="G189" s="33">
        <v>3.7629999999999999</v>
      </c>
      <c r="H189" s="34">
        <v>0</v>
      </c>
      <c r="I189" s="34">
        <f>ROUND(G189*H189,P4)</f>
        <v>0</v>
      </c>
      <c r="J189" s="29"/>
      <c r="O189" s="35">
        <f>I189*0.21</f>
        <v>0</v>
      </c>
      <c r="P189">
        <v>3</v>
      </c>
    </row>
    <row r="190">
      <c r="A190" s="29" t="s">
        <v>34</v>
      </c>
      <c r="B190" s="36"/>
      <c r="C190" s="37"/>
      <c r="D190" s="37"/>
      <c r="E190" s="31" t="s">
        <v>332</v>
      </c>
      <c r="F190" s="37"/>
      <c r="G190" s="37"/>
      <c r="H190" s="37"/>
      <c r="I190" s="37"/>
      <c r="J190" s="38"/>
    </row>
    <row r="191" ht="75">
      <c r="A191" s="29" t="s">
        <v>96</v>
      </c>
      <c r="B191" s="36"/>
      <c r="C191" s="37"/>
      <c r="D191" s="37"/>
      <c r="E191" s="44" t="s">
        <v>333</v>
      </c>
      <c r="F191" s="37"/>
      <c r="G191" s="37"/>
      <c r="H191" s="37"/>
      <c r="I191" s="37"/>
      <c r="J191" s="38"/>
    </row>
    <row r="192" ht="409.5">
      <c r="A192" s="29" t="s">
        <v>36</v>
      </c>
      <c r="B192" s="36"/>
      <c r="C192" s="37"/>
      <c r="D192" s="37"/>
      <c r="E192" s="31" t="s">
        <v>325</v>
      </c>
      <c r="F192" s="37"/>
      <c r="G192" s="37"/>
      <c r="H192" s="37"/>
      <c r="I192" s="37"/>
      <c r="J192" s="38"/>
    </row>
    <row r="193">
      <c r="A193" s="29" t="s">
        <v>29</v>
      </c>
      <c r="B193" s="29">
        <v>49</v>
      </c>
      <c r="C193" s="30" t="s">
        <v>334</v>
      </c>
      <c r="D193" s="29" t="s">
        <v>31</v>
      </c>
      <c r="E193" s="31" t="s">
        <v>335</v>
      </c>
      <c r="F193" s="32" t="s">
        <v>152</v>
      </c>
      <c r="G193" s="33">
        <v>58.384999999999998</v>
      </c>
      <c r="H193" s="34">
        <v>0</v>
      </c>
      <c r="I193" s="34">
        <f>ROUND(G193*H193,P4)</f>
        <v>0</v>
      </c>
      <c r="J193" s="29"/>
      <c r="O193" s="35">
        <f>I193*0.21</f>
        <v>0</v>
      </c>
      <c r="P193">
        <v>3</v>
      </c>
    </row>
    <row r="194" ht="30">
      <c r="A194" s="29" t="s">
        <v>34</v>
      </c>
      <c r="B194" s="36"/>
      <c r="C194" s="37"/>
      <c r="D194" s="37"/>
      <c r="E194" s="31" t="s">
        <v>336</v>
      </c>
      <c r="F194" s="37"/>
      <c r="G194" s="37"/>
      <c r="H194" s="37"/>
      <c r="I194" s="37"/>
      <c r="J194" s="38"/>
    </row>
    <row r="195" ht="210">
      <c r="A195" s="29" t="s">
        <v>96</v>
      </c>
      <c r="B195" s="36"/>
      <c r="C195" s="37"/>
      <c r="D195" s="37"/>
      <c r="E195" s="44" t="s">
        <v>337</v>
      </c>
      <c r="F195" s="37"/>
      <c r="G195" s="37"/>
      <c r="H195" s="37"/>
      <c r="I195" s="37"/>
      <c r="J195" s="38"/>
    </row>
    <row r="196" ht="409.5">
      <c r="A196" s="29" t="s">
        <v>36</v>
      </c>
      <c r="B196" s="36"/>
      <c r="C196" s="37"/>
      <c r="D196" s="37"/>
      <c r="E196" s="31" t="s">
        <v>289</v>
      </c>
      <c r="F196" s="37"/>
      <c r="G196" s="37"/>
      <c r="H196" s="37"/>
      <c r="I196" s="37"/>
      <c r="J196" s="38"/>
    </row>
    <row r="197">
      <c r="A197" s="29" t="s">
        <v>29</v>
      </c>
      <c r="B197" s="29">
        <v>50</v>
      </c>
      <c r="C197" s="30" t="s">
        <v>338</v>
      </c>
      <c r="D197" s="29" t="s">
        <v>31</v>
      </c>
      <c r="E197" s="31" t="s">
        <v>339</v>
      </c>
      <c r="F197" s="32" t="s">
        <v>122</v>
      </c>
      <c r="G197" s="33">
        <v>13.73</v>
      </c>
      <c r="H197" s="34">
        <v>0</v>
      </c>
      <c r="I197" s="34">
        <f>ROUND(G197*H197,P4)</f>
        <v>0</v>
      </c>
      <c r="J197" s="29"/>
      <c r="O197" s="35">
        <f>I197*0.21</f>
        <v>0</v>
      </c>
      <c r="P197">
        <v>3</v>
      </c>
    </row>
    <row r="198">
      <c r="A198" s="29" t="s">
        <v>34</v>
      </c>
      <c r="B198" s="36"/>
      <c r="C198" s="37"/>
      <c r="D198" s="37"/>
      <c r="E198" s="31" t="s">
        <v>340</v>
      </c>
      <c r="F198" s="37"/>
      <c r="G198" s="37"/>
      <c r="H198" s="37"/>
      <c r="I198" s="37"/>
      <c r="J198" s="38"/>
    </row>
    <row r="199" ht="90">
      <c r="A199" s="29" t="s">
        <v>96</v>
      </c>
      <c r="B199" s="36"/>
      <c r="C199" s="37"/>
      <c r="D199" s="37"/>
      <c r="E199" s="44" t="s">
        <v>341</v>
      </c>
      <c r="F199" s="37"/>
      <c r="G199" s="37"/>
      <c r="H199" s="37"/>
      <c r="I199" s="37"/>
      <c r="J199" s="38"/>
    </row>
    <row r="200" ht="375">
      <c r="A200" s="29" t="s">
        <v>36</v>
      </c>
      <c r="B200" s="36"/>
      <c r="C200" s="37"/>
      <c r="D200" s="37"/>
      <c r="E200" s="31" t="s">
        <v>294</v>
      </c>
      <c r="F200" s="37"/>
      <c r="G200" s="37"/>
      <c r="H200" s="37"/>
      <c r="I200" s="37"/>
      <c r="J200" s="38"/>
    </row>
    <row r="201">
      <c r="A201" s="29" t="s">
        <v>29</v>
      </c>
      <c r="B201" s="29">
        <v>51</v>
      </c>
      <c r="C201" s="30" t="s">
        <v>342</v>
      </c>
      <c r="D201" s="29" t="s">
        <v>31</v>
      </c>
      <c r="E201" s="31" t="s">
        <v>343</v>
      </c>
      <c r="F201" s="32" t="s">
        <v>122</v>
      </c>
      <c r="G201" s="33">
        <v>4.4100000000000001</v>
      </c>
      <c r="H201" s="34">
        <v>0</v>
      </c>
      <c r="I201" s="34">
        <f>ROUND(G201*H201,P4)</f>
        <v>0</v>
      </c>
      <c r="J201" s="29"/>
      <c r="O201" s="35">
        <f>I201*0.21</f>
        <v>0</v>
      </c>
      <c r="P201">
        <v>3</v>
      </c>
    </row>
    <row r="202">
      <c r="A202" s="29" t="s">
        <v>34</v>
      </c>
      <c r="B202" s="36"/>
      <c r="C202" s="37"/>
      <c r="D202" s="37"/>
      <c r="E202" s="42" t="s">
        <v>31</v>
      </c>
      <c r="F202" s="37"/>
      <c r="G202" s="37"/>
      <c r="H202" s="37"/>
      <c r="I202" s="37"/>
      <c r="J202" s="38"/>
    </row>
    <row r="203" ht="60">
      <c r="A203" s="29" t="s">
        <v>96</v>
      </c>
      <c r="B203" s="36"/>
      <c r="C203" s="37"/>
      <c r="D203" s="37"/>
      <c r="E203" s="44" t="s">
        <v>344</v>
      </c>
      <c r="F203" s="37"/>
      <c r="G203" s="37"/>
      <c r="H203" s="37"/>
      <c r="I203" s="37"/>
      <c r="J203" s="38"/>
    </row>
    <row r="204" ht="375">
      <c r="A204" s="29" t="s">
        <v>36</v>
      </c>
      <c r="B204" s="36"/>
      <c r="C204" s="37"/>
      <c r="D204" s="37"/>
      <c r="E204" s="31" t="s">
        <v>294</v>
      </c>
      <c r="F204" s="37"/>
      <c r="G204" s="37"/>
      <c r="H204" s="37"/>
      <c r="I204" s="37"/>
      <c r="J204" s="38"/>
    </row>
    <row r="205">
      <c r="A205" s="29" t="s">
        <v>29</v>
      </c>
      <c r="B205" s="29">
        <v>52</v>
      </c>
      <c r="C205" s="30" t="s">
        <v>345</v>
      </c>
      <c r="D205" s="29" t="s">
        <v>31</v>
      </c>
      <c r="E205" s="31" t="s">
        <v>346</v>
      </c>
      <c r="F205" s="32" t="s">
        <v>152</v>
      </c>
      <c r="G205" s="33">
        <v>183.655</v>
      </c>
      <c r="H205" s="34">
        <v>0</v>
      </c>
      <c r="I205" s="34">
        <f>ROUND(G205*H205,P4)</f>
        <v>0</v>
      </c>
      <c r="J205" s="29"/>
      <c r="O205" s="35">
        <f>I205*0.21</f>
        <v>0</v>
      </c>
      <c r="P205">
        <v>3</v>
      </c>
    </row>
    <row r="206" ht="45">
      <c r="A206" s="29" t="s">
        <v>34</v>
      </c>
      <c r="B206" s="36"/>
      <c r="C206" s="37"/>
      <c r="D206" s="37"/>
      <c r="E206" s="31" t="s">
        <v>347</v>
      </c>
      <c r="F206" s="37"/>
      <c r="G206" s="37"/>
      <c r="H206" s="37"/>
      <c r="I206" s="37"/>
      <c r="J206" s="38"/>
    </row>
    <row r="207" ht="135">
      <c r="A207" s="29" t="s">
        <v>96</v>
      </c>
      <c r="B207" s="36"/>
      <c r="C207" s="37"/>
      <c r="D207" s="37"/>
      <c r="E207" s="44" t="s">
        <v>348</v>
      </c>
      <c r="F207" s="37"/>
      <c r="G207" s="37"/>
      <c r="H207" s="37"/>
      <c r="I207" s="37"/>
      <c r="J207" s="38"/>
    </row>
    <row r="208" ht="105">
      <c r="A208" s="29" t="s">
        <v>36</v>
      </c>
      <c r="B208" s="36"/>
      <c r="C208" s="37"/>
      <c r="D208" s="37"/>
      <c r="E208" s="31" t="s">
        <v>349</v>
      </c>
      <c r="F208" s="37"/>
      <c r="G208" s="37"/>
      <c r="H208" s="37"/>
      <c r="I208" s="37"/>
      <c r="J208" s="38"/>
    </row>
    <row r="209">
      <c r="A209" s="29" t="s">
        <v>29</v>
      </c>
      <c r="B209" s="29">
        <v>53</v>
      </c>
      <c r="C209" s="30" t="s">
        <v>350</v>
      </c>
      <c r="D209" s="29" t="s">
        <v>31</v>
      </c>
      <c r="E209" s="31" t="s">
        <v>351</v>
      </c>
      <c r="F209" s="32" t="s">
        <v>152</v>
      </c>
      <c r="G209" s="33">
        <v>28.462</v>
      </c>
      <c r="H209" s="34">
        <v>0</v>
      </c>
      <c r="I209" s="34">
        <f>ROUND(G209*H209,P4)</f>
        <v>0</v>
      </c>
      <c r="J209" s="29"/>
      <c r="O209" s="35">
        <f>I209*0.21</f>
        <v>0</v>
      </c>
      <c r="P209">
        <v>3</v>
      </c>
    </row>
    <row r="210" ht="45">
      <c r="A210" s="29" t="s">
        <v>34</v>
      </c>
      <c r="B210" s="36"/>
      <c r="C210" s="37"/>
      <c r="D210" s="37"/>
      <c r="E210" s="31" t="s">
        <v>352</v>
      </c>
      <c r="F210" s="37"/>
      <c r="G210" s="37"/>
      <c r="H210" s="37"/>
      <c r="I210" s="37"/>
      <c r="J210" s="38"/>
    </row>
    <row r="211" ht="135">
      <c r="A211" s="29" t="s">
        <v>96</v>
      </c>
      <c r="B211" s="36"/>
      <c r="C211" s="37"/>
      <c r="D211" s="37"/>
      <c r="E211" s="44" t="s">
        <v>353</v>
      </c>
      <c r="F211" s="37"/>
      <c r="G211" s="37"/>
      <c r="H211" s="37"/>
      <c r="I211" s="37"/>
      <c r="J211" s="38"/>
    </row>
    <row r="212" ht="105">
      <c r="A212" s="29" t="s">
        <v>36</v>
      </c>
      <c r="B212" s="36"/>
      <c r="C212" s="37"/>
      <c r="D212" s="37"/>
      <c r="E212" s="31" t="s">
        <v>349</v>
      </c>
      <c r="F212" s="37"/>
      <c r="G212" s="37"/>
      <c r="H212" s="37"/>
      <c r="I212" s="37"/>
      <c r="J212" s="38"/>
    </row>
    <row r="213">
      <c r="A213" s="29" t="s">
        <v>29</v>
      </c>
      <c r="B213" s="29">
        <v>54</v>
      </c>
      <c r="C213" s="30" t="s">
        <v>354</v>
      </c>
      <c r="D213" s="29" t="s">
        <v>31</v>
      </c>
      <c r="E213" s="31" t="s">
        <v>355</v>
      </c>
      <c r="F213" s="32" t="s">
        <v>152</v>
      </c>
      <c r="G213" s="33">
        <v>83.912000000000006</v>
      </c>
      <c r="H213" s="34">
        <v>0</v>
      </c>
      <c r="I213" s="34">
        <f>ROUND(G213*H213,P4)</f>
        <v>0</v>
      </c>
      <c r="J213" s="29"/>
      <c r="O213" s="35">
        <f>I213*0.21</f>
        <v>0</v>
      </c>
      <c r="P213">
        <v>3</v>
      </c>
    </row>
    <row r="214">
      <c r="A214" s="29" t="s">
        <v>34</v>
      </c>
      <c r="B214" s="36"/>
      <c r="C214" s="37"/>
      <c r="D214" s="37"/>
      <c r="E214" s="31" t="s">
        <v>215</v>
      </c>
      <c r="F214" s="37"/>
      <c r="G214" s="37"/>
      <c r="H214" s="37"/>
      <c r="I214" s="37"/>
      <c r="J214" s="38"/>
    </row>
    <row r="215" ht="60">
      <c r="A215" s="29" t="s">
        <v>96</v>
      </c>
      <c r="B215" s="36"/>
      <c r="C215" s="37"/>
      <c r="D215" s="37"/>
      <c r="E215" s="44" t="s">
        <v>356</v>
      </c>
      <c r="F215" s="37"/>
      <c r="G215" s="37"/>
      <c r="H215" s="37"/>
      <c r="I215" s="37"/>
      <c r="J215" s="38"/>
    </row>
    <row r="216" ht="390">
      <c r="A216" s="29" t="s">
        <v>36</v>
      </c>
      <c r="B216" s="36"/>
      <c r="C216" s="37"/>
      <c r="D216" s="37"/>
      <c r="E216" s="31" t="s">
        <v>357</v>
      </c>
      <c r="F216" s="37"/>
      <c r="G216" s="37"/>
      <c r="H216" s="37"/>
      <c r="I216" s="37"/>
      <c r="J216" s="38"/>
    </row>
    <row r="217">
      <c r="A217" s="29" t="s">
        <v>29</v>
      </c>
      <c r="B217" s="29">
        <v>55</v>
      </c>
      <c r="C217" s="30" t="s">
        <v>358</v>
      </c>
      <c r="D217" s="29" t="s">
        <v>31</v>
      </c>
      <c r="E217" s="31" t="s">
        <v>359</v>
      </c>
      <c r="F217" s="32" t="s">
        <v>152</v>
      </c>
      <c r="G217" s="33">
        <v>483.52699999999999</v>
      </c>
      <c r="H217" s="34">
        <v>0</v>
      </c>
      <c r="I217" s="34">
        <f>ROUND(G217*H217,P4)</f>
        <v>0</v>
      </c>
      <c r="J217" s="29"/>
      <c r="O217" s="35">
        <f>I217*0.21</f>
        <v>0</v>
      </c>
      <c r="P217">
        <v>3</v>
      </c>
    </row>
    <row r="218" ht="45">
      <c r="A218" s="29" t="s">
        <v>34</v>
      </c>
      <c r="B218" s="36"/>
      <c r="C218" s="37"/>
      <c r="D218" s="37"/>
      <c r="E218" s="31" t="s">
        <v>360</v>
      </c>
      <c r="F218" s="37"/>
      <c r="G218" s="37"/>
      <c r="H218" s="37"/>
      <c r="I218" s="37"/>
      <c r="J218" s="38"/>
    </row>
    <row r="219" ht="75">
      <c r="A219" s="29" t="s">
        <v>96</v>
      </c>
      <c r="B219" s="36"/>
      <c r="C219" s="37"/>
      <c r="D219" s="37"/>
      <c r="E219" s="44" t="s">
        <v>361</v>
      </c>
      <c r="F219" s="37"/>
      <c r="G219" s="37"/>
      <c r="H219" s="37"/>
      <c r="I219" s="37"/>
      <c r="J219" s="38"/>
    </row>
    <row r="220" ht="120">
      <c r="A220" s="29" t="s">
        <v>36</v>
      </c>
      <c r="B220" s="36"/>
      <c r="C220" s="37"/>
      <c r="D220" s="37"/>
      <c r="E220" s="31" t="s">
        <v>362</v>
      </c>
      <c r="F220" s="37"/>
      <c r="G220" s="37"/>
      <c r="H220" s="37"/>
      <c r="I220" s="37"/>
      <c r="J220" s="38"/>
    </row>
    <row r="221">
      <c r="A221" s="29" t="s">
        <v>29</v>
      </c>
      <c r="B221" s="29">
        <v>56</v>
      </c>
      <c r="C221" s="30" t="s">
        <v>363</v>
      </c>
      <c r="D221" s="29" t="s">
        <v>31</v>
      </c>
      <c r="E221" s="31" t="s">
        <v>364</v>
      </c>
      <c r="F221" s="32" t="s">
        <v>152</v>
      </c>
      <c r="G221" s="33">
        <v>10.526</v>
      </c>
      <c r="H221" s="34">
        <v>0</v>
      </c>
      <c r="I221" s="34">
        <f>ROUND(G221*H221,P4)</f>
        <v>0</v>
      </c>
      <c r="J221" s="29"/>
      <c r="O221" s="35">
        <f>I221*0.21</f>
        <v>0</v>
      </c>
      <c r="P221">
        <v>3</v>
      </c>
    </row>
    <row r="222" ht="45">
      <c r="A222" s="29" t="s">
        <v>34</v>
      </c>
      <c r="B222" s="36"/>
      <c r="C222" s="37"/>
      <c r="D222" s="37"/>
      <c r="E222" s="31" t="s">
        <v>365</v>
      </c>
      <c r="F222" s="37"/>
      <c r="G222" s="37"/>
      <c r="H222" s="37"/>
      <c r="I222" s="37"/>
      <c r="J222" s="38"/>
    </row>
    <row r="223" ht="135">
      <c r="A223" s="29" t="s">
        <v>96</v>
      </c>
      <c r="B223" s="36"/>
      <c r="C223" s="37"/>
      <c r="D223" s="37"/>
      <c r="E223" s="44" t="s">
        <v>366</v>
      </c>
      <c r="F223" s="37"/>
      <c r="G223" s="37"/>
      <c r="H223" s="37"/>
      <c r="I223" s="37"/>
      <c r="J223" s="38"/>
    </row>
    <row r="224" ht="150">
      <c r="A224" s="29" t="s">
        <v>36</v>
      </c>
      <c r="B224" s="36"/>
      <c r="C224" s="37"/>
      <c r="D224" s="37"/>
      <c r="E224" s="31" t="s">
        <v>367</v>
      </c>
      <c r="F224" s="37"/>
      <c r="G224" s="37"/>
      <c r="H224" s="37"/>
      <c r="I224" s="37"/>
      <c r="J224" s="38"/>
    </row>
    <row r="225">
      <c r="A225" s="23" t="s">
        <v>26</v>
      </c>
      <c r="B225" s="24"/>
      <c r="C225" s="25" t="s">
        <v>368</v>
      </c>
      <c r="D225" s="26"/>
      <c r="E225" s="23" t="s">
        <v>369</v>
      </c>
      <c r="F225" s="26"/>
      <c r="G225" s="26"/>
      <c r="H225" s="26"/>
      <c r="I225" s="27">
        <f>SUMIFS(I226:I265,A226:A265,"P")</f>
        <v>0</v>
      </c>
      <c r="J225" s="28"/>
    </row>
    <row r="226">
      <c r="A226" s="29" t="s">
        <v>29</v>
      </c>
      <c r="B226" s="29">
        <v>57</v>
      </c>
      <c r="C226" s="30" t="s">
        <v>370</v>
      </c>
      <c r="D226" s="29" t="s">
        <v>31</v>
      </c>
      <c r="E226" s="31" t="s">
        <v>371</v>
      </c>
      <c r="F226" s="32" t="s">
        <v>140</v>
      </c>
      <c r="G226" s="33">
        <v>150.19</v>
      </c>
      <c r="H226" s="34">
        <v>0</v>
      </c>
      <c r="I226" s="34">
        <f>ROUND(G226*H226,P4)</f>
        <v>0</v>
      </c>
      <c r="J226" s="29"/>
      <c r="O226" s="35">
        <f>I226*0.21</f>
        <v>0</v>
      </c>
      <c r="P226">
        <v>3</v>
      </c>
    </row>
    <row r="227" ht="60">
      <c r="A227" s="29" t="s">
        <v>34</v>
      </c>
      <c r="B227" s="36"/>
      <c r="C227" s="37"/>
      <c r="D227" s="37"/>
      <c r="E227" s="31" t="s">
        <v>372</v>
      </c>
      <c r="F227" s="37"/>
      <c r="G227" s="37"/>
      <c r="H227" s="37"/>
      <c r="I227" s="37"/>
      <c r="J227" s="38"/>
    </row>
    <row r="228" ht="30">
      <c r="A228" s="29" t="s">
        <v>96</v>
      </c>
      <c r="B228" s="36"/>
      <c r="C228" s="37"/>
      <c r="D228" s="37"/>
      <c r="E228" s="44" t="s">
        <v>373</v>
      </c>
      <c r="F228" s="37"/>
      <c r="G228" s="37"/>
      <c r="H228" s="37"/>
      <c r="I228" s="37"/>
      <c r="J228" s="38"/>
    </row>
    <row r="229" ht="90">
      <c r="A229" s="29" t="s">
        <v>36</v>
      </c>
      <c r="B229" s="36"/>
      <c r="C229" s="37"/>
      <c r="D229" s="37"/>
      <c r="E229" s="31" t="s">
        <v>374</v>
      </c>
      <c r="F229" s="37"/>
      <c r="G229" s="37"/>
      <c r="H229" s="37"/>
      <c r="I229" s="37"/>
      <c r="J229" s="38"/>
    </row>
    <row r="230">
      <c r="A230" s="29" t="s">
        <v>29</v>
      </c>
      <c r="B230" s="29">
        <v>58</v>
      </c>
      <c r="C230" s="30" t="s">
        <v>375</v>
      </c>
      <c r="D230" s="29" t="s">
        <v>120</v>
      </c>
      <c r="E230" s="31" t="s">
        <v>376</v>
      </c>
      <c r="F230" s="32" t="s">
        <v>140</v>
      </c>
      <c r="G230" s="33">
        <v>874.36199999999997</v>
      </c>
      <c r="H230" s="34">
        <v>0</v>
      </c>
      <c r="I230" s="34">
        <f>ROUND(G230*H230,P4)</f>
        <v>0</v>
      </c>
      <c r="J230" s="29"/>
      <c r="O230" s="35">
        <f>I230*0.21</f>
        <v>0</v>
      </c>
      <c r="P230">
        <v>3</v>
      </c>
    </row>
    <row r="231" ht="60">
      <c r="A231" s="29" t="s">
        <v>34</v>
      </c>
      <c r="B231" s="36"/>
      <c r="C231" s="37"/>
      <c r="D231" s="37"/>
      <c r="E231" s="31" t="s">
        <v>377</v>
      </c>
      <c r="F231" s="37"/>
      <c r="G231" s="37"/>
      <c r="H231" s="37"/>
      <c r="I231" s="37"/>
      <c r="J231" s="38"/>
    </row>
    <row r="232" ht="30">
      <c r="A232" s="29" t="s">
        <v>96</v>
      </c>
      <c r="B232" s="36"/>
      <c r="C232" s="37"/>
      <c r="D232" s="37"/>
      <c r="E232" s="44" t="s">
        <v>378</v>
      </c>
      <c r="F232" s="37"/>
      <c r="G232" s="37"/>
      <c r="H232" s="37"/>
      <c r="I232" s="37"/>
      <c r="J232" s="38"/>
    </row>
    <row r="233" ht="90">
      <c r="A233" s="29" t="s">
        <v>36</v>
      </c>
      <c r="B233" s="36"/>
      <c r="C233" s="37"/>
      <c r="D233" s="37"/>
      <c r="E233" s="31" t="s">
        <v>374</v>
      </c>
      <c r="F233" s="37"/>
      <c r="G233" s="37"/>
      <c r="H233" s="37"/>
      <c r="I233" s="37"/>
      <c r="J233" s="38"/>
    </row>
    <row r="234">
      <c r="A234" s="29" t="s">
        <v>29</v>
      </c>
      <c r="B234" s="29">
        <v>59</v>
      </c>
      <c r="C234" s="30" t="s">
        <v>375</v>
      </c>
      <c r="D234" s="29" t="s">
        <v>126</v>
      </c>
      <c r="E234" s="31" t="s">
        <v>376</v>
      </c>
      <c r="F234" s="32" t="s">
        <v>140</v>
      </c>
      <c r="G234" s="33">
        <v>818.76700000000005</v>
      </c>
      <c r="H234" s="34">
        <v>0</v>
      </c>
      <c r="I234" s="34">
        <f>ROUND(G234*H234,P4)</f>
        <v>0</v>
      </c>
      <c r="J234" s="29"/>
      <c r="O234" s="35">
        <f>I234*0.21</f>
        <v>0</v>
      </c>
      <c r="P234">
        <v>3</v>
      </c>
    </row>
    <row r="235" ht="45">
      <c r="A235" s="29" t="s">
        <v>34</v>
      </c>
      <c r="B235" s="36"/>
      <c r="C235" s="37"/>
      <c r="D235" s="37"/>
      <c r="E235" s="31" t="s">
        <v>379</v>
      </c>
      <c r="F235" s="37"/>
      <c r="G235" s="37"/>
      <c r="H235" s="37"/>
      <c r="I235" s="37"/>
      <c r="J235" s="38"/>
    </row>
    <row r="236" ht="30">
      <c r="A236" s="29" t="s">
        <v>96</v>
      </c>
      <c r="B236" s="36"/>
      <c r="C236" s="37"/>
      <c r="D236" s="37"/>
      <c r="E236" s="44" t="s">
        <v>380</v>
      </c>
      <c r="F236" s="37"/>
      <c r="G236" s="37"/>
      <c r="H236" s="37"/>
      <c r="I236" s="37"/>
      <c r="J236" s="38"/>
    </row>
    <row r="237" ht="90">
      <c r="A237" s="29" t="s">
        <v>36</v>
      </c>
      <c r="B237" s="36"/>
      <c r="C237" s="37"/>
      <c r="D237" s="37"/>
      <c r="E237" s="31" t="s">
        <v>374</v>
      </c>
      <c r="F237" s="37"/>
      <c r="G237" s="37"/>
      <c r="H237" s="37"/>
      <c r="I237" s="37"/>
      <c r="J237" s="38"/>
    </row>
    <row r="238">
      <c r="A238" s="29" t="s">
        <v>29</v>
      </c>
      <c r="B238" s="29">
        <v>60</v>
      </c>
      <c r="C238" s="30" t="s">
        <v>381</v>
      </c>
      <c r="D238" s="29" t="s">
        <v>31</v>
      </c>
      <c r="E238" s="31" t="s">
        <v>382</v>
      </c>
      <c r="F238" s="32" t="s">
        <v>140</v>
      </c>
      <c r="G238" s="33">
        <v>44.603000000000002</v>
      </c>
      <c r="H238" s="34">
        <v>0</v>
      </c>
      <c r="I238" s="34">
        <f>ROUND(G238*H238,P4)</f>
        <v>0</v>
      </c>
      <c r="J238" s="29"/>
      <c r="O238" s="35">
        <f>I238*0.21</f>
        <v>0</v>
      </c>
      <c r="P238">
        <v>3</v>
      </c>
    </row>
    <row r="239">
      <c r="A239" s="29" t="s">
        <v>34</v>
      </c>
      <c r="B239" s="36"/>
      <c r="C239" s="37"/>
      <c r="D239" s="37"/>
      <c r="E239" s="42" t="s">
        <v>31</v>
      </c>
      <c r="F239" s="37"/>
      <c r="G239" s="37"/>
      <c r="H239" s="37"/>
      <c r="I239" s="37"/>
      <c r="J239" s="38"/>
    </row>
    <row r="240" ht="60">
      <c r="A240" s="29" t="s">
        <v>96</v>
      </c>
      <c r="B240" s="36"/>
      <c r="C240" s="37"/>
      <c r="D240" s="37"/>
      <c r="E240" s="44" t="s">
        <v>383</v>
      </c>
      <c r="F240" s="37"/>
      <c r="G240" s="37"/>
      <c r="H240" s="37"/>
      <c r="I240" s="37"/>
      <c r="J240" s="38"/>
    </row>
    <row r="241" ht="120">
      <c r="A241" s="29" t="s">
        <v>36</v>
      </c>
      <c r="B241" s="36"/>
      <c r="C241" s="37"/>
      <c r="D241" s="37"/>
      <c r="E241" s="31" t="s">
        <v>384</v>
      </c>
      <c r="F241" s="37"/>
      <c r="G241" s="37"/>
      <c r="H241" s="37"/>
      <c r="I241" s="37"/>
      <c r="J241" s="38"/>
    </row>
    <row r="242">
      <c r="A242" s="29" t="s">
        <v>29</v>
      </c>
      <c r="B242" s="29">
        <v>61</v>
      </c>
      <c r="C242" s="30" t="s">
        <v>385</v>
      </c>
      <c r="D242" s="29" t="s">
        <v>31</v>
      </c>
      <c r="E242" s="31" t="s">
        <v>386</v>
      </c>
      <c r="F242" s="32" t="s">
        <v>140</v>
      </c>
      <c r="G242" s="33">
        <v>818.76700000000005</v>
      </c>
      <c r="H242" s="34">
        <v>0</v>
      </c>
      <c r="I242" s="34">
        <f>ROUND(G242*H242,P4)</f>
        <v>0</v>
      </c>
      <c r="J242" s="29"/>
      <c r="O242" s="35">
        <f>I242*0.21</f>
        <v>0</v>
      </c>
      <c r="P242">
        <v>3</v>
      </c>
    </row>
    <row r="243" ht="45">
      <c r="A243" s="29" t="s">
        <v>34</v>
      </c>
      <c r="B243" s="36"/>
      <c r="C243" s="37"/>
      <c r="D243" s="37"/>
      <c r="E243" s="31" t="s">
        <v>387</v>
      </c>
      <c r="F243" s="37"/>
      <c r="G243" s="37"/>
      <c r="H243" s="37"/>
      <c r="I243" s="37"/>
      <c r="J243" s="38"/>
    </row>
    <row r="244" ht="30">
      <c r="A244" s="29" t="s">
        <v>96</v>
      </c>
      <c r="B244" s="36"/>
      <c r="C244" s="37"/>
      <c r="D244" s="37"/>
      <c r="E244" s="44" t="s">
        <v>380</v>
      </c>
      <c r="F244" s="37"/>
      <c r="G244" s="37"/>
      <c r="H244" s="37"/>
      <c r="I244" s="37"/>
      <c r="J244" s="38"/>
    </row>
    <row r="245" ht="120">
      <c r="A245" s="29" t="s">
        <v>36</v>
      </c>
      <c r="B245" s="36"/>
      <c r="C245" s="37"/>
      <c r="D245" s="37"/>
      <c r="E245" s="31" t="s">
        <v>388</v>
      </c>
      <c r="F245" s="37"/>
      <c r="G245" s="37"/>
      <c r="H245" s="37"/>
      <c r="I245" s="37"/>
      <c r="J245" s="38"/>
    </row>
    <row r="246">
      <c r="A246" s="29" t="s">
        <v>29</v>
      </c>
      <c r="B246" s="29">
        <v>62</v>
      </c>
      <c r="C246" s="30" t="s">
        <v>389</v>
      </c>
      <c r="D246" s="29" t="s">
        <v>31</v>
      </c>
      <c r="E246" s="31" t="s">
        <v>390</v>
      </c>
      <c r="F246" s="32" t="s">
        <v>140</v>
      </c>
      <c r="G246" s="33">
        <v>1682.492</v>
      </c>
      <c r="H246" s="34">
        <v>0</v>
      </c>
      <c r="I246" s="34">
        <f>ROUND(G246*H246,P4)</f>
        <v>0</v>
      </c>
      <c r="J246" s="29"/>
      <c r="O246" s="35">
        <f>I246*0.21</f>
        <v>0</v>
      </c>
      <c r="P246">
        <v>3</v>
      </c>
    </row>
    <row r="247" ht="30">
      <c r="A247" s="29" t="s">
        <v>34</v>
      </c>
      <c r="B247" s="36"/>
      <c r="C247" s="37"/>
      <c r="D247" s="37"/>
      <c r="E247" s="31" t="s">
        <v>391</v>
      </c>
      <c r="F247" s="37"/>
      <c r="G247" s="37"/>
      <c r="H247" s="37"/>
      <c r="I247" s="37"/>
      <c r="J247" s="38"/>
    </row>
    <row r="248" ht="90">
      <c r="A248" s="29" t="s">
        <v>96</v>
      </c>
      <c r="B248" s="36"/>
      <c r="C248" s="37"/>
      <c r="D248" s="37"/>
      <c r="E248" s="44" t="s">
        <v>392</v>
      </c>
      <c r="F248" s="37"/>
      <c r="G248" s="37"/>
      <c r="H248" s="37"/>
      <c r="I248" s="37"/>
      <c r="J248" s="38"/>
    </row>
    <row r="249" ht="120">
      <c r="A249" s="29" t="s">
        <v>36</v>
      </c>
      <c r="B249" s="36"/>
      <c r="C249" s="37"/>
      <c r="D249" s="37"/>
      <c r="E249" s="31" t="s">
        <v>388</v>
      </c>
      <c r="F249" s="37"/>
      <c r="G249" s="37"/>
      <c r="H249" s="37"/>
      <c r="I249" s="37"/>
      <c r="J249" s="38"/>
    </row>
    <row r="250">
      <c r="A250" s="29" t="s">
        <v>29</v>
      </c>
      <c r="B250" s="29">
        <v>63</v>
      </c>
      <c r="C250" s="30" t="s">
        <v>393</v>
      </c>
      <c r="D250" s="29" t="s">
        <v>31</v>
      </c>
      <c r="E250" s="31" t="s">
        <v>394</v>
      </c>
      <c r="F250" s="32" t="s">
        <v>140</v>
      </c>
      <c r="G250" s="33">
        <v>905</v>
      </c>
      <c r="H250" s="34">
        <v>0</v>
      </c>
      <c r="I250" s="34">
        <f>ROUND(G250*H250,P4)</f>
        <v>0</v>
      </c>
      <c r="J250" s="29"/>
      <c r="O250" s="35">
        <f>I250*0.21</f>
        <v>0</v>
      </c>
      <c r="P250">
        <v>3</v>
      </c>
    </row>
    <row r="251">
      <c r="A251" s="29" t="s">
        <v>34</v>
      </c>
      <c r="B251" s="36"/>
      <c r="C251" s="37"/>
      <c r="D251" s="37"/>
      <c r="E251" s="42" t="s">
        <v>31</v>
      </c>
      <c r="F251" s="37"/>
      <c r="G251" s="37"/>
      <c r="H251" s="37"/>
      <c r="I251" s="37"/>
      <c r="J251" s="38"/>
    </row>
    <row r="252" ht="105">
      <c r="A252" s="29" t="s">
        <v>96</v>
      </c>
      <c r="B252" s="36"/>
      <c r="C252" s="37"/>
      <c r="D252" s="37"/>
      <c r="E252" s="44" t="s">
        <v>395</v>
      </c>
      <c r="F252" s="37"/>
      <c r="G252" s="37"/>
      <c r="H252" s="37"/>
      <c r="I252" s="37"/>
      <c r="J252" s="38"/>
    </row>
    <row r="253" ht="195">
      <c r="A253" s="29" t="s">
        <v>36</v>
      </c>
      <c r="B253" s="36"/>
      <c r="C253" s="37"/>
      <c r="D253" s="37"/>
      <c r="E253" s="31" t="s">
        <v>396</v>
      </c>
      <c r="F253" s="37"/>
      <c r="G253" s="37"/>
      <c r="H253" s="37"/>
      <c r="I253" s="37"/>
      <c r="J253" s="38"/>
    </row>
    <row r="254">
      <c r="A254" s="29" t="s">
        <v>29</v>
      </c>
      <c r="B254" s="29">
        <v>64</v>
      </c>
      <c r="C254" s="30" t="s">
        <v>397</v>
      </c>
      <c r="D254" s="29" t="s">
        <v>31</v>
      </c>
      <c r="E254" s="31" t="s">
        <v>398</v>
      </c>
      <c r="F254" s="32" t="s">
        <v>140</v>
      </c>
      <c r="G254" s="33">
        <v>923.53200000000004</v>
      </c>
      <c r="H254" s="34">
        <v>0</v>
      </c>
      <c r="I254" s="34">
        <f>ROUND(G254*H254,P4)</f>
        <v>0</v>
      </c>
      <c r="J254" s="29"/>
      <c r="O254" s="35">
        <f>I254*0.21</f>
        <v>0</v>
      </c>
      <c r="P254">
        <v>3</v>
      </c>
    </row>
    <row r="255" ht="75">
      <c r="A255" s="29" t="s">
        <v>34</v>
      </c>
      <c r="B255" s="36"/>
      <c r="C255" s="37"/>
      <c r="D255" s="37"/>
      <c r="E255" s="31" t="s">
        <v>399</v>
      </c>
      <c r="F255" s="37"/>
      <c r="G255" s="37"/>
      <c r="H255" s="37"/>
      <c r="I255" s="37"/>
      <c r="J255" s="38"/>
    </row>
    <row r="256" ht="45">
      <c r="A256" s="29" t="s">
        <v>96</v>
      </c>
      <c r="B256" s="36"/>
      <c r="C256" s="37"/>
      <c r="D256" s="37"/>
      <c r="E256" s="44" t="s">
        <v>400</v>
      </c>
      <c r="F256" s="37"/>
      <c r="G256" s="37"/>
      <c r="H256" s="37"/>
      <c r="I256" s="37"/>
      <c r="J256" s="38"/>
    </row>
    <row r="257" ht="195">
      <c r="A257" s="29" t="s">
        <v>36</v>
      </c>
      <c r="B257" s="36"/>
      <c r="C257" s="37"/>
      <c r="D257" s="37"/>
      <c r="E257" s="31" t="s">
        <v>396</v>
      </c>
      <c r="F257" s="37"/>
      <c r="G257" s="37"/>
      <c r="H257" s="37"/>
      <c r="I257" s="37"/>
      <c r="J257" s="38"/>
    </row>
    <row r="258">
      <c r="A258" s="29" t="s">
        <v>29</v>
      </c>
      <c r="B258" s="29">
        <v>65</v>
      </c>
      <c r="C258" s="30" t="s">
        <v>401</v>
      </c>
      <c r="D258" s="29" t="s">
        <v>31</v>
      </c>
      <c r="E258" s="31" t="s">
        <v>402</v>
      </c>
      <c r="F258" s="32" t="s">
        <v>140</v>
      </c>
      <c r="G258" s="33">
        <v>758.96000000000004</v>
      </c>
      <c r="H258" s="34">
        <v>0</v>
      </c>
      <c r="I258" s="34">
        <f>ROUND(G258*H258,P4)</f>
        <v>0</v>
      </c>
      <c r="J258" s="29"/>
      <c r="O258" s="35">
        <f>I258*0.21</f>
        <v>0</v>
      </c>
      <c r="P258">
        <v>3</v>
      </c>
    </row>
    <row r="259" ht="45">
      <c r="A259" s="29" t="s">
        <v>34</v>
      </c>
      <c r="B259" s="36"/>
      <c r="C259" s="37"/>
      <c r="D259" s="37"/>
      <c r="E259" s="31" t="s">
        <v>403</v>
      </c>
      <c r="F259" s="37"/>
      <c r="G259" s="37"/>
      <c r="H259" s="37"/>
      <c r="I259" s="37"/>
      <c r="J259" s="38"/>
    </row>
    <row r="260" ht="30">
      <c r="A260" s="29" t="s">
        <v>96</v>
      </c>
      <c r="B260" s="36"/>
      <c r="C260" s="37"/>
      <c r="D260" s="37"/>
      <c r="E260" s="44" t="s">
        <v>404</v>
      </c>
      <c r="F260" s="37"/>
      <c r="G260" s="37"/>
      <c r="H260" s="37"/>
      <c r="I260" s="37"/>
      <c r="J260" s="38"/>
    </row>
    <row r="261" ht="195">
      <c r="A261" s="29" t="s">
        <v>36</v>
      </c>
      <c r="B261" s="36"/>
      <c r="C261" s="37"/>
      <c r="D261" s="37"/>
      <c r="E261" s="31" t="s">
        <v>396</v>
      </c>
      <c r="F261" s="37"/>
      <c r="G261" s="37"/>
      <c r="H261" s="37"/>
      <c r="I261" s="37"/>
      <c r="J261" s="38"/>
    </row>
    <row r="262">
      <c r="A262" s="29" t="s">
        <v>29</v>
      </c>
      <c r="B262" s="29">
        <v>66</v>
      </c>
      <c r="C262" s="30" t="s">
        <v>405</v>
      </c>
      <c r="D262" s="29" t="s">
        <v>31</v>
      </c>
      <c r="E262" s="31" t="s">
        <v>406</v>
      </c>
      <c r="F262" s="32" t="s">
        <v>140</v>
      </c>
      <c r="G262" s="33">
        <v>210.25</v>
      </c>
      <c r="H262" s="34">
        <v>0</v>
      </c>
      <c r="I262" s="34">
        <f>ROUND(G262*H262,P4)</f>
        <v>0</v>
      </c>
      <c r="J262" s="29"/>
      <c r="O262" s="35">
        <f>I262*0.21</f>
        <v>0</v>
      </c>
      <c r="P262">
        <v>3</v>
      </c>
    </row>
    <row r="263" ht="45">
      <c r="A263" s="29" t="s">
        <v>34</v>
      </c>
      <c r="B263" s="36"/>
      <c r="C263" s="37"/>
      <c r="D263" s="37"/>
      <c r="E263" s="31" t="s">
        <v>407</v>
      </c>
      <c r="F263" s="37"/>
      <c r="G263" s="37"/>
      <c r="H263" s="37"/>
      <c r="I263" s="37"/>
      <c r="J263" s="38"/>
    </row>
    <row r="264" ht="75">
      <c r="A264" s="29" t="s">
        <v>96</v>
      </c>
      <c r="B264" s="36"/>
      <c r="C264" s="37"/>
      <c r="D264" s="37"/>
      <c r="E264" s="44" t="s">
        <v>408</v>
      </c>
      <c r="F264" s="37"/>
      <c r="G264" s="37"/>
      <c r="H264" s="37"/>
      <c r="I264" s="37"/>
      <c r="J264" s="38"/>
    </row>
    <row r="265" ht="195">
      <c r="A265" s="29" t="s">
        <v>36</v>
      </c>
      <c r="B265" s="36"/>
      <c r="C265" s="37"/>
      <c r="D265" s="37"/>
      <c r="E265" s="31" t="s">
        <v>396</v>
      </c>
      <c r="F265" s="37"/>
      <c r="G265" s="37"/>
      <c r="H265" s="37"/>
      <c r="I265" s="37"/>
      <c r="J265" s="38"/>
    </row>
    <row r="266">
      <c r="A266" s="23" t="s">
        <v>26</v>
      </c>
      <c r="B266" s="24"/>
      <c r="C266" s="25" t="s">
        <v>409</v>
      </c>
      <c r="D266" s="26"/>
      <c r="E266" s="23" t="s">
        <v>410</v>
      </c>
      <c r="F266" s="26"/>
      <c r="G266" s="26"/>
      <c r="H266" s="26"/>
      <c r="I266" s="27">
        <f>SUMIFS(I267:I298,A267:A298,"P")</f>
        <v>0</v>
      </c>
      <c r="J266" s="28"/>
    </row>
    <row r="267" ht="30">
      <c r="A267" s="29" t="s">
        <v>29</v>
      </c>
      <c r="B267" s="29">
        <v>67</v>
      </c>
      <c r="C267" s="30" t="s">
        <v>411</v>
      </c>
      <c r="D267" s="29" t="s">
        <v>31</v>
      </c>
      <c r="E267" s="31" t="s">
        <v>412</v>
      </c>
      <c r="F267" s="32" t="s">
        <v>140</v>
      </c>
      <c r="G267" s="33">
        <v>256.452</v>
      </c>
      <c r="H267" s="34">
        <v>0</v>
      </c>
      <c r="I267" s="34">
        <f>ROUND(G267*H267,P4)</f>
        <v>0</v>
      </c>
      <c r="J267" s="29"/>
      <c r="O267" s="35">
        <f>I267*0.21</f>
        <v>0</v>
      </c>
      <c r="P267">
        <v>3</v>
      </c>
    </row>
    <row r="268" ht="45">
      <c r="A268" s="29" t="s">
        <v>34</v>
      </c>
      <c r="B268" s="36"/>
      <c r="C268" s="37"/>
      <c r="D268" s="37"/>
      <c r="E268" s="31" t="s">
        <v>413</v>
      </c>
      <c r="F268" s="37"/>
      <c r="G268" s="37"/>
      <c r="H268" s="37"/>
      <c r="I268" s="37"/>
      <c r="J268" s="38"/>
    </row>
    <row r="269" ht="135">
      <c r="A269" s="29" t="s">
        <v>96</v>
      </c>
      <c r="B269" s="36"/>
      <c r="C269" s="37"/>
      <c r="D269" s="37"/>
      <c r="E269" s="44" t="s">
        <v>414</v>
      </c>
      <c r="F269" s="37"/>
      <c r="G269" s="37"/>
      <c r="H269" s="37"/>
      <c r="I269" s="37"/>
      <c r="J269" s="38"/>
    </row>
    <row r="270" ht="120">
      <c r="A270" s="29" t="s">
        <v>36</v>
      </c>
      <c r="B270" s="36"/>
      <c r="C270" s="37"/>
      <c r="D270" s="37"/>
      <c r="E270" s="31" t="s">
        <v>415</v>
      </c>
      <c r="F270" s="37"/>
      <c r="G270" s="37"/>
      <c r="H270" s="37"/>
      <c r="I270" s="37"/>
      <c r="J270" s="38"/>
    </row>
    <row r="271">
      <c r="A271" s="29" t="s">
        <v>29</v>
      </c>
      <c r="B271" s="29">
        <v>68</v>
      </c>
      <c r="C271" s="30" t="s">
        <v>416</v>
      </c>
      <c r="D271" s="29" t="s">
        <v>31</v>
      </c>
      <c r="E271" s="31" t="s">
        <v>417</v>
      </c>
      <c r="F271" s="32" t="s">
        <v>140</v>
      </c>
      <c r="G271" s="33">
        <v>634.62400000000002</v>
      </c>
      <c r="H271" s="34">
        <v>0</v>
      </c>
      <c r="I271" s="34">
        <f>ROUND(G271*H271,P4)</f>
        <v>0</v>
      </c>
      <c r="J271" s="29"/>
      <c r="O271" s="35">
        <f>I271*0.21</f>
        <v>0</v>
      </c>
      <c r="P271">
        <v>3</v>
      </c>
    </row>
    <row r="272" ht="60">
      <c r="A272" s="29" t="s">
        <v>34</v>
      </c>
      <c r="B272" s="36"/>
      <c r="C272" s="37"/>
      <c r="D272" s="37"/>
      <c r="E272" s="31" t="s">
        <v>418</v>
      </c>
      <c r="F272" s="37"/>
      <c r="G272" s="37"/>
      <c r="H272" s="37"/>
      <c r="I272" s="37"/>
      <c r="J272" s="38"/>
    </row>
    <row r="273" ht="409.5">
      <c r="A273" s="29" t="s">
        <v>96</v>
      </c>
      <c r="B273" s="36"/>
      <c r="C273" s="37"/>
      <c r="D273" s="37"/>
      <c r="E273" s="44" t="s">
        <v>419</v>
      </c>
      <c r="F273" s="37"/>
      <c r="G273" s="37"/>
      <c r="H273" s="37"/>
      <c r="I273" s="37"/>
      <c r="J273" s="38"/>
    </row>
    <row r="274" ht="120">
      <c r="A274" s="29" t="s">
        <v>36</v>
      </c>
      <c r="B274" s="36"/>
      <c r="C274" s="37"/>
      <c r="D274" s="37"/>
      <c r="E274" s="31" t="s">
        <v>415</v>
      </c>
      <c r="F274" s="37"/>
      <c r="G274" s="37"/>
      <c r="H274" s="37"/>
      <c r="I274" s="37"/>
      <c r="J274" s="38"/>
    </row>
    <row r="275" ht="30">
      <c r="A275" s="29" t="s">
        <v>29</v>
      </c>
      <c r="B275" s="29">
        <v>69</v>
      </c>
      <c r="C275" s="30" t="s">
        <v>420</v>
      </c>
      <c r="D275" s="29" t="s">
        <v>31</v>
      </c>
      <c r="E275" s="31" t="s">
        <v>421</v>
      </c>
      <c r="F275" s="32" t="s">
        <v>140</v>
      </c>
      <c r="G275" s="33">
        <v>51.475000000000001</v>
      </c>
      <c r="H275" s="34">
        <v>0</v>
      </c>
      <c r="I275" s="34">
        <f>ROUND(G275*H275,P4)</f>
        <v>0</v>
      </c>
      <c r="J275" s="29"/>
      <c r="O275" s="35">
        <f>I275*0.21</f>
        <v>0</v>
      </c>
      <c r="P275">
        <v>3</v>
      </c>
    </row>
    <row r="276" ht="45">
      <c r="A276" s="29" t="s">
        <v>34</v>
      </c>
      <c r="B276" s="36"/>
      <c r="C276" s="37"/>
      <c r="D276" s="37"/>
      <c r="E276" s="31" t="s">
        <v>422</v>
      </c>
      <c r="F276" s="37"/>
      <c r="G276" s="37"/>
      <c r="H276" s="37"/>
      <c r="I276" s="37"/>
      <c r="J276" s="38"/>
    </row>
    <row r="277" ht="105">
      <c r="A277" s="29" t="s">
        <v>96</v>
      </c>
      <c r="B277" s="36"/>
      <c r="C277" s="37"/>
      <c r="D277" s="37"/>
      <c r="E277" s="44" t="s">
        <v>423</v>
      </c>
      <c r="F277" s="37"/>
      <c r="G277" s="37"/>
      <c r="H277" s="37"/>
      <c r="I277" s="37"/>
      <c r="J277" s="38"/>
    </row>
    <row r="278" ht="120">
      <c r="A278" s="29" t="s">
        <v>36</v>
      </c>
      <c r="B278" s="36"/>
      <c r="C278" s="37"/>
      <c r="D278" s="37"/>
      <c r="E278" s="31" t="s">
        <v>415</v>
      </c>
      <c r="F278" s="37"/>
      <c r="G278" s="37"/>
      <c r="H278" s="37"/>
      <c r="I278" s="37"/>
      <c r="J278" s="38"/>
    </row>
    <row r="279">
      <c r="A279" s="29" t="s">
        <v>29</v>
      </c>
      <c r="B279" s="29">
        <v>70</v>
      </c>
      <c r="C279" s="30" t="s">
        <v>424</v>
      </c>
      <c r="D279" s="29" t="s">
        <v>31</v>
      </c>
      <c r="E279" s="31" t="s">
        <v>425</v>
      </c>
      <c r="F279" s="32" t="s">
        <v>140</v>
      </c>
      <c r="G279" s="33">
        <v>942.55100000000004</v>
      </c>
      <c r="H279" s="34">
        <v>0</v>
      </c>
      <c r="I279" s="34">
        <f>ROUND(G279*H279,P4)</f>
        <v>0</v>
      </c>
      <c r="J279" s="29"/>
      <c r="O279" s="35">
        <f>I279*0.21</f>
        <v>0</v>
      </c>
      <c r="P279">
        <v>3</v>
      </c>
    </row>
    <row r="280" ht="30">
      <c r="A280" s="29" t="s">
        <v>34</v>
      </c>
      <c r="B280" s="36"/>
      <c r="C280" s="37"/>
      <c r="D280" s="37"/>
      <c r="E280" s="31" t="s">
        <v>426</v>
      </c>
      <c r="F280" s="37"/>
      <c r="G280" s="37"/>
      <c r="H280" s="37"/>
      <c r="I280" s="37"/>
      <c r="J280" s="38"/>
    </row>
    <row r="281" ht="75">
      <c r="A281" s="29" t="s">
        <v>96</v>
      </c>
      <c r="B281" s="36"/>
      <c r="C281" s="37"/>
      <c r="D281" s="37"/>
      <c r="E281" s="44" t="s">
        <v>427</v>
      </c>
      <c r="F281" s="37"/>
      <c r="G281" s="37"/>
      <c r="H281" s="37"/>
      <c r="I281" s="37"/>
      <c r="J281" s="38"/>
    </row>
    <row r="282" ht="120">
      <c r="A282" s="29" t="s">
        <v>36</v>
      </c>
      <c r="B282" s="36"/>
      <c r="C282" s="37"/>
      <c r="D282" s="37"/>
      <c r="E282" s="31" t="s">
        <v>415</v>
      </c>
      <c r="F282" s="37"/>
      <c r="G282" s="37"/>
      <c r="H282" s="37"/>
      <c r="I282" s="37"/>
      <c r="J282" s="38"/>
    </row>
    <row r="283">
      <c r="A283" s="29" t="s">
        <v>29</v>
      </c>
      <c r="B283" s="29">
        <v>71</v>
      </c>
      <c r="C283" s="30" t="s">
        <v>428</v>
      </c>
      <c r="D283" s="29" t="s">
        <v>31</v>
      </c>
      <c r="E283" s="31" t="s">
        <v>429</v>
      </c>
      <c r="F283" s="32" t="s">
        <v>140</v>
      </c>
      <c r="G283" s="33">
        <v>673.84000000000003</v>
      </c>
      <c r="H283" s="34">
        <v>0</v>
      </c>
      <c r="I283" s="34">
        <f>ROUND(G283*H283,P4)</f>
        <v>0</v>
      </c>
      <c r="J283" s="29"/>
      <c r="O283" s="35">
        <f>I283*0.21</f>
        <v>0</v>
      </c>
      <c r="P283">
        <v>3</v>
      </c>
    </row>
    <row r="284" ht="45">
      <c r="A284" s="29" t="s">
        <v>34</v>
      </c>
      <c r="B284" s="36"/>
      <c r="C284" s="37"/>
      <c r="D284" s="37"/>
      <c r="E284" s="31" t="s">
        <v>430</v>
      </c>
      <c r="F284" s="37"/>
      <c r="G284" s="37"/>
      <c r="H284" s="37"/>
      <c r="I284" s="37"/>
      <c r="J284" s="38"/>
    </row>
    <row r="285" ht="409.5">
      <c r="A285" s="29" t="s">
        <v>96</v>
      </c>
      <c r="B285" s="36"/>
      <c r="C285" s="37"/>
      <c r="D285" s="37"/>
      <c r="E285" s="44" t="s">
        <v>431</v>
      </c>
      <c r="F285" s="37"/>
      <c r="G285" s="37"/>
      <c r="H285" s="37"/>
      <c r="I285" s="37"/>
      <c r="J285" s="38"/>
    </row>
    <row r="286" ht="120">
      <c r="A286" s="29" t="s">
        <v>36</v>
      </c>
      <c r="B286" s="36"/>
      <c r="C286" s="37"/>
      <c r="D286" s="37"/>
      <c r="E286" s="31" t="s">
        <v>415</v>
      </c>
      <c r="F286" s="37"/>
      <c r="G286" s="37"/>
      <c r="H286" s="37"/>
      <c r="I286" s="37"/>
      <c r="J286" s="38"/>
    </row>
    <row r="287">
      <c r="A287" s="29" t="s">
        <v>29</v>
      </c>
      <c r="B287" s="29">
        <v>72</v>
      </c>
      <c r="C287" s="30" t="s">
        <v>432</v>
      </c>
      <c r="D287" s="29" t="s">
        <v>31</v>
      </c>
      <c r="E287" s="31" t="s">
        <v>433</v>
      </c>
      <c r="F287" s="32" t="s">
        <v>140</v>
      </c>
      <c r="G287" s="33">
        <v>94.254999999999995</v>
      </c>
      <c r="H287" s="34">
        <v>0</v>
      </c>
      <c r="I287" s="34">
        <f>ROUND(G287*H287,P4)</f>
        <v>0</v>
      </c>
      <c r="J287" s="29"/>
      <c r="O287" s="35">
        <f>I287*0.21</f>
        <v>0</v>
      </c>
      <c r="P287">
        <v>3</v>
      </c>
    </row>
    <row r="288" ht="60">
      <c r="A288" s="29" t="s">
        <v>34</v>
      </c>
      <c r="B288" s="36"/>
      <c r="C288" s="37"/>
      <c r="D288" s="37"/>
      <c r="E288" s="31" t="s">
        <v>434</v>
      </c>
      <c r="F288" s="37"/>
      <c r="G288" s="37"/>
      <c r="H288" s="37"/>
      <c r="I288" s="37"/>
      <c r="J288" s="38"/>
    </row>
    <row r="289" ht="75">
      <c r="A289" s="29" t="s">
        <v>96</v>
      </c>
      <c r="B289" s="36"/>
      <c r="C289" s="37"/>
      <c r="D289" s="37"/>
      <c r="E289" s="44" t="s">
        <v>435</v>
      </c>
      <c r="F289" s="37"/>
      <c r="G289" s="37"/>
      <c r="H289" s="37"/>
      <c r="I289" s="37"/>
      <c r="J289" s="38"/>
    </row>
    <row r="290" ht="105">
      <c r="A290" s="29" t="s">
        <v>36</v>
      </c>
      <c r="B290" s="36"/>
      <c r="C290" s="37"/>
      <c r="D290" s="37"/>
      <c r="E290" s="31" t="s">
        <v>436</v>
      </c>
      <c r="F290" s="37"/>
      <c r="G290" s="37"/>
      <c r="H290" s="37"/>
      <c r="I290" s="37"/>
      <c r="J290" s="38"/>
    </row>
    <row r="291">
      <c r="A291" s="29" t="s">
        <v>29</v>
      </c>
      <c r="B291" s="29">
        <v>73</v>
      </c>
      <c r="C291" s="30" t="s">
        <v>437</v>
      </c>
      <c r="D291" s="29" t="s">
        <v>31</v>
      </c>
      <c r="E291" s="31" t="s">
        <v>438</v>
      </c>
      <c r="F291" s="32" t="s">
        <v>167</v>
      </c>
      <c r="G291" s="33">
        <v>20</v>
      </c>
      <c r="H291" s="34">
        <v>0</v>
      </c>
      <c r="I291" s="34">
        <f>ROUND(G291*H291,P4)</f>
        <v>0</v>
      </c>
      <c r="J291" s="29"/>
      <c r="O291" s="35">
        <f>I291*0.21</f>
        <v>0</v>
      </c>
      <c r="P291">
        <v>3</v>
      </c>
    </row>
    <row r="292">
      <c r="A292" s="29" t="s">
        <v>34</v>
      </c>
      <c r="B292" s="36"/>
      <c r="C292" s="37"/>
      <c r="D292" s="37"/>
      <c r="E292" s="42" t="s">
        <v>31</v>
      </c>
      <c r="F292" s="37"/>
      <c r="G292" s="37"/>
      <c r="H292" s="37"/>
      <c r="I292" s="37"/>
      <c r="J292" s="38"/>
    </row>
    <row r="293" ht="30">
      <c r="A293" s="29" t="s">
        <v>96</v>
      </c>
      <c r="B293" s="36"/>
      <c r="C293" s="37"/>
      <c r="D293" s="37"/>
      <c r="E293" s="44" t="s">
        <v>439</v>
      </c>
      <c r="F293" s="37"/>
      <c r="G293" s="37"/>
      <c r="H293" s="37"/>
      <c r="I293" s="37"/>
      <c r="J293" s="38"/>
    </row>
    <row r="294" ht="120">
      <c r="A294" s="29" t="s">
        <v>36</v>
      </c>
      <c r="B294" s="36"/>
      <c r="C294" s="37"/>
      <c r="D294" s="37"/>
      <c r="E294" s="31" t="s">
        <v>440</v>
      </c>
      <c r="F294" s="37"/>
      <c r="G294" s="37"/>
      <c r="H294" s="37"/>
      <c r="I294" s="37"/>
      <c r="J294" s="38"/>
    </row>
    <row r="295">
      <c r="A295" s="29" t="s">
        <v>29</v>
      </c>
      <c r="B295" s="29">
        <v>74</v>
      </c>
      <c r="C295" s="30" t="s">
        <v>441</v>
      </c>
      <c r="D295" s="29" t="s">
        <v>31</v>
      </c>
      <c r="E295" s="31" t="s">
        <v>442</v>
      </c>
      <c r="F295" s="32" t="s">
        <v>146</v>
      </c>
      <c r="G295" s="33">
        <v>176</v>
      </c>
      <c r="H295" s="34">
        <v>0</v>
      </c>
      <c r="I295" s="34">
        <f>ROUND(G295*H295,P4)</f>
        <v>0</v>
      </c>
      <c r="J295" s="29"/>
      <c r="O295" s="35">
        <f>I295*0.21</f>
        <v>0</v>
      </c>
      <c r="P295">
        <v>3</v>
      </c>
    </row>
    <row r="296">
      <c r="A296" s="29" t="s">
        <v>34</v>
      </c>
      <c r="B296" s="36"/>
      <c r="C296" s="37"/>
      <c r="D296" s="37"/>
      <c r="E296" s="42" t="s">
        <v>31</v>
      </c>
      <c r="F296" s="37"/>
      <c r="G296" s="37"/>
      <c r="H296" s="37"/>
      <c r="I296" s="37"/>
      <c r="J296" s="38"/>
    </row>
    <row r="297" ht="30">
      <c r="A297" s="29" t="s">
        <v>96</v>
      </c>
      <c r="B297" s="36"/>
      <c r="C297" s="37"/>
      <c r="D297" s="37"/>
      <c r="E297" s="44" t="s">
        <v>443</v>
      </c>
      <c r="F297" s="37"/>
      <c r="G297" s="37"/>
      <c r="H297" s="37"/>
      <c r="I297" s="37"/>
      <c r="J297" s="38"/>
    </row>
    <row r="298" ht="105">
      <c r="A298" s="29" t="s">
        <v>36</v>
      </c>
      <c r="B298" s="36"/>
      <c r="C298" s="37"/>
      <c r="D298" s="37"/>
      <c r="E298" s="31" t="s">
        <v>444</v>
      </c>
      <c r="F298" s="37"/>
      <c r="G298" s="37"/>
      <c r="H298" s="37"/>
      <c r="I298" s="37"/>
      <c r="J298" s="38"/>
    </row>
    <row r="299">
      <c r="A299" s="23" t="s">
        <v>26</v>
      </c>
      <c r="B299" s="24"/>
      <c r="C299" s="25" t="s">
        <v>445</v>
      </c>
      <c r="D299" s="26"/>
      <c r="E299" s="23" t="s">
        <v>446</v>
      </c>
      <c r="F299" s="26"/>
      <c r="G299" s="26"/>
      <c r="H299" s="26"/>
      <c r="I299" s="27">
        <f>SUMIFS(I300:I323,A300:A323,"P")</f>
        <v>0</v>
      </c>
      <c r="J299" s="28"/>
    </row>
    <row r="300">
      <c r="A300" s="29" t="s">
        <v>29</v>
      </c>
      <c r="B300" s="29">
        <v>75</v>
      </c>
      <c r="C300" s="30" t="s">
        <v>447</v>
      </c>
      <c r="D300" s="29" t="s">
        <v>31</v>
      </c>
      <c r="E300" s="31" t="s">
        <v>448</v>
      </c>
      <c r="F300" s="32" t="s">
        <v>140</v>
      </c>
      <c r="G300" s="33">
        <v>220.053</v>
      </c>
      <c r="H300" s="34">
        <v>0</v>
      </c>
      <c r="I300" s="34">
        <f>ROUND(G300*H300,P4)</f>
        <v>0</v>
      </c>
      <c r="J300" s="29"/>
      <c r="O300" s="35">
        <f>I300*0.21</f>
        <v>0</v>
      </c>
      <c r="P300">
        <v>3</v>
      </c>
    </row>
    <row r="301">
      <c r="A301" s="29" t="s">
        <v>34</v>
      </c>
      <c r="B301" s="36"/>
      <c r="C301" s="37"/>
      <c r="D301" s="37"/>
      <c r="E301" s="31" t="s">
        <v>215</v>
      </c>
      <c r="F301" s="37"/>
      <c r="G301" s="37"/>
      <c r="H301" s="37"/>
      <c r="I301" s="37"/>
      <c r="J301" s="38"/>
    </row>
    <row r="302" ht="409.5">
      <c r="A302" s="29" t="s">
        <v>96</v>
      </c>
      <c r="B302" s="36"/>
      <c r="C302" s="37"/>
      <c r="D302" s="37"/>
      <c r="E302" s="44" t="s">
        <v>449</v>
      </c>
      <c r="F302" s="37"/>
      <c r="G302" s="37"/>
      <c r="H302" s="37"/>
      <c r="I302" s="37"/>
      <c r="J302" s="38"/>
    </row>
    <row r="303" ht="285">
      <c r="A303" s="29" t="s">
        <v>36</v>
      </c>
      <c r="B303" s="36"/>
      <c r="C303" s="37"/>
      <c r="D303" s="37"/>
      <c r="E303" s="31" t="s">
        <v>450</v>
      </c>
      <c r="F303" s="37"/>
      <c r="G303" s="37"/>
      <c r="H303" s="37"/>
      <c r="I303" s="37"/>
      <c r="J303" s="38"/>
    </row>
    <row r="304">
      <c r="A304" s="29" t="s">
        <v>29</v>
      </c>
      <c r="B304" s="29">
        <v>76</v>
      </c>
      <c r="C304" s="30" t="s">
        <v>451</v>
      </c>
      <c r="D304" s="29" t="s">
        <v>31</v>
      </c>
      <c r="E304" s="31" t="s">
        <v>452</v>
      </c>
      <c r="F304" s="32" t="s">
        <v>140</v>
      </c>
      <c r="G304" s="33">
        <v>86.724000000000004</v>
      </c>
      <c r="H304" s="34">
        <v>0</v>
      </c>
      <c r="I304" s="34">
        <f>ROUND(G304*H304,P4)</f>
        <v>0</v>
      </c>
      <c r="J304" s="29"/>
      <c r="O304" s="35">
        <f>I304*0.21</f>
        <v>0</v>
      </c>
      <c r="P304">
        <v>3</v>
      </c>
    </row>
    <row r="305" ht="45">
      <c r="A305" s="29" t="s">
        <v>34</v>
      </c>
      <c r="B305" s="36"/>
      <c r="C305" s="37"/>
      <c r="D305" s="37"/>
      <c r="E305" s="31" t="s">
        <v>453</v>
      </c>
      <c r="F305" s="37"/>
      <c r="G305" s="37"/>
      <c r="H305" s="37"/>
      <c r="I305" s="37"/>
      <c r="J305" s="38"/>
    </row>
    <row r="306" ht="210">
      <c r="A306" s="29" t="s">
        <v>96</v>
      </c>
      <c r="B306" s="36"/>
      <c r="C306" s="37"/>
      <c r="D306" s="37"/>
      <c r="E306" s="44" t="s">
        <v>454</v>
      </c>
      <c r="F306" s="37"/>
      <c r="G306" s="37"/>
      <c r="H306" s="37"/>
      <c r="I306" s="37"/>
      <c r="J306" s="38"/>
    </row>
    <row r="307" ht="300">
      <c r="A307" s="29" t="s">
        <v>36</v>
      </c>
      <c r="B307" s="36"/>
      <c r="C307" s="37"/>
      <c r="D307" s="37"/>
      <c r="E307" s="31" t="s">
        <v>455</v>
      </c>
      <c r="F307" s="37"/>
      <c r="G307" s="37"/>
      <c r="H307" s="37"/>
      <c r="I307" s="37"/>
      <c r="J307" s="38"/>
    </row>
    <row r="308" ht="30">
      <c r="A308" s="29" t="s">
        <v>29</v>
      </c>
      <c r="B308" s="29">
        <v>77</v>
      </c>
      <c r="C308" s="30" t="s">
        <v>456</v>
      </c>
      <c r="D308" s="29" t="s">
        <v>31</v>
      </c>
      <c r="E308" s="31" t="s">
        <v>457</v>
      </c>
      <c r="F308" s="32" t="s">
        <v>140</v>
      </c>
      <c r="G308" s="33">
        <v>270.17200000000003</v>
      </c>
      <c r="H308" s="34">
        <v>0</v>
      </c>
      <c r="I308" s="34">
        <f>ROUND(G308*H308,P4)</f>
        <v>0</v>
      </c>
      <c r="J308" s="29"/>
      <c r="O308" s="35">
        <f>I308*0.21</f>
        <v>0</v>
      </c>
      <c r="P308">
        <v>3</v>
      </c>
    </row>
    <row r="309" ht="75">
      <c r="A309" s="29" t="s">
        <v>34</v>
      </c>
      <c r="B309" s="36"/>
      <c r="C309" s="37"/>
      <c r="D309" s="37"/>
      <c r="E309" s="31" t="s">
        <v>458</v>
      </c>
      <c r="F309" s="37"/>
      <c r="G309" s="37"/>
      <c r="H309" s="37"/>
      <c r="I309" s="37"/>
      <c r="J309" s="38"/>
    </row>
    <row r="310" ht="45">
      <c r="A310" s="29" t="s">
        <v>96</v>
      </c>
      <c r="B310" s="36"/>
      <c r="C310" s="37"/>
      <c r="D310" s="37"/>
      <c r="E310" s="44" t="s">
        <v>459</v>
      </c>
      <c r="F310" s="37"/>
      <c r="G310" s="37"/>
      <c r="H310" s="37"/>
      <c r="I310" s="37"/>
      <c r="J310" s="38"/>
    </row>
    <row r="311" ht="300">
      <c r="A311" s="29" t="s">
        <v>36</v>
      </c>
      <c r="B311" s="36"/>
      <c r="C311" s="37"/>
      <c r="D311" s="37"/>
      <c r="E311" s="31" t="s">
        <v>460</v>
      </c>
      <c r="F311" s="37"/>
      <c r="G311" s="37"/>
      <c r="H311" s="37"/>
      <c r="I311" s="37"/>
      <c r="J311" s="38"/>
    </row>
    <row r="312">
      <c r="A312" s="29" t="s">
        <v>29</v>
      </c>
      <c r="B312" s="29">
        <v>78</v>
      </c>
      <c r="C312" s="30" t="s">
        <v>461</v>
      </c>
      <c r="D312" s="29" t="s">
        <v>31</v>
      </c>
      <c r="E312" s="31" t="s">
        <v>462</v>
      </c>
      <c r="F312" s="32" t="s">
        <v>140</v>
      </c>
      <c r="G312" s="33">
        <v>220.053</v>
      </c>
      <c r="H312" s="34">
        <v>0</v>
      </c>
      <c r="I312" s="34">
        <f>ROUND(G312*H312,P4)</f>
        <v>0</v>
      </c>
      <c r="J312" s="29"/>
      <c r="O312" s="35">
        <f>I312*0.21</f>
        <v>0</v>
      </c>
      <c r="P312">
        <v>3</v>
      </c>
    </row>
    <row r="313" ht="30">
      <c r="A313" s="29" t="s">
        <v>34</v>
      </c>
      <c r="B313" s="36"/>
      <c r="C313" s="37"/>
      <c r="D313" s="37"/>
      <c r="E313" s="31" t="s">
        <v>463</v>
      </c>
      <c r="F313" s="37"/>
      <c r="G313" s="37"/>
      <c r="H313" s="37"/>
      <c r="I313" s="37"/>
      <c r="J313" s="38"/>
    </row>
    <row r="314" ht="409.5">
      <c r="A314" s="29" t="s">
        <v>96</v>
      </c>
      <c r="B314" s="36"/>
      <c r="C314" s="37"/>
      <c r="D314" s="37"/>
      <c r="E314" s="44" t="s">
        <v>464</v>
      </c>
      <c r="F314" s="37"/>
      <c r="G314" s="37"/>
      <c r="H314" s="37"/>
      <c r="I314" s="37"/>
      <c r="J314" s="38"/>
    </row>
    <row r="315" ht="75">
      <c r="A315" s="29" t="s">
        <v>36</v>
      </c>
      <c r="B315" s="36"/>
      <c r="C315" s="37"/>
      <c r="D315" s="37"/>
      <c r="E315" s="31" t="s">
        <v>465</v>
      </c>
      <c r="F315" s="37"/>
      <c r="G315" s="37"/>
      <c r="H315" s="37"/>
      <c r="I315" s="37"/>
      <c r="J315" s="38"/>
    </row>
    <row r="316">
      <c r="A316" s="29" t="s">
        <v>29</v>
      </c>
      <c r="B316" s="29">
        <v>79</v>
      </c>
      <c r="C316" s="30" t="s">
        <v>466</v>
      </c>
      <c r="D316" s="29" t="s">
        <v>31</v>
      </c>
      <c r="E316" s="31" t="s">
        <v>467</v>
      </c>
      <c r="F316" s="32" t="s">
        <v>140</v>
      </c>
      <c r="G316" s="33">
        <v>64.447000000000003</v>
      </c>
      <c r="H316" s="34">
        <v>0</v>
      </c>
      <c r="I316" s="34">
        <f>ROUND(G316*H316,P4)</f>
        <v>0</v>
      </c>
      <c r="J316" s="29"/>
      <c r="O316" s="35">
        <f>I316*0.21</f>
        <v>0</v>
      </c>
      <c r="P316">
        <v>3</v>
      </c>
    </row>
    <row r="317">
      <c r="A317" s="29" t="s">
        <v>34</v>
      </c>
      <c r="B317" s="36"/>
      <c r="C317" s="37"/>
      <c r="D317" s="37"/>
      <c r="E317" s="31" t="s">
        <v>215</v>
      </c>
      <c r="F317" s="37"/>
      <c r="G317" s="37"/>
      <c r="H317" s="37"/>
      <c r="I317" s="37"/>
      <c r="J317" s="38"/>
    </row>
    <row r="318" ht="180">
      <c r="A318" s="29" t="s">
        <v>96</v>
      </c>
      <c r="B318" s="36"/>
      <c r="C318" s="37"/>
      <c r="D318" s="37"/>
      <c r="E318" s="44" t="s">
        <v>468</v>
      </c>
      <c r="F318" s="37"/>
      <c r="G318" s="37"/>
      <c r="H318" s="37"/>
      <c r="I318" s="37"/>
      <c r="J318" s="38"/>
    </row>
    <row r="319" ht="120">
      <c r="A319" s="29" t="s">
        <v>36</v>
      </c>
      <c r="B319" s="36"/>
      <c r="C319" s="37"/>
      <c r="D319" s="37"/>
      <c r="E319" s="31" t="s">
        <v>469</v>
      </c>
      <c r="F319" s="37"/>
      <c r="G319" s="37"/>
      <c r="H319" s="37"/>
      <c r="I319" s="37"/>
      <c r="J319" s="38"/>
    </row>
    <row r="320">
      <c r="A320" s="29" t="s">
        <v>29</v>
      </c>
      <c r="B320" s="29">
        <v>80</v>
      </c>
      <c r="C320" s="30" t="s">
        <v>470</v>
      </c>
      <c r="D320" s="29" t="s">
        <v>31</v>
      </c>
      <c r="E320" s="31" t="s">
        <v>471</v>
      </c>
      <c r="F320" s="32" t="s">
        <v>140</v>
      </c>
      <c r="G320" s="33">
        <v>38.805999999999997</v>
      </c>
      <c r="H320" s="34">
        <v>0</v>
      </c>
      <c r="I320" s="34">
        <f>ROUND(G320*H320,P4)</f>
        <v>0</v>
      </c>
      <c r="J320" s="29"/>
      <c r="O320" s="35">
        <f>I320*0.21</f>
        <v>0</v>
      </c>
      <c r="P320">
        <v>3</v>
      </c>
    </row>
    <row r="321">
      <c r="A321" s="29" t="s">
        <v>34</v>
      </c>
      <c r="B321" s="36"/>
      <c r="C321" s="37"/>
      <c r="D321" s="37"/>
      <c r="E321" s="31" t="s">
        <v>215</v>
      </c>
      <c r="F321" s="37"/>
      <c r="G321" s="37"/>
      <c r="H321" s="37"/>
      <c r="I321" s="37"/>
      <c r="J321" s="38"/>
    </row>
    <row r="322" ht="150">
      <c r="A322" s="29" t="s">
        <v>96</v>
      </c>
      <c r="B322" s="36"/>
      <c r="C322" s="37"/>
      <c r="D322" s="37"/>
      <c r="E322" s="44" t="s">
        <v>472</v>
      </c>
      <c r="F322" s="37"/>
      <c r="G322" s="37"/>
      <c r="H322" s="37"/>
      <c r="I322" s="37"/>
      <c r="J322" s="38"/>
    </row>
    <row r="323" ht="120">
      <c r="A323" s="29" t="s">
        <v>36</v>
      </c>
      <c r="B323" s="36"/>
      <c r="C323" s="37"/>
      <c r="D323" s="37"/>
      <c r="E323" s="31" t="s">
        <v>469</v>
      </c>
      <c r="F323" s="37"/>
      <c r="G323" s="37"/>
      <c r="H323" s="37"/>
      <c r="I323" s="37"/>
      <c r="J323" s="38"/>
    </row>
    <row r="324">
      <c r="A324" s="23" t="s">
        <v>26</v>
      </c>
      <c r="B324" s="24"/>
      <c r="C324" s="25" t="s">
        <v>473</v>
      </c>
      <c r="D324" s="26"/>
      <c r="E324" s="23" t="s">
        <v>474</v>
      </c>
      <c r="F324" s="26"/>
      <c r="G324" s="26"/>
      <c r="H324" s="26"/>
      <c r="I324" s="27">
        <f>SUMIFS(I325:I340,A325:A340,"P")</f>
        <v>0</v>
      </c>
      <c r="J324" s="28"/>
    </row>
    <row r="325">
      <c r="A325" s="29" t="s">
        <v>29</v>
      </c>
      <c r="B325" s="29">
        <v>81</v>
      </c>
      <c r="C325" s="30" t="s">
        <v>475</v>
      </c>
      <c r="D325" s="29" t="s">
        <v>31</v>
      </c>
      <c r="E325" s="31" t="s">
        <v>476</v>
      </c>
      <c r="F325" s="32" t="s">
        <v>167</v>
      </c>
      <c r="G325" s="33">
        <v>1.8999999999999999</v>
      </c>
      <c r="H325" s="34">
        <v>0</v>
      </c>
      <c r="I325" s="34">
        <f>ROUND(G325*H325,P4)</f>
        <v>0</v>
      </c>
      <c r="J325" s="29"/>
      <c r="O325" s="35">
        <f>I325*0.21</f>
        <v>0</v>
      </c>
      <c r="P325">
        <v>3</v>
      </c>
    </row>
    <row r="326" ht="30">
      <c r="A326" s="29" t="s">
        <v>34</v>
      </c>
      <c r="B326" s="36"/>
      <c r="C326" s="37"/>
      <c r="D326" s="37"/>
      <c r="E326" s="31" t="s">
        <v>477</v>
      </c>
      <c r="F326" s="37"/>
      <c r="G326" s="37"/>
      <c r="H326" s="37"/>
      <c r="I326" s="37"/>
      <c r="J326" s="38"/>
    </row>
    <row r="327" ht="30">
      <c r="A327" s="29" t="s">
        <v>96</v>
      </c>
      <c r="B327" s="36"/>
      <c r="C327" s="37"/>
      <c r="D327" s="37"/>
      <c r="E327" s="44" t="s">
        <v>478</v>
      </c>
      <c r="F327" s="37"/>
      <c r="G327" s="37"/>
      <c r="H327" s="37"/>
      <c r="I327" s="37"/>
      <c r="J327" s="38"/>
    </row>
    <row r="328" ht="330">
      <c r="A328" s="29" t="s">
        <v>36</v>
      </c>
      <c r="B328" s="36"/>
      <c r="C328" s="37"/>
      <c r="D328" s="37"/>
      <c r="E328" s="31" t="s">
        <v>479</v>
      </c>
      <c r="F328" s="37"/>
      <c r="G328" s="37"/>
      <c r="H328" s="37"/>
      <c r="I328" s="37"/>
      <c r="J328" s="38"/>
    </row>
    <row r="329">
      <c r="A329" s="29" t="s">
        <v>29</v>
      </c>
      <c r="B329" s="29">
        <v>82</v>
      </c>
      <c r="C329" s="30" t="s">
        <v>480</v>
      </c>
      <c r="D329" s="29" t="s">
        <v>31</v>
      </c>
      <c r="E329" s="31" t="s">
        <v>481</v>
      </c>
      <c r="F329" s="32" t="s">
        <v>167</v>
      </c>
      <c r="G329" s="33">
        <v>1.6000000000000001</v>
      </c>
      <c r="H329" s="34">
        <v>0</v>
      </c>
      <c r="I329" s="34">
        <f>ROUND(G329*H329,P4)</f>
        <v>0</v>
      </c>
      <c r="J329" s="29"/>
      <c r="O329" s="35">
        <f>I329*0.21</f>
        <v>0</v>
      </c>
      <c r="P329">
        <v>3</v>
      </c>
    </row>
    <row r="330" ht="30">
      <c r="A330" s="29" t="s">
        <v>34</v>
      </c>
      <c r="B330" s="36"/>
      <c r="C330" s="37"/>
      <c r="D330" s="37"/>
      <c r="E330" s="31" t="s">
        <v>482</v>
      </c>
      <c r="F330" s="37"/>
      <c r="G330" s="37"/>
      <c r="H330" s="37"/>
      <c r="I330" s="37"/>
      <c r="J330" s="38"/>
    </row>
    <row r="331" ht="30">
      <c r="A331" s="29" t="s">
        <v>96</v>
      </c>
      <c r="B331" s="36"/>
      <c r="C331" s="37"/>
      <c r="D331" s="37"/>
      <c r="E331" s="44" t="s">
        <v>483</v>
      </c>
      <c r="F331" s="37"/>
      <c r="G331" s="37"/>
      <c r="H331" s="37"/>
      <c r="I331" s="37"/>
      <c r="J331" s="38"/>
    </row>
    <row r="332" ht="330">
      <c r="A332" s="29" t="s">
        <v>36</v>
      </c>
      <c r="B332" s="36"/>
      <c r="C332" s="37"/>
      <c r="D332" s="37"/>
      <c r="E332" s="31" t="s">
        <v>479</v>
      </c>
      <c r="F332" s="37"/>
      <c r="G332" s="37"/>
      <c r="H332" s="37"/>
      <c r="I332" s="37"/>
      <c r="J332" s="38"/>
    </row>
    <row r="333">
      <c r="A333" s="29" t="s">
        <v>29</v>
      </c>
      <c r="B333" s="29">
        <v>83</v>
      </c>
      <c r="C333" s="30" t="s">
        <v>484</v>
      </c>
      <c r="D333" s="29" t="s">
        <v>31</v>
      </c>
      <c r="E333" s="31" t="s">
        <v>485</v>
      </c>
      <c r="F333" s="32" t="s">
        <v>167</v>
      </c>
      <c r="G333" s="33">
        <v>34</v>
      </c>
      <c r="H333" s="34">
        <v>0</v>
      </c>
      <c r="I333" s="34">
        <f>ROUND(G333*H333,P4)</f>
        <v>0</v>
      </c>
      <c r="J333" s="29"/>
      <c r="O333" s="35">
        <f>I333*0.21</f>
        <v>0</v>
      </c>
      <c r="P333">
        <v>3</v>
      </c>
    </row>
    <row r="334" ht="45">
      <c r="A334" s="29" t="s">
        <v>34</v>
      </c>
      <c r="B334" s="36"/>
      <c r="C334" s="37"/>
      <c r="D334" s="37"/>
      <c r="E334" s="31" t="s">
        <v>486</v>
      </c>
      <c r="F334" s="37"/>
      <c r="G334" s="37"/>
      <c r="H334" s="37"/>
      <c r="I334" s="37"/>
      <c r="J334" s="38"/>
    </row>
    <row r="335" ht="30">
      <c r="A335" s="29" t="s">
        <v>96</v>
      </c>
      <c r="B335" s="36"/>
      <c r="C335" s="37"/>
      <c r="D335" s="37"/>
      <c r="E335" s="44" t="s">
        <v>487</v>
      </c>
      <c r="F335" s="37"/>
      <c r="G335" s="37"/>
      <c r="H335" s="37"/>
      <c r="I335" s="37"/>
      <c r="J335" s="38"/>
    </row>
    <row r="336" ht="330">
      <c r="A336" s="29" t="s">
        <v>36</v>
      </c>
      <c r="B336" s="36"/>
      <c r="C336" s="37"/>
      <c r="D336" s="37"/>
      <c r="E336" s="31" t="s">
        <v>488</v>
      </c>
      <c r="F336" s="37"/>
      <c r="G336" s="37"/>
      <c r="H336" s="37"/>
      <c r="I336" s="37"/>
      <c r="J336" s="38"/>
    </row>
    <row r="337">
      <c r="A337" s="29" t="s">
        <v>29</v>
      </c>
      <c r="B337" s="29">
        <v>84</v>
      </c>
      <c r="C337" s="30" t="s">
        <v>489</v>
      </c>
      <c r="D337" s="29" t="s">
        <v>31</v>
      </c>
      <c r="E337" s="31" t="s">
        <v>490</v>
      </c>
      <c r="F337" s="32" t="s">
        <v>146</v>
      </c>
      <c r="G337" s="33">
        <v>2</v>
      </c>
      <c r="H337" s="34">
        <v>0</v>
      </c>
      <c r="I337" s="34">
        <f>ROUND(G337*H337,P4)</f>
        <v>0</v>
      </c>
      <c r="J337" s="29"/>
      <c r="O337" s="35">
        <f>I337*0.21</f>
        <v>0</v>
      </c>
      <c r="P337">
        <v>3</v>
      </c>
    </row>
    <row r="338" ht="30">
      <c r="A338" s="29" t="s">
        <v>34</v>
      </c>
      <c r="B338" s="36"/>
      <c r="C338" s="37"/>
      <c r="D338" s="37"/>
      <c r="E338" s="31" t="s">
        <v>491</v>
      </c>
      <c r="F338" s="37"/>
      <c r="G338" s="37"/>
      <c r="H338" s="37"/>
      <c r="I338" s="37"/>
      <c r="J338" s="38"/>
    </row>
    <row r="339" ht="30">
      <c r="A339" s="29" t="s">
        <v>96</v>
      </c>
      <c r="B339" s="36"/>
      <c r="C339" s="37"/>
      <c r="D339" s="37"/>
      <c r="E339" s="44" t="s">
        <v>492</v>
      </c>
      <c r="F339" s="37"/>
      <c r="G339" s="37"/>
      <c r="H339" s="37"/>
      <c r="I339" s="37"/>
      <c r="J339" s="38"/>
    </row>
    <row r="340" ht="90">
      <c r="A340" s="29" t="s">
        <v>36</v>
      </c>
      <c r="B340" s="36"/>
      <c r="C340" s="37"/>
      <c r="D340" s="37"/>
      <c r="E340" s="31" t="s">
        <v>493</v>
      </c>
      <c r="F340" s="37"/>
      <c r="G340" s="37"/>
      <c r="H340" s="37"/>
      <c r="I340" s="37"/>
      <c r="J340" s="38"/>
    </row>
    <row r="341">
      <c r="A341" s="23" t="s">
        <v>26</v>
      </c>
      <c r="B341" s="24"/>
      <c r="C341" s="25" t="s">
        <v>494</v>
      </c>
      <c r="D341" s="26"/>
      <c r="E341" s="23" t="s">
        <v>495</v>
      </c>
      <c r="F341" s="26"/>
      <c r="G341" s="26"/>
      <c r="H341" s="26"/>
      <c r="I341" s="27">
        <f>SUMIFS(I342:I461,A342:A461,"P")</f>
        <v>0</v>
      </c>
      <c r="J341" s="28"/>
    </row>
    <row r="342">
      <c r="A342" s="29" t="s">
        <v>29</v>
      </c>
      <c r="B342" s="29">
        <v>85</v>
      </c>
      <c r="C342" s="30" t="s">
        <v>496</v>
      </c>
      <c r="D342" s="29" t="s">
        <v>31</v>
      </c>
      <c r="E342" s="31" t="s">
        <v>497</v>
      </c>
      <c r="F342" s="32" t="s">
        <v>167</v>
      </c>
      <c r="G342" s="33">
        <v>102.03</v>
      </c>
      <c r="H342" s="34">
        <v>0</v>
      </c>
      <c r="I342" s="34">
        <f>ROUND(G342*H342,P4)</f>
        <v>0</v>
      </c>
      <c r="J342" s="29"/>
      <c r="O342" s="35">
        <f>I342*0.21</f>
        <v>0</v>
      </c>
      <c r="P342">
        <v>3</v>
      </c>
    </row>
    <row r="343" ht="45">
      <c r="A343" s="29" t="s">
        <v>34</v>
      </c>
      <c r="B343" s="36"/>
      <c r="C343" s="37"/>
      <c r="D343" s="37"/>
      <c r="E343" s="31" t="s">
        <v>498</v>
      </c>
      <c r="F343" s="37"/>
      <c r="G343" s="37"/>
      <c r="H343" s="37"/>
      <c r="I343" s="37"/>
      <c r="J343" s="38"/>
    </row>
    <row r="344" ht="75">
      <c r="A344" s="29" t="s">
        <v>96</v>
      </c>
      <c r="B344" s="36"/>
      <c r="C344" s="37"/>
      <c r="D344" s="37"/>
      <c r="E344" s="44" t="s">
        <v>499</v>
      </c>
      <c r="F344" s="37"/>
      <c r="G344" s="37"/>
      <c r="H344" s="37"/>
      <c r="I344" s="37"/>
      <c r="J344" s="38"/>
    </row>
    <row r="345" ht="75">
      <c r="A345" s="29" t="s">
        <v>36</v>
      </c>
      <c r="B345" s="36"/>
      <c r="C345" s="37"/>
      <c r="D345" s="37"/>
      <c r="E345" s="31" t="s">
        <v>500</v>
      </c>
      <c r="F345" s="37"/>
      <c r="G345" s="37"/>
      <c r="H345" s="37"/>
      <c r="I345" s="37"/>
      <c r="J345" s="38"/>
    </row>
    <row r="346" ht="30">
      <c r="A346" s="29" t="s">
        <v>29</v>
      </c>
      <c r="B346" s="29">
        <v>86</v>
      </c>
      <c r="C346" s="30" t="s">
        <v>501</v>
      </c>
      <c r="D346" s="29" t="s">
        <v>31</v>
      </c>
      <c r="E346" s="31" t="s">
        <v>502</v>
      </c>
      <c r="F346" s="32" t="s">
        <v>167</v>
      </c>
      <c r="G346" s="33">
        <v>113.5</v>
      </c>
      <c r="H346" s="34">
        <v>0</v>
      </c>
      <c r="I346" s="34">
        <f>ROUND(G346*H346,P4)</f>
        <v>0</v>
      </c>
      <c r="J346" s="29"/>
      <c r="O346" s="35">
        <f>I346*0.21</f>
        <v>0</v>
      </c>
      <c r="P346">
        <v>3</v>
      </c>
    </row>
    <row r="347" ht="30">
      <c r="A347" s="29" t="s">
        <v>34</v>
      </c>
      <c r="B347" s="36"/>
      <c r="C347" s="37"/>
      <c r="D347" s="37"/>
      <c r="E347" s="31" t="s">
        <v>503</v>
      </c>
      <c r="F347" s="37"/>
      <c r="G347" s="37"/>
      <c r="H347" s="37"/>
      <c r="I347" s="37"/>
      <c r="J347" s="38"/>
    </row>
    <row r="348" ht="195">
      <c r="A348" s="29" t="s">
        <v>96</v>
      </c>
      <c r="B348" s="36"/>
      <c r="C348" s="37"/>
      <c r="D348" s="37"/>
      <c r="E348" s="44" t="s">
        <v>504</v>
      </c>
      <c r="F348" s="37"/>
      <c r="G348" s="37"/>
      <c r="H348" s="37"/>
      <c r="I348" s="37"/>
      <c r="J348" s="38"/>
    </row>
    <row r="349" ht="225">
      <c r="A349" s="29" t="s">
        <v>36</v>
      </c>
      <c r="B349" s="36"/>
      <c r="C349" s="37"/>
      <c r="D349" s="37"/>
      <c r="E349" s="31" t="s">
        <v>505</v>
      </c>
      <c r="F349" s="37"/>
      <c r="G349" s="37"/>
      <c r="H349" s="37"/>
      <c r="I349" s="37"/>
      <c r="J349" s="38"/>
    </row>
    <row r="350" ht="30">
      <c r="A350" s="29" t="s">
        <v>29</v>
      </c>
      <c r="B350" s="29">
        <v>87</v>
      </c>
      <c r="C350" s="30" t="s">
        <v>506</v>
      </c>
      <c r="D350" s="29" t="s">
        <v>31</v>
      </c>
      <c r="E350" s="31" t="s">
        <v>507</v>
      </c>
      <c r="F350" s="32" t="s">
        <v>167</v>
      </c>
      <c r="G350" s="33">
        <v>97.968999999999994</v>
      </c>
      <c r="H350" s="34">
        <v>0</v>
      </c>
      <c r="I350" s="34">
        <f>ROUND(G350*H350,P4)</f>
        <v>0</v>
      </c>
      <c r="J350" s="29"/>
      <c r="O350" s="35">
        <f>I350*0.21</f>
        <v>0</v>
      </c>
      <c r="P350">
        <v>3</v>
      </c>
    </row>
    <row r="351" ht="30">
      <c r="A351" s="29" t="s">
        <v>34</v>
      </c>
      <c r="B351" s="36"/>
      <c r="C351" s="37"/>
      <c r="D351" s="37"/>
      <c r="E351" s="31" t="s">
        <v>508</v>
      </c>
      <c r="F351" s="37"/>
      <c r="G351" s="37"/>
      <c r="H351" s="37"/>
      <c r="I351" s="37"/>
      <c r="J351" s="38"/>
    </row>
    <row r="352" ht="75">
      <c r="A352" s="29" t="s">
        <v>96</v>
      </c>
      <c r="B352" s="36"/>
      <c r="C352" s="37"/>
      <c r="D352" s="37"/>
      <c r="E352" s="44" t="s">
        <v>509</v>
      </c>
      <c r="F352" s="37"/>
      <c r="G352" s="37"/>
      <c r="H352" s="37"/>
      <c r="I352" s="37"/>
      <c r="J352" s="38"/>
    </row>
    <row r="353" ht="120">
      <c r="A353" s="29" t="s">
        <v>36</v>
      </c>
      <c r="B353" s="36"/>
      <c r="C353" s="37"/>
      <c r="D353" s="37"/>
      <c r="E353" s="31" t="s">
        <v>510</v>
      </c>
      <c r="F353" s="37"/>
      <c r="G353" s="37"/>
      <c r="H353" s="37"/>
      <c r="I353" s="37"/>
      <c r="J353" s="38"/>
    </row>
    <row r="354">
      <c r="A354" s="29" t="s">
        <v>29</v>
      </c>
      <c r="B354" s="29">
        <v>88</v>
      </c>
      <c r="C354" s="30" t="s">
        <v>511</v>
      </c>
      <c r="D354" s="29" t="s">
        <v>31</v>
      </c>
      <c r="E354" s="31" t="s">
        <v>512</v>
      </c>
      <c r="F354" s="32" t="s">
        <v>167</v>
      </c>
      <c r="G354" s="33">
        <v>104</v>
      </c>
      <c r="H354" s="34">
        <v>0</v>
      </c>
      <c r="I354" s="34">
        <f>ROUND(G354*H354,P4)</f>
        <v>0</v>
      </c>
      <c r="J354" s="29"/>
      <c r="O354" s="35">
        <f>I354*0.21</f>
        <v>0</v>
      </c>
      <c r="P354">
        <v>3</v>
      </c>
    </row>
    <row r="355">
      <c r="A355" s="29" t="s">
        <v>34</v>
      </c>
      <c r="B355" s="36"/>
      <c r="C355" s="37"/>
      <c r="D355" s="37"/>
      <c r="E355" s="31" t="s">
        <v>215</v>
      </c>
      <c r="F355" s="37"/>
      <c r="G355" s="37"/>
      <c r="H355" s="37"/>
      <c r="I355" s="37"/>
      <c r="J355" s="38"/>
    </row>
    <row r="356" ht="135">
      <c r="A356" s="29" t="s">
        <v>96</v>
      </c>
      <c r="B356" s="36"/>
      <c r="C356" s="37"/>
      <c r="D356" s="37"/>
      <c r="E356" s="44" t="s">
        <v>513</v>
      </c>
      <c r="F356" s="37"/>
      <c r="G356" s="37"/>
      <c r="H356" s="37"/>
      <c r="I356" s="37"/>
      <c r="J356" s="38"/>
    </row>
    <row r="357" ht="210">
      <c r="A357" s="29" t="s">
        <v>36</v>
      </c>
      <c r="B357" s="36"/>
      <c r="C357" s="37"/>
      <c r="D357" s="37"/>
      <c r="E357" s="31" t="s">
        <v>514</v>
      </c>
      <c r="F357" s="37"/>
      <c r="G357" s="37"/>
      <c r="H357" s="37"/>
      <c r="I357" s="37"/>
      <c r="J357" s="38"/>
    </row>
    <row r="358" ht="30">
      <c r="A358" s="29" t="s">
        <v>29</v>
      </c>
      <c r="B358" s="29">
        <v>89</v>
      </c>
      <c r="C358" s="30" t="s">
        <v>515</v>
      </c>
      <c r="D358" s="29" t="s">
        <v>31</v>
      </c>
      <c r="E358" s="31" t="s">
        <v>516</v>
      </c>
      <c r="F358" s="32" t="s">
        <v>146</v>
      </c>
      <c r="G358" s="33">
        <v>12</v>
      </c>
      <c r="H358" s="34">
        <v>0</v>
      </c>
      <c r="I358" s="34">
        <f>ROUND(G358*H358,P4)</f>
        <v>0</v>
      </c>
      <c r="J358" s="29"/>
      <c r="O358" s="35">
        <f>I358*0.21</f>
        <v>0</v>
      </c>
      <c r="P358">
        <v>3</v>
      </c>
    </row>
    <row r="359">
      <c r="A359" s="29" t="s">
        <v>34</v>
      </c>
      <c r="B359" s="36"/>
      <c r="C359" s="37"/>
      <c r="D359" s="37"/>
      <c r="E359" s="42" t="s">
        <v>31</v>
      </c>
      <c r="F359" s="37"/>
      <c r="G359" s="37"/>
      <c r="H359" s="37"/>
      <c r="I359" s="37"/>
      <c r="J359" s="38"/>
    </row>
    <row r="360" ht="75">
      <c r="A360" s="29" t="s">
        <v>96</v>
      </c>
      <c r="B360" s="36"/>
      <c r="C360" s="37"/>
      <c r="D360" s="37"/>
      <c r="E360" s="44" t="s">
        <v>517</v>
      </c>
      <c r="F360" s="37"/>
      <c r="G360" s="37"/>
      <c r="H360" s="37"/>
      <c r="I360" s="37"/>
      <c r="J360" s="38"/>
    </row>
    <row r="361" ht="90">
      <c r="A361" s="29" t="s">
        <v>36</v>
      </c>
      <c r="B361" s="36"/>
      <c r="C361" s="37"/>
      <c r="D361" s="37"/>
      <c r="E361" s="31" t="s">
        <v>518</v>
      </c>
      <c r="F361" s="37"/>
      <c r="G361" s="37"/>
      <c r="H361" s="37"/>
      <c r="I361" s="37"/>
      <c r="J361" s="38"/>
    </row>
    <row r="362">
      <c r="A362" s="29" t="s">
        <v>29</v>
      </c>
      <c r="B362" s="29">
        <v>90</v>
      </c>
      <c r="C362" s="30" t="s">
        <v>519</v>
      </c>
      <c r="D362" s="29" t="s">
        <v>31</v>
      </c>
      <c r="E362" s="31" t="s">
        <v>520</v>
      </c>
      <c r="F362" s="32" t="s">
        <v>146</v>
      </c>
      <c r="G362" s="33">
        <v>12</v>
      </c>
      <c r="H362" s="34">
        <v>0</v>
      </c>
      <c r="I362" s="34">
        <f>ROUND(G362*H362,P4)</f>
        <v>0</v>
      </c>
      <c r="J362" s="29"/>
      <c r="O362" s="35">
        <f>I362*0.21</f>
        <v>0</v>
      </c>
      <c r="P362">
        <v>3</v>
      </c>
    </row>
    <row r="363">
      <c r="A363" s="29" t="s">
        <v>34</v>
      </c>
      <c r="B363" s="36"/>
      <c r="C363" s="37"/>
      <c r="D363" s="37"/>
      <c r="E363" s="31" t="s">
        <v>521</v>
      </c>
      <c r="F363" s="37"/>
      <c r="G363" s="37"/>
      <c r="H363" s="37"/>
      <c r="I363" s="37"/>
      <c r="J363" s="38"/>
    </row>
    <row r="364" ht="75">
      <c r="A364" s="29" t="s">
        <v>96</v>
      </c>
      <c r="B364" s="36"/>
      <c r="C364" s="37"/>
      <c r="D364" s="37"/>
      <c r="E364" s="44" t="s">
        <v>517</v>
      </c>
      <c r="F364" s="37"/>
      <c r="G364" s="37"/>
      <c r="H364" s="37"/>
      <c r="I364" s="37"/>
      <c r="J364" s="38"/>
    </row>
    <row r="365" ht="75">
      <c r="A365" s="29" t="s">
        <v>36</v>
      </c>
      <c r="B365" s="36"/>
      <c r="C365" s="37"/>
      <c r="D365" s="37"/>
      <c r="E365" s="31" t="s">
        <v>522</v>
      </c>
      <c r="F365" s="37"/>
      <c r="G365" s="37"/>
      <c r="H365" s="37"/>
      <c r="I365" s="37"/>
      <c r="J365" s="38"/>
    </row>
    <row r="366">
      <c r="A366" s="29" t="s">
        <v>29</v>
      </c>
      <c r="B366" s="29">
        <v>91</v>
      </c>
      <c r="C366" s="30" t="s">
        <v>523</v>
      </c>
      <c r="D366" s="29" t="s">
        <v>31</v>
      </c>
      <c r="E366" s="31" t="s">
        <v>524</v>
      </c>
      <c r="F366" s="32" t="s">
        <v>146</v>
      </c>
      <c r="G366" s="33">
        <v>2</v>
      </c>
      <c r="H366" s="34">
        <v>0</v>
      </c>
      <c r="I366" s="34">
        <f>ROUND(G366*H366,P4)</f>
        <v>0</v>
      </c>
      <c r="J366" s="29"/>
      <c r="O366" s="35">
        <f>I366*0.21</f>
        <v>0</v>
      </c>
      <c r="P366">
        <v>3</v>
      </c>
    </row>
    <row r="367">
      <c r="A367" s="29" t="s">
        <v>34</v>
      </c>
      <c r="B367" s="36"/>
      <c r="C367" s="37"/>
      <c r="D367" s="37"/>
      <c r="E367" s="31" t="s">
        <v>215</v>
      </c>
      <c r="F367" s="37"/>
      <c r="G367" s="37"/>
      <c r="H367" s="37"/>
      <c r="I367" s="37"/>
      <c r="J367" s="38"/>
    </row>
    <row r="368" ht="30">
      <c r="A368" s="29" t="s">
        <v>96</v>
      </c>
      <c r="B368" s="36"/>
      <c r="C368" s="37"/>
      <c r="D368" s="37"/>
      <c r="E368" s="44" t="s">
        <v>492</v>
      </c>
      <c r="F368" s="37"/>
      <c r="G368" s="37"/>
      <c r="H368" s="37"/>
      <c r="I368" s="37"/>
      <c r="J368" s="38"/>
    </row>
    <row r="369" ht="90">
      <c r="A369" s="29" t="s">
        <v>36</v>
      </c>
      <c r="B369" s="36"/>
      <c r="C369" s="37"/>
      <c r="D369" s="37"/>
      <c r="E369" s="31" t="s">
        <v>525</v>
      </c>
      <c r="F369" s="37"/>
      <c r="G369" s="37"/>
      <c r="H369" s="37"/>
      <c r="I369" s="37"/>
      <c r="J369" s="38"/>
    </row>
    <row r="370" ht="30">
      <c r="A370" s="29" t="s">
        <v>29</v>
      </c>
      <c r="B370" s="29">
        <v>92</v>
      </c>
      <c r="C370" s="30" t="s">
        <v>526</v>
      </c>
      <c r="D370" s="29" t="s">
        <v>31</v>
      </c>
      <c r="E370" s="31" t="s">
        <v>527</v>
      </c>
      <c r="F370" s="32" t="s">
        <v>146</v>
      </c>
      <c r="G370" s="33">
        <v>6</v>
      </c>
      <c r="H370" s="34">
        <v>0</v>
      </c>
      <c r="I370" s="34">
        <f>ROUND(G370*H370,P4)</f>
        <v>0</v>
      </c>
      <c r="J370" s="29"/>
      <c r="O370" s="35">
        <f>I370*0.21</f>
        <v>0</v>
      </c>
      <c r="P370">
        <v>3</v>
      </c>
    </row>
    <row r="371" ht="30">
      <c r="A371" s="29" t="s">
        <v>34</v>
      </c>
      <c r="B371" s="36"/>
      <c r="C371" s="37"/>
      <c r="D371" s="37"/>
      <c r="E371" s="31" t="s">
        <v>528</v>
      </c>
      <c r="F371" s="37"/>
      <c r="G371" s="37"/>
      <c r="H371" s="37"/>
      <c r="I371" s="37"/>
      <c r="J371" s="38"/>
    </row>
    <row r="372" ht="105">
      <c r="A372" s="29" t="s">
        <v>96</v>
      </c>
      <c r="B372" s="36"/>
      <c r="C372" s="37"/>
      <c r="D372" s="37"/>
      <c r="E372" s="44" t="s">
        <v>529</v>
      </c>
      <c r="F372" s="37"/>
      <c r="G372" s="37"/>
      <c r="H372" s="37"/>
      <c r="I372" s="37"/>
      <c r="J372" s="38"/>
    </row>
    <row r="373" ht="75">
      <c r="A373" s="29" t="s">
        <v>36</v>
      </c>
      <c r="B373" s="36"/>
      <c r="C373" s="37"/>
      <c r="D373" s="37"/>
      <c r="E373" s="31" t="s">
        <v>530</v>
      </c>
      <c r="F373" s="37"/>
      <c r="G373" s="37"/>
      <c r="H373" s="37"/>
      <c r="I373" s="37"/>
      <c r="J373" s="38"/>
    </row>
    <row r="374">
      <c r="A374" s="29" t="s">
        <v>29</v>
      </c>
      <c r="B374" s="29">
        <v>93</v>
      </c>
      <c r="C374" s="30" t="s">
        <v>531</v>
      </c>
      <c r="D374" s="29" t="s">
        <v>31</v>
      </c>
      <c r="E374" s="31" t="s">
        <v>532</v>
      </c>
      <c r="F374" s="32" t="s">
        <v>146</v>
      </c>
      <c r="G374" s="33">
        <v>2</v>
      </c>
      <c r="H374" s="34">
        <v>0</v>
      </c>
      <c r="I374" s="34">
        <f>ROUND(G374*H374,P4)</f>
        <v>0</v>
      </c>
      <c r="J374" s="29"/>
      <c r="O374" s="35">
        <f>I374*0.21</f>
        <v>0</v>
      </c>
      <c r="P374">
        <v>3</v>
      </c>
    </row>
    <row r="375" ht="30">
      <c r="A375" s="29" t="s">
        <v>34</v>
      </c>
      <c r="B375" s="36"/>
      <c r="C375" s="37"/>
      <c r="D375" s="37"/>
      <c r="E375" s="31" t="s">
        <v>528</v>
      </c>
      <c r="F375" s="37"/>
      <c r="G375" s="37"/>
      <c r="H375" s="37"/>
      <c r="I375" s="37"/>
      <c r="J375" s="38"/>
    </row>
    <row r="376" ht="30">
      <c r="A376" s="29" t="s">
        <v>96</v>
      </c>
      <c r="B376" s="36"/>
      <c r="C376" s="37"/>
      <c r="D376" s="37"/>
      <c r="E376" s="44" t="s">
        <v>492</v>
      </c>
      <c r="F376" s="37"/>
      <c r="G376" s="37"/>
      <c r="H376" s="37"/>
      <c r="I376" s="37"/>
      <c r="J376" s="38"/>
    </row>
    <row r="377" ht="75">
      <c r="A377" s="29" t="s">
        <v>36</v>
      </c>
      <c r="B377" s="36"/>
      <c r="C377" s="37"/>
      <c r="D377" s="37"/>
      <c r="E377" s="31" t="s">
        <v>530</v>
      </c>
      <c r="F377" s="37"/>
      <c r="G377" s="37"/>
      <c r="H377" s="37"/>
      <c r="I377" s="37"/>
      <c r="J377" s="38"/>
    </row>
    <row r="378">
      <c r="A378" s="29" t="s">
        <v>29</v>
      </c>
      <c r="B378" s="29">
        <v>94</v>
      </c>
      <c r="C378" s="30" t="s">
        <v>533</v>
      </c>
      <c r="D378" s="29" t="s">
        <v>31</v>
      </c>
      <c r="E378" s="31" t="s">
        <v>534</v>
      </c>
      <c r="F378" s="32" t="s">
        <v>140</v>
      </c>
      <c r="G378" s="33">
        <v>66.667000000000002</v>
      </c>
      <c r="H378" s="34">
        <v>0</v>
      </c>
      <c r="I378" s="34">
        <f>ROUND(G378*H378,P4)</f>
        <v>0</v>
      </c>
      <c r="J378" s="29"/>
      <c r="O378" s="35">
        <f>I378*0.21</f>
        <v>0</v>
      </c>
      <c r="P378">
        <v>3</v>
      </c>
    </row>
    <row r="379">
      <c r="A379" s="29" t="s">
        <v>34</v>
      </c>
      <c r="B379" s="36"/>
      <c r="C379" s="37"/>
      <c r="D379" s="37"/>
      <c r="E379" s="31" t="s">
        <v>215</v>
      </c>
      <c r="F379" s="37"/>
      <c r="G379" s="37"/>
      <c r="H379" s="37"/>
      <c r="I379" s="37"/>
      <c r="J379" s="38"/>
    </row>
    <row r="380" ht="75">
      <c r="A380" s="29" t="s">
        <v>96</v>
      </c>
      <c r="B380" s="36"/>
      <c r="C380" s="37"/>
      <c r="D380" s="37"/>
      <c r="E380" s="44" t="s">
        <v>535</v>
      </c>
      <c r="F380" s="37"/>
      <c r="G380" s="37"/>
      <c r="H380" s="37"/>
      <c r="I380" s="37"/>
      <c r="J380" s="38"/>
    </row>
    <row r="381" ht="105">
      <c r="A381" s="29" t="s">
        <v>36</v>
      </c>
      <c r="B381" s="36"/>
      <c r="C381" s="37"/>
      <c r="D381" s="37"/>
      <c r="E381" s="31" t="s">
        <v>536</v>
      </c>
      <c r="F381" s="37"/>
      <c r="G381" s="37"/>
      <c r="H381" s="37"/>
      <c r="I381" s="37"/>
      <c r="J381" s="38"/>
    </row>
    <row r="382" ht="30">
      <c r="A382" s="29" t="s">
        <v>29</v>
      </c>
      <c r="B382" s="29">
        <v>95</v>
      </c>
      <c r="C382" s="30" t="s">
        <v>537</v>
      </c>
      <c r="D382" s="29" t="s">
        <v>31</v>
      </c>
      <c r="E382" s="31" t="s">
        <v>538</v>
      </c>
      <c r="F382" s="32" t="s">
        <v>167</v>
      </c>
      <c r="G382" s="33">
        <v>172.28800000000001</v>
      </c>
      <c r="H382" s="34">
        <v>0</v>
      </c>
      <c r="I382" s="34">
        <f>ROUND(G382*H382,P4)</f>
        <v>0</v>
      </c>
      <c r="J382" s="29"/>
      <c r="O382" s="35">
        <f>I382*0.21</f>
        <v>0</v>
      </c>
      <c r="P382">
        <v>3</v>
      </c>
    </row>
    <row r="383">
      <c r="A383" s="29" t="s">
        <v>34</v>
      </c>
      <c r="B383" s="36"/>
      <c r="C383" s="37"/>
      <c r="D383" s="37"/>
      <c r="E383" s="31" t="s">
        <v>153</v>
      </c>
      <c r="F383" s="37"/>
      <c r="G383" s="37"/>
      <c r="H383" s="37"/>
      <c r="I383" s="37"/>
      <c r="J383" s="38"/>
    </row>
    <row r="384" ht="120">
      <c r="A384" s="29" t="s">
        <v>96</v>
      </c>
      <c r="B384" s="36"/>
      <c r="C384" s="37"/>
      <c r="D384" s="37"/>
      <c r="E384" s="44" t="s">
        <v>539</v>
      </c>
      <c r="F384" s="37"/>
      <c r="G384" s="37"/>
      <c r="H384" s="37"/>
      <c r="I384" s="37"/>
      <c r="J384" s="38"/>
    </row>
    <row r="385" ht="90">
      <c r="A385" s="29" t="s">
        <v>36</v>
      </c>
      <c r="B385" s="36"/>
      <c r="C385" s="37"/>
      <c r="D385" s="37"/>
      <c r="E385" s="31" t="s">
        <v>540</v>
      </c>
      <c r="F385" s="37"/>
      <c r="G385" s="37"/>
      <c r="H385" s="37"/>
      <c r="I385" s="37"/>
      <c r="J385" s="38"/>
    </row>
    <row r="386" ht="30">
      <c r="A386" s="29" t="s">
        <v>29</v>
      </c>
      <c r="B386" s="29">
        <v>96</v>
      </c>
      <c r="C386" s="30" t="s">
        <v>541</v>
      </c>
      <c r="D386" s="29" t="s">
        <v>31</v>
      </c>
      <c r="E386" s="31" t="s">
        <v>542</v>
      </c>
      <c r="F386" s="32" t="s">
        <v>167</v>
      </c>
      <c r="G386" s="33">
        <v>11</v>
      </c>
      <c r="H386" s="34">
        <v>0</v>
      </c>
      <c r="I386" s="34">
        <f>ROUND(G386*H386,P4)</f>
        <v>0</v>
      </c>
      <c r="J386" s="29"/>
      <c r="O386" s="35">
        <f>I386*0.21</f>
        <v>0</v>
      </c>
      <c r="P386">
        <v>3</v>
      </c>
    </row>
    <row r="387" ht="45">
      <c r="A387" s="29" t="s">
        <v>34</v>
      </c>
      <c r="B387" s="36"/>
      <c r="C387" s="37"/>
      <c r="D387" s="37"/>
      <c r="E387" s="31" t="s">
        <v>543</v>
      </c>
      <c r="F387" s="37"/>
      <c r="G387" s="37"/>
      <c r="H387" s="37"/>
      <c r="I387" s="37"/>
      <c r="J387" s="38"/>
    </row>
    <row r="388" ht="30">
      <c r="A388" s="29" t="s">
        <v>96</v>
      </c>
      <c r="B388" s="36"/>
      <c r="C388" s="37"/>
      <c r="D388" s="37"/>
      <c r="E388" s="44" t="s">
        <v>544</v>
      </c>
      <c r="F388" s="37"/>
      <c r="G388" s="37"/>
      <c r="H388" s="37"/>
      <c r="I388" s="37"/>
      <c r="J388" s="38"/>
    </row>
    <row r="389" ht="90">
      <c r="A389" s="29" t="s">
        <v>36</v>
      </c>
      <c r="B389" s="36"/>
      <c r="C389" s="37"/>
      <c r="D389" s="37"/>
      <c r="E389" s="31" t="s">
        <v>540</v>
      </c>
      <c r="F389" s="37"/>
      <c r="G389" s="37"/>
      <c r="H389" s="37"/>
      <c r="I389" s="37"/>
      <c r="J389" s="38"/>
    </row>
    <row r="390">
      <c r="A390" s="29" t="s">
        <v>29</v>
      </c>
      <c r="B390" s="29">
        <v>97</v>
      </c>
      <c r="C390" s="30" t="s">
        <v>545</v>
      </c>
      <c r="D390" s="29" t="s">
        <v>31</v>
      </c>
      <c r="E390" s="31" t="s">
        <v>546</v>
      </c>
      <c r="F390" s="32" t="s">
        <v>167</v>
      </c>
      <c r="G390" s="33">
        <v>17</v>
      </c>
      <c r="H390" s="34">
        <v>0</v>
      </c>
      <c r="I390" s="34">
        <f>ROUND(G390*H390,P4)</f>
        <v>0</v>
      </c>
      <c r="J390" s="29"/>
      <c r="O390" s="35">
        <f>I390*0.21</f>
        <v>0</v>
      </c>
      <c r="P390">
        <v>3</v>
      </c>
    </row>
    <row r="391" ht="30">
      <c r="A391" s="29" t="s">
        <v>34</v>
      </c>
      <c r="B391" s="36"/>
      <c r="C391" s="37"/>
      <c r="D391" s="37"/>
      <c r="E391" s="31" t="s">
        <v>547</v>
      </c>
      <c r="F391" s="37"/>
      <c r="G391" s="37"/>
      <c r="H391" s="37"/>
      <c r="I391" s="37"/>
      <c r="J391" s="38"/>
    </row>
    <row r="392" ht="45">
      <c r="A392" s="29" t="s">
        <v>96</v>
      </c>
      <c r="B392" s="36"/>
      <c r="C392" s="37"/>
      <c r="D392" s="37"/>
      <c r="E392" s="44" t="s">
        <v>548</v>
      </c>
      <c r="F392" s="37"/>
      <c r="G392" s="37"/>
      <c r="H392" s="37"/>
      <c r="I392" s="37"/>
      <c r="J392" s="38"/>
    </row>
    <row r="393" ht="75">
      <c r="A393" s="29" t="s">
        <v>36</v>
      </c>
      <c r="B393" s="36"/>
      <c r="C393" s="37"/>
      <c r="D393" s="37"/>
      <c r="E393" s="31" t="s">
        <v>549</v>
      </c>
      <c r="F393" s="37"/>
      <c r="G393" s="37"/>
      <c r="H393" s="37"/>
      <c r="I393" s="37"/>
      <c r="J393" s="38"/>
    </row>
    <row r="394">
      <c r="A394" s="29" t="s">
        <v>29</v>
      </c>
      <c r="B394" s="29">
        <v>98</v>
      </c>
      <c r="C394" s="30" t="s">
        <v>550</v>
      </c>
      <c r="D394" s="29" t="s">
        <v>31</v>
      </c>
      <c r="E394" s="31" t="s">
        <v>551</v>
      </c>
      <c r="F394" s="32" t="s">
        <v>167</v>
      </c>
      <c r="G394" s="33">
        <v>17</v>
      </c>
      <c r="H394" s="34">
        <v>0</v>
      </c>
      <c r="I394" s="34">
        <f>ROUND(G394*H394,P4)</f>
        <v>0</v>
      </c>
      <c r="J394" s="29"/>
      <c r="O394" s="35">
        <f>I394*0.21</f>
        <v>0</v>
      </c>
      <c r="P394">
        <v>3</v>
      </c>
    </row>
    <row r="395">
      <c r="A395" s="29" t="s">
        <v>34</v>
      </c>
      <c r="B395" s="36"/>
      <c r="C395" s="37"/>
      <c r="D395" s="37"/>
      <c r="E395" s="31" t="s">
        <v>215</v>
      </c>
      <c r="F395" s="37"/>
      <c r="G395" s="37"/>
      <c r="H395" s="37"/>
      <c r="I395" s="37"/>
      <c r="J395" s="38"/>
    </row>
    <row r="396" ht="45">
      <c r="A396" s="29" t="s">
        <v>96</v>
      </c>
      <c r="B396" s="36"/>
      <c r="C396" s="37"/>
      <c r="D396" s="37"/>
      <c r="E396" s="44" t="s">
        <v>548</v>
      </c>
      <c r="F396" s="37"/>
      <c r="G396" s="37"/>
      <c r="H396" s="37"/>
      <c r="I396" s="37"/>
      <c r="J396" s="38"/>
    </row>
    <row r="397" ht="90">
      <c r="A397" s="29" t="s">
        <v>36</v>
      </c>
      <c r="B397" s="36"/>
      <c r="C397" s="37"/>
      <c r="D397" s="37"/>
      <c r="E397" s="31" t="s">
        <v>552</v>
      </c>
      <c r="F397" s="37"/>
      <c r="G397" s="37"/>
      <c r="H397" s="37"/>
      <c r="I397" s="37"/>
      <c r="J397" s="38"/>
    </row>
    <row r="398">
      <c r="A398" s="29" t="s">
        <v>29</v>
      </c>
      <c r="B398" s="29">
        <v>99</v>
      </c>
      <c r="C398" s="30" t="s">
        <v>553</v>
      </c>
      <c r="D398" s="29" t="s">
        <v>31</v>
      </c>
      <c r="E398" s="31" t="s">
        <v>554</v>
      </c>
      <c r="F398" s="32" t="s">
        <v>167</v>
      </c>
      <c r="G398" s="33">
        <v>71.700000000000003</v>
      </c>
      <c r="H398" s="34">
        <v>0</v>
      </c>
      <c r="I398" s="34">
        <f>ROUND(G398*H398,P4)</f>
        <v>0</v>
      </c>
      <c r="J398" s="29"/>
      <c r="O398" s="35">
        <f>I398*0.21</f>
        <v>0</v>
      </c>
      <c r="P398">
        <v>3</v>
      </c>
    </row>
    <row r="399">
      <c r="A399" s="29" t="s">
        <v>34</v>
      </c>
      <c r="B399" s="36"/>
      <c r="C399" s="37"/>
      <c r="D399" s="37"/>
      <c r="E399" s="31" t="s">
        <v>215</v>
      </c>
      <c r="F399" s="37"/>
      <c r="G399" s="37"/>
      <c r="H399" s="37"/>
      <c r="I399" s="37"/>
      <c r="J399" s="38"/>
    </row>
    <row r="400" ht="105">
      <c r="A400" s="29" t="s">
        <v>96</v>
      </c>
      <c r="B400" s="36"/>
      <c r="C400" s="37"/>
      <c r="D400" s="37"/>
      <c r="E400" s="44" t="s">
        <v>555</v>
      </c>
      <c r="F400" s="37"/>
      <c r="G400" s="37"/>
      <c r="H400" s="37"/>
      <c r="I400" s="37"/>
      <c r="J400" s="38"/>
    </row>
    <row r="401" ht="90">
      <c r="A401" s="29" t="s">
        <v>36</v>
      </c>
      <c r="B401" s="36"/>
      <c r="C401" s="37"/>
      <c r="D401" s="37"/>
      <c r="E401" s="31" t="s">
        <v>552</v>
      </c>
      <c r="F401" s="37"/>
      <c r="G401" s="37"/>
      <c r="H401" s="37"/>
      <c r="I401" s="37"/>
      <c r="J401" s="38"/>
    </row>
    <row r="402">
      <c r="A402" s="29" t="s">
        <v>29</v>
      </c>
      <c r="B402" s="29">
        <v>100</v>
      </c>
      <c r="C402" s="30" t="s">
        <v>556</v>
      </c>
      <c r="D402" s="29" t="s">
        <v>31</v>
      </c>
      <c r="E402" s="31" t="s">
        <v>557</v>
      </c>
      <c r="F402" s="32" t="s">
        <v>167</v>
      </c>
      <c r="G402" s="33">
        <v>99.5</v>
      </c>
      <c r="H402" s="34">
        <v>0</v>
      </c>
      <c r="I402" s="34">
        <f>ROUND(G402*H402,P4)</f>
        <v>0</v>
      </c>
      <c r="J402" s="29"/>
      <c r="O402" s="35">
        <f>I402*0.21</f>
        <v>0</v>
      </c>
      <c r="P402">
        <v>3</v>
      </c>
    </row>
    <row r="403" ht="30">
      <c r="A403" s="29" t="s">
        <v>34</v>
      </c>
      <c r="B403" s="36"/>
      <c r="C403" s="37"/>
      <c r="D403" s="37"/>
      <c r="E403" s="31" t="s">
        <v>558</v>
      </c>
      <c r="F403" s="37"/>
      <c r="G403" s="37"/>
      <c r="H403" s="37"/>
      <c r="I403" s="37"/>
      <c r="J403" s="38"/>
    </row>
    <row r="404" ht="75">
      <c r="A404" s="29" t="s">
        <v>96</v>
      </c>
      <c r="B404" s="36"/>
      <c r="C404" s="37"/>
      <c r="D404" s="37"/>
      <c r="E404" s="44" t="s">
        <v>559</v>
      </c>
      <c r="F404" s="37"/>
      <c r="G404" s="37"/>
      <c r="H404" s="37"/>
      <c r="I404" s="37"/>
      <c r="J404" s="38"/>
    </row>
    <row r="405" ht="90">
      <c r="A405" s="29" t="s">
        <v>36</v>
      </c>
      <c r="B405" s="36"/>
      <c r="C405" s="37"/>
      <c r="D405" s="37"/>
      <c r="E405" s="31" t="s">
        <v>560</v>
      </c>
      <c r="F405" s="37"/>
      <c r="G405" s="37"/>
      <c r="H405" s="37"/>
      <c r="I405" s="37"/>
      <c r="J405" s="38"/>
    </row>
    <row r="406">
      <c r="A406" s="29" t="s">
        <v>29</v>
      </c>
      <c r="B406" s="29">
        <v>101</v>
      </c>
      <c r="C406" s="30" t="s">
        <v>561</v>
      </c>
      <c r="D406" s="29" t="s">
        <v>31</v>
      </c>
      <c r="E406" s="31" t="s">
        <v>562</v>
      </c>
      <c r="F406" s="32" t="s">
        <v>167</v>
      </c>
      <c r="G406" s="33">
        <v>32.799999999999997</v>
      </c>
      <c r="H406" s="34">
        <v>0</v>
      </c>
      <c r="I406" s="34">
        <f>ROUND(G406*H406,P4)</f>
        <v>0</v>
      </c>
      <c r="J406" s="29"/>
      <c r="O406" s="35">
        <f>I406*0.21</f>
        <v>0</v>
      </c>
      <c r="P406">
        <v>3</v>
      </c>
    </row>
    <row r="407" ht="30">
      <c r="A407" s="29" t="s">
        <v>34</v>
      </c>
      <c r="B407" s="36"/>
      <c r="C407" s="37"/>
      <c r="D407" s="37"/>
      <c r="E407" s="31" t="s">
        <v>563</v>
      </c>
      <c r="F407" s="37"/>
      <c r="G407" s="37"/>
      <c r="H407" s="37"/>
      <c r="I407" s="37"/>
      <c r="J407" s="38"/>
    </row>
    <row r="408" ht="30">
      <c r="A408" s="29" t="s">
        <v>96</v>
      </c>
      <c r="B408" s="36"/>
      <c r="C408" s="37"/>
      <c r="D408" s="37"/>
      <c r="E408" s="44" t="s">
        <v>564</v>
      </c>
      <c r="F408" s="37"/>
      <c r="G408" s="37"/>
      <c r="H408" s="37"/>
      <c r="I408" s="37"/>
      <c r="J408" s="38"/>
    </row>
    <row r="409" ht="409.5">
      <c r="A409" s="29" t="s">
        <v>36</v>
      </c>
      <c r="B409" s="36"/>
      <c r="C409" s="37"/>
      <c r="D409" s="37"/>
      <c r="E409" s="31" t="s">
        <v>565</v>
      </c>
      <c r="F409" s="37"/>
      <c r="G409" s="37"/>
      <c r="H409" s="37"/>
      <c r="I409" s="37"/>
      <c r="J409" s="38"/>
    </row>
    <row r="410" ht="30">
      <c r="A410" s="29" t="s">
        <v>29</v>
      </c>
      <c r="B410" s="29">
        <v>102</v>
      </c>
      <c r="C410" s="30" t="s">
        <v>566</v>
      </c>
      <c r="D410" s="29" t="s">
        <v>31</v>
      </c>
      <c r="E410" s="31" t="s">
        <v>567</v>
      </c>
      <c r="F410" s="32" t="s">
        <v>140</v>
      </c>
      <c r="G410" s="33">
        <v>21.600000000000001</v>
      </c>
      <c r="H410" s="34">
        <v>0</v>
      </c>
      <c r="I410" s="34">
        <f>ROUND(G410*H410,P4)</f>
        <v>0</v>
      </c>
      <c r="J410" s="29"/>
      <c r="O410" s="35">
        <f>I410*0.21</f>
        <v>0</v>
      </c>
      <c r="P410">
        <v>3</v>
      </c>
    </row>
    <row r="411" ht="45">
      <c r="A411" s="29" t="s">
        <v>34</v>
      </c>
      <c r="B411" s="36"/>
      <c r="C411" s="37"/>
      <c r="D411" s="37"/>
      <c r="E411" s="31" t="s">
        <v>568</v>
      </c>
      <c r="F411" s="37"/>
      <c r="G411" s="37"/>
      <c r="H411" s="37"/>
      <c r="I411" s="37"/>
      <c r="J411" s="38"/>
    </row>
    <row r="412" ht="75">
      <c r="A412" s="29" t="s">
        <v>96</v>
      </c>
      <c r="B412" s="36"/>
      <c r="C412" s="37"/>
      <c r="D412" s="37"/>
      <c r="E412" s="44" t="s">
        <v>569</v>
      </c>
      <c r="F412" s="37"/>
      <c r="G412" s="37"/>
      <c r="H412" s="37"/>
      <c r="I412" s="37"/>
      <c r="J412" s="38"/>
    </row>
    <row r="413" ht="150">
      <c r="A413" s="29" t="s">
        <v>36</v>
      </c>
      <c r="B413" s="36"/>
      <c r="C413" s="37"/>
      <c r="D413" s="37"/>
      <c r="E413" s="31" t="s">
        <v>570</v>
      </c>
      <c r="F413" s="37"/>
      <c r="G413" s="37"/>
      <c r="H413" s="37"/>
      <c r="I413" s="37"/>
      <c r="J413" s="38"/>
    </row>
    <row r="414">
      <c r="A414" s="29" t="s">
        <v>29</v>
      </c>
      <c r="B414" s="29">
        <v>103</v>
      </c>
      <c r="C414" s="30" t="s">
        <v>571</v>
      </c>
      <c r="D414" s="29" t="s">
        <v>31</v>
      </c>
      <c r="E414" s="31" t="s">
        <v>572</v>
      </c>
      <c r="F414" s="32" t="s">
        <v>146</v>
      </c>
      <c r="G414" s="33">
        <v>2</v>
      </c>
      <c r="H414" s="34">
        <v>0</v>
      </c>
      <c r="I414" s="34">
        <f>ROUND(G414*H414,P4)</f>
        <v>0</v>
      </c>
      <c r="J414" s="29"/>
      <c r="O414" s="35">
        <f>I414*0.21</f>
        <v>0</v>
      </c>
      <c r="P414">
        <v>3</v>
      </c>
    </row>
    <row r="415" ht="30">
      <c r="A415" s="29" t="s">
        <v>34</v>
      </c>
      <c r="B415" s="36"/>
      <c r="C415" s="37"/>
      <c r="D415" s="37"/>
      <c r="E415" s="31" t="s">
        <v>573</v>
      </c>
      <c r="F415" s="37"/>
      <c r="G415" s="37"/>
      <c r="H415" s="37"/>
      <c r="I415" s="37"/>
      <c r="J415" s="38"/>
    </row>
    <row r="416" ht="30">
      <c r="A416" s="29" t="s">
        <v>96</v>
      </c>
      <c r="B416" s="36"/>
      <c r="C416" s="37"/>
      <c r="D416" s="37"/>
      <c r="E416" s="44" t="s">
        <v>492</v>
      </c>
      <c r="F416" s="37"/>
      <c r="G416" s="37"/>
      <c r="H416" s="37"/>
      <c r="I416" s="37"/>
      <c r="J416" s="38"/>
    </row>
    <row r="417" ht="90">
      <c r="A417" s="29" t="s">
        <v>36</v>
      </c>
      <c r="B417" s="36"/>
      <c r="C417" s="37"/>
      <c r="D417" s="37"/>
      <c r="E417" s="31" t="s">
        <v>574</v>
      </c>
      <c r="F417" s="37"/>
      <c r="G417" s="37"/>
      <c r="H417" s="37"/>
      <c r="I417" s="37"/>
      <c r="J417" s="38"/>
    </row>
    <row r="418">
      <c r="A418" s="29" t="s">
        <v>29</v>
      </c>
      <c r="B418" s="29">
        <v>104</v>
      </c>
      <c r="C418" s="30" t="s">
        <v>575</v>
      </c>
      <c r="D418" s="29" t="s">
        <v>120</v>
      </c>
      <c r="E418" s="31" t="s">
        <v>576</v>
      </c>
      <c r="F418" s="32" t="s">
        <v>146</v>
      </c>
      <c r="G418" s="33">
        <v>4.5999999999999996</v>
      </c>
      <c r="H418" s="34">
        <v>0</v>
      </c>
      <c r="I418" s="34">
        <f>ROUND(G418*H418,P4)</f>
        <v>0</v>
      </c>
      <c r="J418" s="29"/>
      <c r="O418" s="35">
        <f>I418*0.21</f>
        <v>0</v>
      </c>
      <c r="P418">
        <v>3</v>
      </c>
    </row>
    <row r="419" ht="45">
      <c r="A419" s="29" t="s">
        <v>34</v>
      </c>
      <c r="B419" s="36"/>
      <c r="C419" s="37"/>
      <c r="D419" s="37"/>
      <c r="E419" s="31" t="s">
        <v>577</v>
      </c>
      <c r="F419" s="37"/>
      <c r="G419" s="37"/>
      <c r="H419" s="37"/>
      <c r="I419" s="37"/>
      <c r="J419" s="38"/>
    </row>
    <row r="420" ht="30">
      <c r="A420" s="29" t="s">
        <v>96</v>
      </c>
      <c r="B420" s="36"/>
      <c r="C420" s="37"/>
      <c r="D420" s="37"/>
      <c r="E420" s="44" t="s">
        <v>578</v>
      </c>
      <c r="F420" s="37"/>
      <c r="G420" s="37"/>
      <c r="H420" s="37"/>
      <c r="I420" s="37"/>
      <c r="J420" s="38"/>
    </row>
    <row r="421" ht="375">
      <c r="A421" s="29" t="s">
        <v>36</v>
      </c>
      <c r="B421" s="36"/>
      <c r="C421" s="37"/>
      <c r="D421" s="37"/>
      <c r="E421" s="31" t="s">
        <v>579</v>
      </c>
      <c r="F421" s="37"/>
      <c r="G421" s="37"/>
      <c r="H421" s="37"/>
      <c r="I421" s="37"/>
      <c r="J421" s="38"/>
    </row>
    <row r="422">
      <c r="A422" s="29" t="s">
        <v>29</v>
      </c>
      <c r="B422" s="29">
        <v>105</v>
      </c>
      <c r="C422" s="30" t="s">
        <v>575</v>
      </c>
      <c r="D422" s="29" t="s">
        <v>126</v>
      </c>
      <c r="E422" s="31" t="s">
        <v>576</v>
      </c>
      <c r="F422" s="32" t="s">
        <v>146</v>
      </c>
      <c r="G422" s="33">
        <v>22</v>
      </c>
      <c r="H422" s="34">
        <v>0</v>
      </c>
      <c r="I422" s="34">
        <f>ROUND(G422*H422,P4)</f>
        <v>0</v>
      </c>
      <c r="J422" s="29"/>
      <c r="O422" s="35">
        <f>I422*0.21</f>
        <v>0</v>
      </c>
      <c r="P422">
        <v>3</v>
      </c>
    </row>
    <row r="423" ht="30">
      <c r="A423" s="29" t="s">
        <v>34</v>
      </c>
      <c r="B423" s="36"/>
      <c r="C423" s="37"/>
      <c r="D423" s="37"/>
      <c r="E423" s="31" t="s">
        <v>580</v>
      </c>
      <c r="F423" s="37"/>
      <c r="G423" s="37"/>
      <c r="H423" s="37"/>
      <c r="I423" s="37"/>
      <c r="J423" s="38"/>
    </row>
    <row r="424" ht="30">
      <c r="A424" s="29" t="s">
        <v>96</v>
      </c>
      <c r="B424" s="36"/>
      <c r="C424" s="37"/>
      <c r="D424" s="37"/>
      <c r="E424" s="44" t="s">
        <v>581</v>
      </c>
      <c r="F424" s="37"/>
      <c r="G424" s="37"/>
      <c r="H424" s="37"/>
      <c r="I424" s="37"/>
      <c r="J424" s="38"/>
    </row>
    <row r="425" ht="375">
      <c r="A425" s="29" t="s">
        <v>36</v>
      </c>
      <c r="B425" s="36"/>
      <c r="C425" s="37"/>
      <c r="D425" s="37"/>
      <c r="E425" s="31" t="s">
        <v>579</v>
      </c>
      <c r="F425" s="37"/>
      <c r="G425" s="37"/>
      <c r="H425" s="37"/>
      <c r="I425" s="37"/>
      <c r="J425" s="38"/>
    </row>
    <row r="426" ht="30">
      <c r="A426" s="29" t="s">
        <v>29</v>
      </c>
      <c r="B426" s="29">
        <v>106</v>
      </c>
      <c r="C426" s="30" t="s">
        <v>582</v>
      </c>
      <c r="D426" s="29" t="s">
        <v>120</v>
      </c>
      <c r="E426" s="31" t="s">
        <v>583</v>
      </c>
      <c r="F426" s="32" t="s">
        <v>140</v>
      </c>
      <c r="G426" s="33">
        <v>256.452</v>
      </c>
      <c r="H426" s="34">
        <v>0</v>
      </c>
      <c r="I426" s="34">
        <f>ROUND(G426*H426,P4)</f>
        <v>0</v>
      </c>
      <c r="J426" s="29"/>
      <c r="O426" s="35">
        <f>I426*0.21</f>
        <v>0</v>
      </c>
      <c r="P426">
        <v>3</v>
      </c>
    </row>
    <row r="427" ht="60">
      <c r="A427" s="29" t="s">
        <v>34</v>
      </c>
      <c r="B427" s="36"/>
      <c r="C427" s="37"/>
      <c r="D427" s="37"/>
      <c r="E427" s="31" t="s">
        <v>584</v>
      </c>
      <c r="F427" s="37"/>
      <c r="G427" s="37"/>
      <c r="H427" s="37"/>
      <c r="I427" s="37"/>
      <c r="J427" s="38"/>
    </row>
    <row r="428" ht="150">
      <c r="A428" s="29" t="s">
        <v>96</v>
      </c>
      <c r="B428" s="36"/>
      <c r="C428" s="37"/>
      <c r="D428" s="37"/>
      <c r="E428" s="44" t="s">
        <v>585</v>
      </c>
      <c r="F428" s="37"/>
      <c r="G428" s="37"/>
      <c r="H428" s="37"/>
      <c r="I428" s="37"/>
      <c r="J428" s="38"/>
    </row>
    <row r="429" ht="75">
      <c r="A429" s="29" t="s">
        <v>36</v>
      </c>
      <c r="B429" s="36"/>
      <c r="C429" s="37"/>
      <c r="D429" s="37"/>
      <c r="E429" s="31" t="s">
        <v>586</v>
      </c>
      <c r="F429" s="37"/>
      <c r="G429" s="37"/>
      <c r="H429" s="37"/>
      <c r="I429" s="37"/>
      <c r="J429" s="38"/>
    </row>
    <row r="430" ht="30">
      <c r="A430" s="29" t="s">
        <v>29</v>
      </c>
      <c r="B430" s="29">
        <v>107</v>
      </c>
      <c r="C430" s="30" t="s">
        <v>582</v>
      </c>
      <c r="D430" s="29" t="s">
        <v>126</v>
      </c>
      <c r="E430" s="31" t="s">
        <v>583</v>
      </c>
      <c r="F430" s="32" t="s">
        <v>140</v>
      </c>
      <c r="G430" s="33">
        <v>686.09900000000005</v>
      </c>
      <c r="H430" s="34">
        <v>0</v>
      </c>
      <c r="I430" s="34">
        <f>ROUND(G430*H430,P4)</f>
        <v>0</v>
      </c>
      <c r="J430" s="29"/>
      <c r="O430" s="35">
        <f>I430*0.21</f>
        <v>0</v>
      </c>
      <c r="P430">
        <v>3</v>
      </c>
    </row>
    <row r="431" ht="60">
      <c r="A431" s="29" t="s">
        <v>34</v>
      </c>
      <c r="B431" s="36"/>
      <c r="C431" s="37"/>
      <c r="D431" s="37"/>
      <c r="E431" s="31" t="s">
        <v>587</v>
      </c>
      <c r="F431" s="37"/>
      <c r="G431" s="37"/>
      <c r="H431" s="37"/>
      <c r="I431" s="37"/>
      <c r="J431" s="38"/>
    </row>
    <row r="432" ht="409.5">
      <c r="A432" s="29" t="s">
        <v>96</v>
      </c>
      <c r="B432" s="36"/>
      <c r="C432" s="37"/>
      <c r="D432" s="37"/>
      <c r="E432" s="44" t="s">
        <v>588</v>
      </c>
      <c r="F432" s="37"/>
      <c r="G432" s="37"/>
      <c r="H432" s="37"/>
      <c r="I432" s="37"/>
      <c r="J432" s="38"/>
    </row>
    <row r="433" ht="75">
      <c r="A433" s="29" t="s">
        <v>36</v>
      </c>
      <c r="B433" s="36"/>
      <c r="C433" s="37"/>
      <c r="D433" s="37"/>
      <c r="E433" s="31" t="s">
        <v>586</v>
      </c>
      <c r="F433" s="37"/>
      <c r="G433" s="37"/>
      <c r="H433" s="37"/>
      <c r="I433" s="37"/>
      <c r="J433" s="38"/>
    </row>
    <row r="434">
      <c r="A434" s="29" t="s">
        <v>29</v>
      </c>
      <c r="B434" s="29">
        <v>108</v>
      </c>
      <c r="C434" s="30" t="s">
        <v>589</v>
      </c>
      <c r="D434" s="29" t="s">
        <v>31</v>
      </c>
      <c r="E434" s="31" t="s">
        <v>590</v>
      </c>
      <c r="F434" s="32" t="s">
        <v>140</v>
      </c>
      <c r="G434" s="33">
        <v>200</v>
      </c>
      <c r="H434" s="34">
        <v>0</v>
      </c>
      <c r="I434" s="34">
        <f>ROUND(G434*H434,P4)</f>
        <v>0</v>
      </c>
      <c r="J434" s="29"/>
      <c r="O434" s="35">
        <f>I434*0.21</f>
        <v>0</v>
      </c>
      <c r="P434">
        <v>3</v>
      </c>
    </row>
    <row r="435" ht="105">
      <c r="A435" s="29" t="s">
        <v>34</v>
      </c>
      <c r="B435" s="36"/>
      <c r="C435" s="37"/>
      <c r="D435" s="37"/>
      <c r="E435" s="31" t="s">
        <v>591</v>
      </c>
      <c r="F435" s="37"/>
      <c r="G435" s="37"/>
      <c r="H435" s="37"/>
      <c r="I435" s="37"/>
      <c r="J435" s="38"/>
    </row>
    <row r="436" ht="30">
      <c r="A436" s="29" t="s">
        <v>96</v>
      </c>
      <c r="B436" s="36"/>
      <c r="C436" s="37"/>
      <c r="D436" s="37"/>
      <c r="E436" s="44" t="s">
        <v>592</v>
      </c>
      <c r="F436" s="37"/>
      <c r="G436" s="37"/>
      <c r="H436" s="37"/>
      <c r="I436" s="37"/>
      <c r="J436" s="38"/>
    </row>
    <row r="437" ht="75">
      <c r="A437" s="29" t="s">
        <v>36</v>
      </c>
      <c r="B437" s="36"/>
      <c r="C437" s="37"/>
      <c r="D437" s="37"/>
      <c r="E437" s="31" t="s">
        <v>593</v>
      </c>
      <c r="F437" s="37"/>
      <c r="G437" s="37"/>
      <c r="H437" s="37"/>
      <c r="I437" s="37"/>
      <c r="J437" s="38"/>
    </row>
    <row r="438">
      <c r="A438" s="29" t="s">
        <v>29</v>
      </c>
      <c r="B438" s="29">
        <v>109</v>
      </c>
      <c r="C438" s="30" t="s">
        <v>594</v>
      </c>
      <c r="D438" s="29" t="s">
        <v>31</v>
      </c>
      <c r="E438" s="31" t="s">
        <v>595</v>
      </c>
      <c r="F438" s="32" t="s">
        <v>152</v>
      </c>
      <c r="G438" s="33">
        <v>72.722999999999999</v>
      </c>
      <c r="H438" s="34">
        <v>0</v>
      </c>
      <c r="I438" s="34">
        <f>ROUND(G438*H438,P4)</f>
        <v>0</v>
      </c>
      <c r="J438" s="29"/>
      <c r="O438" s="35">
        <f>I438*0.21</f>
        <v>0</v>
      </c>
      <c r="P438">
        <v>3</v>
      </c>
    </row>
    <row r="439" ht="75">
      <c r="A439" s="29" t="s">
        <v>34</v>
      </c>
      <c r="B439" s="36"/>
      <c r="C439" s="37"/>
      <c r="D439" s="37"/>
      <c r="E439" s="31" t="s">
        <v>596</v>
      </c>
      <c r="F439" s="37"/>
      <c r="G439" s="37"/>
      <c r="H439" s="37"/>
      <c r="I439" s="37"/>
      <c r="J439" s="38"/>
    </row>
    <row r="440" ht="255">
      <c r="A440" s="29" t="s">
        <v>96</v>
      </c>
      <c r="B440" s="36"/>
      <c r="C440" s="37"/>
      <c r="D440" s="37"/>
      <c r="E440" s="44" t="s">
        <v>597</v>
      </c>
      <c r="F440" s="37"/>
      <c r="G440" s="37"/>
      <c r="H440" s="37"/>
      <c r="I440" s="37"/>
      <c r="J440" s="38"/>
    </row>
    <row r="441" ht="180">
      <c r="A441" s="29" t="s">
        <v>36</v>
      </c>
      <c r="B441" s="36"/>
      <c r="C441" s="37"/>
      <c r="D441" s="37"/>
      <c r="E441" s="31" t="s">
        <v>598</v>
      </c>
      <c r="F441" s="37"/>
      <c r="G441" s="37"/>
      <c r="H441" s="37"/>
      <c r="I441" s="37"/>
      <c r="J441" s="38"/>
    </row>
    <row r="442">
      <c r="A442" s="29" t="s">
        <v>29</v>
      </c>
      <c r="B442" s="29">
        <v>110</v>
      </c>
      <c r="C442" s="30" t="s">
        <v>599</v>
      </c>
      <c r="D442" s="29" t="s">
        <v>31</v>
      </c>
      <c r="E442" s="31" t="s">
        <v>600</v>
      </c>
      <c r="F442" s="32" t="s">
        <v>152</v>
      </c>
      <c r="G442" s="33">
        <v>11.114000000000001</v>
      </c>
      <c r="H442" s="34">
        <v>0</v>
      </c>
      <c r="I442" s="34">
        <f>ROUND(G442*H442,P4)</f>
        <v>0</v>
      </c>
      <c r="J442" s="29"/>
      <c r="O442" s="35">
        <f>I442*0.21</f>
        <v>0</v>
      </c>
      <c r="P442">
        <v>3</v>
      </c>
    </row>
    <row r="443" ht="45">
      <c r="A443" s="29" t="s">
        <v>34</v>
      </c>
      <c r="B443" s="36"/>
      <c r="C443" s="37"/>
      <c r="D443" s="37"/>
      <c r="E443" s="31" t="s">
        <v>601</v>
      </c>
      <c r="F443" s="37"/>
      <c r="G443" s="37"/>
      <c r="H443" s="37"/>
      <c r="I443" s="37"/>
      <c r="J443" s="38"/>
    </row>
    <row r="444" ht="150">
      <c r="A444" s="29" t="s">
        <v>96</v>
      </c>
      <c r="B444" s="36"/>
      <c r="C444" s="37"/>
      <c r="D444" s="37"/>
      <c r="E444" s="44" t="s">
        <v>602</v>
      </c>
      <c r="F444" s="37"/>
      <c r="G444" s="37"/>
      <c r="H444" s="37"/>
      <c r="I444" s="37"/>
      <c r="J444" s="38"/>
    </row>
    <row r="445" ht="150">
      <c r="A445" s="29" t="s">
        <v>36</v>
      </c>
      <c r="B445" s="36"/>
      <c r="C445" s="37"/>
      <c r="D445" s="37"/>
      <c r="E445" s="31" t="s">
        <v>603</v>
      </c>
      <c r="F445" s="37"/>
      <c r="G445" s="37"/>
      <c r="H445" s="37"/>
      <c r="I445" s="37"/>
      <c r="J445" s="38"/>
    </row>
    <row r="446">
      <c r="A446" s="29" t="s">
        <v>29</v>
      </c>
      <c r="B446" s="29">
        <v>111</v>
      </c>
      <c r="C446" s="30" t="s">
        <v>604</v>
      </c>
      <c r="D446" s="29" t="s">
        <v>31</v>
      </c>
      <c r="E446" s="31" t="s">
        <v>605</v>
      </c>
      <c r="F446" s="32" t="s">
        <v>152</v>
      </c>
      <c r="G446" s="33">
        <v>82.007999999999996</v>
      </c>
      <c r="H446" s="34">
        <v>0</v>
      </c>
      <c r="I446" s="34">
        <f>ROUND(G446*H446,P4)</f>
        <v>0</v>
      </c>
      <c r="J446" s="29"/>
      <c r="O446" s="35">
        <f>I446*0.21</f>
        <v>0</v>
      </c>
      <c r="P446">
        <v>3</v>
      </c>
    </row>
    <row r="447" ht="45">
      <c r="A447" s="29" t="s">
        <v>34</v>
      </c>
      <c r="B447" s="36"/>
      <c r="C447" s="37"/>
      <c r="D447" s="37"/>
      <c r="E447" s="31" t="s">
        <v>601</v>
      </c>
      <c r="F447" s="37"/>
      <c r="G447" s="37"/>
      <c r="H447" s="37"/>
      <c r="I447" s="37"/>
      <c r="J447" s="38"/>
    </row>
    <row r="448" ht="409.5">
      <c r="A448" s="29" t="s">
        <v>96</v>
      </c>
      <c r="B448" s="36"/>
      <c r="C448" s="37"/>
      <c r="D448" s="37"/>
      <c r="E448" s="44" t="s">
        <v>606</v>
      </c>
      <c r="F448" s="37"/>
      <c r="G448" s="37"/>
      <c r="H448" s="37"/>
      <c r="I448" s="37"/>
      <c r="J448" s="38"/>
    </row>
    <row r="449" ht="150">
      <c r="A449" s="29" t="s">
        <v>36</v>
      </c>
      <c r="B449" s="36"/>
      <c r="C449" s="37"/>
      <c r="D449" s="37"/>
      <c r="E449" s="31" t="s">
        <v>603</v>
      </c>
      <c r="F449" s="37"/>
      <c r="G449" s="37"/>
      <c r="H449" s="37"/>
      <c r="I449" s="37"/>
      <c r="J449" s="38"/>
    </row>
    <row r="450">
      <c r="A450" s="29" t="s">
        <v>29</v>
      </c>
      <c r="B450" s="29">
        <v>112</v>
      </c>
      <c r="C450" s="30" t="s">
        <v>607</v>
      </c>
      <c r="D450" s="29" t="s">
        <v>31</v>
      </c>
      <c r="E450" s="31" t="s">
        <v>608</v>
      </c>
      <c r="F450" s="32" t="s">
        <v>167</v>
      </c>
      <c r="G450" s="33">
        <v>30.896999999999998</v>
      </c>
      <c r="H450" s="34">
        <v>0</v>
      </c>
      <c r="I450" s="34">
        <f>ROUND(G450*H450,P4)</f>
        <v>0</v>
      </c>
      <c r="J450" s="29"/>
      <c r="O450" s="35">
        <f>I450*0.21</f>
        <v>0</v>
      </c>
      <c r="P450">
        <v>3</v>
      </c>
    </row>
    <row r="451" ht="45">
      <c r="A451" s="29" t="s">
        <v>34</v>
      </c>
      <c r="B451" s="36"/>
      <c r="C451" s="37"/>
      <c r="D451" s="37"/>
      <c r="E451" s="31" t="s">
        <v>609</v>
      </c>
      <c r="F451" s="37"/>
      <c r="G451" s="37"/>
      <c r="H451" s="37"/>
      <c r="I451" s="37"/>
      <c r="J451" s="38"/>
    </row>
    <row r="452" ht="30">
      <c r="A452" s="29" t="s">
        <v>96</v>
      </c>
      <c r="B452" s="36"/>
      <c r="C452" s="37"/>
      <c r="D452" s="37"/>
      <c r="E452" s="44" t="s">
        <v>610</v>
      </c>
      <c r="F452" s="37"/>
      <c r="G452" s="37"/>
      <c r="H452" s="37"/>
      <c r="I452" s="37"/>
      <c r="J452" s="38"/>
    </row>
    <row r="453" ht="105">
      <c r="A453" s="29" t="s">
        <v>36</v>
      </c>
      <c r="B453" s="36"/>
      <c r="C453" s="37"/>
      <c r="D453" s="37"/>
      <c r="E453" s="31" t="s">
        <v>611</v>
      </c>
      <c r="F453" s="37"/>
      <c r="G453" s="37"/>
      <c r="H453" s="37"/>
      <c r="I453" s="37"/>
      <c r="J453" s="38"/>
    </row>
    <row r="454">
      <c r="A454" s="29" t="s">
        <v>29</v>
      </c>
      <c r="B454" s="29">
        <v>113</v>
      </c>
      <c r="C454" s="30" t="s">
        <v>612</v>
      </c>
      <c r="D454" s="29" t="s">
        <v>31</v>
      </c>
      <c r="E454" s="31" t="s">
        <v>613</v>
      </c>
      <c r="F454" s="32" t="s">
        <v>152</v>
      </c>
      <c r="G454" s="33">
        <v>49.585000000000001</v>
      </c>
      <c r="H454" s="34">
        <v>0</v>
      </c>
      <c r="I454" s="34">
        <f>ROUND(G454*H454,P4)</f>
        <v>0</v>
      </c>
      <c r="J454" s="29"/>
      <c r="O454" s="35">
        <f>I454*0.21</f>
        <v>0</v>
      </c>
      <c r="P454">
        <v>3</v>
      </c>
    </row>
    <row r="455" ht="135">
      <c r="A455" s="29" t="s">
        <v>34</v>
      </c>
      <c r="B455" s="36"/>
      <c r="C455" s="37"/>
      <c r="D455" s="37"/>
      <c r="E455" s="31" t="s">
        <v>614</v>
      </c>
      <c r="F455" s="37"/>
      <c r="G455" s="37"/>
      <c r="H455" s="37"/>
      <c r="I455" s="37"/>
      <c r="J455" s="38"/>
    </row>
    <row r="456" ht="30">
      <c r="A456" s="29" t="s">
        <v>96</v>
      </c>
      <c r="B456" s="36"/>
      <c r="C456" s="37"/>
      <c r="D456" s="37"/>
      <c r="E456" s="44" t="s">
        <v>615</v>
      </c>
      <c r="F456" s="37"/>
      <c r="G456" s="37"/>
      <c r="H456" s="37"/>
      <c r="I456" s="37"/>
      <c r="J456" s="38"/>
    </row>
    <row r="457" ht="150">
      <c r="A457" s="29" t="s">
        <v>36</v>
      </c>
      <c r="B457" s="36"/>
      <c r="C457" s="37"/>
      <c r="D457" s="37"/>
      <c r="E457" s="31" t="s">
        <v>616</v>
      </c>
      <c r="F457" s="37"/>
      <c r="G457" s="37"/>
      <c r="H457" s="37"/>
      <c r="I457" s="37"/>
      <c r="J457" s="38"/>
    </row>
    <row r="458">
      <c r="A458" s="29" t="s">
        <v>29</v>
      </c>
      <c r="B458" s="29">
        <v>114</v>
      </c>
      <c r="C458" s="30" t="s">
        <v>617</v>
      </c>
      <c r="D458" s="29" t="s">
        <v>31</v>
      </c>
      <c r="E458" s="31" t="s">
        <v>618</v>
      </c>
      <c r="F458" s="32" t="s">
        <v>140</v>
      </c>
      <c r="G458" s="33">
        <v>222.678</v>
      </c>
      <c r="H458" s="34">
        <v>0</v>
      </c>
      <c r="I458" s="34">
        <f>ROUND(G458*H458,P4)</f>
        <v>0</v>
      </c>
      <c r="J458" s="29"/>
      <c r="O458" s="35">
        <f>I458*0.21</f>
        <v>0</v>
      </c>
      <c r="P458">
        <v>3</v>
      </c>
    </row>
    <row r="459" ht="75">
      <c r="A459" s="29" t="s">
        <v>34</v>
      </c>
      <c r="B459" s="36"/>
      <c r="C459" s="37"/>
      <c r="D459" s="37"/>
      <c r="E459" s="31" t="s">
        <v>619</v>
      </c>
      <c r="F459" s="37"/>
      <c r="G459" s="37"/>
      <c r="H459" s="37"/>
      <c r="I459" s="37"/>
      <c r="J459" s="38"/>
    </row>
    <row r="460" ht="30">
      <c r="A460" s="29" t="s">
        <v>96</v>
      </c>
      <c r="B460" s="36"/>
      <c r="C460" s="37"/>
      <c r="D460" s="37"/>
      <c r="E460" s="44" t="s">
        <v>620</v>
      </c>
      <c r="F460" s="37"/>
      <c r="G460" s="37"/>
      <c r="H460" s="37"/>
      <c r="I460" s="37"/>
      <c r="J460" s="38"/>
    </row>
    <row r="461" ht="150">
      <c r="A461" s="29" t="s">
        <v>36</v>
      </c>
      <c r="B461" s="39"/>
      <c r="C461" s="40"/>
      <c r="D461" s="40"/>
      <c r="E461" s="31" t="s">
        <v>616</v>
      </c>
      <c r="F461" s="40"/>
      <c r="G461" s="40"/>
      <c r="H461" s="40"/>
      <c r="I461" s="40"/>
      <c r="J461" s="41"/>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Čechová Marcela</dc:creator>
  <cp:lastModifiedBy>Čechová Marcela</cp:lastModifiedBy>
  <dcterms:created xsi:type="dcterms:W3CDTF">2024-11-11T11:43:42Z</dcterms:created>
  <dcterms:modified xsi:type="dcterms:W3CDTF">2024-11-11T11:43:42Z</dcterms:modified>
</cp:coreProperties>
</file>