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3\1 ZMR\17 Technické plyny\Podklady\"/>
    </mc:Choice>
  </mc:AlternateContent>
  <bookViews>
    <workbookView xWindow="-120" yWindow="-120" windowWidth="29040" windowHeight="15990"/>
  </bookViews>
  <sheets>
    <sheet name="Příloha č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6" i="2" l="1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9" i="2"/>
  <c r="I30" i="2"/>
  <c r="I31" i="2"/>
  <c r="I32" i="2"/>
  <c r="I33" i="2"/>
  <c r="I34" i="2"/>
  <c r="F9" i="2"/>
  <c r="J69" i="2"/>
  <c r="H69" i="2"/>
  <c r="K69" i="2" s="1"/>
  <c r="J68" i="2"/>
  <c r="H68" i="2"/>
  <c r="K68" i="2" s="1"/>
  <c r="J67" i="2"/>
  <c r="H67" i="2"/>
  <c r="K67" i="2" s="1"/>
  <c r="J66" i="2"/>
  <c r="H66" i="2"/>
  <c r="K66" i="2" s="1"/>
  <c r="D36" i="2"/>
  <c r="F36" i="2" s="1"/>
  <c r="D55" i="2"/>
  <c r="F55" i="2" s="1"/>
  <c r="I56" i="2"/>
  <c r="F28" i="2"/>
  <c r="I10" i="2"/>
  <c r="I35" i="2"/>
  <c r="I37" i="2"/>
  <c r="I57" i="2" l="1"/>
  <c r="E75" i="2" s="1"/>
  <c r="F57" i="2"/>
  <c r="E74" i="2" s="1"/>
  <c r="K70" i="2"/>
  <c r="E78" i="2" l="1"/>
  <c r="E80" i="2" s="1"/>
  <c r="E79" i="2" s="1"/>
</calcChain>
</file>

<file path=xl/sharedStrings.xml><?xml version="1.0" encoding="utf-8"?>
<sst xmlns="http://schemas.openxmlformats.org/spreadsheetml/2006/main" count="111" uniqueCount="66">
  <si>
    <t>Kyslík 2.5</t>
  </si>
  <si>
    <t>druh obalu</t>
  </si>
  <si>
    <t>láhev</t>
  </si>
  <si>
    <t>20,0 kg</t>
  </si>
  <si>
    <t>Acetylen</t>
  </si>
  <si>
    <t>8,0 kg</t>
  </si>
  <si>
    <t>Corgon 18</t>
  </si>
  <si>
    <t>množství plynu v obalu</t>
  </si>
  <si>
    <r>
      <t>10,8 m</t>
    </r>
    <r>
      <rPr>
        <b/>
        <i/>
        <vertAlign val="superscript"/>
        <sz val="10"/>
        <rFont val="Arial"/>
        <family val="2"/>
        <charset val="238"/>
      </rPr>
      <t>3</t>
    </r>
  </si>
  <si>
    <r>
      <t>4,9 m</t>
    </r>
    <r>
      <rPr>
        <b/>
        <i/>
        <vertAlign val="superscript"/>
        <sz val="10"/>
        <rFont val="Arial"/>
        <family val="2"/>
        <charset val="238"/>
      </rPr>
      <t>3</t>
    </r>
  </si>
  <si>
    <t>PLYNY</t>
  </si>
  <si>
    <t>počet lahví v užívání</t>
  </si>
  <si>
    <t>Pozn. : ceny bez DPH</t>
  </si>
  <si>
    <t>cena za plnou láhev</t>
  </si>
  <si>
    <t>měrná jednotka</t>
  </si>
  <si>
    <t>kg</t>
  </si>
  <si>
    <t>cena za pronájem 1 obalu za den</t>
  </si>
  <si>
    <t>celková cena za pronájem obalů na den</t>
  </si>
  <si>
    <t>-</t>
  </si>
  <si>
    <t>vodní objem v litrech</t>
  </si>
  <si>
    <t>plnicí tlak v barech</t>
  </si>
  <si>
    <r>
      <t>m</t>
    </r>
    <r>
      <rPr>
        <vertAlign val="superscript"/>
        <sz val="10"/>
        <rFont val="Arial"/>
        <family val="2"/>
        <charset val="238"/>
      </rPr>
      <t>3</t>
    </r>
  </si>
  <si>
    <r>
      <t>cena za m</t>
    </r>
    <r>
      <rPr>
        <b/>
        <vertAlign val="superscript"/>
        <sz val="10"/>
        <rFont val="Arial"/>
        <family val="2"/>
        <charset val="238"/>
      </rPr>
      <t>3</t>
    </r>
    <r>
      <rPr>
        <b/>
        <sz val="10"/>
        <rFont val="Arial"/>
        <family val="2"/>
        <charset val="238"/>
      </rPr>
      <t>, příp. kg</t>
    </r>
  </si>
  <si>
    <t>Celková cena předp. množství media</t>
  </si>
  <si>
    <t>Místa plnění a cena za pronájem a dopravu</t>
  </si>
  <si>
    <t>Specifikace a cena zboží</t>
  </si>
  <si>
    <t>PLYNY                                       místa plnění</t>
  </si>
  <si>
    <t xml:space="preserve">cena za dopravu (1 dodávka na určené místo) </t>
  </si>
  <si>
    <t>CO2 svařovací</t>
  </si>
  <si>
    <t>Pozn.: ceny bez DPH</t>
  </si>
  <si>
    <t>účastník vyplňuje pouze modře vyznačená pole</t>
  </si>
  <si>
    <t>předp. počet dodávek za 3 roky</t>
  </si>
  <si>
    <t>předp. množství odběru za 3 roky</t>
  </si>
  <si>
    <t>cena předp. odběru za 3 roky</t>
  </si>
  <si>
    <t>předpokládaný počet dodávek za 3 roky</t>
  </si>
  <si>
    <t>Komenského 1685/2, 678 01 Blansko</t>
  </si>
  <si>
    <t>Chrudichromská 15559/18, 680 01 Boskovice</t>
  </si>
  <si>
    <t>č.p.26 679 74 Louka Tasovice</t>
  </si>
  <si>
    <t>Wágnerova 1542, 666 01 Tišnov</t>
  </si>
  <si>
    <t>Ořechovská 541/35, 619 00 Brno</t>
  </si>
  <si>
    <t>Tyršova 619, 684 01 Slavkov u Brna</t>
  </si>
  <si>
    <t>Křečkovská 241/17, 682 01 Vyškov</t>
  </si>
  <si>
    <t>Brněnská 1116, 665 01 Rosice</t>
  </si>
  <si>
    <t>Brněnská 3254, 695 01 Hodonín</t>
  </si>
  <si>
    <t>Kollarova 1234, 698 01 Veselí nad Moravou</t>
  </si>
  <si>
    <t>Boršovská 2150/14, 697 01 Kyjov - Nětčice</t>
  </si>
  <si>
    <t>Lidická 3446/132A, 690 03 Břeclav</t>
  </si>
  <si>
    <t>Brněnská 40/368, 693 01 Hustopeče</t>
  </si>
  <si>
    <t>ČSČK 960/3, 692 01 Mikulov</t>
  </si>
  <si>
    <t>č.p.180, 671 63 Lechovice</t>
  </si>
  <si>
    <t>Kotkova 3725/24, 669 02 Znojmo</t>
  </si>
  <si>
    <t>Znojemská 223, 672 01 Moravský Krumlov</t>
  </si>
  <si>
    <t>č.p.133, 671 51 Vranovská Ves</t>
  </si>
  <si>
    <t>celková cena předpokládaných dodávek za 3 roky</t>
  </si>
  <si>
    <t xml:space="preserve">cena za dopravu (dle předp. počtu dodávek za 3 roky) </t>
  </si>
  <si>
    <t xml:space="preserve">Zpracování nabídkové ceny: </t>
  </si>
  <si>
    <t>celková cena pronajatých obalů za 1 den</t>
  </si>
  <si>
    <t>Cena za pronajaté obaly</t>
  </si>
  <si>
    <t>počet dnů</t>
  </si>
  <si>
    <t>Cena za dopravu</t>
  </si>
  <si>
    <t>Cena zboží - technické plyny</t>
  </si>
  <si>
    <t>Cena celkem bez DPH</t>
  </si>
  <si>
    <t>DPH</t>
  </si>
  <si>
    <t>Cena celkem vč. DPH</t>
  </si>
  <si>
    <t xml:space="preserve"> hodnocená nabídková cena</t>
  </si>
  <si>
    <t>Účastník odpovídá za správné nastavení výpočtu nabídkové ceny !!!!!!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</si>
</sst>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0.0"/>
  </numFmts>
  <fonts count="33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0"/>
      <name val="Arial"/>
      <family val="2"/>
      <charset val="238"/>
    </font>
    <font>
      <sz val="8"/>
      <name val="Arial"/>
      <charset val="238"/>
    </font>
    <font>
      <sz val="8"/>
      <color indexed="8"/>
      <name val="Calibri"/>
      <family val="2"/>
      <charset val="238"/>
    </font>
    <font>
      <i/>
      <sz val="10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b/>
      <sz val="10"/>
      <name val="Arial"/>
      <charset val="238"/>
    </font>
    <font>
      <b/>
      <sz val="10"/>
      <color indexed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3" fillId="0" borderId="1" applyNumberFormat="0" applyFill="0" applyAlignment="0" applyProtection="0"/>
    <xf numFmtId="0" fontId="4" fillId="6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1" fillId="0" borderId="0"/>
    <xf numFmtId="0" fontId="1" fillId="8" borderId="6" applyNumberFormat="0" applyFont="0" applyAlignment="0" applyProtection="0"/>
    <xf numFmtId="0" fontId="10" fillId="0" borderId="7" applyNumberFormat="0" applyFill="0" applyAlignment="0" applyProtection="0"/>
    <xf numFmtId="0" fontId="11" fillId="2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3" borderId="8" applyNumberFormat="0" applyAlignment="0" applyProtection="0"/>
    <xf numFmtId="0" fontId="14" fillId="9" borderId="8" applyNumberFormat="0" applyAlignment="0" applyProtection="0"/>
    <xf numFmtId="0" fontId="15" fillId="9" borderId="9" applyNumberFormat="0" applyAlignment="0" applyProtection="0"/>
    <xf numFmtId="0" fontId="16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3" borderId="0" applyNumberFormat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0" fontId="21" fillId="0" borderId="10" xfId="9" applyFont="1" applyFill="1" applyBorder="1" applyAlignment="1">
      <alignment horizontal="left" indent="1"/>
    </xf>
    <xf numFmtId="0" fontId="22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18" fillId="14" borderId="12" xfId="0" applyFont="1" applyFill="1" applyBorder="1" applyAlignment="1">
      <alignment horizontal="center"/>
    </xf>
    <xf numFmtId="0" fontId="18" fillId="14" borderId="13" xfId="0" applyFont="1" applyFill="1" applyBorder="1" applyAlignment="1">
      <alignment horizontal="center"/>
    </xf>
    <xf numFmtId="0" fontId="17" fillId="14" borderId="14" xfId="0" applyFont="1" applyFill="1" applyBorder="1" applyAlignment="1">
      <alignment horizontal="center" vertical="center" wrapText="1"/>
    </xf>
    <xf numFmtId="0" fontId="17" fillId="14" borderId="15" xfId="0" applyFont="1" applyFill="1" applyBorder="1" applyAlignment="1">
      <alignment horizontal="center" vertical="center" wrapText="1"/>
    </xf>
    <xf numFmtId="0" fontId="17" fillId="14" borderId="16" xfId="0" applyFont="1" applyFill="1" applyBorder="1" applyAlignment="1">
      <alignment horizontal="center" vertical="center" wrapText="1"/>
    </xf>
    <xf numFmtId="0" fontId="17" fillId="14" borderId="17" xfId="0" applyFont="1" applyFill="1" applyBorder="1" applyAlignment="1">
      <alignment horizontal="center" vertical="center" wrapText="1"/>
    </xf>
    <xf numFmtId="0" fontId="18" fillId="14" borderId="18" xfId="0" applyFont="1" applyFill="1" applyBorder="1" applyAlignment="1"/>
    <xf numFmtId="0" fontId="18" fillId="14" borderId="12" xfId="0" applyFont="1" applyFill="1" applyBorder="1" applyAlignment="1"/>
    <xf numFmtId="0" fontId="17" fillId="14" borderId="19" xfId="0" applyFont="1" applyFill="1" applyBorder="1" applyAlignment="1">
      <alignment horizontal="center" vertical="center" wrapText="1"/>
    </xf>
    <xf numFmtId="0" fontId="17" fillId="14" borderId="20" xfId="0" applyFont="1" applyFill="1" applyBorder="1" applyAlignment="1">
      <alignment horizontal="center" vertical="center" wrapText="1"/>
    </xf>
    <xf numFmtId="44" fontId="24" fillId="0" borderId="21" xfId="0" applyNumberFormat="1" applyFont="1" applyBorder="1" applyAlignment="1">
      <alignment horizontal="center"/>
    </xf>
    <xf numFmtId="0" fontId="18" fillId="14" borderId="22" xfId="0" applyFont="1" applyFill="1" applyBorder="1" applyAlignment="1">
      <alignment horizontal="center"/>
    </xf>
    <xf numFmtId="0" fontId="18" fillId="14" borderId="22" xfId="0" applyFont="1" applyFill="1" applyBorder="1" applyAlignment="1"/>
    <xf numFmtId="0" fontId="18" fillId="14" borderId="23" xfId="0" applyFont="1" applyFill="1" applyBorder="1" applyAlignment="1"/>
    <xf numFmtId="0" fontId="24" fillId="14" borderId="24" xfId="0" applyFont="1" applyFill="1" applyBorder="1" applyAlignment="1">
      <alignment horizontal="center"/>
    </xf>
    <xf numFmtId="0" fontId="17" fillId="14" borderId="25" xfId="0" applyNumberFormat="1" applyFont="1" applyFill="1" applyBorder="1" applyAlignment="1">
      <alignment horizontal="center"/>
    </xf>
    <xf numFmtId="0" fontId="17" fillId="0" borderId="26" xfId="0" applyNumberFormat="1" applyFont="1" applyFill="1" applyBorder="1" applyAlignment="1">
      <alignment horizontal="center"/>
    </xf>
    <xf numFmtId="0" fontId="17" fillId="0" borderId="27" xfId="0" applyNumberFormat="1" applyFont="1" applyFill="1" applyBorder="1" applyAlignment="1">
      <alignment horizontal="center"/>
    </xf>
    <xf numFmtId="44" fontId="17" fillId="14" borderId="28" xfId="0" applyNumberFormat="1" applyFont="1" applyFill="1" applyBorder="1" applyAlignment="1">
      <alignment horizontal="center"/>
    </xf>
    <xf numFmtId="44" fontId="17" fillId="15" borderId="28" xfId="0" applyNumberFormat="1" applyFont="1" applyFill="1" applyBorder="1" applyAlignment="1">
      <alignment horizontal="center"/>
    </xf>
    <xf numFmtId="44" fontId="17" fillId="15" borderId="12" xfId="0" applyNumberFormat="1" applyFont="1" applyFill="1" applyBorder="1" applyAlignment="1">
      <alignment horizontal="center"/>
    </xf>
    <xf numFmtId="44" fontId="17" fillId="15" borderId="18" xfId="0" applyNumberFormat="1" applyFont="1" applyFill="1" applyBorder="1" applyAlignment="1">
      <alignment horizontal="center"/>
    </xf>
    <xf numFmtId="44" fontId="24" fillId="0" borderId="29" xfId="0" applyNumberFormat="1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7" fillId="0" borderId="0" xfId="0" applyFont="1" applyAlignment="1"/>
    <xf numFmtId="0" fontId="21" fillId="0" borderId="30" xfId="9" applyFont="1" applyFill="1" applyBorder="1" applyAlignment="1">
      <alignment horizontal="left" indent="1"/>
    </xf>
    <xf numFmtId="0" fontId="22" fillId="0" borderId="31" xfId="0" applyFont="1" applyBorder="1" applyAlignment="1">
      <alignment horizontal="center"/>
    </xf>
    <xf numFmtId="44" fontId="17" fillId="15" borderId="32" xfId="0" applyNumberFormat="1" applyFont="1" applyFill="1" applyBorder="1" applyAlignment="1">
      <alignment horizontal="center"/>
    </xf>
    <xf numFmtId="44" fontId="24" fillId="0" borderId="33" xfId="0" applyNumberFormat="1" applyFont="1" applyBorder="1" applyAlignment="1">
      <alignment horizontal="center"/>
    </xf>
    <xf numFmtId="44" fontId="17" fillId="14" borderId="32" xfId="0" applyNumberFormat="1" applyFont="1" applyFill="1" applyBorder="1" applyAlignment="1">
      <alignment horizontal="center"/>
    </xf>
    <xf numFmtId="0" fontId="24" fillId="14" borderId="34" xfId="0" applyFont="1" applyFill="1" applyBorder="1" applyAlignment="1">
      <alignment horizontal="center"/>
    </xf>
    <xf numFmtId="0" fontId="18" fillId="14" borderId="35" xfId="0" applyFont="1" applyFill="1" applyBorder="1" applyAlignment="1">
      <alignment horizontal="center"/>
    </xf>
    <xf numFmtId="0" fontId="18" fillId="14" borderId="18" xfId="0" applyFont="1" applyFill="1" applyBorder="1" applyAlignment="1">
      <alignment horizontal="center"/>
    </xf>
    <xf numFmtId="0" fontId="18" fillId="14" borderId="23" xfId="0" applyFont="1" applyFill="1" applyBorder="1" applyAlignment="1">
      <alignment horizontal="center"/>
    </xf>
    <xf numFmtId="0" fontId="17" fillId="0" borderId="36" xfId="0" applyNumberFormat="1" applyFont="1" applyFill="1" applyBorder="1" applyAlignment="1">
      <alignment horizontal="center"/>
    </xf>
    <xf numFmtId="44" fontId="24" fillId="0" borderId="37" xfId="0" applyNumberFormat="1" applyFont="1" applyFill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44" fontId="24" fillId="0" borderId="38" xfId="0" applyNumberFormat="1" applyFont="1" applyFill="1" applyBorder="1" applyAlignment="1">
      <alignment horizontal="center"/>
    </xf>
    <xf numFmtId="0" fontId="19" fillId="14" borderId="36" xfId="0" applyFont="1" applyFill="1" applyBorder="1" applyAlignment="1"/>
    <xf numFmtId="0" fontId="19" fillId="14" borderId="23" xfId="0" applyFont="1" applyFill="1" applyBorder="1" applyAlignment="1"/>
    <xf numFmtId="0" fontId="17" fillId="14" borderId="40" xfId="0" applyNumberFormat="1" applyFont="1" applyFill="1" applyBorder="1" applyAlignment="1">
      <alignment horizontal="center"/>
    </xf>
    <xf numFmtId="0" fontId="25" fillId="14" borderId="41" xfId="0" applyFont="1" applyFill="1" applyBorder="1" applyAlignment="1">
      <alignment horizontal="center" vertical="center" wrapText="1"/>
    </xf>
    <xf numFmtId="0" fontId="25" fillId="14" borderId="42" xfId="0" applyFont="1" applyFill="1" applyBorder="1" applyAlignment="1">
      <alignment horizontal="center" vertical="center" wrapText="1"/>
    </xf>
    <xf numFmtId="0" fontId="17" fillId="14" borderId="43" xfId="0" applyFont="1" applyFill="1" applyBorder="1" applyAlignment="1">
      <alignment horizontal="center" vertical="center" wrapText="1"/>
    </xf>
    <xf numFmtId="0" fontId="17" fillId="14" borderId="44" xfId="0" applyFont="1" applyFill="1" applyBorder="1" applyAlignment="1">
      <alignment horizontal="center" vertical="center" wrapText="1"/>
    </xf>
    <xf numFmtId="0" fontId="17" fillId="14" borderId="45" xfId="0" applyFont="1" applyFill="1" applyBorder="1" applyAlignment="1">
      <alignment horizontal="center" vertical="center" wrapText="1"/>
    </xf>
    <xf numFmtId="0" fontId="21" fillId="0" borderId="46" xfId="9" applyFont="1" applyFill="1" applyBorder="1" applyAlignment="1">
      <alignment horizontal="left" indent="1"/>
    </xf>
    <xf numFmtId="0" fontId="20" fillId="0" borderId="27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164" fontId="27" fillId="0" borderId="12" xfId="0" applyNumberFormat="1" applyFont="1" applyBorder="1" applyAlignment="1">
      <alignment horizontal="center"/>
    </xf>
    <xf numFmtId="0" fontId="27" fillId="0" borderId="47" xfId="0" applyNumberFormat="1" applyFont="1" applyBorder="1" applyAlignment="1">
      <alignment horizontal="center"/>
    </xf>
    <xf numFmtId="0" fontId="21" fillId="14" borderId="41" xfId="9" applyFont="1" applyFill="1" applyBorder="1" applyAlignment="1">
      <alignment horizontal="left" indent="1"/>
    </xf>
    <xf numFmtId="0" fontId="22" fillId="14" borderId="48" xfId="0" applyFont="1" applyFill="1" applyBorder="1" applyAlignment="1">
      <alignment horizontal="center"/>
    </xf>
    <xf numFmtId="0" fontId="24" fillId="14" borderId="48" xfId="0" applyFont="1" applyFill="1" applyBorder="1" applyAlignment="1">
      <alignment horizontal="center"/>
    </xf>
    <xf numFmtId="0" fontId="17" fillId="0" borderId="0" xfId="0" applyFont="1"/>
    <xf numFmtId="2" fontId="0" fillId="0" borderId="49" xfId="0" applyNumberFormat="1" applyBorder="1" applyAlignment="1">
      <alignment horizontal="right" indent="1"/>
    </xf>
    <xf numFmtId="2" fontId="27" fillId="0" borderId="13" xfId="0" applyNumberFormat="1" applyFont="1" applyBorder="1" applyAlignment="1">
      <alignment horizontal="right" indent="1"/>
    </xf>
    <xf numFmtId="44" fontId="17" fillId="16" borderId="58" xfId="0" applyNumberFormat="1" applyFont="1" applyFill="1" applyBorder="1" applyAlignment="1">
      <alignment horizontal="center"/>
    </xf>
    <xf numFmtId="44" fontId="17" fillId="16" borderId="24" xfId="0" applyNumberFormat="1" applyFont="1" applyFill="1" applyBorder="1"/>
    <xf numFmtId="0" fontId="22" fillId="17" borderId="0" xfId="0" applyFont="1" applyFill="1" applyAlignment="1">
      <alignment horizontal="left"/>
    </xf>
    <xf numFmtId="0" fontId="0" fillId="17" borderId="0" xfId="0" applyFill="1" applyAlignment="1">
      <alignment horizontal="center"/>
    </xf>
    <xf numFmtId="0" fontId="17" fillId="17" borderId="0" xfId="0" applyFont="1" applyFill="1" applyAlignment="1">
      <alignment horizontal="left"/>
    </xf>
    <xf numFmtId="0" fontId="27" fillId="0" borderId="0" xfId="0" applyFont="1"/>
    <xf numFmtId="0" fontId="30" fillId="0" borderId="0" xfId="0" applyFont="1"/>
    <xf numFmtId="44" fontId="17" fillId="17" borderId="59" xfId="0" applyNumberFormat="1" applyFont="1" applyFill="1" applyBorder="1" applyAlignment="1">
      <alignment vertical="center"/>
    </xf>
    <xf numFmtId="44" fontId="17" fillId="17" borderId="39" xfId="0" applyNumberFormat="1" applyFont="1" applyFill="1" applyBorder="1" applyAlignment="1">
      <alignment horizontal="center" vertical="center" wrapText="1"/>
    </xf>
    <xf numFmtId="44" fontId="17" fillId="17" borderId="39" xfId="0" applyNumberFormat="1" applyFont="1" applyFill="1" applyBorder="1" applyAlignment="1">
      <alignment horizontal="right" vertical="center" wrapText="1"/>
    </xf>
    <xf numFmtId="0" fontId="31" fillId="17" borderId="61" xfId="0" applyFont="1" applyFill="1" applyBorder="1" applyAlignment="1">
      <alignment horizontal="center"/>
    </xf>
    <xf numFmtId="44" fontId="29" fillId="17" borderId="62" xfId="0" applyNumberFormat="1" applyFont="1" applyFill="1" applyBorder="1"/>
    <xf numFmtId="0" fontId="31" fillId="17" borderId="61" xfId="0" applyFont="1" applyFill="1" applyBorder="1"/>
    <xf numFmtId="3" fontId="31" fillId="17" borderId="61" xfId="0" applyNumberFormat="1" applyFont="1" applyFill="1" applyBorder="1" applyAlignment="1">
      <alignment horizontal="center"/>
    </xf>
    <xf numFmtId="0" fontId="32" fillId="0" borderId="0" xfId="0" applyFont="1"/>
    <xf numFmtId="0" fontId="31" fillId="17" borderId="60" xfId="0" applyFont="1" applyFill="1" applyBorder="1" applyAlignment="1">
      <alignment horizontal="left"/>
    </xf>
    <xf numFmtId="0" fontId="31" fillId="17" borderId="61" xfId="0" applyFont="1" applyFill="1" applyBorder="1" applyAlignment="1">
      <alignment horizontal="left"/>
    </xf>
    <xf numFmtId="0" fontId="24" fillId="17" borderId="50" xfId="0" applyFont="1" applyFill="1" applyBorder="1" applyAlignment="1">
      <alignment horizontal="center" vertical="center" wrapText="1"/>
    </xf>
    <xf numFmtId="0" fontId="24" fillId="17" borderId="51" xfId="0" applyFont="1" applyFill="1" applyBorder="1" applyAlignment="1">
      <alignment horizontal="center" vertical="center" wrapText="1"/>
    </xf>
    <xf numFmtId="0" fontId="19" fillId="14" borderId="53" xfId="0" applyFont="1" applyFill="1" applyBorder="1" applyAlignment="1">
      <alignment horizontal="left"/>
    </xf>
    <xf numFmtId="0" fontId="19" fillId="14" borderId="0" xfId="0" applyFont="1" applyFill="1" applyBorder="1" applyAlignment="1">
      <alignment horizontal="left"/>
    </xf>
    <xf numFmtId="0" fontId="19" fillId="14" borderId="54" xfId="0" applyFont="1" applyFill="1" applyBorder="1" applyAlignment="1">
      <alignment horizontal="left"/>
    </xf>
    <xf numFmtId="0" fontId="19" fillId="14" borderId="36" xfId="0" applyFont="1" applyFill="1" applyBorder="1" applyAlignment="1">
      <alignment horizontal="left"/>
    </xf>
    <xf numFmtId="0" fontId="19" fillId="14" borderId="55" xfId="0" applyFont="1" applyFill="1" applyBorder="1" applyAlignment="1">
      <alignment horizontal="left"/>
    </xf>
    <xf numFmtId="0" fontId="19" fillId="14" borderId="52" xfId="0" applyFont="1" applyFill="1" applyBorder="1" applyAlignment="1">
      <alignment horizontal="left"/>
    </xf>
    <xf numFmtId="0" fontId="19" fillId="14" borderId="26" xfId="0" applyFont="1" applyFill="1" applyBorder="1" applyAlignment="1">
      <alignment horizontal="left"/>
    </xf>
    <xf numFmtId="0" fontId="19" fillId="14" borderId="27" xfId="0" applyFont="1" applyFill="1" applyBorder="1" applyAlignment="1">
      <alignment horizontal="left"/>
    </xf>
    <xf numFmtId="0" fontId="17" fillId="17" borderId="56" xfId="0" applyFont="1" applyFill="1" applyBorder="1" applyAlignment="1">
      <alignment horizontal="center" vertical="center" wrapText="1"/>
    </xf>
    <xf numFmtId="0" fontId="17" fillId="17" borderId="57" xfId="0" applyFont="1" applyFill="1" applyBorder="1" applyAlignment="1">
      <alignment horizontal="center" vertical="center" wrapText="1"/>
    </xf>
    <xf numFmtId="0" fontId="17" fillId="17" borderId="57" xfId="0" applyFont="1" applyFill="1" applyBorder="1" applyAlignment="1">
      <alignment horizontal="right" vertical="center" wrapText="1"/>
    </xf>
    <xf numFmtId="0" fontId="17" fillId="14" borderId="12" xfId="0" applyNumberFormat="1" applyFont="1" applyFill="1" applyBorder="1" applyAlignment="1">
      <alignment horizontal="center"/>
    </xf>
    <xf numFmtId="0" fontId="17" fillId="14" borderId="27" xfId="0" applyNumberFormat="1" applyFont="1" applyFill="1" applyBorder="1" applyAlignment="1">
      <alignment horizontal="center"/>
    </xf>
  </cellXfs>
  <cellStyles count="24">
    <cellStyle name="Celkem" xfId="1" builtinId="25" customBuiltin="1"/>
    <cellStyle name="Kontrolní buňka" xfId="2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7" builtinId="15" customBuiltin="1"/>
    <cellStyle name="Neutrální" xfId="8" builtinId="28" customBuiltin="1"/>
    <cellStyle name="Normální" xfId="0" builtinId="0"/>
    <cellStyle name="normální_List1" xfId="9"/>
    <cellStyle name="Poznámka" xfId="10" builtinId="10" customBuiltin="1"/>
    <cellStyle name="Propojená buňka" xfId="11" builtinId="24" customBuiltin="1"/>
    <cellStyle name="Správně" xfId="12" builtinId="26" customBuiltin="1"/>
    <cellStyle name="Text upozornění" xfId="13" builtinId="11" customBuiltin="1"/>
    <cellStyle name="Vstup" xfId="14" builtinId="20" customBuiltin="1"/>
    <cellStyle name="Výpočet" xfId="15" builtinId="22" customBuiltin="1"/>
    <cellStyle name="Výstup" xfId="16" builtinId="21" customBuiltin="1"/>
    <cellStyle name="Vysvětlující text" xfId="17" builtinId="53" customBuiltin="1"/>
    <cellStyle name="Zvýraznění 1" xfId="18" builtinId="29" customBuiltin="1"/>
    <cellStyle name="Zvýraznění 2" xfId="19" builtinId="33" customBuiltin="1"/>
    <cellStyle name="Zvýraznění 3" xfId="20" builtinId="37" customBuiltin="1"/>
    <cellStyle name="Zvýraznění 4" xfId="21" builtinId="41" customBuiltin="1"/>
    <cellStyle name="Zvýraznění 5" xfId="22" builtinId="45" customBuiltin="1"/>
    <cellStyle name="Zvýraznění 6" xfId="23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2:K83"/>
  <sheetViews>
    <sheetView tabSelected="1" topLeftCell="A60" zoomScaleNormal="100" workbookViewId="0">
      <selection activeCell="A83" sqref="A82:A83"/>
    </sheetView>
  </sheetViews>
  <sheetFormatPr defaultRowHeight="12.75" x14ac:dyDescent="0.2"/>
  <cols>
    <col min="1" max="1" width="19.5703125" customWidth="1"/>
    <col min="2" max="2" width="10.85546875" bestFit="1" customWidth="1"/>
    <col min="3" max="3" width="21.5703125" customWidth="1"/>
    <col min="4" max="4" width="10.140625" customWidth="1"/>
    <col min="5" max="5" width="20.5703125" customWidth="1"/>
    <col min="6" max="6" width="14" customWidth="1"/>
    <col min="7" max="7" width="14.85546875" customWidth="1"/>
    <col min="8" max="8" width="14.5703125" customWidth="1"/>
    <col min="9" max="9" width="18.5703125" customWidth="1"/>
    <col min="11" max="11" width="15.85546875" customWidth="1"/>
  </cols>
  <sheetData>
    <row r="2" spans="1:9" ht="20.25" x14ac:dyDescent="0.3">
      <c r="A2" s="73" t="s">
        <v>55</v>
      </c>
    </row>
    <row r="4" spans="1:9" x14ac:dyDescent="0.2">
      <c r="A4" s="33" t="s">
        <v>24</v>
      </c>
      <c r="C4" s="33"/>
      <c r="D4" s="1"/>
      <c r="E4" s="6"/>
      <c r="F4" s="6"/>
      <c r="G4" s="6"/>
      <c r="H4" s="6"/>
      <c r="I4" s="7"/>
    </row>
    <row r="5" spans="1:9" x14ac:dyDescent="0.2">
      <c r="A5" s="32" t="s">
        <v>12</v>
      </c>
      <c r="B5" s="31"/>
      <c r="C5" s="31"/>
      <c r="D5" s="32"/>
      <c r="E5" s="6"/>
      <c r="F5" s="6"/>
      <c r="G5" s="6"/>
      <c r="H5" s="6"/>
      <c r="I5" s="7"/>
    </row>
    <row r="6" spans="1:9" x14ac:dyDescent="0.2">
      <c r="A6" s="69" t="s">
        <v>30</v>
      </c>
      <c r="B6" s="71"/>
      <c r="C6" s="71"/>
      <c r="D6" s="32"/>
      <c r="E6" s="6"/>
      <c r="F6" s="6"/>
      <c r="G6" s="6"/>
      <c r="H6" s="6"/>
      <c r="I6" s="7"/>
    </row>
    <row r="7" spans="1:9" ht="13.5" thickBot="1" x14ac:dyDescent="0.25">
      <c r="B7" s="2"/>
      <c r="C7" s="2"/>
      <c r="D7" s="2"/>
      <c r="E7" s="2"/>
      <c r="F7" s="2"/>
      <c r="G7" s="2"/>
      <c r="H7" s="2"/>
      <c r="I7" s="2"/>
    </row>
    <row r="8" spans="1:9" ht="51.75" thickBot="1" x14ac:dyDescent="0.25">
      <c r="A8" s="10" t="s">
        <v>26</v>
      </c>
      <c r="B8" s="11" t="s">
        <v>1</v>
      </c>
      <c r="C8" s="11" t="s">
        <v>7</v>
      </c>
      <c r="D8" s="11" t="s">
        <v>11</v>
      </c>
      <c r="E8" s="12" t="s">
        <v>16</v>
      </c>
      <c r="F8" s="17" t="s">
        <v>17</v>
      </c>
      <c r="G8" s="16" t="s">
        <v>34</v>
      </c>
      <c r="H8" s="12" t="s">
        <v>27</v>
      </c>
      <c r="I8" s="13" t="s">
        <v>54</v>
      </c>
    </row>
    <row r="9" spans="1:9" ht="15" thickTop="1" x14ac:dyDescent="0.2">
      <c r="A9" s="3" t="s">
        <v>0</v>
      </c>
      <c r="B9" s="4" t="s">
        <v>2</v>
      </c>
      <c r="C9" s="4" t="s">
        <v>8</v>
      </c>
      <c r="D9" s="5">
        <v>18</v>
      </c>
      <c r="E9" s="27">
        <v>0</v>
      </c>
      <c r="F9" s="18">
        <f>D9*E9</f>
        <v>0</v>
      </c>
      <c r="G9" s="23"/>
      <c r="H9" s="26"/>
      <c r="I9" s="22"/>
    </row>
    <row r="10" spans="1:9" x14ac:dyDescent="0.2">
      <c r="A10" s="86" t="s">
        <v>35</v>
      </c>
      <c r="B10" s="87"/>
      <c r="C10" s="87"/>
      <c r="D10" s="9">
        <v>1</v>
      </c>
      <c r="E10" s="15"/>
      <c r="F10" s="20"/>
      <c r="G10" s="24">
        <v>3</v>
      </c>
      <c r="H10" s="28">
        <v>0</v>
      </c>
      <c r="I10" s="30">
        <f>G10*H10</f>
        <v>0</v>
      </c>
    </row>
    <row r="11" spans="1:9" x14ac:dyDescent="0.2">
      <c r="A11" s="91" t="s">
        <v>36</v>
      </c>
      <c r="B11" s="92"/>
      <c r="C11" s="93"/>
      <c r="D11" s="9">
        <v>1</v>
      </c>
      <c r="E11" s="15"/>
      <c r="F11" s="20"/>
      <c r="G11" s="24">
        <v>3</v>
      </c>
      <c r="H11" s="28">
        <v>0</v>
      </c>
      <c r="I11" s="30">
        <f t="shared" ref="I11:I27" si="0">G11*H11</f>
        <v>0</v>
      </c>
    </row>
    <row r="12" spans="1:9" x14ac:dyDescent="0.2">
      <c r="A12" s="88" t="s">
        <v>37</v>
      </c>
      <c r="B12" s="89"/>
      <c r="C12" s="90"/>
      <c r="D12" s="9">
        <v>1</v>
      </c>
      <c r="E12" s="15"/>
      <c r="F12" s="20"/>
      <c r="G12" s="24">
        <v>3</v>
      </c>
      <c r="H12" s="28">
        <v>0</v>
      </c>
      <c r="I12" s="30">
        <f t="shared" si="0"/>
        <v>0</v>
      </c>
    </row>
    <row r="13" spans="1:9" x14ac:dyDescent="0.2">
      <c r="A13" s="88" t="s">
        <v>38</v>
      </c>
      <c r="B13" s="89"/>
      <c r="C13" s="90"/>
      <c r="D13" s="9">
        <v>1</v>
      </c>
      <c r="E13" s="15"/>
      <c r="F13" s="20"/>
      <c r="G13" s="24">
        <v>3</v>
      </c>
      <c r="H13" s="28">
        <v>0</v>
      </c>
      <c r="I13" s="30">
        <f t="shared" si="0"/>
        <v>0</v>
      </c>
    </row>
    <row r="14" spans="1:9" x14ac:dyDescent="0.2">
      <c r="A14" s="88" t="s">
        <v>39</v>
      </c>
      <c r="B14" s="89"/>
      <c r="C14" s="90"/>
      <c r="D14" s="9">
        <v>1</v>
      </c>
      <c r="E14" s="15"/>
      <c r="F14" s="20"/>
      <c r="G14" s="24">
        <v>3</v>
      </c>
      <c r="H14" s="28">
        <v>0</v>
      </c>
      <c r="I14" s="30">
        <f t="shared" si="0"/>
        <v>0</v>
      </c>
    </row>
    <row r="15" spans="1:9" x14ac:dyDescent="0.2">
      <c r="A15" s="88" t="s">
        <v>40</v>
      </c>
      <c r="B15" s="89"/>
      <c r="C15" s="90"/>
      <c r="D15" s="9">
        <v>1</v>
      </c>
      <c r="E15" s="15"/>
      <c r="F15" s="20"/>
      <c r="G15" s="24">
        <v>3</v>
      </c>
      <c r="H15" s="28">
        <v>0</v>
      </c>
      <c r="I15" s="30">
        <f t="shared" si="0"/>
        <v>0</v>
      </c>
    </row>
    <row r="16" spans="1:9" x14ac:dyDescent="0.2">
      <c r="A16" s="91" t="s">
        <v>41</v>
      </c>
      <c r="B16" s="92"/>
      <c r="C16" s="93"/>
      <c r="D16" s="9">
        <v>1</v>
      </c>
      <c r="E16" s="15"/>
      <c r="F16" s="20"/>
      <c r="G16" s="24">
        <v>3</v>
      </c>
      <c r="H16" s="28">
        <v>0</v>
      </c>
      <c r="I16" s="30">
        <f t="shared" si="0"/>
        <v>0</v>
      </c>
    </row>
    <row r="17" spans="1:9" x14ac:dyDescent="0.2">
      <c r="A17" s="91" t="s">
        <v>42</v>
      </c>
      <c r="B17" s="92"/>
      <c r="C17" s="93"/>
      <c r="D17" s="9">
        <v>1</v>
      </c>
      <c r="E17" s="15"/>
      <c r="F17" s="20"/>
      <c r="G17" s="24">
        <v>3</v>
      </c>
      <c r="H17" s="28">
        <v>0</v>
      </c>
      <c r="I17" s="30">
        <f t="shared" si="0"/>
        <v>0</v>
      </c>
    </row>
    <row r="18" spans="1:9" x14ac:dyDescent="0.2">
      <c r="A18" s="91" t="s">
        <v>43</v>
      </c>
      <c r="B18" s="92"/>
      <c r="C18" s="93"/>
      <c r="D18" s="9">
        <v>1</v>
      </c>
      <c r="E18" s="15"/>
      <c r="F18" s="20"/>
      <c r="G18" s="24">
        <v>3</v>
      </c>
      <c r="H18" s="28">
        <v>0</v>
      </c>
      <c r="I18" s="30">
        <f t="shared" si="0"/>
        <v>0</v>
      </c>
    </row>
    <row r="19" spans="1:9" x14ac:dyDescent="0.2">
      <c r="A19" s="91" t="s">
        <v>44</v>
      </c>
      <c r="B19" s="92"/>
      <c r="C19" s="93"/>
      <c r="D19" s="9">
        <v>1</v>
      </c>
      <c r="E19" s="15"/>
      <c r="F19" s="20"/>
      <c r="G19" s="24">
        <v>3</v>
      </c>
      <c r="H19" s="28">
        <v>0</v>
      </c>
      <c r="I19" s="30">
        <f t="shared" si="0"/>
        <v>0</v>
      </c>
    </row>
    <row r="20" spans="1:9" x14ac:dyDescent="0.2">
      <c r="A20" s="91" t="s">
        <v>45</v>
      </c>
      <c r="B20" s="92"/>
      <c r="C20" s="93"/>
      <c r="D20" s="9">
        <v>1</v>
      </c>
      <c r="E20" s="15"/>
      <c r="F20" s="20"/>
      <c r="G20" s="24">
        <v>3</v>
      </c>
      <c r="H20" s="28">
        <v>0</v>
      </c>
      <c r="I20" s="30">
        <f t="shared" si="0"/>
        <v>0</v>
      </c>
    </row>
    <row r="21" spans="1:9" x14ac:dyDescent="0.2">
      <c r="A21" s="91" t="s">
        <v>46</v>
      </c>
      <c r="B21" s="92"/>
      <c r="C21" s="93"/>
      <c r="D21" s="9">
        <v>1</v>
      </c>
      <c r="E21" s="15"/>
      <c r="F21" s="20"/>
      <c r="G21" s="24">
        <v>3</v>
      </c>
      <c r="H21" s="28">
        <v>0</v>
      </c>
      <c r="I21" s="30">
        <f t="shared" si="0"/>
        <v>0</v>
      </c>
    </row>
    <row r="22" spans="1:9" x14ac:dyDescent="0.2">
      <c r="A22" s="91" t="s">
        <v>47</v>
      </c>
      <c r="B22" s="92"/>
      <c r="C22" s="93"/>
      <c r="D22" s="9">
        <v>1</v>
      </c>
      <c r="E22" s="15"/>
      <c r="F22" s="20"/>
      <c r="G22" s="24">
        <v>3</v>
      </c>
      <c r="H22" s="28">
        <v>0</v>
      </c>
      <c r="I22" s="30">
        <f t="shared" si="0"/>
        <v>0</v>
      </c>
    </row>
    <row r="23" spans="1:9" x14ac:dyDescent="0.2">
      <c r="A23" s="91" t="s">
        <v>48</v>
      </c>
      <c r="B23" s="92"/>
      <c r="C23" s="93"/>
      <c r="D23" s="9">
        <v>1</v>
      </c>
      <c r="E23" s="15"/>
      <c r="F23" s="20"/>
      <c r="G23" s="24">
        <v>3</v>
      </c>
      <c r="H23" s="28">
        <v>0</v>
      </c>
      <c r="I23" s="30">
        <f t="shared" si="0"/>
        <v>0</v>
      </c>
    </row>
    <row r="24" spans="1:9" x14ac:dyDescent="0.2">
      <c r="A24" s="91" t="s">
        <v>49</v>
      </c>
      <c r="B24" s="92"/>
      <c r="C24" s="93"/>
      <c r="D24" s="9">
        <v>1</v>
      </c>
      <c r="E24" s="15"/>
      <c r="F24" s="20"/>
      <c r="G24" s="24">
        <v>3</v>
      </c>
      <c r="H24" s="28">
        <v>0</v>
      </c>
      <c r="I24" s="30">
        <f t="shared" si="0"/>
        <v>0</v>
      </c>
    </row>
    <row r="25" spans="1:9" x14ac:dyDescent="0.2">
      <c r="A25" s="88" t="s">
        <v>50</v>
      </c>
      <c r="B25" s="89"/>
      <c r="C25" s="90"/>
      <c r="D25" s="40">
        <v>1</v>
      </c>
      <c r="E25" s="14"/>
      <c r="F25" s="21"/>
      <c r="G25" s="43">
        <v>3</v>
      </c>
      <c r="H25" s="29">
        <v>0</v>
      </c>
      <c r="I25" s="30">
        <f t="shared" si="0"/>
        <v>0</v>
      </c>
    </row>
    <row r="26" spans="1:9" x14ac:dyDescent="0.2">
      <c r="A26" s="91" t="s">
        <v>51</v>
      </c>
      <c r="B26" s="92"/>
      <c r="C26" s="93"/>
      <c r="D26" s="9">
        <v>1</v>
      </c>
      <c r="E26" s="15"/>
      <c r="F26" s="20"/>
      <c r="G26" s="24">
        <v>3</v>
      </c>
      <c r="H26" s="28">
        <v>0</v>
      </c>
      <c r="I26" s="30">
        <f t="shared" si="0"/>
        <v>0</v>
      </c>
    </row>
    <row r="27" spans="1:9" x14ac:dyDescent="0.2">
      <c r="A27" s="88" t="s">
        <v>52</v>
      </c>
      <c r="B27" s="89"/>
      <c r="C27" s="90"/>
      <c r="D27" s="40">
        <v>1</v>
      </c>
      <c r="E27" s="14"/>
      <c r="F27" s="21"/>
      <c r="G27" s="43">
        <v>3</v>
      </c>
      <c r="H27" s="29">
        <v>0</v>
      </c>
      <c r="I27" s="30">
        <f t="shared" si="0"/>
        <v>0</v>
      </c>
    </row>
    <row r="28" spans="1:9" x14ac:dyDescent="0.2">
      <c r="A28" s="3" t="s">
        <v>28</v>
      </c>
      <c r="B28" s="4" t="s">
        <v>2</v>
      </c>
      <c r="C28" s="4" t="s">
        <v>3</v>
      </c>
      <c r="D28" s="45">
        <v>7</v>
      </c>
      <c r="E28" s="27">
        <v>0</v>
      </c>
      <c r="F28" s="18">
        <f>D28*E28</f>
        <v>0</v>
      </c>
      <c r="G28" s="23"/>
      <c r="H28" s="26"/>
      <c r="I28" s="22"/>
    </row>
    <row r="29" spans="1:9" x14ac:dyDescent="0.2">
      <c r="A29" s="88" t="s">
        <v>38</v>
      </c>
      <c r="B29" s="89"/>
      <c r="C29" s="90"/>
      <c r="D29" s="9">
        <v>1</v>
      </c>
      <c r="E29" s="48"/>
      <c r="F29" s="49"/>
      <c r="G29" s="43">
        <v>3</v>
      </c>
      <c r="H29" s="29">
        <v>0</v>
      </c>
      <c r="I29" s="44">
        <f t="shared" ref="I29:I34" si="1">G29*H29</f>
        <v>0</v>
      </c>
    </row>
    <row r="30" spans="1:9" x14ac:dyDescent="0.2">
      <c r="A30" s="91" t="s">
        <v>43</v>
      </c>
      <c r="B30" s="92"/>
      <c r="C30" s="93"/>
      <c r="D30" s="9">
        <v>1</v>
      </c>
      <c r="E30" s="48"/>
      <c r="F30" s="49"/>
      <c r="G30" s="43">
        <v>3</v>
      </c>
      <c r="H30" s="29">
        <v>0</v>
      </c>
      <c r="I30" s="44">
        <f t="shared" si="1"/>
        <v>0</v>
      </c>
    </row>
    <row r="31" spans="1:9" x14ac:dyDescent="0.2">
      <c r="A31" s="91" t="s">
        <v>44</v>
      </c>
      <c r="B31" s="92"/>
      <c r="C31" s="93"/>
      <c r="D31" s="9">
        <v>1</v>
      </c>
      <c r="E31" s="48"/>
      <c r="F31" s="49"/>
      <c r="G31" s="43">
        <v>3</v>
      </c>
      <c r="H31" s="29">
        <v>0</v>
      </c>
      <c r="I31" s="44">
        <f t="shared" si="1"/>
        <v>0</v>
      </c>
    </row>
    <row r="32" spans="1:9" x14ac:dyDescent="0.2">
      <c r="A32" s="91" t="s">
        <v>45</v>
      </c>
      <c r="B32" s="92"/>
      <c r="C32" s="93"/>
      <c r="D32" s="9">
        <v>1</v>
      </c>
      <c r="E32" s="48"/>
      <c r="F32" s="49"/>
      <c r="G32" s="43">
        <v>3</v>
      </c>
      <c r="H32" s="29">
        <v>0</v>
      </c>
      <c r="I32" s="44">
        <f t="shared" si="1"/>
        <v>0</v>
      </c>
    </row>
    <row r="33" spans="1:9" x14ac:dyDescent="0.2">
      <c r="A33" s="91" t="s">
        <v>41</v>
      </c>
      <c r="B33" s="92"/>
      <c r="C33" s="93"/>
      <c r="D33" s="9">
        <v>1</v>
      </c>
      <c r="E33" s="48"/>
      <c r="F33" s="49"/>
      <c r="G33" s="43">
        <v>3</v>
      </c>
      <c r="H33" s="29">
        <v>0</v>
      </c>
      <c r="I33" s="44">
        <f t="shared" si="1"/>
        <v>0</v>
      </c>
    </row>
    <row r="34" spans="1:9" x14ac:dyDescent="0.2">
      <c r="A34" s="91" t="s">
        <v>46</v>
      </c>
      <c r="B34" s="92"/>
      <c r="C34" s="93"/>
      <c r="D34" s="9">
        <v>1</v>
      </c>
      <c r="E34" s="48"/>
      <c r="F34" s="49"/>
      <c r="G34" s="43">
        <v>3</v>
      </c>
      <c r="H34" s="29">
        <v>0</v>
      </c>
      <c r="I34" s="44">
        <f t="shared" si="1"/>
        <v>0</v>
      </c>
    </row>
    <row r="35" spans="1:9" x14ac:dyDescent="0.2">
      <c r="A35" s="91" t="s">
        <v>47</v>
      </c>
      <c r="B35" s="92"/>
      <c r="C35" s="93"/>
      <c r="D35" s="9">
        <v>1</v>
      </c>
      <c r="E35" s="48"/>
      <c r="F35" s="49"/>
      <c r="G35" s="43">
        <v>3</v>
      </c>
      <c r="H35" s="29">
        <v>0</v>
      </c>
      <c r="I35" s="44">
        <f>G35*H35</f>
        <v>0</v>
      </c>
    </row>
    <row r="36" spans="1:9" x14ac:dyDescent="0.2">
      <c r="A36" s="3" t="s">
        <v>4</v>
      </c>
      <c r="B36" s="4" t="s">
        <v>2</v>
      </c>
      <c r="C36" s="4" t="s">
        <v>5</v>
      </c>
      <c r="D36" s="45">
        <f>SUM(D37:D54)</f>
        <v>18</v>
      </c>
      <c r="E36" s="27">
        <v>0</v>
      </c>
      <c r="F36" s="18">
        <f>D36*E36</f>
        <v>0</v>
      </c>
      <c r="G36" s="23"/>
      <c r="H36" s="26"/>
      <c r="I36" s="22"/>
    </row>
    <row r="37" spans="1:9" x14ac:dyDescent="0.2">
      <c r="A37" s="86" t="s">
        <v>35</v>
      </c>
      <c r="B37" s="87"/>
      <c r="C37" s="87"/>
      <c r="D37" s="9">
        <v>1</v>
      </c>
      <c r="E37" s="8"/>
      <c r="F37" s="19"/>
      <c r="G37" s="24">
        <v>3</v>
      </c>
      <c r="H37" s="28">
        <v>0</v>
      </c>
      <c r="I37" s="30">
        <f t="shared" ref="I37:I56" si="2">G37*H37</f>
        <v>0</v>
      </c>
    </row>
    <row r="38" spans="1:9" x14ac:dyDescent="0.2">
      <c r="A38" s="91" t="s">
        <v>36</v>
      </c>
      <c r="B38" s="92"/>
      <c r="C38" s="93"/>
      <c r="D38" s="9">
        <v>1</v>
      </c>
      <c r="E38" s="8"/>
      <c r="F38" s="19"/>
      <c r="G38" s="24">
        <v>3</v>
      </c>
      <c r="H38" s="28">
        <v>0</v>
      </c>
      <c r="I38" s="30">
        <f t="shared" si="2"/>
        <v>0</v>
      </c>
    </row>
    <row r="39" spans="1:9" x14ac:dyDescent="0.2">
      <c r="A39" s="88" t="s">
        <v>37</v>
      </c>
      <c r="B39" s="89"/>
      <c r="C39" s="90"/>
      <c r="D39" s="9">
        <v>1</v>
      </c>
      <c r="E39" s="8"/>
      <c r="F39" s="19"/>
      <c r="G39" s="24">
        <v>3</v>
      </c>
      <c r="H39" s="28">
        <v>0</v>
      </c>
      <c r="I39" s="30">
        <f t="shared" si="2"/>
        <v>0</v>
      </c>
    </row>
    <row r="40" spans="1:9" x14ac:dyDescent="0.2">
      <c r="A40" s="88" t="s">
        <v>38</v>
      </c>
      <c r="B40" s="89"/>
      <c r="C40" s="90"/>
      <c r="D40" s="9">
        <v>1</v>
      </c>
      <c r="E40" s="8"/>
      <c r="F40" s="19"/>
      <c r="G40" s="24">
        <v>3</v>
      </c>
      <c r="H40" s="28">
        <v>0</v>
      </c>
      <c r="I40" s="30">
        <f t="shared" si="2"/>
        <v>0</v>
      </c>
    </row>
    <row r="41" spans="1:9" x14ac:dyDescent="0.2">
      <c r="A41" s="88" t="s">
        <v>39</v>
      </c>
      <c r="B41" s="89"/>
      <c r="C41" s="90"/>
      <c r="D41" s="9">
        <v>1</v>
      </c>
      <c r="E41" s="8"/>
      <c r="F41" s="19"/>
      <c r="G41" s="24">
        <v>3</v>
      </c>
      <c r="H41" s="28">
        <v>0</v>
      </c>
      <c r="I41" s="30">
        <f t="shared" si="2"/>
        <v>0</v>
      </c>
    </row>
    <row r="42" spans="1:9" x14ac:dyDescent="0.2">
      <c r="A42" s="88" t="s">
        <v>40</v>
      </c>
      <c r="B42" s="89"/>
      <c r="C42" s="90"/>
      <c r="D42" s="9">
        <v>1</v>
      </c>
      <c r="E42" s="8"/>
      <c r="F42" s="19"/>
      <c r="G42" s="24">
        <v>3</v>
      </c>
      <c r="H42" s="28">
        <v>0</v>
      </c>
      <c r="I42" s="30">
        <f t="shared" si="2"/>
        <v>0</v>
      </c>
    </row>
    <row r="43" spans="1:9" x14ac:dyDescent="0.2">
      <c r="A43" s="91" t="s">
        <v>41</v>
      </c>
      <c r="B43" s="92"/>
      <c r="C43" s="93"/>
      <c r="D43" s="9">
        <v>1</v>
      </c>
      <c r="E43" s="8"/>
      <c r="F43" s="19"/>
      <c r="G43" s="24">
        <v>3</v>
      </c>
      <c r="H43" s="28">
        <v>0</v>
      </c>
      <c r="I43" s="30">
        <f t="shared" si="2"/>
        <v>0</v>
      </c>
    </row>
    <row r="44" spans="1:9" x14ac:dyDescent="0.2">
      <c r="A44" s="91" t="s">
        <v>42</v>
      </c>
      <c r="B44" s="92"/>
      <c r="C44" s="93"/>
      <c r="D44" s="9">
        <v>1</v>
      </c>
      <c r="E44" s="8"/>
      <c r="F44" s="19"/>
      <c r="G44" s="24">
        <v>3</v>
      </c>
      <c r="H44" s="28">
        <v>0</v>
      </c>
      <c r="I44" s="30">
        <f t="shared" si="2"/>
        <v>0</v>
      </c>
    </row>
    <row r="45" spans="1:9" x14ac:dyDescent="0.2">
      <c r="A45" s="91" t="s">
        <v>43</v>
      </c>
      <c r="B45" s="92"/>
      <c r="C45" s="93"/>
      <c r="D45" s="9">
        <v>1</v>
      </c>
      <c r="E45" s="8"/>
      <c r="F45" s="19"/>
      <c r="G45" s="24">
        <v>3</v>
      </c>
      <c r="H45" s="28">
        <v>0</v>
      </c>
      <c r="I45" s="30">
        <f t="shared" si="2"/>
        <v>0</v>
      </c>
    </row>
    <row r="46" spans="1:9" x14ac:dyDescent="0.2">
      <c r="A46" s="91" t="s">
        <v>44</v>
      </c>
      <c r="B46" s="92"/>
      <c r="C46" s="93"/>
      <c r="D46" s="9">
        <v>1</v>
      </c>
      <c r="E46" s="8"/>
      <c r="F46" s="19"/>
      <c r="G46" s="24">
        <v>3</v>
      </c>
      <c r="H46" s="28">
        <v>0</v>
      </c>
      <c r="I46" s="30">
        <f t="shared" si="2"/>
        <v>0</v>
      </c>
    </row>
    <row r="47" spans="1:9" x14ac:dyDescent="0.2">
      <c r="A47" s="91" t="s">
        <v>45</v>
      </c>
      <c r="B47" s="92"/>
      <c r="C47" s="93"/>
      <c r="D47" s="9">
        <v>1</v>
      </c>
      <c r="E47" s="8"/>
      <c r="F47" s="19"/>
      <c r="G47" s="24">
        <v>3</v>
      </c>
      <c r="H47" s="28">
        <v>0</v>
      </c>
      <c r="I47" s="30">
        <f t="shared" si="2"/>
        <v>0</v>
      </c>
    </row>
    <row r="48" spans="1:9" x14ac:dyDescent="0.2">
      <c r="A48" s="91" t="s">
        <v>46</v>
      </c>
      <c r="B48" s="92"/>
      <c r="C48" s="93"/>
      <c r="D48" s="9">
        <v>1</v>
      </c>
      <c r="E48" s="8"/>
      <c r="F48" s="19"/>
      <c r="G48" s="24">
        <v>3</v>
      </c>
      <c r="H48" s="28">
        <v>0</v>
      </c>
      <c r="I48" s="30">
        <f t="shared" si="2"/>
        <v>0</v>
      </c>
    </row>
    <row r="49" spans="1:10" x14ac:dyDescent="0.2">
      <c r="A49" s="91" t="s">
        <v>47</v>
      </c>
      <c r="B49" s="92"/>
      <c r="C49" s="93"/>
      <c r="D49" s="9">
        <v>1</v>
      </c>
      <c r="E49" s="8"/>
      <c r="F49" s="19"/>
      <c r="G49" s="24">
        <v>3</v>
      </c>
      <c r="H49" s="28">
        <v>0</v>
      </c>
      <c r="I49" s="30">
        <f t="shared" si="2"/>
        <v>0</v>
      </c>
    </row>
    <row r="50" spans="1:10" x14ac:dyDescent="0.2">
      <c r="A50" s="91" t="s">
        <v>48</v>
      </c>
      <c r="B50" s="92"/>
      <c r="C50" s="93"/>
      <c r="D50" s="9">
        <v>1</v>
      </c>
      <c r="E50" s="8"/>
      <c r="F50" s="19"/>
      <c r="G50" s="24">
        <v>3</v>
      </c>
      <c r="H50" s="28">
        <v>0</v>
      </c>
      <c r="I50" s="30">
        <f t="shared" si="2"/>
        <v>0</v>
      </c>
    </row>
    <row r="51" spans="1:10" x14ac:dyDescent="0.2">
      <c r="A51" s="91" t="s">
        <v>49</v>
      </c>
      <c r="B51" s="92"/>
      <c r="C51" s="93"/>
      <c r="D51" s="9">
        <v>1</v>
      </c>
      <c r="E51" s="8"/>
      <c r="F51" s="19"/>
      <c r="G51" s="24">
        <v>3</v>
      </c>
      <c r="H51" s="28">
        <v>0</v>
      </c>
      <c r="I51" s="30">
        <f t="shared" si="2"/>
        <v>0</v>
      </c>
    </row>
    <row r="52" spans="1:10" x14ac:dyDescent="0.2">
      <c r="A52" s="88" t="s">
        <v>50</v>
      </c>
      <c r="B52" s="89"/>
      <c r="C52" s="90"/>
      <c r="D52" s="9">
        <v>1</v>
      </c>
      <c r="E52" s="8"/>
      <c r="F52" s="19"/>
      <c r="G52" s="24">
        <v>3</v>
      </c>
      <c r="H52" s="28">
        <v>0</v>
      </c>
      <c r="I52" s="30">
        <f t="shared" si="2"/>
        <v>0</v>
      </c>
    </row>
    <row r="53" spans="1:10" x14ac:dyDescent="0.2">
      <c r="A53" s="91" t="s">
        <v>51</v>
      </c>
      <c r="B53" s="92"/>
      <c r="C53" s="93"/>
      <c r="D53" s="9">
        <v>1</v>
      </c>
      <c r="E53" s="8"/>
      <c r="F53" s="19"/>
      <c r="G53" s="24">
        <v>3</v>
      </c>
      <c r="H53" s="28">
        <v>0</v>
      </c>
      <c r="I53" s="30">
        <f t="shared" si="2"/>
        <v>0</v>
      </c>
    </row>
    <row r="54" spans="1:10" ht="13.5" thickBot="1" x14ac:dyDescent="0.25">
      <c r="A54" s="88" t="s">
        <v>52</v>
      </c>
      <c r="B54" s="89"/>
      <c r="C54" s="90"/>
      <c r="D54" s="40">
        <v>1</v>
      </c>
      <c r="E54" s="41"/>
      <c r="F54" s="42"/>
      <c r="G54" s="43">
        <v>3</v>
      </c>
      <c r="H54" s="29">
        <v>0</v>
      </c>
      <c r="I54" s="30">
        <f t="shared" si="2"/>
        <v>0</v>
      </c>
    </row>
    <row r="55" spans="1:10" ht="15" thickTop="1" x14ac:dyDescent="0.2">
      <c r="A55" s="34" t="s">
        <v>6</v>
      </c>
      <c r="B55" s="35" t="s">
        <v>2</v>
      </c>
      <c r="C55" s="35" t="s">
        <v>9</v>
      </c>
      <c r="D55" s="46">
        <f>SUM(D56:D56)</f>
        <v>1</v>
      </c>
      <c r="E55" s="36">
        <v>0</v>
      </c>
      <c r="F55" s="37">
        <f>D55*E55</f>
        <v>0</v>
      </c>
      <c r="G55" s="50"/>
      <c r="H55" s="38"/>
      <c r="I55" s="39"/>
    </row>
    <row r="56" spans="1:10" ht="13.5" thickBot="1" x14ac:dyDescent="0.25">
      <c r="A56" s="91" t="s">
        <v>48</v>
      </c>
      <c r="B56" s="92"/>
      <c r="C56" s="93"/>
      <c r="D56" s="9">
        <v>1</v>
      </c>
      <c r="E56" s="97"/>
      <c r="F56" s="98"/>
      <c r="G56" s="25">
        <v>3</v>
      </c>
      <c r="H56" s="28">
        <v>0</v>
      </c>
      <c r="I56" s="47">
        <f t="shared" si="2"/>
        <v>0</v>
      </c>
    </row>
    <row r="57" spans="1:10" ht="47.25" customHeight="1" thickTop="1" thickBot="1" x14ac:dyDescent="0.25">
      <c r="A57" s="51"/>
      <c r="B57" s="52"/>
      <c r="C57" s="96" t="s">
        <v>56</v>
      </c>
      <c r="D57" s="96"/>
      <c r="E57" s="96"/>
      <c r="F57" s="75">
        <f>F55+F36+F28+F9</f>
        <v>0</v>
      </c>
      <c r="G57" s="94" t="s">
        <v>53</v>
      </c>
      <c r="H57" s="95"/>
      <c r="I57" s="76">
        <f>SUM(I10:I56)</f>
        <v>0</v>
      </c>
    </row>
    <row r="58" spans="1:10" x14ac:dyDescent="0.2">
      <c r="B58" s="1"/>
      <c r="C58" s="1"/>
      <c r="D58" s="1"/>
      <c r="E58" s="1"/>
      <c r="F58" s="1"/>
      <c r="G58" s="1"/>
      <c r="H58" s="1"/>
      <c r="I58" s="1"/>
    </row>
    <row r="61" spans="1:10" x14ac:dyDescent="0.2">
      <c r="A61" s="64" t="s">
        <v>25</v>
      </c>
      <c r="C61" s="33"/>
      <c r="D61" s="33"/>
      <c r="E61" s="33"/>
      <c r="F61" s="33"/>
      <c r="G61" s="33"/>
      <c r="H61" s="1"/>
      <c r="I61" s="1"/>
      <c r="J61" s="1"/>
    </row>
    <row r="62" spans="1:10" x14ac:dyDescent="0.2">
      <c r="A62" s="32" t="s">
        <v>29</v>
      </c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">
      <c r="A63" s="69" t="s">
        <v>30</v>
      </c>
      <c r="B63" s="70"/>
      <c r="C63" s="70"/>
      <c r="D63" s="70"/>
      <c r="E63" s="70"/>
      <c r="F63" s="1"/>
      <c r="G63" s="1"/>
      <c r="H63" s="1"/>
      <c r="I63" s="1"/>
      <c r="J63" s="1"/>
    </row>
    <row r="64" spans="1:10" ht="13.5" thickBot="1" x14ac:dyDescent="0.25">
      <c r="A64" s="32"/>
      <c r="B64" s="1"/>
      <c r="C64" s="1"/>
      <c r="D64" s="1"/>
      <c r="E64" s="1"/>
      <c r="F64" s="1"/>
      <c r="G64" s="1"/>
      <c r="H64" s="1"/>
      <c r="I64" s="1"/>
      <c r="J64" s="1"/>
    </row>
    <row r="65" spans="1:11" ht="51.75" thickBot="1" x14ac:dyDescent="0.25">
      <c r="A65" s="55" t="s">
        <v>10</v>
      </c>
      <c r="B65" s="54" t="s">
        <v>1</v>
      </c>
      <c r="C65" s="11" t="s">
        <v>19</v>
      </c>
      <c r="D65" s="11" t="s">
        <v>20</v>
      </c>
      <c r="E65" s="11" t="s">
        <v>7</v>
      </c>
      <c r="F65" s="12" t="s">
        <v>14</v>
      </c>
      <c r="G65" s="53" t="s">
        <v>22</v>
      </c>
      <c r="H65" s="17" t="s">
        <v>13</v>
      </c>
      <c r="I65" s="53" t="s">
        <v>31</v>
      </c>
      <c r="J65" s="54" t="s">
        <v>32</v>
      </c>
      <c r="K65" s="13" t="s">
        <v>33</v>
      </c>
    </row>
    <row r="66" spans="1:11" ht="15" thickTop="1" x14ac:dyDescent="0.2">
      <c r="A66" s="56" t="s">
        <v>0</v>
      </c>
      <c r="B66" s="57" t="s">
        <v>2</v>
      </c>
      <c r="C66" s="58">
        <v>50</v>
      </c>
      <c r="D66" s="58">
        <v>200</v>
      </c>
      <c r="E66" s="66">
        <v>10.8</v>
      </c>
      <c r="F66" s="59" t="s">
        <v>21</v>
      </c>
      <c r="G66" s="67">
        <v>0</v>
      </c>
      <c r="H66" s="18">
        <f>E66*G66</f>
        <v>0</v>
      </c>
      <c r="I66" s="60">
        <v>84</v>
      </c>
      <c r="J66" s="65">
        <f>I66*E66</f>
        <v>907.2</v>
      </c>
      <c r="K66" s="68">
        <f>I66*H66</f>
        <v>0</v>
      </c>
    </row>
    <row r="67" spans="1:11" x14ac:dyDescent="0.2">
      <c r="A67" s="56" t="s">
        <v>28</v>
      </c>
      <c r="B67" s="57" t="s">
        <v>2</v>
      </c>
      <c r="C67" s="58" t="s">
        <v>18</v>
      </c>
      <c r="D67" s="58" t="s">
        <v>18</v>
      </c>
      <c r="E67" s="66">
        <v>20</v>
      </c>
      <c r="F67" s="59" t="s">
        <v>15</v>
      </c>
      <c r="G67" s="67">
        <v>0</v>
      </c>
      <c r="H67" s="18">
        <f>E67*G67</f>
        <v>0</v>
      </c>
      <c r="I67" s="60">
        <v>21</v>
      </c>
      <c r="J67" s="65">
        <f>I67*E67</f>
        <v>420</v>
      </c>
      <c r="K67" s="68">
        <f>I67*H67</f>
        <v>0</v>
      </c>
    </row>
    <row r="68" spans="1:11" x14ac:dyDescent="0.2">
      <c r="A68" s="56" t="s">
        <v>4</v>
      </c>
      <c r="B68" s="57" t="s">
        <v>2</v>
      </c>
      <c r="C68" s="58" t="s">
        <v>18</v>
      </c>
      <c r="D68" s="58" t="s">
        <v>18</v>
      </c>
      <c r="E68" s="66">
        <v>8</v>
      </c>
      <c r="F68" s="59" t="s">
        <v>15</v>
      </c>
      <c r="G68" s="67">
        <v>0</v>
      </c>
      <c r="H68" s="18">
        <f>E68*G68</f>
        <v>0</v>
      </c>
      <c r="I68" s="60">
        <v>84</v>
      </c>
      <c r="J68" s="65">
        <f>I68*E68</f>
        <v>672</v>
      </c>
      <c r="K68" s="68">
        <f>I68*H68</f>
        <v>0</v>
      </c>
    </row>
    <row r="69" spans="1:11" ht="15" thickBot="1" x14ac:dyDescent="0.25">
      <c r="A69" s="56" t="s">
        <v>6</v>
      </c>
      <c r="B69" s="57" t="s">
        <v>2</v>
      </c>
      <c r="C69" s="58">
        <v>20</v>
      </c>
      <c r="D69" s="58">
        <v>200</v>
      </c>
      <c r="E69" s="66">
        <v>4.9000000000000004</v>
      </c>
      <c r="F69" s="59" t="s">
        <v>21</v>
      </c>
      <c r="G69" s="67">
        <v>0</v>
      </c>
      <c r="H69" s="18">
        <f>E69*G69</f>
        <v>0</v>
      </c>
      <c r="I69" s="60">
        <v>3</v>
      </c>
      <c r="J69" s="65">
        <f>I69*E69</f>
        <v>14.700000000000001</v>
      </c>
      <c r="K69" s="68">
        <f>H69*I69</f>
        <v>0</v>
      </c>
    </row>
    <row r="70" spans="1:11" ht="37.5" customHeight="1" thickTop="1" thickBot="1" x14ac:dyDescent="0.25">
      <c r="A70" s="61"/>
      <c r="B70" s="62"/>
      <c r="C70" s="62"/>
      <c r="D70" s="63"/>
      <c r="E70" s="63"/>
      <c r="F70" s="63"/>
      <c r="G70" s="63"/>
      <c r="H70" s="63"/>
      <c r="I70" s="84" t="s">
        <v>23</v>
      </c>
      <c r="J70" s="85"/>
      <c r="K70" s="74">
        <f>SUM(K66:K69)</f>
        <v>0</v>
      </c>
    </row>
    <row r="73" spans="1:11" ht="13.5" thickBot="1" x14ac:dyDescent="0.25"/>
    <row r="74" spans="1:11" ht="16.5" thickBot="1" x14ac:dyDescent="0.3">
      <c r="A74" s="82" t="s">
        <v>57</v>
      </c>
      <c r="B74" s="83"/>
      <c r="C74" s="77" t="s">
        <v>58</v>
      </c>
      <c r="D74" s="80">
        <v>1095</v>
      </c>
      <c r="E74" s="78">
        <f>D74*F57</f>
        <v>0</v>
      </c>
    </row>
    <row r="75" spans="1:11" ht="16.5" thickBot="1" x14ac:dyDescent="0.3">
      <c r="A75" s="82" t="s">
        <v>59</v>
      </c>
      <c r="B75" s="83"/>
      <c r="C75" s="79"/>
      <c r="D75" s="79"/>
      <c r="E75" s="78">
        <f>I57</f>
        <v>0</v>
      </c>
    </row>
    <row r="76" spans="1:11" ht="16.5" thickBot="1" x14ac:dyDescent="0.3">
      <c r="A76" s="82" t="s">
        <v>60</v>
      </c>
      <c r="B76" s="83"/>
      <c r="C76" s="79"/>
      <c r="D76" s="79"/>
      <c r="E76" s="78">
        <f>K70</f>
        <v>0</v>
      </c>
    </row>
    <row r="77" spans="1:11" ht="13.5" thickBot="1" x14ac:dyDescent="0.25"/>
    <row r="78" spans="1:11" ht="16.5" thickBot="1" x14ac:dyDescent="0.3">
      <c r="A78" s="82" t="s">
        <v>61</v>
      </c>
      <c r="B78" s="83"/>
      <c r="C78" s="77"/>
      <c r="D78" s="77"/>
      <c r="E78" s="78">
        <f>SUM(E74:E76)</f>
        <v>0</v>
      </c>
      <c r="F78" s="72" t="s">
        <v>64</v>
      </c>
    </row>
    <row r="79" spans="1:11" ht="16.5" thickBot="1" x14ac:dyDescent="0.3">
      <c r="A79" s="82" t="s">
        <v>62</v>
      </c>
      <c r="B79" s="83"/>
      <c r="C79" s="79"/>
      <c r="D79" s="79"/>
      <c r="E79" s="78">
        <f>E80-E78</f>
        <v>0</v>
      </c>
    </row>
    <row r="80" spans="1:11" ht="16.5" thickBot="1" x14ac:dyDescent="0.3">
      <c r="A80" s="82" t="s">
        <v>63</v>
      </c>
      <c r="B80" s="83"/>
      <c r="C80" s="79"/>
      <c r="D80" s="79"/>
      <c r="E80" s="78">
        <f>E78*1.21</f>
        <v>0</v>
      </c>
    </row>
    <row r="83" spans="1:1" ht="15.75" x14ac:dyDescent="0.25">
      <c r="A83" s="81" t="s">
        <v>65</v>
      </c>
    </row>
  </sheetData>
  <mergeCells count="54">
    <mergeCell ref="A39:C39"/>
    <mergeCell ref="A18:C18"/>
    <mergeCell ref="A19:C19"/>
    <mergeCell ref="A20:C20"/>
    <mergeCell ref="A21:C21"/>
    <mergeCell ref="A24:C24"/>
    <mergeCell ref="A33:C33"/>
    <mergeCell ref="A25:C25"/>
    <mergeCell ref="A22:C22"/>
    <mergeCell ref="A34:C34"/>
    <mergeCell ref="A35:C35"/>
    <mergeCell ref="A37:C37"/>
    <mergeCell ref="A32:C32"/>
    <mergeCell ref="A38:C38"/>
    <mergeCell ref="A49:C49"/>
    <mergeCell ref="A50:C50"/>
    <mergeCell ref="A56:C56"/>
    <mergeCell ref="E56:F56"/>
    <mergeCell ref="A40:C40"/>
    <mergeCell ref="A43:C43"/>
    <mergeCell ref="A30:C30"/>
    <mergeCell ref="A16:C16"/>
    <mergeCell ref="G57:H57"/>
    <mergeCell ref="A51:C51"/>
    <mergeCell ref="A52:C52"/>
    <mergeCell ref="A53:C53"/>
    <mergeCell ref="A54:C54"/>
    <mergeCell ref="A44:C44"/>
    <mergeCell ref="A45:C45"/>
    <mergeCell ref="A42:C42"/>
    <mergeCell ref="C57:E57"/>
    <mergeCell ref="A41:C41"/>
    <mergeCell ref="A46:C46"/>
    <mergeCell ref="A47:C47"/>
    <mergeCell ref="A48:C48"/>
    <mergeCell ref="A10:C10"/>
    <mergeCell ref="A12:C12"/>
    <mergeCell ref="A13:C13"/>
    <mergeCell ref="A31:C31"/>
    <mergeCell ref="A11:C11"/>
    <mergeCell ref="A29:C29"/>
    <mergeCell ref="A17:C17"/>
    <mergeCell ref="A14:C14"/>
    <mergeCell ref="A15:C15"/>
    <mergeCell ref="A23:C23"/>
    <mergeCell ref="A26:C26"/>
    <mergeCell ref="A27:C27"/>
    <mergeCell ref="A79:B79"/>
    <mergeCell ref="A80:B80"/>
    <mergeCell ref="I70:J70"/>
    <mergeCell ref="A74:B74"/>
    <mergeCell ref="A75:B75"/>
    <mergeCell ref="A76:B76"/>
    <mergeCell ref="A78:B78"/>
  </mergeCells>
  <phoneticPr fontId="18" type="noConversion"/>
  <pageMargins left="0.78740157499999996" right="0.78740157499999996" top="0.984251969" bottom="0.984251969" header="0.4921259845" footer="0.4921259845"/>
  <pageSetup paperSize="9" orientation="landscape" copies="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holan</dc:creator>
  <cp:lastModifiedBy>Křivánková Martina</cp:lastModifiedBy>
  <cp:lastPrinted>2018-05-10T10:16:53Z</cp:lastPrinted>
  <dcterms:created xsi:type="dcterms:W3CDTF">2014-05-12T10:25:00Z</dcterms:created>
  <dcterms:modified xsi:type="dcterms:W3CDTF">2023-06-28T02:45:00Z</dcterms:modified>
</cp:coreProperties>
</file>