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3485\Desktop\MOJE VZ\VZ_LP s obsahem účinné látky LANREOTID-ACETÁT\Výzva vč. příloh\"/>
    </mc:Choice>
  </mc:AlternateContent>
  <xr:revisionPtr revIDLastSave="0" documentId="13_ncr:1_{76AF8FB2-7E24-4743-B3F2-D3EB367DE5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DESIV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M9" i="1" s="1"/>
  <c r="O9" i="1" s="1"/>
  <c r="O10" i="1" s="1"/>
  <c r="N9" i="1"/>
  <c r="N10" i="1" s="1"/>
</calcChain>
</file>

<file path=xl/sharedStrings.xml><?xml version="1.0" encoding="utf-8"?>
<sst xmlns="http://schemas.openxmlformats.org/spreadsheetml/2006/main" count="46" uniqueCount="46">
  <si>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</si>
  <si>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</si>
  <si>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</si>
  <si>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</si>
  <si>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</si>
  <si>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</si>
  <si>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</si>
  <si>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</si>
  <si>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</si>
  <si>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</si>
  <si>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</si>
  <si>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</si>
  <si>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</si>
  <si>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</si>
  <si>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</si>
  <si>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</si>
  <si>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</si>
  <si>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</si>
  <si>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</si>
  <si>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</si>
  <si>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</si>
  <si>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</si>
  <si>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</si>
  <si>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Balení</t>
  </si>
  <si>
    <t>14.</t>
  </si>
  <si>
    <t>Cena za 1 balení bez DPH</t>
  </si>
  <si>
    <t>DPH za 1 balení</t>
  </si>
  <si>
    <t>Cena za 1 balení včetně DPH</t>
  </si>
  <si>
    <t>Účinná látka</t>
  </si>
  <si>
    <t>balení</t>
  </si>
  <si>
    <t>15.</t>
  </si>
  <si>
    <t>Maximální cena za 1 balení bez DPH</t>
  </si>
  <si>
    <t>Lečivý přípravek s obsahem účinné látky LANREOTID - ACETÁT</t>
  </si>
  <si>
    <t>LANREOTID - ACETÁT</t>
  </si>
  <si>
    <t>H01CB03</t>
  </si>
  <si>
    <t>0013804</t>
  </si>
  <si>
    <t>Název léčivého přípravku</t>
  </si>
  <si>
    <t>SOMATULINE AUTOGEL 120MG INJ SOL ISP 1X0,5ML + STŘ</t>
  </si>
  <si>
    <t>Léková forma</t>
  </si>
  <si>
    <t>Injekční roztok v předplněné injekční stříkačce</t>
  </si>
  <si>
    <t>1 ks předplněné injekční stříkačky</t>
  </si>
  <si>
    <t>Předpokládaný odběr v baleních za 4 roky</t>
  </si>
  <si>
    <t>Celková nabídková cena bez DPH při předpokládaném počtu balení za 4 roky</t>
  </si>
  <si>
    <t>Celková nabídková cena včetně DPH při předpokládaném počtu balení za 4 roky</t>
  </si>
  <si>
    <t>Příloha č. 1 Smlouvy - Cenová tabulka</t>
  </si>
  <si>
    <t>Příloha č. 1 ZD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</si>
</sst>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7" xfId="0" applyFont="1" applyBorder="1"/>
    <xf numFmtId="0" fontId="5" fillId="0" borderId="8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0" fontId="6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4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center"/>
    </xf>
    <xf numFmtId="0" fontId="4" fillId="0" borderId="6" xfId="0" applyFont="1" applyBorder="1"/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right" vertical="center"/>
    </xf>
    <xf numFmtId="164" fontId="4" fillId="3" borderId="1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49" fontId="6" fillId="0" borderId="14" xfId="0" quotePrefix="1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8" xfId="0" applyNumberFormat="1" applyFont="1" applyFill="1" applyBorder="1" applyAlignment="1">
      <alignment horizontal="left" vertical="center"/>
    </xf>
    <xf numFmtId="49" fontId="7" fillId="2" borderId="19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I16" sqref="I16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4" t="s">
        <v>45</v>
      </c>
      <c r="B1" s="24"/>
      <c r="C1" s="6"/>
      <c r="D1" s="24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4" t="s">
        <v>44</v>
      </c>
      <c r="B2" s="24"/>
      <c r="C2" s="6"/>
      <c r="D2" s="2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4"/>
      <c r="B3" s="6"/>
      <c r="C3" s="6"/>
      <c r="D3" s="24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4"/>
      <c r="B4" s="6"/>
      <c r="C4" s="6"/>
      <c r="D4" s="24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5" customFormat="1" ht="16.5" customHeight="1" x14ac:dyDescent="0.3">
      <c r="A6" s="26" t="s">
        <v>10</v>
      </c>
      <c r="B6" s="27" t="s">
        <v>11</v>
      </c>
      <c r="C6" s="27" t="s">
        <v>12</v>
      </c>
      <c r="D6" s="27" t="s">
        <v>13</v>
      </c>
      <c r="E6" s="27" t="s">
        <v>14</v>
      </c>
      <c r="F6" s="27" t="s">
        <v>15</v>
      </c>
      <c r="G6" s="27" t="s">
        <v>16</v>
      </c>
      <c r="H6" s="27" t="s">
        <v>17</v>
      </c>
      <c r="I6" s="27" t="s">
        <v>18</v>
      </c>
      <c r="J6" s="27" t="s">
        <v>19</v>
      </c>
      <c r="K6" s="27" t="s">
        <v>20</v>
      </c>
      <c r="L6" s="27" t="s">
        <v>21</v>
      </c>
      <c r="M6" s="27" t="s">
        <v>22</v>
      </c>
      <c r="N6" s="27" t="s">
        <v>24</v>
      </c>
      <c r="O6" s="28" t="s">
        <v>30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7</v>
      </c>
      <c r="K7" s="41" t="s">
        <v>0</v>
      </c>
      <c r="L7" s="41"/>
      <c r="M7" s="42"/>
      <c r="N7" s="36" t="s">
        <v>5</v>
      </c>
      <c r="O7" s="37"/>
    </row>
    <row r="8" spans="1:15" s="2" customFormat="1" ht="57.6" x14ac:dyDescent="0.3">
      <c r="A8" s="12" t="s">
        <v>28</v>
      </c>
      <c r="B8" s="13" t="s">
        <v>1</v>
      </c>
      <c r="C8" s="14" t="s">
        <v>41</v>
      </c>
      <c r="D8" s="14" t="s">
        <v>2</v>
      </c>
      <c r="E8" s="14" t="s">
        <v>36</v>
      </c>
      <c r="F8" s="14" t="s">
        <v>38</v>
      </c>
      <c r="G8" s="15" t="s">
        <v>23</v>
      </c>
      <c r="H8" s="14" t="s">
        <v>9</v>
      </c>
      <c r="I8" s="15" t="s">
        <v>31</v>
      </c>
      <c r="J8" s="15" t="s">
        <v>8</v>
      </c>
      <c r="K8" s="16" t="s">
        <v>25</v>
      </c>
      <c r="L8" s="16" t="s">
        <v>26</v>
      </c>
      <c r="M8" s="17" t="s">
        <v>27</v>
      </c>
      <c r="N8" s="17" t="s">
        <v>42</v>
      </c>
      <c r="O8" s="18" t="s">
        <v>43</v>
      </c>
    </row>
    <row r="9" spans="1:15" s="2" customFormat="1" ht="43.2" x14ac:dyDescent="0.3">
      <c r="A9" s="19" t="s">
        <v>33</v>
      </c>
      <c r="B9" s="20" t="s">
        <v>34</v>
      </c>
      <c r="C9" s="21">
        <v>92</v>
      </c>
      <c r="D9" s="35" t="s">
        <v>35</v>
      </c>
      <c r="E9" s="19" t="s">
        <v>37</v>
      </c>
      <c r="F9" s="19" t="s">
        <v>39</v>
      </c>
      <c r="G9" s="19" t="s">
        <v>40</v>
      </c>
      <c r="H9" s="30" t="s">
        <v>29</v>
      </c>
      <c r="I9" s="31">
        <v>12114.176799999999</v>
      </c>
      <c r="J9" s="22"/>
      <c r="K9" s="32"/>
      <c r="L9" s="32">
        <f>K9*0.12</f>
        <v>0</v>
      </c>
      <c r="M9" s="32">
        <f>L9+K9</f>
        <v>0</v>
      </c>
      <c r="N9" s="32">
        <f>K9*C9</f>
        <v>0</v>
      </c>
      <c r="O9" s="32">
        <f>M9*C9</f>
        <v>0</v>
      </c>
    </row>
    <row r="10" spans="1:15" s="2" customFormat="1" ht="16.95" customHeight="1" thickBot="1" x14ac:dyDescent="0.35">
      <c r="A10" s="44" t="s">
        <v>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33">
        <f>SUM(N9:N9)</f>
        <v>0</v>
      </c>
      <c r="O10" s="34">
        <f>SUM(O9:O9)</f>
        <v>0</v>
      </c>
    </row>
    <row r="11" spans="1:15" s="1" customFormat="1" ht="25.5" customHeight="1" x14ac:dyDescent="0.3">
      <c r="A11" s="43"/>
      <c r="B11" s="43"/>
      <c r="C11" s="2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4"/>
    </row>
    <row r="12" spans="1:15" s="1" customFormat="1" ht="14.4" x14ac:dyDescent="0.3">
      <c r="A12" s="24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5"/>
      <c r="B13" s="2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5"/>
      <c r="B14" s="2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5"/>
      <c r="B15" s="2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5"/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5"/>
      <c r="B17" s="2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5"/>
      <c r="B18" s="2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5"/>
      <c r="B19" s="2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5"/>
      <c r="B20" s="2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5"/>
      <c r="B21" s="25"/>
      <c r="C21" s="6"/>
      <c r="D21" s="6"/>
      <c r="E21" s="6"/>
      <c r="F21" s="6"/>
      <c r="G21" s="6"/>
      <c r="H21" s="6"/>
      <c r="I21" s="6"/>
      <c r="J21" s="6"/>
      <c r="K21" s="6"/>
      <c r="L21" s="29"/>
      <c r="M21" s="29"/>
      <c r="N21" s="29"/>
      <c r="O21" s="6"/>
    </row>
    <row r="22" spans="1:15" ht="14.4" x14ac:dyDescent="0.3">
      <c r="A22" s="25"/>
      <c r="B22" s="25"/>
      <c r="C22" s="6"/>
      <c r="D22" s="6"/>
      <c r="E22" s="6"/>
      <c r="F22" s="6"/>
      <c r="G22" s="6"/>
      <c r="H22" s="6"/>
      <c r="I22" s="6"/>
      <c r="J22" s="6"/>
      <c r="K22" s="6"/>
      <c r="L22" s="39" t="s">
        <v>6</v>
      </c>
      <c r="M22" s="40"/>
      <c r="N22" s="40"/>
      <c r="O22" s="6"/>
    </row>
    <row r="23" spans="1:15" ht="14.4" x14ac:dyDescent="0.3">
      <c r="A23" s="25"/>
      <c r="B23" s="2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5"/>
      <c r="B24" s="2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5"/>
      <c r="B25" s="2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5"/>
      <c r="B26" s="2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REMDESIVIR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HROUDNÁ Petra</cp:lastModifiedBy>
  <cp:lastPrinted>2025-04-01T11:25:32Z</cp:lastPrinted>
  <dcterms:created xsi:type="dcterms:W3CDTF">2017-03-07T12:51:44Z</dcterms:created>
  <dcterms:modified xsi:type="dcterms:W3CDTF">2025-04-01T11:30:28Z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