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5b36e2dc23616c4e/Plocha/RRAVM/11_SŠAC Boskovice_kyber/02_ZD final/"/>
    </mc:Choice>
  </mc:AlternateContent>
  <xr:revisionPtr revIDLastSave="1" documentId="13_ncr:1_{87114AE5-8420-453E-9547-F1E6442542D7}" xr6:coauthVersionLast="47" xr6:coauthVersionMax="47" xr10:uidLastSave="{2E5AEE46-C2C4-4101-B912-A4F6A2BB9AD7}"/>
  <bookViews>
    <workbookView xWindow="0" yWindow="30" windowWidth="14295" windowHeight="15465" xr2:uid="{00000000-000D-0000-FFFF-FFFF00000000}"/>
  </bookViews>
  <sheets>
    <sheet name="List1" sheetId="1" r:id="rId1"/>
    <sheet name="List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 s="1"/>
  <c r="F16" i="1"/>
  <c r="G16" i="1" s="1"/>
  <c r="F15" i="1"/>
  <c r="G15" i="1" s="1"/>
  <c r="F8" i="1"/>
  <c r="G8" i="1" s="1"/>
  <c r="F39" i="1"/>
  <c r="G39" i="1" s="1"/>
  <c r="F50" i="1"/>
  <c r="F49" i="1"/>
  <c r="G49" i="1" s="1"/>
  <c r="F48" i="1"/>
  <c r="F38" i="1"/>
  <c r="G38" i="1" s="1"/>
  <c r="F37" i="1"/>
  <c r="G37" i="1" s="1"/>
  <c r="F23" i="1"/>
  <c r="G23" i="1" s="1"/>
  <c r="F22" i="1"/>
  <c r="G22" i="1" s="1"/>
  <c r="F14" i="1"/>
  <c r="G14" i="1" s="1"/>
  <c r="F13" i="1"/>
  <c r="G13" i="1" s="1"/>
  <c r="F7" i="1"/>
  <c r="G7" i="1" s="1"/>
  <c r="F6" i="1"/>
  <c r="G6" i="1" s="1"/>
  <c r="F58" i="1" l="1"/>
  <c r="G58" i="1" s="1"/>
  <c r="F57" i="1"/>
  <c r="G57" i="1" s="1"/>
  <c r="G48" i="1"/>
  <c r="G50" i="1"/>
  <c r="F31" i="1" l="1"/>
  <c r="G31" i="1" s="1"/>
  <c r="F30" i="1"/>
  <c r="G30" i="1" s="1"/>
  <c r="F40" i="1" l="1"/>
  <c r="G40" i="1" s="1"/>
  <c r="F36" i="1"/>
  <c r="G36" i="1" l="1"/>
  <c r="F33" i="1" l="1"/>
  <c r="G33" i="1" s="1"/>
  <c r="F32" i="1"/>
  <c r="F35" i="1"/>
  <c r="F34" i="1"/>
  <c r="F41" i="1" l="1"/>
  <c r="G41" i="1" s="1"/>
  <c r="G35" i="1"/>
  <c r="G34" i="1"/>
  <c r="G32" i="1"/>
  <c r="F12" i="1" l="1"/>
  <c r="F17" i="1" s="1"/>
  <c r="G12" i="1" l="1"/>
  <c r="G17" i="1" s="1"/>
  <c r="F9" i="1"/>
  <c r="G9" i="1" s="1"/>
  <c r="F5" i="1"/>
  <c r="F51" i="1"/>
  <c r="F47" i="1"/>
  <c r="G47" i="1" s="1"/>
  <c r="F46" i="1"/>
  <c r="G46" i="1" s="1"/>
  <c r="F45" i="1"/>
  <c r="G45" i="1" s="1"/>
  <c r="F44" i="1"/>
  <c r="F52" i="1" l="1"/>
  <c r="G52" i="1" s="1"/>
  <c r="F10" i="1"/>
  <c r="G5" i="1"/>
  <c r="G51" i="1"/>
  <c r="G44" i="1"/>
  <c r="F25" i="1" l="1"/>
  <c r="F21" i="1"/>
  <c r="G25" i="1" l="1"/>
  <c r="G21" i="1"/>
  <c r="F20" i="1" l="1"/>
  <c r="F56" i="1" s="1"/>
  <c r="F59" i="1" l="1"/>
  <c r="G59" i="1" s="1"/>
  <c r="G56" i="1"/>
  <c r="F26" i="1"/>
  <c r="G20" i="1"/>
  <c r="G26" i="1" l="1"/>
  <c r="G10" i="1" l="1"/>
</calcChain>
</file>

<file path=xl/sharedStrings.xml><?xml version="1.0" encoding="utf-8"?>
<sst xmlns="http://schemas.openxmlformats.org/spreadsheetml/2006/main" count="128" uniqueCount="66">
  <si>
    <t>KS</t>
  </si>
  <si>
    <t>IMPLEMENTACE</t>
  </si>
  <si>
    <t>Ochrana koncových stanic a SVR</t>
  </si>
  <si>
    <t>NAC</t>
  </si>
  <si>
    <t xml:space="preserve">Analýza šíťového provozu </t>
  </si>
  <si>
    <t>SONDA a COLEKTOR - SW</t>
  </si>
  <si>
    <t>SONDA a COLEKTOR - HW</t>
  </si>
  <si>
    <t>IMPLEMENTACE / zaškolení</t>
  </si>
  <si>
    <t>INFRASTRUKTURA</t>
  </si>
  <si>
    <t>SERVER BACKUP</t>
  </si>
  <si>
    <t>SERVER BACKUP - časové zámky (Hardened Repository)</t>
  </si>
  <si>
    <t xml:space="preserve">SERVER OS </t>
  </si>
  <si>
    <t>SERVER CAL</t>
  </si>
  <si>
    <t>IMPLEMENTACE a MIGRACE</t>
  </si>
  <si>
    <t>IMPLEMENTACE a MIGRACE/zaškolení</t>
  </si>
  <si>
    <t>MFA + SSO přihlašování</t>
  </si>
  <si>
    <t xml:space="preserve">IMPLEMENTACE </t>
  </si>
  <si>
    <t>bez DPH</t>
  </si>
  <si>
    <t>s DPH</t>
  </si>
  <si>
    <t xml:space="preserve">Nadstandardní záruky a podpory výrobců </t>
  </si>
  <si>
    <t>MD</t>
  </si>
  <si>
    <t>ROK</t>
  </si>
  <si>
    <t>Potřebná maintenance nutná pro provoz systémů</t>
  </si>
  <si>
    <t>MFA + SSO - licence USER</t>
  </si>
  <si>
    <t>MFA + SSO - licence SERVER</t>
  </si>
  <si>
    <t xml:space="preserve">Čtečky bezkontaktních čípů </t>
  </si>
  <si>
    <t xml:space="preserve">Bezkontaktní čip </t>
  </si>
  <si>
    <t>K4a - MFA + SSO - licence USER</t>
  </si>
  <si>
    <t>K4b - MFA + SSO - licence SERVER</t>
  </si>
  <si>
    <t>K4c - HW - čtečky karet</t>
  </si>
  <si>
    <t>K4d - HW - bezkontaktní karty</t>
  </si>
  <si>
    <t xml:space="preserve">SW licence: senzor + kolektor /500Mbps pro alespoň 1500 monitorovaných IP adres </t>
  </si>
  <si>
    <t>HW datový kolektor/sensor umožňující trvalý průtok 500Mbps pro alespoň 1500 monitorovaných IP adres s monitorovacím rozhraním min 4x 1GbE. Na zařízení je požadována dostupná historie dat minimálně 6 měsíců.</t>
  </si>
  <si>
    <t xml:space="preserve">Endpoint NGA + EDR </t>
  </si>
  <si>
    <t xml:space="preserve">Ochrana koncových stanic Endpoint + EDR </t>
  </si>
  <si>
    <t>Serverové operační systémy - CAL  - EDU</t>
  </si>
  <si>
    <t>DATABÁZE - pro neomezený počet uživatelů</t>
  </si>
  <si>
    <t>SERVER min.1U/ 2x CPU každý o výkonu minimálně 22000 bodů dle http://cpubenchmark.net/, počet jader max 8 (z důvodu případných licenčních nákladů) /RAM 256GB, 5600MT/s /2x480GB SSD +20T SAS/2x32Gb Fibre CARD/4x25GbE/5Y NBD</t>
  </si>
  <si>
    <t>SERVER min.1U/ 2x CPU každý o výkonu minimálně 22000 bodů dle http://cpubenchmark.net/, počet jader max.8 (z důvodu případných licenčních nákladů) /RAM 256GB, 5600MT/s 2x480GB SSD + 30T SAS/2x32Gb Fibre/4x25GbE/5Y NBD</t>
  </si>
  <si>
    <t>Střední škola André Citroëna Boskovice, příspěvková organizace
náměstí 9. května 2153/2a,
KYBERBEZPEČNOST 1.0</t>
  </si>
  <si>
    <t>1) nástroj pro ochranu koncových stanic</t>
  </si>
  <si>
    <t>NAC - Virtuální appliance/NAC pro min 1000endpointů</t>
  </si>
  <si>
    <t>DISKOVÉ POLE - rozšíření stávajícího uložiště</t>
  </si>
  <si>
    <t xml:space="preserve">DATABÁZOVÝ SW pro celkem 8 CORE pro neomezený počet uživatelů </t>
  </si>
  <si>
    <t>BACKUP SW pro 10VM</t>
  </si>
  <si>
    <t>BACKUP SW pro min. 10VM - PERPETUAL</t>
  </si>
  <si>
    <t>2) nástroje pro ochranu integrity komunikačních sítí</t>
  </si>
  <si>
    <t>3)  nástroj pro zajišťování úrovně dostupnosti informací</t>
  </si>
  <si>
    <t>4) nástroj pro ověřování identity uživatelů</t>
  </si>
  <si>
    <t>Serverové operační systémy - pokrývající 16core/SERVER BACKUP  - EDU</t>
  </si>
  <si>
    <t>Položka</t>
  </si>
  <si>
    <t xml:space="preserve">Popis položky </t>
  </si>
  <si>
    <t>Jednotka</t>
  </si>
  <si>
    <t>Počet jednotek</t>
  </si>
  <si>
    <t>Jednotková cena v Kč bez DPH</t>
  </si>
  <si>
    <t>Celková cena v Kč bez DPH</t>
  </si>
  <si>
    <t>Celková cena v Kč vč. DPH</t>
  </si>
  <si>
    <t xml:space="preserve">Záruky/ (4.ROK projektu) </t>
  </si>
  <si>
    <t xml:space="preserve">Záruky/ (5.ROK projektu) </t>
  </si>
  <si>
    <t xml:space="preserve">MAINTENANCE support </t>
  </si>
  <si>
    <r>
      <t xml:space="preserve">Cena za dodávku a implementaci řešení KYBERBEZPEČNOST včetně standardní záruky </t>
    </r>
    <r>
      <rPr>
        <i/>
        <sz val="8"/>
        <rFont val="Tahoma"/>
        <family val="2"/>
        <charset val="238"/>
      </rPr>
      <t>(k doplnění do čl. VI. odst. 2.1. Smlouvy)</t>
    </r>
  </si>
  <si>
    <r>
      <t xml:space="preserve">Cena za poskytnutí nadstandardní (prodloužené) záruky pro 4. a 5. rok plnění </t>
    </r>
    <r>
      <rPr>
        <i/>
        <sz val="8"/>
        <rFont val="Tahoma"/>
        <family val="2"/>
        <charset val="238"/>
      </rPr>
      <t>(k doplnění do čl. VI. odst. 2.2. Smlouvy)</t>
    </r>
  </si>
  <si>
    <r>
      <t xml:space="preserve">Cena za poskytování potřebné maintenance support na 5 let </t>
    </r>
    <r>
      <rPr>
        <i/>
        <sz val="8"/>
        <rFont val="Tahoma"/>
        <family val="2"/>
        <charset val="238"/>
      </rPr>
      <t>(k doplnění do čl. VI. odst. 2.3. Smlouvy)</t>
    </r>
  </si>
  <si>
    <r>
      <t xml:space="preserve">CELKOVÁ CENA - kritérium hodnocení </t>
    </r>
    <r>
      <rPr>
        <i/>
        <sz val="8"/>
        <rFont val="Tahoma"/>
        <family val="2"/>
        <charset val="238"/>
      </rPr>
      <t>(k doplnění do čl. VI. odst. 1. Smlouvy)</t>
    </r>
  </si>
  <si>
    <t xml:space="preserve">HDD </t>
  </si>
  <si>
    <t>Pozn.: Pokud dodavatel nabídne pro některou položku nulovou hodnotu, uveden ve sloupci H důvod takového (ne)ocenění.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</si>
</sst>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7" x14ac:knownFonts="1">
    <font>
      <sz val="10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Arial"/>
      <family val="2"/>
      <charset val="238"/>
    </font>
    <font>
      <b/>
      <sz val="12"/>
      <color rgb="FF00B050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9"/>
      <color rgb="FFFF0000"/>
      <name val="Tahoma"/>
      <family val="2"/>
      <charset val="238"/>
    </font>
    <font>
      <sz val="8"/>
      <name val="Tahoma"/>
      <family val="2"/>
    </font>
    <font>
      <sz val="10"/>
      <color rgb="FFFF0000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i/>
      <sz val="8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76">
    <xf numFmtId="0" fontId="0" fillId="0" borderId="0" xfId="0"/>
    <xf numFmtId="0" fontId="1" fillId="0" borderId="3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1" fillId="0" borderId="6" xfId="0" applyFont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horizontal="right"/>
    </xf>
    <xf numFmtId="0" fontId="4" fillId="2" borderId="1" xfId="0" applyFont="1" applyFill="1" applyBorder="1"/>
    <xf numFmtId="164" fontId="2" fillId="0" borderId="0" xfId="0" applyNumberFormat="1" applyFont="1" applyAlignment="1">
      <alignment horizontal="right"/>
    </xf>
    <xf numFmtId="0" fontId="2" fillId="0" borderId="3" xfId="0" applyFont="1" applyBorder="1"/>
    <xf numFmtId="164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6" fillId="0" borderId="0" xfId="0" applyNumberFormat="1" applyFont="1"/>
    <xf numFmtId="0" fontId="9" fillId="0" borderId="0" xfId="0" applyFont="1"/>
    <xf numFmtId="0" fontId="10" fillId="0" borderId="0" xfId="0" applyFont="1"/>
    <xf numFmtId="0" fontId="10" fillId="4" borderId="1" xfId="0" applyFont="1" applyFill="1" applyBorder="1"/>
    <xf numFmtId="0" fontId="12" fillId="0" borderId="0" xfId="0" applyFont="1"/>
    <xf numFmtId="0" fontId="13" fillId="0" borderId="0" xfId="0" applyFont="1"/>
    <xf numFmtId="0" fontId="1" fillId="5" borderId="3" xfId="0" applyFont="1" applyFill="1" applyBorder="1"/>
    <xf numFmtId="165" fontId="14" fillId="5" borderId="1" xfId="0" applyNumberFormat="1" applyFont="1" applyFill="1" applyBorder="1" applyAlignment="1">
      <alignment horizontal="right"/>
    </xf>
    <xf numFmtId="0" fontId="2" fillId="5" borderId="3" xfId="0" applyFont="1" applyFill="1" applyBorder="1"/>
    <xf numFmtId="0" fontId="2" fillId="5" borderId="4" xfId="0" applyFont="1" applyFill="1" applyBorder="1"/>
    <xf numFmtId="0" fontId="1" fillId="5" borderId="4" xfId="0" applyFont="1" applyFill="1" applyBorder="1" applyAlignment="1">
      <alignment horizontal="right"/>
    </xf>
    <xf numFmtId="0" fontId="1" fillId="0" borderId="6" xfId="0" applyFont="1" applyBorder="1"/>
    <xf numFmtId="165" fontId="14" fillId="4" borderId="1" xfId="0" applyNumberFormat="1" applyFont="1" applyFill="1" applyBorder="1"/>
    <xf numFmtId="165" fontId="14" fillId="4" borderId="1" xfId="0" applyNumberFormat="1" applyFont="1" applyFill="1" applyBorder="1" applyAlignment="1">
      <alignment horizontal="right"/>
    </xf>
    <xf numFmtId="0" fontId="1" fillId="4" borderId="0" xfId="0" applyFont="1" applyFill="1"/>
    <xf numFmtId="165" fontId="2" fillId="4" borderId="0" xfId="0" applyNumberFormat="1" applyFont="1" applyFill="1"/>
    <xf numFmtId="0" fontId="2" fillId="4" borderId="0" xfId="0" applyFont="1" applyFill="1"/>
    <xf numFmtId="165" fontId="2" fillId="5" borderId="4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3" borderId="4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11" fillId="3" borderId="1" xfId="0" applyNumberFormat="1" applyFont="1" applyFill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1" fillId="0" borderId="2" xfId="0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1" fillId="7" borderId="4" xfId="0" applyFont="1" applyFill="1" applyBorder="1" applyAlignment="1">
      <alignment horizontal="right"/>
    </xf>
    <xf numFmtId="165" fontId="2" fillId="7" borderId="4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vertical="center" wrapText="1"/>
    </xf>
    <xf numFmtId="165" fontId="14" fillId="7" borderId="1" xfId="0" applyNumberFormat="1" applyFont="1" applyFill="1" applyBorder="1" applyAlignment="1">
      <alignment horizontal="right"/>
    </xf>
    <xf numFmtId="165" fontId="14" fillId="7" borderId="4" xfId="0" applyNumberFormat="1" applyFont="1" applyFill="1" applyBorder="1" applyAlignment="1">
      <alignment horizontal="right"/>
    </xf>
    <xf numFmtId="0" fontId="15" fillId="8" borderId="1" xfId="0" applyFont="1" applyFill="1" applyBorder="1" applyAlignment="1">
      <alignment vertical="center" wrapText="1"/>
    </xf>
    <xf numFmtId="165" fontId="2" fillId="4" borderId="7" xfId="0" applyNumberFormat="1" applyFont="1" applyFill="1" applyBorder="1"/>
    <xf numFmtId="165" fontId="15" fillId="0" borderId="3" xfId="0" applyNumberFormat="1" applyFont="1" applyBorder="1"/>
  </cellXfs>
  <cellStyles count="3">
    <cellStyle name="Normální" xfId="0" builtinId="0"/>
    <cellStyle name="Normální 2" xfId="1" xr:uid="{00000000-0005-0000-0000-000001000000}"/>
    <cellStyle name="Normální 3" xfId="2" xr:uid="{49246851-43FE-41BA-AA24-F9A852450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topLeftCell="A31" zoomScaleNormal="100" workbookViewId="0">
      <selection activeCell="A62" sqref="A62"/>
    </sheetView>
  </sheetViews>
  <sheetFormatPr defaultRowHeight="12.75" x14ac:dyDescent="0.2"/>
  <cols>
    <col min="1" max="1" width="52.5703125" style="9" bestFit="1" customWidth="1"/>
    <col min="2" max="2" width="93.140625" style="9" customWidth="1"/>
    <col min="3" max="3" width="9.140625" style="9" customWidth="1"/>
    <col min="4" max="4" width="9.5703125" style="9" customWidth="1"/>
    <col min="5" max="5" width="25.28515625" style="10" customWidth="1"/>
    <col min="6" max="6" width="25" style="10" customWidth="1"/>
    <col min="7" max="7" width="23.7109375" style="10" customWidth="1"/>
    <col min="8" max="8" width="10.5703125" bestFit="1" customWidth="1"/>
    <col min="9" max="9" width="29" bestFit="1" customWidth="1"/>
  </cols>
  <sheetData>
    <row r="1" spans="1:8" ht="22.5" customHeight="1" thickBot="1" x14ac:dyDescent="0.25">
      <c r="B1" s="12" t="s">
        <v>39</v>
      </c>
      <c r="F1"/>
      <c r="G1"/>
    </row>
    <row r="2" spans="1:8" ht="22.5" customHeight="1" thickBot="1" x14ac:dyDescent="0.25">
      <c r="A2" s="58" t="s">
        <v>50</v>
      </c>
      <c r="B2" s="59" t="s">
        <v>51</v>
      </c>
      <c r="C2" s="62" t="s">
        <v>52</v>
      </c>
      <c r="D2" s="62" t="s">
        <v>53</v>
      </c>
      <c r="E2" s="60" t="s">
        <v>54</v>
      </c>
      <c r="F2" s="61" t="s">
        <v>55</v>
      </c>
      <c r="G2" s="61" t="s">
        <v>56</v>
      </c>
    </row>
    <row r="3" spans="1:8" ht="27" customHeight="1" thickBot="1" x14ac:dyDescent="0.3">
      <c r="A3" s="31" t="s">
        <v>40</v>
      </c>
      <c r="B3"/>
      <c r="C3"/>
      <c r="D3"/>
      <c r="E3" s="17"/>
      <c r="F3" s="17"/>
      <c r="G3" s="17"/>
      <c r="H3" s="20"/>
    </row>
    <row r="4" spans="1:8" ht="16.5" thickBot="1" x14ac:dyDescent="0.3">
      <c r="A4" s="16" t="s">
        <v>2</v>
      </c>
      <c r="B4" s="14"/>
      <c r="C4" s="4"/>
      <c r="D4" s="5"/>
      <c r="E4" s="15"/>
      <c r="F4" s="15"/>
      <c r="G4" s="15"/>
      <c r="H4" s="20"/>
    </row>
    <row r="5" spans="1:8" ht="16.5" thickBot="1" x14ac:dyDescent="0.3">
      <c r="A5" s="1" t="s">
        <v>33</v>
      </c>
      <c r="B5" s="13" t="s">
        <v>34</v>
      </c>
      <c r="C5" s="2" t="s">
        <v>0</v>
      </c>
      <c r="D5" s="3">
        <v>300</v>
      </c>
      <c r="E5" s="26">
        <v>0</v>
      </c>
      <c r="F5" s="26">
        <f t="shared" ref="F5:F9" si="0">+D5*E5</f>
        <v>0</v>
      </c>
      <c r="G5" s="26">
        <f t="shared" ref="G5:G9" si="1">+F5*1.21</f>
        <v>0</v>
      </c>
      <c r="H5" s="33"/>
    </row>
    <row r="6" spans="1:8" ht="16.5" thickBot="1" x14ac:dyDescent="0.3">
      <c r="A6" s="63" t="s">
        <v>19</v>
      </c>
      <c r="B6" s="64" t="s">
        <v>57</v>
      </c>
      <c r="C6" s="65" t="s">
        <v>0</v>
      </c>
      <c r="D6" s="66">
        <v>1</v>
      </c>
      <c r="E6" s="67">
        <v>0</v>
      </c>
      <c r="F6" s="67">
        <f t="shared" si="0"/>
        <v>0</v>
      </c>
      <c r="G6" s="67">
        <f t="shared" si="1"/>
        <v>0</v>
      </c>
      <c r="H6" s="33"/>
    </row>
    <row r="7" spans="1:8" ht="16.5" thickBot="1" x14ac:dyDescent="0.3">
      <c r="A7" s="63" t="s">
        <v>19</v>
      </c>
      <c r="B7" s="64" t="s">
        <v>58</v>
      </c>
      <c r="C7" s="65" t="s">
        <v>0</v>
      </c>
      <c r="D7" s="66">
        <v>1</v>
      </c>
      <c r="E7" s="67">
        <v>0</v>
      </c>
      <c r="F7" s="67">
        <f t="shared" si="0"/>
        <v>0</v>
      </c>
      <c r="G7" s="67">
        <f t="shared" si="1"/>
        <v>0</v>
      </c>
      <c r="H7" s="33"/>
    </row>
    <row r="8" spans="1:8" ht="16.5" thickBot="1" x14ac:dyDescent="0.3">
      <c r="A8" s="34" t="s">
        <v>59</v>
      </c>
      <c r="B8" s="36" t="s">
        <v>22</v>
      </c>
      <c r="C8" s="37" t="s">
        <v>21</v>
      </c>
      <c r="D8" s="38">
        <v>5</v>
      </c>
      <c r="E8" s="45">
        <v>0</v>
      </c>
      <c r="F8" s="45">
        <f t="shared" si="0"/>
        <v>0</v>
      </c>
      <c r="G8" s="45">
        <f t="shared" si="1"/>
        <v>0</v>
      </c>
      <c r="H8" s="33"/>
    </row>
    <row r="9" spans="1:8" ht="16.5" thickBot="1" x14ac:dyDescent="0.3">
      <c r="A9" s="1" t="s">
        <v>1</v>
      </c>
      <c r="B9" s="13" t="s">
        <v>7</v>
      </c>
      <c r="C9" s="2" t="s">
        <v>20</v>
      </c>
      <c r="D9" s="3">
        <v>10</v>
      </c>
      <c r="E9" s="26">
        <v>0</v>
      </c>
      <c r="F9" s="26">
        <f t="shared" si="0"/>
        <v>0</v>
      </c>
      <c r="G9" s="26">
        <f t="shared" si="1"/>
        <v>0</v>
      </c>
      <c r="H9" s="20"/>
    </row>
    <row r="10" spans="1:8" ht="16.5" thickBot="1" x14ac:dyDescent="0.3">
      <c r="A10" s="39"/>
      <c r="B10" s="6"/>
      <c r="C10" s="7"/>
      <c r="D10" s="8"/>
      <c r="E10" s="49"/>
      <c r="F10" s="47">
        <f>SUM(F5:F9)</f>
        <v>0</v>
      </c>
      <c r="G10" s="48">
        <f>+F10*1.21</f>
        <v>0</v>
      </c>
      <c r="H10" s="20"/>
    </row>
    <row r="11" spans="1:8" ht="16.5" thickBot="1" x14ac:dyDescent="0.3">
      <c r="A11" s="30" t="s">
        <v>46</v>
      </c>
      <c r="B11" s="11"/>
      <c r="D11" s="25"/>
      <c r="E11" s="17"/>
      <c r="H11" s="20"/>
    </row>
    <row r="12" spans="1:8" ht="16.5" thickBot="1" x14ac:dyDescent="0.3">
      <c r="A12" s="53" t="s">
        <v>3</v>
      </c>
      <c r="B12" s="54" t="s">
        <v>41</v>
      </c>
      <c r="C12" s="55" t="s">
        <v>0</v>
      </c>
      <c r="D12" s="56">
        <v>1</v>
      </c>
      <c r="E12" s="57">
        <v>0</v>
      </c>
      <c r="F12" s="57">
        <f t="shared" ref="F12" si="2">+D12*E12</f>
        <v>0</v>
      </c>
      <c r="G12" s="57">
        <f t="shared" ref="G12:G15" si="3">+F12*1.21</f>
        <v>0</v>
      </c>
      <c r="H12" s="20"/>
    </row>
    <row r="13" spans="1:8" ht="16.5" thickBot="1" x14ac:dyDescent="0.3">
      <c r="A13" s="63" t="s">
        <v>19</v>
      </c>
      <c r="B13" s="64" t="s">
        <v>57</v>
      </c>
      <c r="C13" s="65" t="s">
        <v>0</v>
      </c>
      <c r="D13" s="66">
        <v>1</v>
      </c>
      <c r="E13" s="67">
        <v>0</v>
      </c>
      <c r="F13" s="67">
        <f t="shared" ref="F13:F15" si="4">+D13*E13</f>
        <v>0</v>
      </c>
      <c r="G13" s="67">
        <f t="shared" si="3"/>
        <v>0</v>
      </c>
      <c r="H13" s="20"/>
    </row>
    <row r="14" spans="1:8" ht="16.5" thickBot="1" x14ac:dyDescent="0.3">
      <c r="A14" s="63" t="s">
        <v>19</v>
      </c>
      <c r="B14" s="64" t="s">
        <v>58</v>
      </c>
      <c r="C14" s="65" t="s">
        <v>0</v>
      </c>
      <c r="D14" s="66">
        <v>1</v>
      </c>
      <c r="E14" s="67">
        <v>0</v>
      </c>
      <c r="F14" s="67">
        <f t="shared" si="4"/>
        <v>0</v>
      </c>
      <c r="G14" s="67">
        <f t="shared" si="3"/>
        <v>0</v>
      </c>
      <c r="H14" s="20"/>
    </row>
    <row r="15" spans="1:8" ht="16.5" thickBot="1" x14ac:dyDescent="0.3">
      <c r="A15" s="34" t="s">
        <v>59</v>
      </c>
      <c r="B15" s="36" t="s">
        <v>22</v>
      </c>
      <c r="C15" s="37" t="s">
        <v>21</v>
      </c>
      <c r="D15" s="38">
        <v>5</v>
      </c>
      <c r="E15" s="45">
        <v>0</v>
      </c>
      <c r="F15" s="45">
        <f t="shared" si="4"/>
        <v>0</v>
      </c>
      <c r="G15" s="45">
        <f t="shared" si="3"/>
        <v>0</v>
      </c>
      <c r="H15" s="20"/>
    </row>
    <row r="16" spans="1:8" ht="16.5" thickBot="1" x14ac:dyDescent="0.3">
      <c r="A16" s="1" t="s">
        <v>1</v>
      </c>
      <c r="B16" s="13" t="s">
        <v>7</v>
      </c>
      <c r="C16" s="2" t="s">
        <v>0</v>
      </c>
      <c r="D16" s="3">
        <v>20</v>
      </c>
      <c r="E16" s="26">
        <v>0</v>
      </c>
      <c r="F16" s="26">
        <f>+D16*E16</f>
        <v>0</v>
      </c>
      <c r="G16" s="26">
        <f t="shared" ref="G16" si="5">+F16*1.21</f>
        <v>0</v>
      </c>
      <c r="H16" s="20"/>
    </row>
    <row r="17" spans="1:8" ht="16.5" thickBot="1" x14ac:dyDescent="0.3">
      <c r="A17" s="24"/>
      <c r="B17" s="11"/>
      <c r="D17" s="25"/>
      <c r="E17" s="46"/>
      <c r="F17" s="47">
        <f>SUM(F12:F16)</f>
        <v>0</v>
      </c>
      <c r="G17" s="50">
        <f>SUM(G12:G14)</f>
        <v>0</v>
      </c>
      <c r="H17" s="20"/>
    </row>
    <row r="18" spans="1:8" ht="22.5" customHeight="1" x14ac:dyDescent="0.25">
      <c r="A18" s="30"/>
      <c r="B18"/>
      <c r="C18"/>
      <c r="D18"/>
      <c r="E18" s="17"/>
      <c r="F18" s="17"/>
      <c r="G18" s="17"/>
      <c r="H18" s="20"/>
    </row>
    <row r="19" spans="1:8" ht="16.5" thickBot="1" x14ac:dyDescent="0.3">
      <c r="A19" s="16" t="s">
        <v>4</v>
      </c>
      <c r="B19" s="14"/>
      <c r="C19" s="4"/>
      <c r="D19" s="5"/>
      <c r="E19" s="15"/>
      <c r="F19" s="15"/>
      <c r="G19" s="15"/>
      <c r="H19" s="20"/>
    </row>
    <row r="20" spans="1:8" ht="13.5" thickBot="1" x14ac:dyDescent="0.25">
      <c r="A20" s="1" t="s">
        <v>5</v>
      </c>
      <c r="B20" s="22" t="s">
        <v>31</v>
      </c>
      <c r="C20" s="2" t="s">
        <v>0</v>
      </c>
      <c r="D20" s="3">
        <v>1</v>
      </c>
      <c r="E20" s="26">
        <v>0</v>
      </c>
      <c r="F20" s="26">
        <f t="shared" ref="F20:F25" si="6">+D20*E20</f>
        <v>0</v>
      </c>
      <c r="G20" s="26">
        <f t="shared" ref="G20" si="7">+F20*1.21</f>
        <v>0</v>
      </c>
    </row>
    <row r="21" spans="1:8" ht="24.75" thickBot="1" x14ac:dyDescent="0.3">
      <c r="A21" s="1" t="s">
        <v>6</v>
      </c>
      <c r="B21" s="22" t="s">
        <v>32</v>
      </c>
      <c r="C21" s="2" t="s">
        <v>0</v>
      </c>
      <c r="D21" s="3">
        <v>1</v>
      </c>
      <c r="E21" s="26">
        <v>0</v>
      </c>
      <c r="F21" s="26">
        <f t="shared" ref="F21:F24" si="8">+D21*E21</f>
        <v>0</v>
      </c>
      <c r="G21" s="26">
        <f t="shared" ref="G21:G24" si="9">+F21*1.21</f>
        <v>0</v>
      </c>
      <c r="H21" s="20"/>
    </row>
    <row r="22" spans="1:8" ht="16.5" thickBot="1" x14ac:dyDescent="0.3">
      <c r="A22" s="63" t="s">
        <v>19</v>
      </c>
      <c r="B22" s="64" t="s">
        <v>57</v>
      </c>
      <c r="C22" s="65" t="s">
        <v>0</v>
      </c>
      <c r="D22" s="66">
        <v>1</v>
      </c>
      <c r="E22" s="67">
        <v>0</v>
      </c>
      <c r="F22" s="67">
        <f t="shared" si="8"/>
        <v>0</v>
      </c>
      <c r="G22" s="67">
        <f t="shared" si="9"/>
        <v>0</v>
      </c>
      <c r="H22" s="20"/>
    </row>
    <row r="23" spans="1:8" ht="16.5" thickBot="1" x14ac:dyDescent="0.3">
      <c r="A23" s="63" t="s">
        <v>19</v>
      </c>
      <c r="B23" s="64" t="s">
        <v>58</v>
      </c>
      <c r="C23" s="65" t="s">
        <v>0</v>
      </c>
      <c r="D23" s="66">
        <v>1</v>
      </c>
      <c r="E23" s="67">
        <v>0</v>
      </c>
      <c r="F23" s="67">
        <f t="shared" si="8"/>
        <v>0</v>
      </c>
      <c r="G23" s="67">
        <f t="shared" si="9"/>
        <v>0</v>
      </c>
      <c r="H23" s="20"/>
    </row>
    <row r="24" spans="1:8" ht="16.5" thickBot="1" x14ac:dyDescent="0.3">
      <c r="A24" s="34" t="s">
        <v>59</v>
      </c>
      <c r="B24" s="36" t="s">
        <v>22</v>
      </c>
      <c r="C24" s="37" t="s">
        <v>21</v>
      </c>
      <c r="D24" s="38">
        <v>5</v>
      </c>
      <c r="E24" s="45">
        <v>0</v>
      </c>
      <c r="F24" s="45">
        <f t="shared" si="8"/>
        <v>0</v>
      </c>
      <c r="G24" s="45">
        <f t="shared" si="9"/>
        <v>0</v>
      </c>
      <c r="H24" s="20"/>
    </row>
    <row r="25" spans="1:8" ht="16.5" thickBot="1" x14ac:dyDescent="0.3">
      <c r="A25" s="1" t="s">
        <v>1</v>
      </c>
      <c r="B25" s="13" t="s">
        <v>7</v>
      </c>
      <c r="C25" s="2" t="s">
        <v>0</v>
      </c>
      <c r="D25" s="3">
        <v>15</v>
      </c>
      <c r="E25" s="26">
        <v>0</v>
      </c>
      <c r="F25" s="26">
        <f t="shared" si="6"/>
        <v>0</v>
      </c>
      <c r="G25" s="26">
        <f t="shared" ref="G25" si="10">+F25*1.21</f>
        <v>0</v>
      </c>
      <c r="H25" s="20"/>
    </row>
    <row r="26" spans="1:8" ht="16.5" thickBot="1" x14ac:dyDescent="0.3">
      <c r="A26"/>
      <c r="B26"/>
      <c r="C26"/>
      <c r="D26"/>
      <c r="E26" s="51"/>
      <c r="F26" s="47">
        <f>SUM(F20:F25)</f>
        <v>0</v>
      </c>
      <c r="G26" s="48">
        <f>+F26*1.21</f>
        <v>0</v>
      </c>
      <c r="H26" s="20"/>
    </row>
    <row r="27" spans="1:8" ht="15" customHeight="1" x14ac:dyDescent="0.25">
      <c r="A27" s="29"/>
      <c r="B27"/>
      <c r="C27"/>
      <c r="D27"/>
      <c r="E27" s="46"/>
      <c r="F27" s="46"/>
      <c r="G27" s="46"/>
      <c r="H27" s="20"/>
    </row>
    <row r="28" spans="1:8" ht="15" customHeight="1" thickBot="1" x14ac:dyDescent="0.3">
      <c r="A28" s="30" t="s">
        <v>47</v>
      </c>
      <c r="B28"/>
      <c r="C28"/>
      <c r="D28"/>
      <c r="E28" s="46"/>
      <c r="F28" s="46"/>
      <c r="G28" s="46"/>
      <c r="H28" s="20"/>
    </row>
    <row r="29" spans="1:8" ht="15" customHeight="1" thickBot="1" x14ac:dyDescent="0.25">
      <c r="A29" s="16" t="s">
        <v>8</v>
      </c>
      <c r="B29" s="14"/>
      <c r="C29" s="4"/>
      <c r="D29" s="5"/>
      <c r="E29" s="27"/>
      <c r="F29" s="27"/>
      <c r="G29" s="27"/>
      <c r="H29" s="19"/>
    </row>
    <row r="30" spans="1:8" ht="22.5" thickBot="1" x14ac:dyDescent="0.25">
      <c r="A30" s="1" t="s">
        <v>9</v>
      </c>
      <c r="B30" s="13" t="s">
        <v>37</v>
      </c>
      <c r="C30" s="2" t="s">
        <v>0</v>
      </c>
      <c r="D30" s="3">
        <v>1</v>
      </c>
      <c r="E30" s="26">
        <v>0</v>
      </c>
      <c r="F30" s="26">
        <f>+D30*E30</f>
        <v>0</v>
      </c>
      <c r="G30" s="26">
        <f t="shared" ref="G30:G31" si="11">+F30*1.21</f>
        <v>0</v>
      </c>
    </row>
    <row r="31" spans="1:8" ht="22.5" thickBot="1" x14ac:dyDescent="0.25">
      <c r="A31" s="1" t="s">
        <v>10</v>
      </c>
      <c r="B31" s="13" t="s">
        <v>38</v>
      </c>
      <c r="C31" s="2" t="s">
        <v>0</v>
      </c>
      <c r="D31" s="3">
        <v>1</v>
      </c>
      <c r="E31" s="26">
        <v>0</v>
      </c>
      <c r="F31" s="26">
        <f>+D31*E31</f>
        <v>0</v>
      </c>
      <c r="G31" s="26">
        <f t="shared" si="11"/>
        <v>0</v>
      </c>
    </row>
    <row r="32" spans="1:8" ht="13.5" thickBot="1" x14ac:dyDescent="0.25">
      <c r="A32" s="1" t="s">
        <v>11</v>
      </c>
      <c r="B32" s="18" t="s">
        <v>49</v>
      </c>
      <c r="C32" s="2" t="s">
        <v>0</v>
      </c>
      <c r="D32" s="3">
        <v>1</v>
      </c>
      <c r="E32" s="26">
        <v>0</v>
      </c>
      <c r="F32" s="26">
        <f t="shared" ref="F32:F34" si="12">+D32*E32</f>
        <v>0</v>
      </c>
      <c r="G32" s="26">
        <f t="shared" ref="G32" si="13">+F32*1.21</f>
        <v>0</v>
      </c>
      <c r="H32" s="32"/>
    </row>
    <row r="33" spans="1:9" ht="13.5" thickBot="1" x14ac:dyDescent="0.25">
      <c r="A33" s="1" t="s">
        <v>12</v>
      </c>
      <c r="B33" s="18" t="s">
        <v>35</v>
      </c>
      <c r="C33" s="2" t="s">
        <v>0</v>
      </c>
      <c r="D33" s="3">
        <v>280</v>
      </c>
      <c r="E33" s="26">
        <v>0</v>
      </c>
      <c r="F33" s="26">
        <f t="shared" si="12"/>
        <v>0</v>
      </c>
      <c r="G33" s="26">
        <f t="shared" ref="G33" si="14">+F33*1.21</f>
        <v>0</v>
      </c>
      <c r="H33" s="32"/>
    </row>
    <row r="34" spans="1:9" ht="16.5" thickBot="1" x14ac:dyDescent="0.3">
      <c r="A34" s="1" t="s">
        <v>42</v>
      </c>
      <c r="B34" s="13" t="s">
        <v>64</v>
      </c>
      <c r="C34" s="2" t="s">
        <v>0</v>
      </c>
      <c r="D34" s="3">
        <v>6</v>
      </c>
      <c r="E34" s="26">
        <v>0</v>
      </c>
      <c r="F34" s="26">
        <f t="shared" si="12"/>
        <v>0</v>
      </c>
      <c r="G34" s="26">
        <f t="shared" ref="G34:G40" si="15">+F34*1.21</f>
        <v>0</v>
      </c>
      <c r="H34" s="20"/>
    </row>
    <row r="35" spans="1:9" ht="15" customHeight="1" thickBot="1" x14ac:dyDescent="0.25">
      <c r="A35" s="1" t="s">
        <v>36</v>
      </c>
      <c r="B35" s="18" t="s">
        <v>43</v>
      </c>
      <c r="C35" s="2" t="s">
        <v>0</v>
      </c>
      <c r="D35" s="3">
        <v>1</v>
      </c>
      <c r="E35" s="26">
        <v>0</v>
      </c>
      <c r="F35" s="26">
        <f t="shared" ref="F35:F40" si="16">+D35*E35</f>
        <v>0</v>
      </c>
      <c r="G35" s="26">
        <f t="shared" si="15"/>
        <v>0</v>
      </c>
      <c r="H35" s="32"/>
      <c r="I35" s="21"/>
    </row>
    <row r="36" spans="1:9" ht="16.5" thickBot="1" x14ac:dyDescent="0.3">
      <c r="A36" s="1" t="s">
        <v>44</v>
      </c>
      <c r="B36" s="13" t="s">
        <v>45</v>
      </c>
      <c r="C36" s="2" t="s">
        <v>0</v>
      </c>
      <c r="D36" s="3">
        <v>1</v>
      </c>
      <c r="E36" s="26">
        <v>0</v>
      </c>
      <c r="F36" s="26">
        <f t="shared" si="16"/>
        <v>0</v>
      </c>
      <c r="G36" s="26">
        <f t="shared" si="15"/>
        <v>0</v>
      </c>
      <c r="H36" s="33"/>
      <c r="I36" s="21"/>
    </row>
    <row r="37" spans="1:9" ht="16.5" thickBot="1" x14ac:dyDescent="0.3">
      <c r="A37" s="63" t="s">
        <v>19</v>
      </c>
      <c r="B37" s="64" t="s">
        <v>57</v>
      </c>
      <c r="C37" s="65" t="s">
        <v>0</v>
      </c>
      <c r="D37" s="66">
        <v>1</v>
      </c>
      <c r="E37" s="67">
        <v>0</v>
      </c>
      <c r="F37" s="67">
        <f t="shared" si="16"/>
        <v>0</v>
      </c>
      <c r="G37" s="67">
        <f t="shared" si="15"/>
        <v>0</v>
      </c>
      <c r="H37" s="20"/>
      <c r="I37" s="21"/>
    </row>
    <row r="38" spans="1:9" ht="16.5" thickBot="1" x14ac:dyDescent="0.3">
      <c r="A38" s="63" t="s">
        <v>19</v>
      </c>
      <c r="B38" s="64" t="s">
        <v>58</v>
      </c>
      <c r="C38" s="65" t="s">
        <v>0</v>
      </c>
      <c r="D38" s="66">
        <v>1</v>
      </c>
      <c r="E38" s="67">
        <v>0</v>
      </c>
      <c r="F38" s="67">
        <f t="shared" si="16"/>
        <v>0</v>
      </c>
      <c r="G38" s="67">
        <f t="shared" si="15"/>
        <v>0</v>
      </c>
      <c r="H38" s="20"/>
      <c r="I38" s="21"/>
    </row>
    <row r="39" spans="1:9" ht="16.5" thickBot="1" x14ac:dyDescent="0.3">
      <c r="A39" s="34" t="s">
        <v>59</v>
      </c>
      <c r="B39" s="36" t="s">
        <v>22</v>
      </c>
      <c r="C39" s="37" t="s">
        <v>21</v>
      </c>
      <c r="D39" s="38">
        <v>5</v>
      </c>
      <c r="E39" s="45">
        <v>0</v>
      </c>
      <c r="F39" s="45">
        <f t="shared" si="16"/>
        <v>0</v>
      </c>
      <c r="G39" s="45">
        <f t="shared" si="15"/>
        <v>0</v>
      </c>
      <c r="H39" s="20"/>
      <c r="I39" s="21"/>
    </row>
    <row r="40" spans="1:9" ht="15" customHeight="1" thickBot="1" x14ac:dyDescent="0.3">
      <c r="A40" s="1" t="s">
        <v>13</v>
      </c>
      <c r="B40" s="13" t="s">
        <v>14</v>
      </c>
      <c r="C40" s="2" t="s">
        <v>20</v>
      </c>
      <c r="D40" s="3">
        <v>20</v>
      </c>
      <c r="E40" s="26">
        <v>0</v>
      </c>
      <c r="F40" s="26">
        <f t="shared" si="16"/>
        <v>0</v>
      </c>
      <c r="G40" s="26">
        <f t="shared" si="15"/>
        <v>0</v>
      </c>
      <c r="H40" s="20"/>
      <c r="I40" s="21"/>
    </row>
    <row r="41" spans="1:9" ht="15" customHeight="1" thickBot="1" x14ac:dyDescent="0.3">
      <c r="A41"/>
      <c r="B41"/>
      <c r="C41"/>
      <c r="D41"/>
      <c r="E41" s="51"/>
      <c r="F41" s="47">
        <f>SUM(F30:F40)</f>
        <v>0</v>
      </c>
      <c r="G41" s="48">
        <f>+F41*1.21</f>
        <v>0</v>
      </c>
      <c r="H41" s="20"/>
      <c r="I41" s="21"/>
    </row>
    <row r="42" spans="1:9" ht="13.5" thickBot="1" x14ac:dyDescent="0.25">
      <c r="A42" s="30" t="s">
        <v>48</v>
      </c>
    </row>
    <row r="43" spans="1:9" ht="13.5" thickBot="1" x14ac:dyDescent="0.25">
      <c r="A43" s="16" t="s">
        <v>15</v>
      </c>
      <c r="B43" s="14"/>
      <c r="C43" s="4"/>
      <c r="D43" s="5"/>
      <c r="E43" s="27"/>
      <c r="F43" s="27"/>
      <c r="G43" s="27"/>
    </row>
    <row r="44" spans="1:9" ht="16.5" thickBot="1" x14ac:dyDescent="0.3">
      <c r="A44" s="1" t="s">
        <v>27</v>
      </c>
      <c r="B44" s="18" t="s">
        <v>23</v>
      </c>
      <c r="C44" s="2" t="s">
        <v>0</v>
      </c>
      <c r="D44" s="3">
        <v>100</v>
      </c>
      <c r="E44" s="26">
        <v>0</v>
      </c>
      <c r="F44" s="26">
        <f>+D44*E44</f>
        <v>0</v>
      </c>
      <c r="G44" s="26">
        <f t="shared" ref="G44:G51" si="17">+F44*1.21</f>
        <v>0</v>
      </c>
      <c r="H44" s="33"/>
    </row>
    <row r="45" spans="1:9" ht="13.5" thickBot="1" x14ac:dyDescent="0.25">
      <c r="A45" s="1" t="s">
        <v>28</v>
      </c>
      <c r="B45" s="18" t="s">
        <v>24</v>
      </c>
      <c r="C45" s="2" t="s">
        <v>0</v>
      </c>
      <c r="D45" s="3">
        <v>2</v>
      </c>
      <c r="E45" s="26">
        <v>0</v>
      </c>
      <c r="F45" s="26">
        <f t="shared" ref="F45:F51" si="18">+D45*E45</f>
        <v>0</v>
      </c>
      <c r="G45" s="26">
        <f t="shared" si="17"/>
        <v>0</v>
      </c>
    </row>
    <row r="46" spans="1:9" ht="16.5" thickBot="1" x14ac:dyDescent="0.3">
      <c r="A46" s="1" t="s">
        <v>29</v>
      </c>
      <c r="B46" s="18" t="s">
        <v>25</v>
      </c>
      <c r="C46" s="2" t="s">
        <v>0</v>
      </c>
      <c r="D46" s="3">
        <v>160</v>
      </c>
      <c r="E46" s="26">
        <v>0</v>
      </c>
      <c r="F46" s="26">
        <f t="shared" si="18"/>
        <v>0</v>
      </c>
      <c r="G46" s="26">
        <f t="shared" si="17"/>
        <v>0</v>
      </c>
      <c r="H46" s="33"/>
    </row>
    <row r="47" spans="1:9" ht="16.5" thickBot="1" x14ac:dyDescent="0.3">
      <c r="A47" s="1" t="s">
        <v>30</v>
      </c>
      <c r="B47" s="18" t="s">
        <v>26</v>
      </c>
      <c r="C47" s="2" t="s">
        <v>0</v>
      </c>
      <c r="D47" s="3">
        <v>100</v>
      </c>
      <c r="E47" s="26">
        <v>0</v>
      </c>
      <c r="F47" s="26">
        <f t="shared" si="18"/>
        <v>0</v>
      </c>
      <c r="G47" s="26">
        <f t="shared" si="17"/>
        <v>0</v>
      </c>
      <c r="H47" s="33"/>
    </row>
    <row r="48" spans="1:9" ht="13.5" thickBot="1" x14ac:dyDescent="0.25">
      <c r="A48" s="63" t="s">
        <v>19</v>
      </c>
      <c r="B48" s="64" t="s">
        <v>57</v>
      </c>
      <c r="C48" s="65" t="s">
        <v>0</v>
      </c>
      <c r="D48" s="66">
        <v>1</v>
      </c>
      <c r="E48" s="67">
        <v>0</v>
      </c>
      <c r="F48" s="67">
        <f t="shared" si="18"/>
        <v>0</v>
      </c>
      <c r="G48" s="67">
        <f t="shared" si="17"/>
        <v>0</v>
      </c>
    </row>
    <row r="49" spans="1:8" ht="13.5" thickBot="1" x14ac:dyDescent="0.25">
      <c r="A49" s="63" t="s">
        <v>19</v>
      </c>
      <c r="B49" s="64" t="s">
        <v>58</v>
      </c>
      <c r="C49" s="65" t="s">
        <v>0</v>
      </c>
      <c r="D49" s="66">
        <v>1</v>
      </c>
      <c r="E49" s="67">
        <v>0</v>
      </c>
      <c r="F49" s="67">
        <f t="shared" si="18"/>
        <v>0</v>
      </c>
      <c r="G49" s="67">
        <f t="shared" si="17"/>
        <v>0</v>
      </c>
    </row>
    <row r="50" spans="1:8" ht="13.5" thickBot="1" x14ac:dyDescent="0.25">
      <c r="A50" s="34" t="s">
        <v>59</v>
      </c>
      <c r="B50" s="36" t="s">
        <v>22</v>
      </c>
      <c r="C50" s="37" t="s">
        <v>21</v>
      </c>
      <c r="D50" s="38">
        <v>5</v>
      </c>
      <c r="E50" s="45">
        <v>0</v>
      </c>
      <c r="F50" s="45">
        <f t="shared" si="18"/>
        <v>0</v>
      </c>
      <c r="G50" s="45">
        <f t="shared" si="17"/>
        <v>0</v>
      </c>
    </row>
    <row r="51" spans="1:8" ht="13.5" thickBot="1" x14ac:dyDescent="0.25">
      <c r="A51" s="1" t="s">
        <v>16</v>
      </c>
      <c r="B51" s="13" t="s">
        <v>7</v>
      </c>
      <c r="C51" s="2" t="s">
        <v>20</v>
      </c>
      <c r="D51" s="3">
        <v>15</v>
      </c>
      <c r="E51" s="26">
        <v>0</v>
      </c>
      <c r="F51" s="26">
        <f t="shared" si="18"/>
        <v>0</v>
      </c>
      <c r="G51" s="26">
        <f t="shared" si="17"/>
        <v>0</v>
      </c>
    </row>
    <row r="52" spans="1:8" ht="13.5" thickBot="1" x14ac:dyDescent="0.25">
      <c r="A52"/>
      <c r="B52"/>
      <c r="C52"/>
      <c r="D52"/>
      <c r="E52" s="51"/>
      <c r="F52" s="52">
        <f>SUM(F44:F51)</f>
        <v>0</v>
      </c>
      <c r="G52" s="48">
        <f>+F52*1.21</f>
        <v>0</v>
      </c>
    </row>
    <row r="53" spans="1:8" ht="15.75" x14ac:dyDescent="0.25">
      <c r="A53"/>
      <c r="B53"/>
      <c r="C53"/>
      <c r="D53"/>
      <c r="E53" s="46"/>
      <c r="F53" s="46"/>
      <c r="G53" s="46"/>
      <c r="H53" s="20"/>
    </row>
    <row r="54" spans="1:8" x14ac:dyDescent="0.2">
      <c r="A54" s="11"/>
    </row>
    <row r="55" spans="1:8" ht="13.5" thickBot="1" x14ac:dyDescent="0.25">
      <c r="A55" s="11"/>
      <c r="F55" s="10" t="s">
        <v>17</v>
      </c>
      <c r="G55" s="10" t="s">
        <v>18</v>
      </c>
    </row>
    <row r="56" spans="1:8" ht="23.25" customHeight="1" thickBot="1" x14ac:dyDescent="0.25">
      <c r="A56" s="68" t="s">
        <v>60</v>
      </c>
      <c r="B56" s="42"/>
      <c r="C56" s="42"/>
      <c r="D56" s="42"/>
      <c r="E56" s="43"/>
      <c r="F56" s="40">
        <f>SUM(F51,F44:F47,F40,F30:F36,F25,F20:F21,F16,F12:F12,F9,F5,)</f>
        <v>0</v>
      </c>
      <c r="G56" s="41">
        <f>+F56*1.21</f>
        <v>0</v>
      </c>
    </row>
    <row r="57" spans="1:8" ht="24" customHeight="1" thickBot="1" x14ac:dyDescent="0.3">
      <c r="A57" s="70" t="s">
        <v>61</v>
      </c>
      <c r="B57" s="42"/>
      <c r="C57" s="42"/>
      <c r="D57" s="42"/>
      <c r="E57" s="43"/>
      <c r="F57" s="71">
        <f>SUM(F48:F49,F37:F38,F22:F23,F13:F14,F6:F7)</f>
        <v>0</v>
      </c>
      <c r="G57" s="72">
        <f>+F57*1.21</f>
        <v>0</v>
      </c>
      <c r="H57" s="28"/>
    </row>
    <row r="58" spans="1:8" ht="25.5" customHeight="1" thickBot="1" x14ac:dyDescent="0.3">
      <c r="A58" s="69" t="s">
        <v>62</v>
      </c>
      <c r="B58" s="42"/>
      <c r="C58" s="42"/>
      <c r="D58" s="42"/>
      <c r="E58" s="43"/>
      <c r="F58" s="35">
        <f>SUM(F50,F39,F24,F15,F8,)</f>
        <v>0</v>
      </c>
      <c r="G58" s="35">
        <f>+F58*1.21</f>
        <v>0</v>
      </c>
      <c r="H58" s="28"/>
    </row>
    <row r="59" spans="1:8" ht="26.25" thickBot="1" x14ac:dyDescent="0.25">
      <c r="A59" s="73" t="s">
        <v>63</v>
      </c>
      <c r="B59" s="44"/>
      <c r="C59" s="44"/>
      <c r="D59" s="44"/>
      <c r="E59" s="74"/>
      <c r="F59" s="75">
        <f>SUM(F56:F58)</f>
        <v>0</v>
      </c>
      <c r="G59" s="75">
        <f>+F59*1.21</f>
        <v>0</v>
      </c>
    </row>
    <row r="60" spans="1:8" x14ac:dyDescent="0.2">
      <c r="F60" s="23"/>
      <c r="G60" s="23"/>
    </row>
    <row r="61" spans="1:8" x14ac:dyDescent="0.2">
      <c r="F61" s="23"/>
      <c r="G61" s="23"/>
    </row>
    <row r="62" spans="1:8" x14ac:dyDescent="0.2">
      <c r="A62" s="9" t="s">
        <v>65</v>
      </c>
    </row>
  </sheetData>
  <phoneticPr fontId="3" type="noConversion"/>
  <pageMargins left="0.78740157499999996" right="0.78740157499999996" top="0.984251969" bottom="0.984251969" header="0.4921259845" footer="0.4921259845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2206AFB486A24B8354C87F27AD995A" ma:contentTypeVersion="0" ma:contentTypeDescription="Vytvoří nový dokument" ma:contentTypeScope="" ma:versionID="5efd934a8aea7a37f584aad033d5bc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0159c9ae9a3974934ab4fdc5253fb8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9E7164-438D-4CBA-A3AD-FA4E89FD6F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1D105F-1A71-457C-B36D-080E3D81333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7210AE-9380-4144-9738-ACC7267314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6F6BE7-3F3F-4EEB-B4EF-08D6C8469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Havlíčková Zuzana</dc:creator>
  <cp:keywords/>
  <dc:description/>
  <cp:lastModifiedBy>AKPR</cp:lastModifiedBy>
  <cp:revision/>
  <dcterms:created xsi:type="dcterms:W3CDTF">2010-02-17T13:57:16Z</dcterms:created>
  <dcterms:modified xsi:type="dcterms:W3CDTF">2025-02-19T16:15:37Z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2023-11-23T17:36:27Z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c737d6f3-c833-402b-98a8-e50386fe9da4</vt:lpwstr>
  </property>
  <property fmtid="{D5CDD505-2E9C-101B-9397-08002B2CF9AE}" pid="9" name="MSIP_Label_82a99ebc-0f39-4fac-abab-b8d6469272ed_ContentBits">
    <vt:lpwstr>0</vt:lpwstr>
  </property>
</Properties>
</file>