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13_MŠ ZŠ a SŠ Vyškov/02_ZD final/01_ZD příprava/"/>
    </mc:Choice>
  </mc:AlternateContent>
  <xr:revisionPtr revIDLastSave="61" documentId="13_ncr:1_{0AFF4A44-A091-4D3C-B5B0-0E0B91E5F235}" xr6:coauthVersionLast="47" xr6:coauthVersionMax="47" xr10:uidLastSave="{5B1C204A-8D2D-4A2B-955B-6B4C597C8D3C}"/>
  <bookViews>
    <workbookView xWindow="75" yWindow="60" windowWidth="14295" windowHeight="15465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 s="1"/>
  <c r="F29" i="1"/>
  <c r="G29" i="1" s="1"/>
  <c r="F28" i="1"/>
  <c r="G28" i="1" s="1"/>
  <c r="F16" i="1"/>
  <c r="G16" i="1" s="1"/>
  <c r="F8" i="1"/>
  <c r="G8" i="1" s="1"/>
  <c r="F55" i="1"/>
  <c r="G55" i="1" s="1"/>
  <c r="F66" i="1"/>
  <c r="F74" i="1"/>
  <c r="F73" i="1"/>
  <c r="F65" i="1"/>
  <c r="G65" i="1" s="1"/>
  <c r="F64" i="1"/>
  <c r="F54" i="1"/>
  <c r="G54" i="1" s="1"/>
  <c r="F53" i="1"/>
  <c r="G53" i="1" s="1"/>
  <c r="F36" i="1"/>
  <c r="G36" i="1" s="1"/>
  <c r="F35" i="1"/>
  <c r="G35" i="1" s="1"/>
  <c r="F27" i="1"/>
  <c r="G27" i="1" s="1"/>
  <c r="F26" i="1"/>
  <c r="G26" i="1" s="1"/>
  <c r="F15" i="1"/>
  <c r="G15" i="1" s="1"/>
  <c r="F14" i="1"/>
  <c r="G14" i="1" s="1"/>
  <c r="F80" i="1" l="1"/>
  <c r="G80" i="1" s="1"/>
  <c r="G64" i="1"/>
  <c r="G66" i="1"/>
  <c r="G74" i="1"/>
  <c r="F81" i="1"/>
  <c r="G81" i="1" s="1"/>
  <c r="F75" i="1"/>
  <c r="G75" i="1" s="1"/>
  <c r="G73" i="1"/>
  <c r="F48" i="1" l="1"/>
  <c r="G48" i="1" s="1"/>
  <c r="F44" i="1" l="1"/>
  <c r="G44" i="1" s="1"/>
  <c r="F43" i="1" l="1"/>
  <c r="G43" i="1" l="1"/>
  <c r="F9" i="1"/>
  <c r="G9" i="1" s="1"/>
  <c r="F24" i="1" l="1"/>
  <c r="G24" i="1" s="1"/>
  <c r="F22" i="1"/>
  <c r="G22" i="1" s="1"/>
  <c r="F21" i="1"/>
  <c r="G21" i="1" l="1"/>
  <c r="F56" i="1" l="1"/>
  <c r="G56" i="1" s="1"/>
  <c r="F52" i="1"/>
  <c r="G52" i="1" l="1"/>
  <c r="F7" i="1" l="1"/>
  <c r="G7" i="1" s="1"/>
  <c r="F6" i="1"/>
  <c r="F79" i="1" s="1"/>
  <c r="F5" i="1"/>
  <c r="F51" i="1"/>
  <c r="G51" i="1" s="1"/>
  <c r="F10" i="1" l="1"/>
  <c r="G6" i="1"/>
  <c r="G5" i="1"/>
  <c r="F46" i="1"/>
  <c r="G46" i="1" s="1"/>
  <c r="F45" i="1"/>
  <c r="F50" i="1"/>
  <c r="G50" i="1" s="1"/>
  <c r="F49" i="1"/>
  <c r="F47" i="1"/>
  <c r="F57" i="1" l="1"/>
  <c r="G57" i="1" s="1"/>
  <c r="G47" i="1"/>
  <c r="G45" i="1"/>
  <c r="G49" i="1"/>
  <c r="F25" i="1" l="1"/>
  <c r="F30" i="1" s="1"/>
  <c r="G25" i="1" l="1"/>
  <c r="G30" i="1" s="1"/>
  <c r="F17" i="1"/>
  <c r="F13" i="1"/>
  <c r="F67" i="1"/>
  <c r="F63" i="1"/>
  <c r="G63" i="1" s="1"/>
  <c r="F62" i="1"/>
  <c r="G62" i="1" s="1"/>
  <c r="F61" i="1"/>
  <c r="G61" i="1" s="1"/>
  <c r="F60" i="1"/>
  <c r="G17" i="1" l="1"/>
  <c r="F68" i="1"/>
  <c r="G68" i="1" s="1"/>
  <c r="F18" i="1"/>
  <c r="G13" i="1"/>
  <c r="G67" i="1"/>
  <c r="G60" i="1"/>
  <c r="F38" i="1" l="1"/>
  <c r="F34" i="1"/>
  <c r="G38" i="1" l="1"/>
  <c r="G34" i="1"/>
  <c r="F33" i="1" l="1"/>
  <c r="F78" i="1" s="1"/>
  <c r="F82" i="1" s="1"/>
  <c r="F39" i="1" l="1"/>
  <c r="G33" i="1"/>
  <c r="G78" i="1" l="1"/>
  <c r="G79" i="1"/>
  <c r="G39" i="1"/>
  <c r="G82" i="1" l="1"/>
  <c r="G18" i="1"/>
  <c r="G10" i="1"/>
</calcChain>
</file>

<file path=xl/sharedStrings.xml><?xml version="1.0" encoding="utf-8"?>
<sst xmlns="http://schemas.openxmlformats.org/spreadsheetml/2006/main" count="173" uniqueCount="91">
  <si>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</si>
  <si>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</si>
  <si>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</si>
  <si>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</si>
  <si>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</si>
  <si>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</si>
  <si>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</si>
  <si>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</si>
  <si>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</si>
  <si>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</si>
  <si>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</si>
  <si>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</si>
  <si>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</si>
  <si>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</si>
  <si>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</si>
  <si>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</si>
  <si>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</si>
  <si>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</si>
  <si>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</si>
  <si>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</si>
  <si>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</si>
  <si>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</si>
  <si>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</si>
  <si>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</si>
  <si>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</si>
  <si>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</si>
  <si>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</si>
  <si>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</si>
  <si>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</si>
  <si>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</si>
  <si>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</si>
  <si>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</si>
  <si>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</si>
  <si>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>DR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</si>
  <si>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</si>
  <si>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</si>
  <si>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</si>
  <si>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</si>
  <si>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</si>
  <si>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</si>
  <si>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</si>
  <si>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</si>
  <si>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</si>
  <si>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</si>
  <si>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</si>
  <si>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</si>
  <si>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</si>
  <si>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</si>
  <si>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</si>
  <si>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</si>
  <si>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</si>
  <si>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</si>
  <si>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</si>
  <si>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</si>
  <si>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</si>
  <si>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</si>
  <si>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</si>
  <si>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</si>
  <si>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</si>
  <si>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</si>
  <si>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</si>
  <si>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</si>
  <si>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</si>
  <si>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DR pro technologie 42U včetně vybavení 19" 1000mm hloubka + podružný DR včetně vybavení -  záruka 5let</t>
  </si>
  <si>
    <t>HDD pro NAS/12TB/HDD/3.5"/SATA/7200 RPM/ záruka 5let</t>
  </si>
  <si>
    <t>UPS min 2700W/8x IEC 320 C13 / LAN management - 5Y záruka</t>
  </si>
  <si>
    <t>HDD pro NAS</t>
  </si>
  <si>
    <t xml:space="preserve">NAS </t>
  </si>
  <si>
    <t>BACKUP SW pro 5VM</t>
  </si>
  <si>
    <t>BACKUP SW pro min. 5VM - PERPETUAL</t>
  </si>
  <si>
    <t>SERVER min.1U/ 2x CPU každý o výkonu minimálně 22000 bodů dle http://cpubenchmark.net/, počet jader max 8 (z důvodu případných licenčních nákladů) /RAM 256GB, 5600MT/s/2x480GB SSD/2x32Gb Fibre CARD/4x25GbE /5Y NBD</t>
  </si>
  <si>
    <t>Mateřská škola, základní škola a střední škola  Vyškov, příspěvková organizace, Sídliště Osvobození 681/55, 682 01 Vyškov
KYBERBEZPEČNOST 1.0</t>
  </si>
  <si>
    <r>
      <t xml:space="preserve">Cena za dodávku a implementaci řešení KYBERBEZPEČNOST včetně standardní záruky </t>
    </r>
    <r>
      <rPr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</si>
  <si>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sz val="8"/>
        <rFont val="Tahoma"/>
        <family val="2"/>
        <charset val="238"/>
      </rPr>
      <t>(k doplnění do čl. VI. odst. 2.2. Smlouvy)</t>
    </r>
  </si>
  <si>
    <r>
      <t xml:space="preserve">Cena za poskytování Rošířené servisní podpory na 5 let 
</t>
    </r>
    <r>
      <rPr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</si>
  <si>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
</t>
    </r>
    <r>
      <rPr>
        <sz val="8"/>
        <rFont val="Tahoma"/>
        <family val="2"/>
        <charset val="238"/>
      </rPr>
      <t>(k doplnění do čl. VI. odst. 1. Smlouvy)</t>
    </r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</si>
  <si>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</si>
  <si>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</si>
  <si>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</si>
  <si>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</si>
  <si>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</si>
  <si>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</si>
  <si>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>Položka</t>
  </si>
  <si>
    <t xml:space="preserve">MAINTENANCE support </t>
  </si>
  <si>
    <r>
      <t xml:space="preserve">Cena za poskytování potřebné maintenance support a Základní technické podpory na 5 let </t>
    </r>
    <r>
      <rPr>
        <sz val="8"/>
        <rFont val="Tahoma"/>
        <family val="2"/>
        <charset val="238"/>
      </rPr>
      <t>(k doplnění do čl. VI. odst. 2.3. Smlouvy)</t>
    </r>
  </si>
  <si>
    <t xml:space="preserve">Záruky/ (4.ROK projektu) </t>
  </si>
  <si>
    <t xml:space="preserve">Záruky/ (5.ROK projektu) </t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</si>
  <si>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>dodavatel  nacení  základní technickou podporu poskytovanou formou servisních služeb v časové dotaci: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</si>
  <si>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t>Rozšířená servisní podpora (RSP)</t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</si>
  <si>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</si>
  <si>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Pokud dodavatel nabídne pro některou položku nulovou hodnotu, uveden ve sloupci H důvod takového (ne)ocenění.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</si>
</sst>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7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sz val="8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92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4" borderId="1" xfId="0" applyFont="1" applyFill="1" applyBorder="1"/>
    <xf numFmtId="0" fontId="12" fillId="0" borderId="0" xfId="0" applyFont="1"/>
    <xf numFmtId="0" fontId="13" fillId="0" borderId="0" xfId="0" applyFont="1"/>
    <xf numFmtId="0" fontId="1" fillId="0" borderId="9" xfId="0" applyFont="1" applyBorder="1" applyAlignment="1">
      <alignment horizontal="right"/>
    </xf>
    <xf numFmtId="0" fontId="1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165" fontId="14" fillId="5" borderId="1" xfId="0" applyNumberFormat="1" applyFont="1" applyFill="1" applyBorder="1"/>
    <xf numFmtId="165" fontId="14" fillId="5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165" fontId="14" fillId="6" borderId="1" xfId="0" applyNumberFormat="1" applyFont="1" applyFill="1" applyBorder="1" applyAlignment="1">
      <alignment horizontal="right"/>
    </xf>
    <xf numFmtId="165" fontId="14" fillId="6" borderId="4" xfId="0" applyNumberFormat="1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0" fontId="1" fillId="4" borderId="1" xfId="0" applyFont="1" applyFill="1" applyBorder="1" applyAlignment="1">
      <alignment wrapText="1"/>
    </xf>
    <xf numFmtId="165" fontId="14" fillId="4" borderId="1" xfId="0" applyNumberFormat="1" applyFont="1" applyFill="1" applyBorder="1"/>
    <xf numFmtId="165" fontId="14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165" fontId="14" fillId="7" borderId="1" xfId="0" applyNumberFormat="1" applyFont="1" applyFill="1" applyBorder="1" applyAlignment="1">
      <alignment horizontal="right"/>
    </xf>
    <xf numFmtId="165" fontId="14" fillId="7" borderId="4" xfId="0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5" fillId="8" borderId="1" xfId="0" applyFont="1" applyFill="1" applyBorder="1" applyAlignment="1">
      <alignment wrapText="1"/>
    </xf>
    <xf numFmtId="165" fontId="15" fillId="8" borderId="1" xfId="0" applyNumberFormat="1" applyFont="1" applyFill="1" applyBorder="1"/>
    <xf numFmtId="165" fontId="15" fillId="8" borderId="2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topLeftCell="A67" zoomScaleNormal="100" workbookViewId="0">
      <selection activeCell="A85" sqref="A85"/>
    </sheetView>
  </sheetViews>
  <sheetFormatPr defaultRowHeight="12.75" x14ac:dyDescent="0.2"/>
  <cols>
    <col min="1" max="1" width="52.5703125" style="9" bestFit="1" customWidth="1"/>
    <col min="2" max="2" width="87.140625" style="9" customWidth="1"/>
    <col min="3" max="3" width="9" style="9" customWidth="1"/>
    <col min="4" max="4" width="9.85546875" style="9" customWidth="1"/>
    <col min="5" max="5" width="26.2851562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71</v>
      </c>
      <c r="F1"/>
      <c r="G1"/>
    </row>
    <row r="2" spans="1:8" ht="22.5" customHeight="1" thickBot="1" x14ac:dyDescent="0.25">
      <c r="A2" s="91" t="s">
        <v>82</v>
      </c>
      <c r="B2" s="87" t="s">
        <v>76</v>
      </c>
      <c r="C2" s="88" t="s">
        <v>77</v>
      </c>
      <c r="D2" s="89" t="s">
        <v>78</v>
      </c>
      <c r="E2" s="90" t="s">
        <v>79</v>
      </c>
      <c r="F2" s="88" t="s">
        <v>80</v>
      </c>
      <c r="G2" s="88" t="s">
        <v>81</v>
      </c>
    </row>
    <row r="3" spans="1:8" ht="22.5" customHeight="1" thickBot="1" x14ac:dyDescent="0.25">
      <c r="A3" s="40" t="s">
        <v>0</v>
      </c>
      <c r="B3" s="24"/>
      <c r="C3" s="4"/>
      <c r="D3" s="5"/>
      <c r="E3" s="16"/>
      <c r="F3" s="16"/>
      <c r="G3" s="16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27"/>
    </row>
    <row r="5" spans="1:8" ht="22.5" thickBot="1" x14ac:dyDescent="0.25">
      <c r="A5" s="1" t="s">
        <v>1</v>
      </c>
      <c r="B5" s="14" t="s">
        <v>36</v>
      </c>
      <c r="C5" s="2" t="s">
        <v>2</v>
      </c>
      <c r="D5" s="3">
        <v>1</v>
      </c>
      <c r="E5" s="31">
        <v>0</v>
      </c>
      <c r="F5" s="31">
        <f t="shared" ref="F5:F6" si="0">+D5*E5</f>
        <v>0</v>
      </c>
      <c r="G5" s="31">
        <f t="shared" ref="G5:G6" si="1">+F5*1.21</f>
        <v>0</v>
      </c>
      <c r="H5" s="42"/>
    </row>
    <row r="6" spans="1:8" ht="13.5" thickBot="1" x14ac:dyDescent="0.25">
      <c r="A6" s="73" t="s">
        <v>34</v>
      </c>
      <c r="B6" s="74" t="s">
        <v>85</v>
      </c>
      <c r="C6" s="75" t="s">
        <v>2</v>
      </c>
      <c r="D6" s="76">
        <v>1</v>
      </c>
      <c r="E6" s="77">
        <v>0</v>
      </c>
      <c r="F6" s="77">
        <f t="shared" si="0"/>
        <v>0</v>
      </c>
      <c r="G6" s="77">
        <f t="shared" si="1"/>
        <v>0</v>
      </c>
      <c r="H6" s="42"/>
    </row>
    <row r="7" spans="1:8" ht="13.5" thickBot="1" x14ac:dyDescent="0.25">
      <c r="A7" s="73" t="s">
        <v>34</v>
      </c>
      <c r="B7" s="74" t="s">
        <v>86</v>
      </c>
      <c r="C7" s="75" t="s">
        <v>2</v>
      </c>
      <c r="D7" s="76">
        <v>1</v>
      </c>
      <c r="E7" s="77">
        <v>0</v>
      </c>
      <c r="F7" s="77">
        <f t="shared" ref="F7:F9" si="2">+D7*E7</f>
        <v>0</v>
      </c>
      <c r="G7" s="77">
        <f t="shared" ref="G7:G9" si="3">+F7*1.21</f>
        <v>0</v>
      </c>
      <c r="H7" s="42"/>
    </row>
    <row r="8" spans="1:8" ht="13.5" thickBot="1" x14ac:dyDescent="0.25">
      <c r="A8" s="51" t="s">
        <v>83</v>
      </c>
      <c r="B8" s="54" t="s">
        <v>40</v>
      </c>
      <c r="C8" s="55" t="s">
        <v>38</v>
      </c>
      <c r="D8" s="56">
        <v>5</v>
      </c>
      <c r="E8" s="64">
        <v>0</v>
      </c>
      <c r="F8" s="64">
        <f t="shared" si="2"/>
        <v>0</v>
      </c>
      <c r="G8" s="64">
        <f t="shared" si="3"/>
        <v>0</v>
      </c>
      <c r="H8" s="42"/>
    </row>
    <row r="9" spans="1:8" ht="13.5" thickBot="1" x14ac:dyDescent="0.25">
      <c r="A9" s="1" t="s">
        <v>3</v>
      </c>
      <c r="B9" s="19" t="s">
        <v>31</v>
      </c>
      <c r="C9" s="2" t="s">
        <v>35</v>
      </c>
      <c r="D9" s="3">
        <v>10</v>
      </c>
      <c r="E9" s="31">
        <v>0</v>
      </c>
      <c r="F9" s="31">
        <f t="shared" si="2"/>
        <v>0</v>
      </c>
      <c r="G9" s="31">
        <f t="shared" si="3"/>
        <v>0</v>
      </c>
    </row>
    <row r="10" spans="1:8" ht="27" customHeight="1" thickBot="1" x14ac:dyDescent="0.3">
      <c r="A10" s="29"/>
      <c r="B10" s="11"/>
      <c r="D10" s="30"/>
      <c r="E10" s="65"/>
      <c r="F10" s="66">
        <f>SUM(F5:F9)</f>
        <v>0</v>
      </c>
      <c r="G10" s="67">
        <f>+F10*1.21</f>
        <v>0</v>
      </c>
      <c r="H10" s="21"/>
    </row>
    <row r="11" spans="1:8" ht="27" customHeight="1" thickBot="1" x14ac:dyDescent="0.3">
      <c r="A11" s="41" t="s">
        <v>4</v>
      </c>
      <c r="B11"/>
      <c r="C11"/>
      <c r="D11"/>
      <c r="E11" s="18"/>
      <c r="F11" s="18"/>
      <c r="G11" s="18"/>
      <c r="H11" s="21"/>
    </row>
    <row r="12" spans="1:8" ht="16.5" thickBot="1" x14ac:dyDescent="0.3">
      <c r="A12" s="17" t="s">
        <v>5</v>
      </c>
      <c r="B12" s="15"/>
      <c r="C12" s="4"/>
      <c r="D12" s="5"/>
      <c r="E12" s="16"/>
      <c r="F12" s="16"/>
      <c r="G12" s="16"/>
      <c r="H12" s="21"/>
    </row>
    <row r="13" spans="1:8" ht="16.5" thickBot="1" x14ac:dyDescent="0.3">
      <c r="A13" s="1" t="s">
        <v>52</v>
      </c>
      <c r="B13" s="14" t="s">
        <v>53</v>
      </c>
      <c r="C13" s="2" t="s">
        <v>2</v>
      </c>
      <c r="D13" s="3">
        <v>53</v>
      </c>
      <c r="E13" s="31">
        <v>0</v>
      </c>
      <c r="F13" s="31">
        <f t="shared" ref="F13:F17" si="4">+D13*E13</f>
        <v>0</v>
      </c>
      <c r="G13" s="31">
        <f t="shared" ref="G13:G17" si="5">+F13*1.21</f>
        <v>0</v>
      </c>
      <c r="H13" s="43"/>
    </row>
    <row r="14" spans="1:8" ht="16.5" thickBot="1" x14ac:dyDescent="0.3">
      <c r="A14" s="73" t="s">
        <v>34</v>
      </c>
      <c r="B14" s="74" t="s">
        <v>85</v>
      </c>
      <c r="C14" s="75" t="s">
        <v>2</v>
      </c>
      <c r="D14" s="76">
        <v>1</v>
      </c>
      <c r="E14" s="77">
        <v>0</v>
      </c>
      <c r="F14" s="77">
        <f t="shared" si="4"/>
        <v>0</v>
      </c>
      <c r="G14" s="77">
        <f t="shared" si="5"/>
        <v>0</v>
      </c>
      <c r="H14" s="43"/>
    </row>
    <row r="15" spans="1:8" ht="16.5" thickBot="1" x14ac:dyDescent="0.3">
      <c r="A15" s="73" t="s">
        <v>34</v>
      </c>
      <c r="B15" s="74" t="s">
        <v>86</v>
      </c>
      <c r="C15" s="75" t="s">
        <v>2</v>
      </c>
      <c r="D15" s="76">
        <v>1</v>
      </c>
      <c r="E15" s="77">
        <v>0</v>
      </c>
      <c r="F15" s="77">
        <f t="shared" si="4"/>
        <v>0</v>
      </c>
      <c r="G15" s="77">
        <f t="shared" si="5"/>
        <v>0</v>
      </c>
      <c r="H15" s="43"/>
    </row>
    <row r="16" spans="1:8" ht="16.5" thickBot="1" x14ac:dyDescent="0.3">
      <c r="A16" s="51" t="s">
        <v>83</v>
      </c>
      <c r="B16" s="54" t="s">
        <v>40</v>
      </c>
      <c r="C16" s="55" t="s">
        <v>38</v>
      </c>
      <c r="D16" s="56">
        <v>5</v>
      </c>
      <c r="E16" s="64">
        <v>0</v>
      </c>
      <c r="F16" s="64">
        <f t="shared" si="4"/>
        <v>0</v>
      </c>
      <c r="G16" s="64">
        <f t="shared" si="5"/>
        <v>0</v>
      </c>
      <c r="H16" s="43"/>
    </row>
    <row r="17" spans="1:8" ht="16.5" thickBot="1" x14ac:dyDescent="0.3">
      <c r="A17" s="1" t="s">
        <v>3</v>
      </c>
      <c r="B17" s="14" t="s">
        <v>16</v>
      </c>
      <c r="C17" s="2" t="s">
        <v>35</v>
      </c>
      <c r="D17" s="3">
        <v>10</v>
      </c>
      <c r="E17" s="31">
        <v>0</v>
      </c>
      <c r="F17" s="31">
        <f t="shared" si="4"/>
        <v>0</v>
      </c>
      <c r="G17" s="31">
        <f t="shared" si="5"/>
        <v>0</v>
      </c>
      <c r="H17" s="21"/>
    </row>
    <row r="18" spans="1:8" ht="16.5" thickBot="1" x14ac:dyDescent="0.3">
      <c r="A18" s="57"/>
      <c r="B18" s="6"/>
      <c r="C18" s="7"/>
      <c r="D18" s="8"/>
      <c r="E18" s="68"/>
      <c r="F18" s="66">
        <f>SUM(F13:F17)</f>
        <v>0</v>
      </c>
      <c r="G18" s="67">
        <f>+F18*1.21</f>
        <v>0</v>
      </c>
      <c r="H18" s="21"/>
    </row>
    <row r="19" spans="1:8" ht="16.5" thickBot="1" x14ac:dyDescent="0.3">
      <c r="A19" s="39" t="s">
        <v>6</v>
      </c>
      <c r="B19" s="11"/>
      <c r="D19" s="30"/>
      <c r="E19" s="18"/>
      <c r="H19" s="21"/>
    </row>
    <row r="20" spans="1:8" ht="16.5" thickBot="1" x14ac:dyDescent="0.3">
      <c r="A20" s="17" t="s">
        <v>8</v>
      </c>
      <c r="B20" s="15"/>
      <c r="C20" s="4"/>
      <c r="D20" s="5"/>
      <c r="E20" s="32"/>
      <c r="F20" s="33"/>
      <c r="G20" s="33"/>
      <c r="H20" s="21"/>
    </row>
    <row r="21" spans="1:8" ht="16.5" thickBot="1" x14ac:dyDescent="0.3">
      <c r="A21" s="1" t="s">
        <v>9</v>
      </c>
      <c r="B21" s="14" t="s">
        <v>55</v>
      </c>
      <c r="C21" s="2" t="s">
        <v>2</v>
      </c>
      <c r="D21" s="3">
        <v>3</v>
      </c>
      <c r="E21" s="31">
        <v>0</v>
      </c>
      <c r="F21" s="31">
        <f>+D21*E21</f>
        <v>0</v>
      </c>
      <c r="G21" s="31">
        <f t="shared" ref="G21:G22" si="6">+F21*1.21</f>
        <v>0</v>
      </c>
      <c r="H21" s="43"/>
    </row>
    <row r="22" spans="1:8" ht="16.5" thickBot="1" x14ac:dyDescent="0.3">
      <c r="A22" s="1" t="s">
        <v>7</v>
      </c>
      <c r="B22" s="14" t="s">
        <v>54</v>
      </c>
      <c r="C22" s="2" t="s">
        <v>2</v>
      </c>
      <c r="D22" s="3">
        <v>4</v>
      </c>
      <c r="E22" s="31">
        <v>0</v>
      </c>
      <c r="F22" s="31">
        <f>+D22*E22</f>
        <v>0</v>
      </c>
      <c r="G22" s="31">
        <f t="shared" si="6"/>
        <v>0</v>
      </c>
      <c r="H22" s="43"/>
    </row>
    <row r="23" spans="1:8" ht="16.5" thickBot="1" x14ac:dyDescent="0.3">
      <c r="A23" s="25" t="s">
        <v>10</v>
      </c>
      <c r="B23" s="34"/>
      <c r="C23" s="35"/>
      <c r="D23" s="44"/>
      <c r="E23" s="33"/>
      <c r="F23" s="33"/>
      <c r="G23" s="33"/>
      <c r="H23" s="21"/>
    </row>
    <row r="24" spans="1:8" ht="15.75" x14ac:dyDescent="0.25">
      <c r="A24" s="1" t="s">
        <v>11</v>
      </c>
      <c r="B24" s="14" t="s">
        <v>56</v>
      </c>
      <c r="C24" s="2" t="s">
        <v>2</v>
      </c>
      <c r="D24" s="3">
        <v>20</v>
      </c>
      <c r="E24" s="31">
        <v>0</v>
      </c>
      <c r="F24" s="31">
        <f>+D24*E24</f>
        <v>0</v>
      </c>
      <c r="G24" s="31">
        <f t="shared" ref="G24" si="7">+F24*1.21</f>
        <v>0</v>
      </c>
      <c r="H24" s="43"/>
    </row>
    <row r="25" spans="1:8" ht="16.5" thickBot="1" x14ac:dyDescent="0.3">
      <c r="A25" s="1" t="s">
        <v>12</v>
      </c>
      <c r="B25" s="14" t="s">
        <v>57</v>
      </c>
      <c r="C25" s="2" t="s">
        <v>2</v>
      </c>
      <c r="D25" s="3">
        <v>1</v>
      </c>
      <c r="E25" s="31">
        <v>0</v>
      </c>
      <c r="F25" s="31">
        <f t="shared" ref="F25" si="8">+D25*E25</f>
        <v>0</v>
      </c>
      <c r="G25" s="31">
        <f t="shared" ref="G25:G28" si="9">+F25*1.21</f>
        <v>0</v>
      </c>
      <c r="H25" s="21"/>
    </row>
    <row r="26" spans="1:8" ht="16.5" thickBot="1" x14ac:dyDescent="0.3">
      <c r="A26" s="73" t="s">
        <v>34</v>
      </c>
      <c r="B26" s="74" t="s">
        <v>85</v>
      </c>
      <c r="C26" s="75" t="s">
        <v>2</v>
      </c>
      <c r="D26" s="76">
        <v>1</v>
      </c>
      <c r="E26" s="77">
        <v>0</v>
      </c>
      <c r="F26" s="77">
        <f t="shared" ref="F26:F28" si="10">+D26*E26</f>
        <v>0</v>
      </c>
      <c r="G26" s="77">
        <f t="shared" si="9"/>
        <v>0</v>
      </c>
      <c r="H26" s="21"/>
    </row>
    <row r="27" spans="1:8" ht="16.5" thickBot="1" x14ac:dyDescent="0.3">
      <c r="A27" s="73" t="s">
        <v>34</v>
      </c>
      <c r="B27" s="74" t="s">
        <v>86</v>
      </c>
      <c r="C27" s="75" t="s">
        <v>2</v>
      </c>
      <c r="D27" s="76">
        <v>1</v>
      </c>
      <c r="E27" s="77">
        <v>0</v>
      </c>
      <c r="F27" s="77">
        <f t="shared" si="10"/>
        <v>0</v>
      </c>
      <c r="G27" s="77">
        <f t="shared" si="9"/>
        <v>0</v>
      </c>
      <c r="H27" s="21"/>
    </row>
    <row r="28" spans="1:8" ht="16.5" thickBot="1" x14ac:dyDescent="0.3">
      <c r="A28" s="51" t="s">
        <v>83</v>
      </c>
      <c r="B28" s="54" t="s">
        <v>40</v>
      </c>
      <c r="C28" s="55" t="s">
        <v>38</v>
      </c>
      <c r="D28" s="56">
        <v>5</v>
      </c>
      <c r="E28" s="64">
        <v>0</v>
      </c>
      <c r="F28" s="64">
        <f t="shared" si="10"/>
        <v>0</v>
      </c>
      <c r="G28" s="64">
        <f t="shared" si="9"/>
        <v>0</v>
      </c>
      <c r="H28" s="21"/>
    </row>
    <row r="29" spans="1:8" ht="16.5" thickBot="1" x14ac:dyDescent="0.3">
      <c r="A29" s="1" t="s">
        <v>3</v>
      </c>
      <c r="B29" s="14" t="s">
        <v>16</v>
      </c>
      <c r="C29" s="2" t="s">
        <v>2</v>
      </c>
      <c r="D29" s="3">
        <v>25</v>
      </c>
      <c r="E29" s="31">
        <v>0</v>
      </c>
      <c r="F29" s="31">
        <f>+D29*E29</f>
        <v>0</v>
      </c>
      <c r="G29" s="31">
        <f t="shared" ref="G29" si="11">+F29*1.21</f>
        <v>0</v>
      </c>
      <c r="H29" s="21"/>
    </row>
    <row r="30" spans="1:8" ht="16.5" thickBot="1" x14ac:dyDescent="0.3">
      <c r="A30" s="29"/>
      <c r="B30" s="11"/>
      <c r="D30" s="30"/>
      <c r="E30" s="65"/>
      <c r="F30" s="66">
        <f>SUM(F20:F29)</f>
        <v>0</v>
      </c>
      <c r="G30" s="69">
        <f>SUM(G20:G27)</f>
        <v>0</v>
      </c>
      <c r="H30" s="21"/>
    </row>
    <row r="31" spans="1:8" ht="22.5" customHeight="1" x14ac:dyDescent="0.25">
      <c r="A31" s="39"/>
      <c r="B31"/>
      <c r="C31"/>
      <c r="D31"/>
      <c r="E31" s="18"/>
      <c r="F31" s="18"/>
      <c r="G31" s="18"/>
      <c r="H31" s="21"/>
    </row>
    <row r="32" spans="1:8" ht="16.5" thickBot="1" x14ac:dyDescent="0.3">
      <c r="A32" s="17" t="s">
        <v>13</v>
      </c>
      <c r="B32" s="15"/>
      <c r="C32" s="4"/>
      <c r="D32" s="5"/>
      <c r="E32" s="16"/>
      <c r="F32" s="16"/>
      <c r="G32" s="16"/>
      <c r="H32" s="21"/>
    </row>
    <row r="33" spans="1:8" ht="13.5" thickBot="1" x14ac:dyDescent="0.25">
      <c r="A33" s="1" t="s">
        <v>14</v>
      </c>
      <c r="B33" s="23" t="s">
        <v>50</v>
      </c>
      <c r="C33" s="2" t="s">
        <v>2</v>
      </c>
      <c r="D33" s="3">
        <v>1</v>
      </c>
      <c r="E33" s="31">
        <v>0</v>
      </c>
      <c r="F33" s="31">
        <f t="shared" ref="F33:F38" si="12">+D33*E33</f>
        <v>0</v>
      </c>
      <c r="G33" s="31">
        <f t="shared" ref="G33" si="13">+F33*1.21</f>
        <v>0</v>
      </c>
    </row>
    <row r="34" spans="1:8" ht="24.75" thickBot="1" x14ac:dyDescent="0.3">
      <c r="A34" s="1" t="s">
        <v>15</v>
      </c>
      <c r="B34" s="23" t="s">
        <v>51</v>
      </c>
      <c r="C34" s="2" t="s">
        <v>2</v>
      </c>
      <c r="D34" s="3">
        <v>1</v>
      </c>
      <c r="E34" s="31">
        <v>0</v>
      </c>
      <c r="F34" s="31">
        <f t="shared" ref="F34:F37" si="14">+D34*E34</f>
        <v>0</v>
      </c>
      <c r="G34" s="31">
        <f t="shared" ref="G34:G37" si="15">+F34*1.21</f>
        <v>0</v>
      </c>
      <c r="H34" s="21"/>
    </row>
    <row r="35" spans="1:8" ht="16.5" thickBot="1" x14ac:dyDescent="0.3">
      <c r="A35" s="73" t="s">
        <v>34</v>
      </c>
      <c r="B35" s="74" t="s">
        <v>85</v>
      </c>
      <c r="C35" s="75" t="s">
        <v>2</v>
      </c>
      <c r="D35" s="76">
        <v>1</v>
      </c>
      <c r="E35" s="77">
        <v>0</v>
      </c>
      <c r="F35" s="77">
        <f t="shared" si="14"/>
        <v>0</v>
      </c>
      <c r="G35" s="77">
        <f t="shared" si="15"/>
        <v>0</v>
      </c>
      <c r="H35" s="21"/>
    </row>
    <row r="36" spans="1:8" ht="16.5" thickBot="1" x14ac:dyDescent="0.3">
      <c r="A36" s="73" t="s">
        <v>34</v>
      </c>
      <c r="B36" s="74" t="s">
        <v>86</v>
      </c>
      <c r="C36" s="75" t="s">
        <v>2</v>
      </c>
      <c r="D36" s="76">
        <v>1</v>
      </c>
      <c r="E36" s="77">
        <v>0</v>
      </c>
      <c r="F36" s="77">
        <f t="shared" si="14"/>
        <v>0</v>
      </c>
      <c r="G36" s="77">
        <f t="shared" si="15"/>
        <v>0</v>
      </c>
      <c r="H36" s="21"/>
    </row>
    <row r="37" spans="1:8" ht="16.5" thickBot="1" x14ac:dyDescent="0.3">
      <c r="A37" s="51" t="s">
        <v>83</v>
      </c>
      <c r="B37" s="54" t="s">
        <v>40</v>
      </c>
      <c r="C37" s="55" t="s">
        <v>38</v>
      </c>
      <c r="D37" s="56">
        <v>5</v>
      </c>
      <c r="E37" s="64">
        <v>0</v>
      </c>
      <c r="F37" s="64">
        <f t="shared" si="14"/>
        <v>0</v>
      </c>
      <c r="G37" s="64">
        <f t="shared" si="15"/>
        <v>0</v>
      </c>
      <c r="H37" s="21"/>
    </row>
    <row r="38" spans="1:8" ht="16.5" thickBot="1" x14ac:dyDescent="0.3">
      <c r="A38" s="1" t="s">
        <v>3</v>
      </c>
      <c r="B38" s="14" t="s">
        <v>16</v>
      </c>
      <c r="C38" s="2" t="s">
        <v>2</v>
      </c>
      <c r="D38" s="3">
        <v>15</v>
      </c>
      <c r="E38" s="31">
        <v>0</v>
      </c>
      <c r="F38" s="31">
        <f t="shared" si="12"/>
        <v>0</v>
      </c>
      <c r="G38" s="31">
        <f t="shared" ref="G38" si="16">+F38*1.21</f>
        <v>0</v>
      </c>
      <c r="H38" s="21"/>
    </row>
    <row r="39" spans="1:8" ht="16.5" thickBot="1" x14ac:dyDescent="0.3">
      <c r="A39"/>
      <c r="B39"/>
      <c r="C39"/>
      <c r="D39"/>
      <c r="E39" s="70"/>
      <c r="F39" s="66">
        <f>SUM(F33:F38)</f>
        <v>0</v>
      </c>
      <c r="G39" s="67">
        <f>+F39*1.21</f>
        <v>0</v>
      </c>
      <c r="H39" s="21"/>
    </row>
    <row r="40" spans="1:8" ht="15" customHeight="1" x14ac:dyDescent="0.25">
      <c r="A40" s="38"/>
      <c r="B40"/>
      <c r="C40"/>
      <c r="D40"/>
      <c r="E40" s="65"/>
      <c r="F40" s="65"/>
      <c r="G40" s="65"/>
      <c r="H40" s="21"/>
    </row>
    <row r="41" spans="1:8" ht="15" customHeight="1" thickBot="1" x14ac:dyDescent="0.3">
      <c r="A41" s="39" t="s">
        <v>17</v>
      </c>
      <c r="B41"/>
      <c r="C41"/>
      <c r="D41"/>
      <c r="E41" s="65"/>
      <c r="F41" s="65"/>
      <c r="G41" s="65"/>
      <c r="H41" s="21"/>
    </row>
    <row r="42" spans="1:8" ht="15" customHeight="1" thickBot="1" x14ac:dyDescent="0.25">
      <c r="A42" s="17" t="s">
        <v>18</v>
      </c>
      <c r="B42" s="15"/>
      <c r="C42" s="4"/>
      <c r="D42" s="5"/>
      <c r="E42" s="32"/>
      <c r="F42" s="32"/>
      <c r="G42" s="32"/>
      <c r="H42" s="20"/>
    </row>
    <row r="43" spans="1:8" ht="22.5" thickBot="1" x14ac:dyDescent="0.25">
      <c r="A43" s="1" t="s">
        <v>19</v>
      </c>
      <c r="B43" s="14" t="s">
        <v>70</v>
      </c>
      <c r="C43" s="2" t="s">
        <v>2</v>
      </c>
      <c r="D43" s="3">
        <v>2</v>
      </c>
      <c r="E43" s="31">
        <v>0</v>
      </c>
      <c r="F43" s="31">
        <f t="shared" ref="F43" si="17">+D43*E43</f>
        <v>0</v>
      </c>
      <c r="G43" s="31">
        <f t="shared" ref="G43" si="18">+F43*1.21</f>
        <v>0</v>
      </c>
      <c r="H43" s="42"/>
    </row>
    <row r="44" spans="1:8" ht="13.5" thickBot="1" x14ac:dyDescent="0.25">
      <c r="A44" s="1" t="s">
        <v>32</v>
      </c>
      <c r="B44" s="14" t="s">
        <v>58</v>
      </c>
      <c r="C44" s="2" t="s">
        <v>2</v>
      </c>
      <c r="D44" s="3">
        <v>1</v>
      </c>
      <c r="E44" s="31">
        <v>0</v>
      </c>
      <c r="F44" s="31">
        <f>+D44*E44</f>
        <v>0</v>
      </c>
      <c r="G44" s="31">
        <f t="shared" ref="G44" si="19">+F44*1.21</f>
        <v>0</v>
      </c>
    </row>
    <row r="45" spans="1:8" ht="13.5" thickBot="1" x14ac:dyDescent="0.25">
      <c r="A45" s="1" t="s">
        <v>20</v>
      </c>
      <c r="B45" s="19" t="s">
        <v>60</v>
      </c>
      <c r="C45" s="2" t="s">
        <v>2</v>
      </c>
      <c r="D45" s="3">
        <v>2</v>
      </c>
      <c r="E45" s="31">
        <v>0</v>
      </c>
      <c r="F45" s="31">
        <f t="shared" ref="F45:F50" si="20">+D45*E45</f>
        <v>0</v>
      </c>
      <c r="G45" s="31">
        <f t="shared" ref="G45" si="21">+F45*1.21</f>
        <v>0</v>
      </c>
      <c r="H45" s="42"/>
    </row>
    <row r="46" spans="1:8" ht="13.5" thickBot="1" x14ac:dyDescent="0.25">
      <c r="A46" s="1" t="s">
        <v>21</v>
      </c>
      <c r="B46" s="19" t="s">
        <v>59</v>
      </c>
      <c r="C46" s="2" t="s">
        <v>2</v>
      </c>
      <c r="D46" s="3">
        <v>53</v>
      </c>
      <c r="E46" s="31">
        <v>0</v>
      </c>
      <c r="F46" s="31">
        <f t="shared" si="20"/>
        <v>0</v>
      </c>
      <c r="G46" s="31">
        <f t="shared" ref="G46" si="22">+F46*1.21</f>
        <v>0</v>
      </c>
      <c r="H46" s="42"/>
    </row>
    <row r="47" spans="1:8" ht="29.25" customHeight="1" thickBot="1" x14ac:dyDescent="0.3">
      <c r="A47" s="1" t="s">
        <v>22</v>
      </c>
      <c r="B47" s="14" t="s">
        <v>61</v>
      </c>
      <c r="C47" s="2" t="s">
        <v>2</v>
      </c>
      <c r="D47" s="3">
        <v>1</v>
      </c>
      <c r="E47" s="31">
        <v>0</v>
      </c>
      <c r="F47" s="31">
        <f t="shared" si="20"/>
        <v>0</v>
      </c>
      <c r="G47" s="31">
        <f t="shared" ref="G47:G56" si="23">+F47*1.21</f>
        <v>0</v>
      </c>
      <c r="H47" s="21"/>
    </row>
    <row r="48" spans="1:8" ht="16.5" thickBot="1" x14ac:dyDescent="0.3">
      <c r="A48" s="1" t="s">
        <v>33</v>
      </c>
      <c r="B48" s="14" t="s">
        <v>63</v>
      </c>
      <c r="C48" s="2" t="s">
        <v>2</v>
      </c>
      <c r="D48" s="3">
        <v>1</v>
      </c>
      <c r="E48" s="31">
        <v>0</v>
      </c>
      <c r="F48" s="31">
        <f t="shared" si="20"/>
        <v>0</v>
      </c>
      <c r="G48" s="31">
        <f t="shared" si="23"/>
        <v>0</v>
      </c>
      <c r="H48" s="21"/>
    </row>
    <row r="49" spans="1:9" ht="23.25" thickBot="1" x14ac:dyDescent="0.3">
      <c r="A49" s="1" t="s">
        <v>67</v>
      </c>
      <c r="B49" s="14" t="s">
        <v>62</v>
      </c>
      <c r="C49" s="2" t="s">
        <v>2</v>
      </c>
      <c r="D49" s="3">
        <v>1</v>
      </c>
      <c r="E49" s="31">
        <v>0</v>
      </c>
      <c r="F49" s="31">
        <f t="shared" si="20"/>
        <v>0</v>
      </c>
      <c r="G49" s="31">
        <f t="shared" si="23"/>
        <v>0</v>
      </c>
      <c r="H49" s="21"/>
      <c r="I49" s="22"/>
    </row>
    <row r="50" spans="1:9" ht="15" customHeight="1" thickBot="1" x14ac:dyDescent="0.3">
      <c r="A50" s="1" t="s">
        <v>66</v>
      </c>
      <c r="B50" s="14" t="s">
        <v>64</v>
      </c>
      <c r="C50" s="2" t="s">
        <v>2</v>
      </c>
      <c r="D50" s="3">
        <v>4</v>
      </c>
      <c r="E50" s="31">
        <v>0</v>
      </c>
      <c r="F50" s="31">
        <f t="shared" si="20"/>
        <v>0</v>
      </c>
      <c r="G50" s="31">
        <f t="shared" ref="G50:G51" si="24">+F50*1.21</f>
        <v>0</v>
      </c>
      <c r="H50" s="21"/>
      <c r="I50" s="22"/>
    </row>
    <row r="51" spans="1:9" ht="15" customHeight="1" thickBot="1" x14ac:dyDescent="0.3">
      <c r="A51" s="1" t="s">
        <v>23</v>
      </c>
      <c r="B51" s="14" t="s">
        <v>65</v>
      </c>
      <c r="C51" s="2" t="s">
        <v>2</v>
      </c>
      <c r="D51" s="3">
        <v>2</v>
      </c>
      <c r="E51" s="31">
        <v>0</v>
      </c>
      <c r="F51" s="31">
        <f t="shared" ref="F51" si="25">+D51*E51</f>
        <v>0</v>
      </c>
      <c r="G51" s="31">
        <f t="shared" si="24"/>
        <v>0</v>
      </c>
      <c r="H51" s="21"/>
      <c r="I51" s="22"/>
    </row>
    <row r="52" spans="1:9" ht="16.5" thickBot="1" x14ac:dyDescent="0.3">
      <c r="A52" s="1" t="s">
        <v>68</v>
      </c>
      <c r="B52" s="14" t="s">
        <v>69</v>
      </c>
      <c r="C52" s="2" t="s">
        <v>2</v>
      </c>
      <c r="D52" s="3">
        <v>1</v>
      </c>
      <c r="E52" s="31">
        <v>0</v>
      </c>
      <c r="F52" s="31">
        <f t="shared" ref="F52:F56" si="26">+D52*E52</f>
        <v>0</v>
      </c>
      <c r="G52" s="31">
        <f t="shared" si="23"/>
        <v>0</v>
      </c>
      <c r="H52" s="43"/>
      <c r="I52" s="22"/>
    </row>
    <row r="53" spans="1:9" ht="16.5" thickBot="1" x14ac:dyDescent="0.3">
      <c r="A53" s="73" t="s">
        <v>34</v>
      </c>
      <c r="B53" s="74" t="s">
        <v>85</v>
      </c>
      <c r="C53" s="75" t="s">
        <v>2</v>
      </c>
      <c r="D53" s="76">
        <v>1</v>
      </c>
      <c r="E53" s="77">
        <v>0</v>
      </c>
      <c r="F53" s="77">
        <f t="shared" si="26"/>
        <v>0</v>
      </c>
      <c r="G53" s="77">
        <f t="shared" si="23"/>
        <v>0</v>
      </c>
      <c r="H53" s="21"/>
      <c r="I53" s="22"/>
    </row>
    <row r="54" spans="1:9" ht="16.5" thickBot="1" x14ac:dyDescent="0.3">
      <c r="A54" s="73" t="s">
        <v>34</v>
      </c>
      <c r="B54" s="74" t="s">
        <v>86</v>
      </c>
      <c r="C54" s="75" t="s">
        <v>2</v>
      </c>
      <c r="D54" s="76">
        <v>1</v>
      </c>
      <c r="E54" s="77">
        <v>0</v>
      </c>
      <c r="F54" s="77">
        <f t="shared" si="26"/>
        <v>0</v>
      </c>
      <c r="G54" s="77">
        <f t="shared" si="23"/>
        <v>0</v>
      </c>
      <c r="H54" s="21"/>
      <c r="I54" s="22"/>
    </row>
    <row r="55" spans="1:9" ht="16.5" thickBot="1" x14ac:dyDescent="0.3">
      <c r="A55" s="51" t="s">
        <v>83</v>
      </c>
      <c r="B55" s="54" t="s">
        <v>40</v>
      </c>
      <c r="C55" s="55" t="s">
        <v>38</v>
      </c>
      <c r="D55" s="56">
        <v>5</v>
      </c>
      <c r="E55" s="64">
        <v>0</v>
      </c>
      <c r="F55" s="64">
        <f t="shared" si="26"/>
        <v>0</v>
      </c>
      <c r="G55" s="64">
        <f t="shared" si="23"/>
        <v>0</v>
      </c>
      <c r="H55" s="21"/>
      <c r="I55" s="22"/>
    </row>
    <row r="56" spans="1:9" ht="15" customHeight="1" thickBot="1" x14ac:dyDescent="0.3">
      <c r="A56" s="1" t="s">
        <v>24</v>
      </c>
      <c r="B56" s="14" t="s">
        <v>25</v>
      </c>
      <c r="C56" s="2" t="s">
        <v>35</v>
      </c>
      <c r="D56" s="3">
        <v>20</v>
      </c>
      <c r="E56" s="31">
        <v>0</v>
      </c>
      <c r="F56" s="31">
        <f t="shared" si="26"/>
        <v>0</v>
      </c>
      <c r="G56" s="31">
        <f t="shared" si="23"/>
        <v>0</v>
      </c>
      <c r="H56" s="21"/>
      <c r="I56" s="22"/>
    </row>
    <row r="57" spans="1:9" ht="15" customHeight="1" thickBot="1" x14ac:dyDescent="0.3">
      <c r="A57"/>
      <c r="B57"/>
      <c r="C57"/>
      <c r="D57"/>
      <c r="E57" s="70"/>
      <c r="F57" s="66">
        <f>SUM(F43:F56)</f>
        <v>0</v>
      </c>
      <c r="G57" s="67">
        <f>+F57*1.21</f>
        <v>0</v>
      </c>
      <c r="H57" s="21"/>
      <c r="I57" s="22"/>
    </row>
    <row r="58" spans="1:9" ht="13.5" thickBot="1" x14ac:dyDescent="0.25">
      <c r="A58" s="39" t="s">
        <v>26</v>
      </c>
    </row>
    <row r="59" spans="1:9" ht="13.5" thickBot="1" x14ac:dyDescent="0.25">
      <c r="A59" s="17" t="s">
        <v>27</v>
      </c>
      <c r="B59" s="15"/>
      <c r="C59" s="4"/>
      <c r="D59" s="5"/>
      <c r="E59" s="32"/>
      <c r="F59" s="32"/>
      <c r="G59" s="32"/>
    </row>
    <row r="60" spans="1:9" ht="16.5" thickBot="1" x14ac:dyDescent="0.3">
      <c r="A60" s="1" t="s">
        <v>46</v>
      </c>
      <c r="B60" s="19" t="s">
        <v>42</v>
      </c>
      <c r="C60" s="2" t="s">
        <v>2</v>
      </c>
      <c r="D60" s="3">
        <v>17</v>
      </c>
      <c r="E60" s="31">
        <v>0</v>
      </c>
      <c r="F60" s="31">
        <f>+D60*E60</f>
        <v>0</v>
      </c>
      <c r="G60" s="31">
        <f t="shared" ref="G60:G67" si="27">+F60*1.21</f>
        <v>0</v>
      </c>
      <c r="H60" s="43"/>
    </row>
    <row r="61" spans="1:9" ht="13.5" thickBot="1" x14ac:dyDescent="0.25">
      <c r="A61" s="1" t="s">
        <v>47</v>
      </c>
      <c r="B61" s="19" t="s">
        <v>43</v>
      </c>
      <c r="C61" s="2" t="s">
        <v>2</v>
      </c>
      <c r="D61" s="3">
        <v>2</v>
      </c>
      <c r="E61" s="31">
        <v>0</v>
      </c>
      <c r="F61" s="31">
        <f t="shared" ref="F61:F67" si="28">+D61*E61</f>
        <v>0</v>
      </c>
      <c r="G61" s="31">
        <f t="shared" si="27"/>
        <v>0</v>
      </c>
    </row>
    <row r="62" spans="1:9" ht="16.5" thickBot="1" x14ac:dyDescent="0.3">
      <c r="A62" s="1" t="s">
        <v>48</v>
      </c>
      <c r="B62" s="19" t="s">
        <v>44</v>
      </c>
      <c r="C62" s="2" t="s">
        <v>2</v>
      </c>
      <c r="D62" s="3">
        <v>20</v>
      </c>
      <c r="E62" s="31">
        <v>0</v>
      </c>
      <c r="F62" s="31">
        <f t="shared" si="28"/>
        <v>0</v>
      </c>
      <c r="G62" s="31">
        <f t="shared" si="27"/>
        <v>0</v>
      </c>
      <c r="H62" s="43"/>
    </row>
    <row r="63" spans="1:9" ht="16.5" thickBot="1" x14ac:dyDescent="0.3">
      <c r="A63" s="1" t="s">
        <v>49</v>
      </c>
      <c r="B63" s="19" t="s">
        <v>45</v>
      </c>
      <c r="C63" s="2" t="s">
        <v>2</v>
      </c>
      <c r="D63" s="3">
        <v>17</v>
      </c>
      <c r="E63" s="31">
        <v>0</v>
      </c>
      <c r="F63" s="31">
        <f t="shared" si="28"/>
        <v>0</v>
      </c>
      <c r="G63" s="31">
        <f t="shared" si="27"/>
        <v>0</v>
      </c>
      <c r="H63" s="43"/>
    </row>
    <row r="64" spans="1:9" ht="13.5" thickBot="1" x14ac:dyDescent="0.25">
      <c r="A64" s="73" t="s">
        <v>34</v>
      </c>
      <c r="B64" s="74" t="s">
        <v>85</v>
      </c>
      <c r="C64" s="75" t="s">
        <v>2</v>
      </c>
      <c r="D64" s="76">
        <v>1</v>
      </c>
      <c r="E64" s="77">
        <v>0</v>
      </c>
      <c r="F64" s="77">
        <f t="shared" si="28"/>
        <v>0</v>
      </c>
      <c r="G64" s="77">
        <f t="shared" si="27"/>
        <v>0</v>
      </c>
    </row>
    <row r="65" spans="1:8" ht="13.5" thickBot="1" x14ac:dyDescent="0.25">
      <c r="A65" s="73" t="s">
        <v>34</v>
      </c>
      <c r="B65" s="74" t="s">
        <v>86</v>
      </c>
      <c r="C65" s="75" t="s">
        <v>2</v>
      </c>
      <c r="D65" s="76">
        <v>1</v>
      </c>
      <c r="E65" s="77">
        <v>0</v>
      </c>
      <c r="F65" s="77">
        <f t="shared" si="28"/>
        <v>0</v>
      </c>
      <c r="G65" s="77">
        <f t="shared" si="27"/>
        <v>0</v>
      </c>
    </row>
    <row r="66" spans="1:8" ht="13.5" thickBot="1" x14ac:dyDescent="0.25">
      <c r="A66" s="51" t="s">
        <v>83</v>
      </c>
      <c r="B66" s="54" t="s">
        <v>40</v>
      </c>
      <c r="C66" s="55" t="s">
        <v>38</v>
      </c>
      <c r="D66" s="56">
        <v>5</v>
      </c>
      <c r="E66" s="64">
        <v>0</v>
      </c>
      <c r="F66" s="64">
        <f t="shared" si="28"/>
        <v>0</v>
      </c>
      <c r="G66" s="64">
        <f t="shared" si="27"/>
        <v>0</v>
      </c>
    </row>
    <row r="67" spans="1:8" ht="13.5" thickBot="1" x14ac:dyDescent="0.25">
      <c r="A67" s="1" t="s">
        <v>28</v>
      </c>
      <c r="B67" s="14" t="s">
        <v>16</v>
      </c>
      <c r="C67" s="2" t="s">
        <v>35</v>
      </c>
      <c r="D67" s="3">
        <v>15</v>
      </c>
      <c r="E67" s="31">
        <v>0</v>
      </c>
      <c r="F67" s="31">
        <f t="shared" si="28"/>
        <v>0</v>
      </c>
      <c r="G67" s="31">
        <f t="shared" si="27"/>
        <v>0</v>
      </c>
    </row>
    <row r="68" spans="1:8" ht="13.5" thickBot="1" x14ac:dyDescent="0.25">
      <c r="A68"/>
      <c r="B68"/>
      <c r="C68"/>
      <c r="D68"/>
      <c r="E68" s="70"/>
      <c r="F68" s="71">
        <f>SUM(F60:F67)</f>
        <v>0</v>
      </c>
      <c r="G68" s="67">
        <f>+F68*1.21</f>
        <v>0</v>
      </c>
    </row>
    <row r="69" spans="1:8" ht="15.75" x14ac:dyDescent="0.25">
      <c r="A69"/>
      <c r="B69"/>
      <c r="C69"/>
      <c r="D69"/>
      <c r="E69" s="65"/>
      <c r="F69" s="65"/>
      <c r="G69" s="65"/>
      <c r="H69" s="21"/>
    </row>
    <row r="70" spans="1:8" ht="15.75" x14ac:dyDescent="0.25">
      <c r="A70"/>
      <c r="B70"/>
      <c r="C70"/>
      <c r="D70"/>
      <c r="E70" s="65"/>
      <c r="F70" s="65"/>
      <c r="G70" s="65"/>
      <c r="H70" s="21"/>
    </row>
    <row r="71" spans="1:8" ht="16.5" thickBot="1" x14ac:dyDescent="0.3">
      <c r="A71"/>
      <c r="B71"/>
      <c r="C71"/>
      <c r="D71"/>
      <c r="E71" s="65"/>
      <c r="F71" s="65"/>
      <c r="G71" s="65"/>
      <c r="H71" s="21"/>
    </row>
    <row r="72" spans="1:8" ht="16.5" thickBot="1" x14ac:dyDescent="0.3">
      <c r="A72" s="17" t="s">
        <v>37</v>
      </c>
      <c r="B72" s="15"/>
      <c r="C72" s="4"/>
      <c r="D72" s="5"/>
      <c r="E72" s="32"/>
      <c r="F72" s="32"/>
      <c r="G72" s="32"/>
      <c r="H72" s="21"/>
    </row>
    <row r="73" spans="1:8" ht="38.25" customHeight="1" thickBot="1" x14ac:dyDescent="0.3">
      <c r="A73" s="51" t="s">
        <v>41</v>
      </c>
      <c r="B73" s="80" t="s">
        <v>87</v>
      </c>
      <c r="C73" s="55" t="s">
        <v>38</v>
      </c>
      <c r="D73" s="56">
        <v>5</v>
      </c>
      <c r="E73" s="64">
        <v>0</v>
      </c>
      <c r="F73" s="64">
        <f>+D73*E73</f>
        <v>0</v>
      </c>
      <c r="G73" s="64">
        <f t="shared" ref="G73:G74" si="29">+F73*1.21</f>
        <v>0</v>
      </c>
      <c r="H73" s="21"/>
    </row>
    <row r="74" spans="1:8" ht="45.75" customHeight="1" thickBot="1" x14ac:dyDescent="0.25">
      <c r="A74" s="45" t="s">
        <v>88</v>
      </c>
      <c r="B74" s="46" t="s">
        <v>89</v>
      </c>
      <c r="C74" s="47" t="s">
        <v>39</v>
      </c>
      <c r="D74" s="48">
        <v>100</v>
      </c>
      <c r="E74" s="72">
        <v>0</v>
      </c>
      <c r="F74" s="72">
        <f t="shared" ref="F74" si="30">+D74*E74</f>
        <v>0</v>
      </c>
      <c r="G74" s="72">
        <f t="shared" si="29"/>
        <v>0</v>
      </c>
      <c r="H74" s="37"/>
    </row>
    <row r="75" spans="1:8" ht="13.5" thickBot="1" x14ac:dyDescent="0.25">
      <c r="A75"/>
      <c r="B75"/>
      <c r="C75"/>
      <c r="D75"/>
      <c r="E75" s="70"/>
      <c r="F75" s="71">
        <f>SUM(F73:F74)</f>
        <v>0</v>
      </c>
      <c r="G75" s="67">
        <f>+F75*1.21</f>
        <v>0</v>
      </c>
    </row>
    <row r="76" spans="1:8" x14ac:dyDescent="0.2">
      <c r="A76" s="11"/>
    </row>
    <row r="77" spans="1:8" ht="13.5" thickBot="1" x14ac:dyDescent="0.25">
      <c r="A77" s="11"/>
      <c r="F77" s="10" t="s">
        <v>29</v>
      </c>
      <c r="G77" s="10" t="s">
        <v>30</v>
      </c>
    </row>
    <row r="78" spans="1:8" ht="25.5" customHeight="1" thickBot="1" x14ac:dyDescent="0.25">
      <c r="A78" s="58" t="s">
        <v>72</v>
      </c>
      <c r="B78" s="61"/>
      <c r="C78" s="61"/>
      <c r="D78" s="61"/>
      <c r="E78" s="62"/>
      <c r="F78" s="59">
        <f>SUM(F67,F60:F63,F56,F43:F52,F38,F33:F34,F29,F24:F25,F21:F22,F17,F13,F9,F5)</f>
        <v>0</v>
      </c>
      <c r="G78" s="60">
        <f>+F78*1.21</f>
        <v>0</v>
      </c>
    </row>
    <row r="79" spans="1:8" ht="27" customHeight="1" thickBot="1" x14ac:dyDescent="0.3">
      <c r="A79" s="81" t="s">
        <v>73</v>
      </c>
      <c r="B79" s="61"/>
      <c r="C79" s="61"/>
      <c r="D79" s="61"/>
      <c r="E79" s="62"/>
      <c r="F79" s="78">
        <f>SUM(F64:F65,F53:F54,F35:F36,F26:F27,F14:F15,F6:F7)</f>
        <v>0</v>
      </c>
      <c r="G79" s="79">
        <f t="shared" ref="G79" si="31">+F79*1.21</f>
        <v>0</v>
      </c>
      <c r="H79" s="36"/>
    </row>
    <row r="80" spans="1:8" ht="28.5" customHeight="1" thickBot="1" x14ac:dyDescent="0.3">
      <c r="A80" s="82" t="s">
        <v>84</v>
      </c>
      <c r="B80" s="61"/>
      <c r="C80" s="61"/>
      <c r="D80" s="61"/>
      <c r="E80" s="62"/>
      <c r="F80" s="52">
        <f>SUM(F66,F55,F37,F28,F16,F8,F73)</f>
        <v>0</v>
      </c>
      <c r="G80" s="53">
        <f>+F80*1.21</f>
        <v>0</v>
      </c>
      <c r="H80" s="36"/>
    </row>
    <row r="81" spans="1:7" ht="25.5" customHeight="1" thickBot="1" x14ac:dyDescent="0.25">
      <c r="A81" s="83" t="s">
        <v>74</v>
      </c>
      <c r="B81" s="63"/>
      <c r="C81" s="63"/>
      <c r="D81" s="63"/>
      <c r="E81" s="62"/>
      <c r="F81" s="49">
        <f>SUM(F74)</f>
        <v>0</v>
      </c>
      <c r="G81" s="50">
        <f>+F81*1.21</f>
        <v>0</v>
      </c>
    </row>
    <row r="82" spans="1:7" ht="27" thickBot="1" x14ac:dyDescent="0.25">
      <c r="A82" s="84" t="s">
        <v>75</v>
      </c>
      <c r="B82" s="63"/>
      <c r="C82" s="63"/>
      <c r="D82" s="63"/>
      <c r="E82" s="62"/>
      <c r="F82" s="85">
        <f>SUM(F78:F81)</f>
        <v>0</v>
      </c>
      <c r="G82" s="86">
        <f>SUM(G78:G81)</f>
        <v>0</v>
      </c>
    </row>
    <row r="83" spans="1:7" x14ac:dyDescent="0.2">
      <c r="F83" s="28"/>
      <c r="G83" s="28"/>
    </row>
    <row r="84" spans="1:7" x14ac:dyDescent="0.2">
      <c r="F84" s="28"/>
      <c r="G84" s="28"/>
    </row>
    <row r="85" spans="1:7" x14ac:dyDescent="0.2">
      <c r="A85" s="9" t="s">
        <v>90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2025-02-20T07:53:51Z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