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kumenty\CE\Nastavení\Seznamy\Zakázky\235Z\235Z079 Purkyňova - rekonstrukce VS\2_PD\1_PD ODEVZDÁNO\ROZPOČET\SO01\"/>
    </mc:Choice>
  </mc:AlternateContent>
  <xr:revisionPtr revIDLastSave="0" documentId="8_{29556EA9-B9D6-4064-9887-74928315436B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14a Pol" sheetId="12" r:id="rId4"/>
    <sheet name="SO01 D14d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D14a Pol'!$1:$7</definedName>
    <definedName name="_xlnm.Print_Titles" localSheetId="4">'SO01 D14d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D14a Pol'!$A$1:$Y$237</definedName>
    <definedName name="_xlnm.Print_Area" localSheetId="4">'SO01 D14d Pol'!$A$1:$Y$82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H43" i="1" s="1"/>
  <c r="I43" i="1" s="1"/>
  <c r="G42" i="1"/>
  <c r="F42" i="1"/>
  <c r="G41" i="1"/>
  <c r="F41" i="1"/>
  <c r="G39" i="1"/>
  <c r="F39" i="1"/>
  <c r="G81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G10" i="13"/>
  <c r="M10" i="13" s="1"/>
  <c r="I10" i="13"/>
  <c r="K10" i="13"/>
  <c r="O10" i="13"/>
  <c r="Q10" i="13"/>
  <c r="V10" i="13"/>
  <c r="V8" i="13" s="1"/>
  <c r="G11" i="13"/>
  <c r="I11" i="13"/>
  <c r="K11" i="13"/>
  <c r="M11" i="13"/>
  <c r="O11" i="13"/>
  <c r="Q11" i="13"/>
  <c r="V11" i="13"/>
  <c r="G14" i="13"/>
  <c r="I14" i="13"/>
  <c r="I13" i="13" s="1"/>
  <c r="K14" i="13"/>
  <c r="M14" i="13"/>
  <c r="O14" i="13"/>
  <c r="Q14" i="13"/>
  <c r="Q13" i="13" s="1"/>
  <c r="V14" i="13"/>
  <c r="G15" i="13"/>
  <c r="M15" i="13" s="1"/>
  <c r="I15" i="13"/>
  <c r="K15" i="13"/>
  <c r="K13" i="13" s="1"/>
  <c r="O15" i="13"/>
  <c r="Q15" i="13"/>
  <c r="V15" i="13"/>
  <c r="V13" i="13" s="1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O13" i="13" s="1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K27" i="13"/>
  <c r="V27" i="13"/>
  <c r="G28" i="13"/>
  <c r="I28" i="13"/>
  <c r="I27" i="13" s="1"/>
  <c r="K28" i="13"/>
  <c r="M28" i="13"/>
  <c r="O28" i="13"/>
  <c r="Q28" i="13"/>
  <c r="Q27" i="13" s="1"/>
  <c r="V28" i="13"/>
  <c r="G29" i="13"/>
  <c r="G27" i="13" s="1"/>
  <c r="I29" i="13"/>
  <c r="K29" i="13"/>
  <c r="O29" i="13"/>
  <c r="O27" i="13" s="1"/>
  <c r="Q29" i="13"/>
  <c r="V29" i="13"/>
  <c r="I30" i="13"/>
  <c r="Q30" i="13"/>
  <c r="G31" i="13"/>
  <c r="M31" i="13" s="1"/>
  <c r="I31" i="13"/>
  <c r="K31" i="13"/>
  <c r="K30" i="13" s="1"/>
  <c r="O31" i="13"/>
  <c r="O30" i="13" s="1"/>
  <c r="Q31" i="13"/>
  <c r="V31" i="13"/>
  <c r="V30" i="13" s="1"/>
  <c r="G32" i="13"/>
  <c r="I32" i="13"/>
  <c r="K32" i="13"/>
  <c r="M32" i="13"/>
  <c r="O32" i="13"/>
  <c r="Q32" i="13"/>
  <c r="V32" i="13"/>
  <c r="G33" i="13"/>
  <c r="G30" i="13" s="1"/>
  <c r="I33" i="13"/>
  <c r="K33" i="13"/>
  <c r="O33" i="13"/>
  <c r="Q33" i="13"/>
  <c r="V33" i="13"/>
  <c r="G36" i="13"/>
  <c r="M36" i="13" s="1"/>
  <c r="I36" i="13"/>
  <c r="K36" i="13"/>
  <c r="K35" i="13" s="1"/>
  <c r="O36" i="13"/>
  <c r="Q36" i="13"/>
  <c r="V36" i="13"/>
  <c r="V35" i="13" s="1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O35" i="13" s="1"/>
  <c r="Q38" i="13"/>
  <c r="V38" i="13"/>
  <c r="G39" i="13"/>
  <c r="I39" i="13"/>
  <c r="I35" i="13" s="1"/>
  <c r="K39" i="13"/>
  <c r="M39" i="13"/>
  <c r="O39" i="13"/>
  <c r="Q39" i="13"/>
  <c r="Q35" i="13" s="1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2" i="13"/>
  <c r="M52" i="13" s="1"/>
  <c r="I52" i="13"/>
  <c r="I51" i="13" s="1"/>
  <c r="K52" i="13"/>
  <c r="K51" i="13" s="1"/>
  <c r="O52" i="13"/>
  <c r="Q52" i="13"/>
  <c r="Q51" i="13" s="1"/>
  <c r="V52" i="13"/>
  <c r="G53" i="13"/>
  <c r="M53" i="13" s="1"/>
  <c r="I53" i="13"/>
  <c r="K53" i="13"/>
  <c r="O53" i="13"/>
  <c r="Q53" i="13"/>
  <c r="V53" i="13"/>
  <c r="V51" i="13" s="1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O51" i="13" s="1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G51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6" i="13"/>
  <c r="M66" i="13" s="1"/>
  <c r="I66" i="13"/>
  <c r="K66" i="13"/>
  <c r="K65" i="13" s="1"/>
  <c r="O66" i="13"/>
  <c r="O65" i="13" s="1"/>
  <c r="Q66" i="13"/>
  <c r="V66" i="13"/>
  <c r="V65" i="13" s="1"/>
  <c r="G67" i="13"/>
  <c r="I67" i="13"/>
  <c r="K67" i="13"/>
  <c r="M67" i="13"/>
  <c r="O67" i="13"/>
  <c r="Q67" i="13"/>
  <c r="V67" i="13"/>
  <c r="G68" i="13"/>
  <c r="G65" i="13" s="1"/>
  <c r="I68" i="13"/>
  <c r="K68" i="13"/>
  <c r="O68" i="13"/>
  <c r="Q68" i="13"/>
  <c r="V68" i="13"/>
  <c r="G69" i="13"/>
  <c r="M69" i="13" s="1"/>
  <c r="I69" i="13"/>
  <c r="I65" i="13" s="1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Q65" i="13" s="1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AE81" i="13"/>
  <c r="G236" i="12"/>
  <c r="BA234" i="12"/>
  <c r="BA232" i="12"/>
  <c r="BA228" i="12"/>
  <c r="G9" i="12"/>
  <c r="I9" i="12"/>
  <c r="I8" i="12" s="1"/>
  <c r="K9" i="12"/>
  <c r="K8" i="12" s="1"/>
  <c r="M9" i="12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AF236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O8" i="12" s="1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O27" i="12"/>
  <c r="V27" i="12"/>
  <c r="G28" i="12"/>
  <c r="G27" i="12" s="1"/>
  <c r="I28" i="12"/>
  <c r="I27" i="12" s="1"/>
  <c r="K28" i="12"/>
  <c r="O28" i="12"/>
  <c r="Q28" i="12"/>
  <c r="Q27" i="12" s="1"/>
  <c r="V28" i="12"/>
  <c r="G29" i="12"/>
  <c r="M29" i="12" s="1"/>
  <c r="I29" i="12"/>
  <c r="K29" i="12"/>
  <c r="K27" i="12" s="1"/>
  <c r="O29" i="12"/>
  <c r="Q29" i="12"/>
  <c r="V29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O33" i="12"/>
  <c r="G34" i="12"/>
  <c r="M34" i="12" s="1"/>
  <c r="M33" i="12" s="1"/>
  <c r="I34" i="12"/>
  <c r="K34" i="12"/>
  <c r="K33" i="12" s="1"/>
  <c r="O34" i="12"/>
  <c r="Q34" i="12"/>
  <c r="Q33" i="12" s="1"/>
  <c r="V34" i="12"/>
  <c r="V33" i="12" s="1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G38" i="12"/>
  <c r="M38" i="12" s="1"/>
  <c r="M37" i="12" s="1"/>
  <c r="I38" i="12"/>
  <c r="I37" i="12" s="1"/>
  <c r="K38" i="12"/>
  <c r="K37" i="12" s="1"/>
  <c r="O38" i="12"/>
  <c r="Q38" i="12"/>
  <c r="V38" i="12"/>
  <c r="V37" i="12" s="1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O37" i="12" s="1"/>
  <c r="Q41" i="12"/>
  <c r="V41" i="12"/>
  <c r="G42" i="12"/>
  <c r="M42" i="12" s="1"/>
  <c r="I42" i="12"/>
  <c r="K42" i="12"/>
  <c r="O42" i="12"/>
  <c r="Q42" i="12"/>
  <c r="Q37" i="12" s="1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G46" i="12"/>
  <c r="M46" i="12" s="1"/>
  <c r="I46" i="12"/>
  <c r="I45" i="12" s="1"/>
  <c r="K46" i="12"/>
  <c r="K45" i="12" s="1"/>
  <c r="O46" i="12"/>
  <c r="Q46" i="12"/>
  <c r="V46" i="12"/>
  <c r="V45" i="12" s="1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O45" i="12" s="1"/>
  <c r="Q51" i="12"/>
  <c r="V51" i="12"/>
  <c r="G52" i="12"/>
  <c r="M52" i="12" s="1"/>
  <c r="I52" i="12"/>
  <c r="K52" i="12"/>
  <c r="O52" i="12"/>
  <c r="Q52" i="12"/>
  <c r="Q45" i="12" s="1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7" i="12"/>
  <c r="M77" i="12" s="1"/>
  <c r="I77" i="12"/>
  <c r="K77" i="12"/>
  <c r="K76" i="12" s="1"/>
  <c r="O77" i="12"/>
  <c r="Q77" i="12"/>
  <c r="Q76" i="12" s="1"/>
  <c r="V77" i="12"/>
  <c r="V76" i="12" s="1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I76" i="12" s="1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O76" i="12" s="1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G100" i="12" s="1"/>
  <c r="I101" i="12"/>
  <c r="K101" i="12"/>
  <c r="M101" i="12"/>
  <c r="O101" i="12"/>
  <c r="O100" i="12" s="1"/>
  <c r="Q101" i="12"/>
  <c r="V101" i="12"/>
  <c r="G103" i="12"/>
  <c r="I103" i="12"/>
  <c r="K103" i="12"/>
  <c r="M103" i="12"/>
  <c r="O103" i="12"/>
  <c r="Q103" i="12"/>
  <c r="Q100" i="12" s="1"/>
  <c r="V103" i="12"/>
  <c r="G105" i="12"/>
  <c r="I105" i="12"/>
  <c r="K105" i="12"/>
  <c r="M105" i="12"/>
  <c r="O105" i="12"/>
  <c r="Q105" i="12"/>
  <c r="V105" i="12"/>
  <c r="G107" i="12"/>
  <c r="I107" i="12"/>
  <c r="K107" i="12"/>
  <c r="M107" i="12"/>
  <c r="O107" i="12"/>
  <c r="Q107" i="12"/>
  <c r="V107" i="12"/>
  <c r="V100" i="12" s="1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I100" i="12" s="1"/>
  <c r="K113" i="12"/>
  <c r="O113" i="12"/>
  <c r="Q113" i="12"/>
  <c r="V113" i="12"/>
  <c r="G115" i="12"/>
  <c r="M115" i="12" s="1"/>
  <c r="I115" i="12"/>
  <c r="K115" i="12"/>
  <c r="K100" i="12" s="1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I128" i="12"/>
  <c r="K128" i="12"/>
  <c r="M128" i="12"/>
  <c r="O128" i="12"/>
  <c r="Q128" i="12"/>
  <c r="V128" i="12"/>
  <c r="G130" i="12"/>
  <c r="I130" i="12"/>
  <c r="K130" i="12"/>
  <c r="M130" i="12"/>
  <c r="O130" i="12"/>
  <c r="Q130" i="12"/>
  <c r="V130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5" i="12"/>
  <c r="G134" i="12" s="1"/>
  <c r="I135" i="12"/>
  <c r="I134" i="12" s="1"/>
  <c r="K135" i="12"/>
  <c r="O135" i="12"/>
  <c r="Q135" i="12"/>
  <c r="Q134" i="12" s="1"/>
  <c r="V135" i="12"/>
  <c r="G136" i="12"/>
  <c r="M136" i="12" s="1"/>
  <c r="I136" i="12"/>
  <c r="K136" i="12"/>
  <c r="K134" i="12" s="1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O134" i="12" s="1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V134" i="12" s="1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I179" i="12"/>
  <c r="K179" i="12"/>
  <c r="M179" i="12"/>
  <c r="O179" i="12"/>
  <c r="Q179" i="12"/>
  <c r="V179" i="12"/>
  <c r="G180" i="12"/>
  <c r="I180" i="12"/>
  <c r="K180" i="12"/>
  <c r="M180" i="12"/>
  <c r="O180" i="12"/>
  <c r="Q180" i="12"/>
  <c r="V180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I195" i="12"/>
  <c r="K195" i="12"/>
  <c r="M195" i="12"/>
  <c r="O195" i="12"/>
  <c r="Q195" i="12"/>
  <c r="V195" i="12"/>
  <c r="G196" i="12"/>
  <c r="I196" i="12"/>
  <c r="K196" i="12"/>
  <c r="M196" i="12"/>
  <c r="O196" i="12"/>
  <c r="Q196" i="12"/>
  <c r="V196" i="12"/>
  <c r="G197" i="12"/>
  <c r="I197" i="12"/>
  <c r="K197" i="12"/>
  <c r="M197" i="12"/>
  <c r="O197" i="12"/>
  <c r="Q197" i="12"/>
  <c r="V197" i="12"/>
  <c r="O198" i="12"/>
  <c r="V198" i="12"/>
  <c r="G199" i="12"/>
  <c r="G198" i="12" s="1"/>
  <c r="I199" i="12"/>
  <c r="I198" i="12" s="1"/>
  <c r="K199" i="12"/>
  <c r="O199" i="12"/>
  <c r="Q199" i="12"/>
  <c r="Q198" i="12" s="1"/>
  <c r="V199" i="12"/>
  <c r="G200" i="12"/>
  <c r="M200" i="12" s="1"/>
  <c r="I200" i="12"/>
  <c r="K200" i="12"/>
  <c r="K198" i="12" s="1"/>
  <c r="O200" i="12"/>
  <c r="Q200" i="12"/>
  <c r="V200" i="12"/>
  <c r="G201" i="12"/>
  <c r="M201" i="12" s="1"/>
  <c r="I201" i="12"/>
  <c r="K201" i="12"/>
  <c r="O201" i="12"/>
  <c r="Q201" i="12"/>
  <c r="V201" i="12"/>
  <c r="G203" i="12"/>
  <c r="K203" i="12"/>
  <c r="M203" i="12"/>
  <c r="G204" i="12"/>
  <c r="I204" i="12"/>
  <c r="I203" i="12" s="1"/>
  <c r="K204" i="12"/>
  <c r="M204" i="12"/>
  <c r="O204" i="12"/>
  <c r="O203" i="12" s="1"/>
  <c r="Q204" i="12"/>
  <c r="Q203" i="12" s="1"/>
  <c r="V204" i="12"/>
  <c r="G206" i="12"/>
  <c r="I206" i="12"/>
  <c r="K206" i="12"/>
  <c r="M206" i="12"/>
  <c r="O206" i="12"/>
  <c r="Q206" i="12"/>
  <c r="V206" i="12"/>
  <c r="V203" i="12" s="1"/>
  <c r="G208" i="12"/>
  <c r="I208" i="12"/>
  <c r="K208" i="12"/>
  <c r="M208" i="12"/>
  <c r="O208" i="12"/>
  <c r="Q208" i="12"/>
  <c r="V208" i="12"/>
  <c r="G210" i="12"/>
  <c r="I210" i="12"/>
  <c r="K210" i="12"/>
  <c r="M210" i="12"/>
  <c r="O210" i="12"/>
  <c r="Q210" i="12"/>
  <c r="V210" i="12"/>
  <c r="G212" i="12"/>
  <c r="G213" i="12"/>
  <c r="M213" i="12" s="1"/>
  <c r="M212" i="12" s="1"/>
  <c r="I213" i="12"/>
  <c r="I212" i="12" s="1"/>
  <c r="K213" i="12"/>
  <c r="K212" i="12" s="1"/>
  <c r="O213" i="12"/>
  <c r="Q213" i="12"/>
  <c r="V213" i="12"/>
  <c r="G214" i="12"/>
  <c r="M214" i="12" s="1"/>
  <c r="I214" i="12"/>
  <c r="K214" i="12"/>
  <c r="O214" i="12"/>
  <c r="Q214" i="12"/>
  <c r="V214" i="12"/>
  <c r="G215" i="12"/>
  <c r="I215" i="12"/>
  <c r="K215" i="12"/>
  <c r="M215" i="12"/>
  <c r="O215" i="12"/>
  <c r="O212" i="12" s="1"/>
  <c r="Q215" i="12"/>
  <c r="V215" i="12"/>
  <c r="G216" i="12"/>
  <c r="I216" i="12"/>
  <c r="K216" i="12"/>
  <c r="M216" i="12"/>
  <c r="O216" i="12"/>
  <c r="Q216" i="12"/>
  <c r="V216" i="12"/>
  <c r="G218" i="12"/>
  <c r="I218" i="12"/>
  <c r="K218" i="12"/>
  <c r="M218" i="12"/>
  <c r="O218" i="12"/>
  <c r="Q218" i="12"/>
  <c r="Q212" i="12" s="1"/>
  <c r="V218" i="12"/>
  <c r="G219" i="12"/>
  <c r="I219" i="12"/>
  <c r="K219" i="12"/>
  <c r="M219" i="12"/>
  <c r="O219" i="12"/>
  <c r="Q219" i="12"/>
  <c r="V219" i="12"/>
  <c r="V212" i="12" s="1"/>
  <c r="G220" i="12"/>
  <c r="I220" i="12"/>
  <c r="K220" i="12"/>
  <c r="M220" i="12"/>
  <c r="O220" i="12"/>
  <c r="Q220" i="12"/>
  <c r="V220" i="12"/>
  <c r="G221" i="12"/>
  <c r="G222" i="12"/>
  <c r="M222" i="12" s="1"/>
  <c r="I222" i="12"/>
  <c r="I221" i="12" s="1"/>
  <c r="K222" i="12"/>
  <c r="K221" i="12" s="1"/>
  <c r="O222" i="12"/>
  <c r="Q222" i="12"/>
  <c r="V222" i="12"/>
  <c r="G223" i="12"/>
  <c r="M223" i="12" s="1"/>
  <c r="I223" i="12"/>
  <c r="K223" i="12"/>
  <c r="O223" i="12"/>
  <c r="Q223" i="12"/>
  <c r="V223" i="12"/>
  <c r="G225" i="12"/>
  <c r="I225" i="12"/>
  <c r="K225" i="12"/>
  <c r="M225" i="12"/>
  <c r="O225" i="12"/>
  <c r="O221" i="12" s="1"/>
  <c r="Q225" i="12"/>
  <c r="V225" i="12"/>
  <c r="G227" i="12"/>
  <c r="I227" i="12"/>
  <c r="K227" i="12"/>
  <c r="M227" i="12"/>
  <c r="O227" i="12"/>
  <c r="Q227" i="12"/>
  <c r="V227" i="12"/>
  <c r="G229" i="12"/>
  <c r="I229" i="12"/>
  <c r="K229" i="12"/>
  <c r="M229" i="12"/>
  <c r="O229" i="12"/>
  <c r="Q229" i="12"/>
  <c r="Q221" i="12" s="1"/>
  <c r="V229" i="12"/>
  <c r="G231" i="12"/>
  <c r="I231" i="12"/>
  <c r="K231" i="12"/>
  <c r="M231" i="12"/>
  <c r="O231" i="12"/>
  <c r="Q231" i="12"/>
  <c r="V231" i="12"/>
  <c r="V221" i="12" s="1"/>
  <c r="G233" i="12"/>
  <c r="M233" i="12" s="1"/>
  <c r="I233" i="12"/>
  <c r="K233" i="12"/>
  <c r="O233" i="12"/>
  <c r="Q233" i="12"/>
  <c r="V233" i="12"/>
  <c r="AE236" i="12"/>
  <c r="I20" i="1"/>
  <c r="I19" i="1"/>
  <c r="I18" i="1"/>
  <c r="I17" i="1"/>
  <c r="I16" i="1"/>
  <c r="F44" i="1"/>
  <c r="G44" i="1"/>
  <c r="G25" i="1" s="1"/>
  <c r="A25" i="1" s="1"/>
  <c r="G26" i="1" s="1"/>
  <c r="H42" i="1"/>
  <c r="I42" i="1" s="1"/>
  <c r="H41" i="1"/>
  <c r="I41" i="1" s="1"/>
  <c r="H40" i="1"/>
  <c r="H39" i="1"/>
  <c r="H44" i="1" s="1"/>
  <c r="J28" i="1"/>
  <c r="J26" i="1"/>
  <c r="G38" i="1"/>
  <c r="F38" i="1"/>
  <c r="J23" i="1"/>
  <c r="J24" i="1"/>
  <c r="J25" i="1"/>
  <c r="J27" i="1"/>
  <c r="E24" i="1"/>
  <c r="E26" i="1"/>
  <c r="I73" i="1" l="1"/>
  <c r="J72" i="1" s="1"/>
  <c r="A26" i="1"/>
  <c r="G28" i="1"/>
  <c r="G23" i="1"/>
  <c r="M35" i="13"/>
  <c r="M65" i="13"/>
  <c r="M13" i="13"/>
  <c r="G35" i="13"/>
  <c r="M29" i="13"/>
  <c r="M27" i="13" s="1"/>
  <c r="AF81" i="13"/>
  <c r="G13" i="13"/>
  <c r="M68" i="13"/>
  <c r="M59" i="13"/>
  <c r="M51" i="13" s="1"/>
  <c r="M33" i="13"/>
  <c r="M30" i="13" s="1"/>
  <c r="M45" i="12"/>
  <c r="M221" i="12"/>
  <c r="M76" i="12"/>
  <c r="M100" i="12"/>
  <c r="G76" i="12"/>
  <c r="G8" i="12"/>
  <c r="M199" i="12"/>
  <c r="M198" i="12" s="1"/>
  <c r="M135" i="12"/>
  <c r="M134" i="12" s="1"/>
  <c r="M28" i="12"/>
  <c r="M27" i="12" s="1"/>
  <c r="M12" i="12"/>
  <c r="M8" i="12" s="1"/>
  <c r="I21" i="1"/>
  <c r="J69" i="1"/>
  <c r="J57" i="1"/>
  <c r="J65" i="1"/>
  <c r="J58" i="1"/>
  <c r="J62" i="1"/>
  <c r="J66" i="1"/>
  <c r="J70" i="1"/>
  <c r="J61" i="1"/>
  <c r="J55" i="1"/>
  <c r="J59" i="1"/>
  <c r="J63" i="1"/>
  <c r="J67" i="1"/>
  <c r="J71" i="1"/>
  <c r="J56" i="1"/>
  <c r="J60" i="1"/>
  <c r="J64" i="1"/>
  <c r="J68" i="1"/>
  <c r="I39" i="1"/>
  <c r="I44" i="1" s="1"/>
  <c r="A23" i="1" l="1"/>
  <c r="J73" i="1"/>
  <c r="J41" i="1"/>
  <c r="J43" i="1"/>
  <c r="J39" i="1"/>
  <c r="J44" i="1" s="1"/>
  <c r="J42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Trunda</author>
  </authors>
  <commentList>
    <comment ref="S6" authorId="0" shapeId="0" xr:uid="{D41C6764-A191-4D87-AA12-926EDC2988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CDB508-68D4-4C21-A1CA-244ACFC983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Trunda</author>
  </authors>
  <commentList>
    <comment ref="S6" authorId="0" shapeId="0" xr:uid="{E79A0673-1885-4A0F-9720-E1988198C2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00A37D-6124-4AE5-8579-FE5A587A67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<sst xmlns="http://schemas.openxmlformats.org/spreadsheetml/2006/main" count="2441" uniqueCount="687">
  <si>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</si>
  <si>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</si>
  <si>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</si>
  <si>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</si>
  <si>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</si>
  <si>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</si>
  <si>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</si>
  <si>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</si>
  <si>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</si>
  <si>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</si>
  <si>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</si>
  <si>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</si>
  <si>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</si>
  <si>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</si>
  <si>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</si>
  <si>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</si>
  <si>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</si>
  <si>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</si>
  <si>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</si>
  <si>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</si>
  <si>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</si>
  <si>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</si>
  <si>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</si>
  <si>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</si>
  <si>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</si>
  <si>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</si>
  <si>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</si>
  <si>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</si>
  <si>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</si>
  <si>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</si>
  <si>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</si>
  <si>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</si>
  <si>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</si>
  <si>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</si>
  <si>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</si>
  <si>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</si>
  <si>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</si>
  <si>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</si>
  <si>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</si>
  <si>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</si>
  <si>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</si>
  <si>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</si>
  <si>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</si>
  <si>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235Z079</t>
  </si>
  <si>
    <t>SPŠ Purkyňova Brno</t>
  </si>
  <si>
    <t>Stavba</t>
  </si>
  <si>
    <t>Stavební objekt</t>
  </si>
  <si>
    <t>SO01</t>
  </si>
  <si>
    <t>Výměníková stanice</t>
  </si>
  <si>
    <t>D14a</t>
  </si>
  <si>
    <t>Strojmí část</t>
  </si>
  <si>
    <t>D14d</t>
  </si>
  <si>
    <t>MaR</t>
  </si>
  <si>
    <t>Celkem za stavbu</t>
  </si>
  <si>
    <t>CZK</t>
  </si>
  <si>
    <t>#POPS</t>
  </si>
  <si>
    <t>Popis stavby: 235Z079 - SPŠ Purkyňova Brno</t>
  </si>
  <si>
    <t>#POPO</t>
  </si>
  <si>
    <t>Popis objektu: SO01 - Výměníková stanice</t>
  </si>
  <si>
    <t>#POPR</t>
  </si>
  <si>
    <t>Popis rozpočtu: D14a - Strojmí část</t>
  </si>
  <si>
    <t>Popis rozpočtu: D14d - MaR</t>
  </si>
  <si>
    <t>Rekapitulace dílů</t>
  </si>
  <si>
    <t>Typ dílu</t>
  </si>
  <si>
    <t>_1</t>
  </si>
  <si>
    <t>Dodávka řídícího systému</t>
  </si>
  <si>
    <t>_2</t>
  </si>
  <si>
    <t>Dodávky rozvaděče DT1</t>
  </si>
  <si>
    <t>_3</t>
  </si>
  <si>
    <t>Dodávky polních přístrojů</t>
  </si>
  <si>
    <t>_4</t>
  </si>
  <si>
    <t>Montážní materiál a práce</t>
  </si>
  <si>
    <t>700B</t>
  </si>
  <si>
    <t>Demontáže</t>
  </si>
  <si>
    <t>9</t>
  </si>
  <si>
    <t>Ostatní konstrukce, bourání</t>
  </si>
  <si>
    <t>900</t>
  </si>
  <si>
    <t>HZS</t>
  </si>
  <si>
    <t>94</t>
  </si>
  <si>
    <t>Lešení a stavební výtahy</t>
  </si>
  <si>
    <t>700</t>
  </si>
  <si>
    <t>HZS - hodinové zúčtovací sazby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</si>
  <si>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</si>
  <si>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</si>
  <si>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</si>
  <si>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</si>
  <si>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</si>
  <si>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</si>
  <si>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</si>
  <si>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</si>
  <si>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</si>
  <si>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</si>
  <si>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</si>
  <si>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</si>
  <si>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</si>
  <si>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</si>
  <si>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</si>
  <si>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</si>
  <si>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</si>
  <si>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</si>
  <si>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</si>
  <si>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</si>
  <si>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</si>
  <si>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</si>
  <si>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</si>
  <si>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</si>
  <si>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</si>
  <si>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</si>
  <si>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</si>
  <si>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</si>
  <si>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</si>
  <si>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</si>
  <si>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</si>
  <si>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</si>
  <si>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</si>
  <si>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</si>
  <si>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</si>
  <si>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</si>
  <si>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</si>
  <si>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</si>
  <si>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</si>
  <si>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</si>
  <si>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</si>
  <si>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</si>
  <si>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</si>
  <si>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</si>
  <si>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</si>
  <si>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</si>
  <si>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713400821R00</t>
  </si>
  <si>
    <t>Odstranění tepelné izolace potrubí pásy nebo foĺiemi  potrubí</t>
  </si>
  <si>
    <t>m2</t>
  </si>
  <si>
    <t>800-713</t>
  </si>
  <si>
    <t>RTS 24/ I</t>
  </si>
  <si>
    <t>Práce</t>
  </si>
  <si>
    <t>Běžná</t>
  </si>
  <si>
    <t>POL1_</t>
  </si>
  <si>
    <t>722220862R00</t>
  </si>
  <si>
    <t>Demontáž armatur závitových se dvěma závity, G 5/4"</t>
  </si>
  <si>
    <t>kus</t>
  </si>
  <si>
    <t>800-721</t>
  </si>
  <si>
    <t>Oranžová</t>
  </si>
  <si>
    <t>722220863R00</t>
  </si>
  <si>
    <t>Demontáž armatur závitových se dvěma závity, G 6/4"</t>
  </si>
  <si>
    <t>722220864R00</t>
  </si>
  <si>
    <t>Demontáž armatur závitových se dvěma závity, G 2"</t>
  </si>
  <si>
    <t>723120805R00</t>
  </si>
  <si>
    <t>Demontáž potrubí svařovaného z trubek závitových přes 25 do DN 50</t>
  </si>
  <si>
    <t>m</t>
  </si>
  <si>
    <t>723150804R00</t>
  </si>
  <si>
    <t>Demontáž potrubí svařovaného z trubek hladkých přes D 76 mm do D 108 mm</t>
  </si>
  <si>
    <t>724311819R00</t>
  </si>
  <si>
    <t>Demontáž tlakových nádrží přes 1500 do 5000 litrů</t>
  </si>
  <si>
    <t>soubor</t>
  </si>
  <si>
    <t>724411801R00</t>
  </si>
  <si>
    <t>Demontáž kompresorů ručního</t>
  </si>
  <si>
    <t>732110812R00</t>
  </si>
  <si>
    <t>Demontáž rozdělovačů a sběračů přes 100 do DN 200</t>
  </si>
  <si>
    <t>800-731</t>
  </si>
  <si>
    <t>732221813R00</t>
  </si>
  <si>
    <t>Demontáž výměníků tepla protiproudých s vložkami tvar U  o výhřevné ploše  přes 6,3 do 16 m2</t>
  </si>
  <si>
    <t>732223814R00</t>
  </si>
  <si>
    <t>Demontáž výměníků tepla protiproudých - rozřezání demontovaných výměníků s vložkami tvaru U  o výhřevné ploše do 40 m2</t>
  </si>
  <si>
    <t>Modrá</t>
  </si>
  <si>
    <t>732224813R00</t>
  </si>
  <si>
    <t>Demontáž výměníků tepla protiproudých - vypouštění vody z výměníků s vložkami tvaru U  o výhřevné ploše  přes 6,3 do 16 m2</t>
  </si>
  <si>
    <t>732420811R00</t>
  </si>
  <si>
    <t>Demontáž čerpadel oběhových spirálních(do potrubí) DN 25</t>
  </si>
  <si>
    <t>732420813R00</t>
  </si>
  <si>
    <t>Demontáž čerpadel oběhových spirálních(do potrubí) DN 50</t>
  </si>
  <si>
    <t>733110808R00</t>
  </si>
  <si>
    <t>Demontáž potrubí z ocelových trubek závitových přes 32 do DN 50</t>
  </si>
  <si>
    <t>733110810R00</t>
  </si>
  <si>
    <t>Demontáž potrubí z ocelových trubek závitových přes 50 do DN 80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</si>
  <si>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</si>
  <si>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</si>
  <si>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</si>
  <si>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</si>
  <si>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631664112R00</t>
  </si>
  <si>
    <t>Oprava trhlin v podlahách cementovou hmotou včetně penetrace podkladu, tloušťky od 11 mm do 20 mm</t>
  </si>
  <si>
    <t>801-4</t>
  </si>
  <si>
    <t>961055111R00</t>
  </si>
  <si>
    <t>Bourání základů železobetonových</t>
  </si>
  <si>
    <t>m3</t>
  </si>
  <si>
    <t>801-3</t>
  </si>
  <si>
    <t>nebo vybourání otvorů průřezové plochy přes 4 m2 v základech</t>
  </si>
  <si>
    <t>SPI</t>
  </si>
  <si>
    <t>783881260R00</t>
  </si>
  <si>
    <t>Nátěry betonových podlah akrylátové penetrace + 2x nátěr akrylátový</t>
  </si>
  <si>
    <t>800-783</t>
  </si>
  <si>
    <t>783896210R00</t>
  </si>
  <si>
    <t>Nátěry betonových podlah akrylátové penetrace 1x</t>
  </si>
  <si>
    <t>946941102RT1</t>
  </si>
  <si>
    <t>Montáž sestavy pojízdného hliníkového lešení (věže) plochy 2,5 x 1,45 m, pracovní výšky do 4,2 m</t>
  </si>
  <si>
    <t>sada</t>
  </si>
  <si>
    <t>800-3</t>
  </si>
  <si>
    <t>946941192RT1</t>
  </si>
  <si>
    <t>Montáž sestavy pojízdného hliníkového lešení (věže) nájemné sestavy pojízdného hliníkového lešení (věže)  plochy 2,5 x 1,45 m, pracovní výšky do 4,2 m</t>
  </si>
  <si>
    <t>den</t>
  </si>
  <si>
    <t>946941802RT1</t>
  </si>
  <si>
    <t>Demontáž sestavy pojízdného hliníkového lešení (věže) plochy 2,5 x 1,45 m, pracovní výšky do 4,3 m</t>
  </si>
  <si>
    <t>732339993R00</t>
  </si>
  <si>
    <t>Nádoby expanzní tlakové Zkoušky a revize revize expanzní tlakové nádoby do 500 l</t>
  </si>
  <si>
    <t>900      RT322</t>
  </si>
  <si>
    <t>HZS, nepředvídatelné práce při rekonstrukci VS</t>
  </si>
  <si>
    <t>h</t>
  </si>
  <si>
    <t>Vlastní</t>
  </si>
  <si>
    <t>Indiv</t>
  </si>
  <si>
    <t>POL10_</t>
  </si>
  <si>
    <t>904     R02</t>
  </si>
  <si>
    <t>Hzs-zkousky v ramci montaz.praci, Topná zkouška</t>
  </si>
  <si>
    <t>hod</t>
  </si>
  <si>
    <t>POL10_0</t>
  </si>
  <si>
    <t>904     R03</t>
  </si>
  <si>
    <t>Hzs-zkousky v ramci montaz.praci, Napuštění systému upravenou vodou, odvzdušnění</t>
  </si>
  <si>
    <t>904     R032</t>
  </si>
  <si>
    <t>Hzs, proplach otopné soustavy s čištěním filtru</t>
  </si>
  <si>
    <t>904     R04</t>
  </si>
  <si>
    <t>Hzs</t>
  </si>
  <si>
    <t>R-položka</t>
  </si>
  <si>
    <t>POL12_1</t>
  </si>
  <si>
    <t>R01</t>
  </si>
  <si>
    <t>Uvedení úpravny do provozu,  zaškolení obsluhy</t>
  </si>
  <si>
    <t xml:space="preserve">hod   </t>
  </si>
  <si>
    <t>713411111R00</t>
  </si>
  <si>
    <t>Montáž tepelné izolace potrubí a ohybů pásy nebo rohožemi ovinutými kolem potrubí a staženými ocelovým drátem  jednovrstvá</t>
  </si>
  <si>
    <t>bez povrchové úpravy</t>
  </si>
  <si>
    <t>Včetně pomocného lešení o výšce podlahy do 1900 mm a pro zatížení do 1,5 kPa.</t>
  </si>
  <si>
    <t>POP</t>
  </si>
  <si>
    <t>722182004RT2</t>
  </si>
  <si>
    <t>Montáž tepelné izolace potrubí samolepicí spoj a příčné stažení páskou, přes DN 25 do DN 40</t>
  </si>
  <si>
    <t>722182094R00</t>
  </si>
  <si>
    <t>Montáž tepelné izolace potrubí příplatek za montáž izolačních tvarovek přes DN 25 do DN 40</t>
  </si>
  <si>
    <t>722182096R00</t>
  </si>
  <si>
    <t>Montáž tepelné izolace potrubí příplatek za montáž izolačních tvarovek přes DN 40 do DN 80</t>
  </si>
  <si>
    <t>722182001RT2</t>
  </si>
  <si>
    <t>samolepicí spoj a příčné stažení páskou, do DN 25</t>
  </si>
  <si>
    <t>RTS 23/ II</t>
  </si>
  <si>
    <t>722182006RT2</t>
  </si>
  <si>
    <t>samolepicí spoj a příčné stažení páskou, přes DN 40 do DN 80</t>
  </si>
  <si>
    <t>722182008RT21</t>
  </si>
  <si>
    <t>Montáž tepelné izolace skruží na potrubí přímé, DN 125 mm, samolepicí spoj, samolepicí spoj a příčné stažení páskou</t>
  </si>
  <si>
    <t>722182098R001</t>
  </si>
  <si>
    <t>Příplatek za montáž izolačních tvarovek DN 125 mm</t>
  </si>
  <si>
    <t>28323361R</t>
  </si>
  <si>
    <t>páska spojovací Al, PE; samolepicí; jednostranně; spoj parotěsný; š = 50,0 mm; l = 100 m</t>
  </si>
  <si>
    <t>SPCM</t>
  </si>
  <si>
    <t>Specifikace</t>
  </si>
  <si>
    <t>POL3_</t>
  </si>
  <si>
    <t>28378001R1</t>
  </si>
  <si>
    <t>IKA 150 V DN 15 vrstvená tepelná izolace, armatury primární části</t>
  </si>
  <si>
    <t>28378003R1</t>
  </si>
  <si>
    <t>IKA 150 V DN 25 vrstvená tepelná izolace, armatury primární části</t>
  </si>
  <si>
    <t>28378004R1</t>
  </si>
  <si>
    <t>IKA 150 V DN 32 vrstvená tepelná izolace, armatury primární části</t>
  </si>
  <si>
    <t>28378005R1</t>
  </si>
  <si>
    <t>IKA 150 V DN 40 vrstvená tepelná izolace, armatury primární části</t>
  </si>
  <si>
    <t>28378006R1</t>
  </si>
  <si>
    <t>IKA 150 V DN 50 vrstvená tepelná izolace, armatury primární části</t>
  </si>
  <si>
    <t>28378007R1</t>
  </si>
  <si>
    <t>IKA 150 V DN 65 vrstvená tepelná izolace, armatury primární části</t>
  </si>
  <si>
    <t>28378008R1</t>
  </si>
  <si>
    <t>IKA 150 V DN 80 vrstvená tepelná izolace, armatury primární části</t>
  </si>
  <si>
    <t>28378067R1</t>
  </si>
  <si>
    <t>IKA 150 F DN 65 vrstvená tepelná izolace, armatury primární části</t>
  </si>
  <si>
    <t>28378068R1</t>
  </si>
  <si>
    <t>IKA 150 F DN 80 vrstvená tepelná izolace, armatury primární části</t>
  </si>
  <si>
    <t>63151686R</t>
  </si>
  <si>
    <t>rohož, pas izolační lamelový, pro tech. zařízení; minerální vlákno; tl. 100,0 mm; kašírování Al fólie vyztužená mřížkou; obj. hmotnost 40,00 kg/m3; hydrofobizováno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</si>
  <si>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</si>
  <si>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</si>
  <si>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</si>
  <si>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</si>
  <si>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631547217R</t>
  </si>
  <si>
    <t>pouzdro potrubní řezané; minerální vlákno; povrchová úprava Al fólie se skelnou mřížkou; vnitřní průměr 48,0 mm; tl. izolace 40,0 mm; provozní teplota  do 250 °C; tepelná vodivost (10°C) 0,0330 W/mK; tepelná vodivost (50°C) 0,037 W/mK</t>
  </si>
  <si>
    <t>631547219R</t>
  </si>
  <si>
    <t>pouzdro potrubní řezané; minerální vlákno; povrchová úprava Al fólie se skelnou mřížkou; vnitřní průměr 60,0 mm; tl. izolace 40,0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</si>
  <si>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</si>
  <si>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</si>
  <si>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631547323R</t>
  </si>
  <si>
    <t>pouzdro potrubní řezané; minerální vlákno; povrchová úprava Al fólie se skelnou mřížkou; vnitřní průměr 89,0 mm; tl. izolace 50,0 mm; provozní teplota  do 250 °C; tepelná vodivost (10°C) 0,0330 W/mK; tepelná vodivost (50°C) 0,037 W/mK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</si>
  <si>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</si>
  <si>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</si>
  <si>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998713201R00</t>
  </si>
  <si>
    <t>Přesun hmot pro izolace tepelné v objektech výšky do 6 m</t>
  </si>
  <si>
    <t>Přesun hmot</t>
  </si>
  <si>
    <t>POL7_</t>
  </si>
  <si>
    <t>50 m vodorovně</t>
  </si>
  <si>
    <t>732119194R00</t>
  </si>
  <si>
    <t>Rozdělovače a sběrače dodávka těles ve specifikaci  tělěs rozdělovačů a sběračů o délce 1 m, DN 200</t>
  </si>
  <si>
    <t>732339104R00</t>
  </si>
  <si>
    <t>Nádoby expanzní tlakové Montáž nádob expanzních tlakových o obsahu 50 l</t>
  </si>
  <si>
    <t>732339111R00</t>
  </si>
  <si>
    <t>Nádoby expanzní tlakové Montáž nádob expanzních tlakových o obsahu 500 l</t>
  </si>
  <si>
    <t>732429111R00</t>
  </si>
  <si>
    <t>Čerpadla teplovodní Montáž čerpadel teplovodních oběhových spirálních DN 25</t>
  </si>
  <si>
    <t>732R01</t>
  </si>
  <si>
    <t>Výměníková stanice-tlakově nazávislá viz. STR 1.01, dodaná na 2 samostatných rámech</t>
  </si>
  <si>
    <t>ks</t>
  </si>
  <si>
    <t>Dodávka technologie dle samostatná přílohy výkazu výměr</t>
  </si>
  <si>
    <t>732R02</t>
  </si>
  <si>
    <t>Expanzní zařízení - dodávka spolu s VS</t>
  </si>
  <si>
    <t>732R03</t>
  </si>
  <si>
    <t>Doprava kompaktní předávací stanice</t>
  </si>
  <si>
    <t>732R10.1</t>
  </si>
  <si>
    <t>Montáž výměníkové stanice+doprava na místo</t>
  </si>
  <si>
    <t>44984104R11</t>
  </si>
  <si>
    <t>Uzavřená tlaková nádrž-řídící, dodávka spolu s VS</t>
  </si>
  <si>
    <t>48466205R</t>
  </si>
  <si>
    <t>Nádoba expanzní s membránou; provedení: stojaté; objem = 50 l; v = 487 mm; d = 441 mm; připojení: R 3/4"; max. provozní tlak = 6 bar</t>
  </si>
  <si>
    <t>732001R</t>
  </si>
  <si>
    <t>Nerezový mechanický magnetický filtr DN80, viz STR2.18</t>
  </si>
  <si>
    <t>732R04</t>
  </si>
  <si>
    <t>Rozdělovač DN200, viz výkres D.1.4.a.03</t>
  </si>
  <si>
    <t>732R06</t>
  </si>
  <si>
    <t>Uzavřená tlaková nádrž-doplňková, dodávka spolu s VS</t>
  </si>
  <si>
    <t>732R07</t>
  </si>
  <si>
    <t>Sběrač DN200, viz výkres D.1.4.a.03</t>
  </si>
  <si>
    <t>732R10</t>
  </si>
  <si>
    <t>Oběhové čerpadlo viz. 2.03, včetně izolace</t>
  </si>
  <si>
    <t>732R11</t>
  </si>
  <si>
    <t>Oběhové čerpadlo viz. 2.04, včetně izolace</t>
  </si>
  <si>
    <t>732R12</t>
  </si>
  <si>
    <t>Oběhové čerpadlo viz. 2.05, včetně izolace</t>
  </si>
  <si>
    <t>732R1255</t>
  </si>
  <si>
    <t>Servisní ventil se zajištěním MK20</t>
  </si>
  <si>
    <t>732R13</t>
  </si>
  <si>
    <t>Oběhové čerpadlo viz. 2.06, včetně izolace</t>
  </si>
  <si>
    <t>732R14</t>
  </si>
  <si>
    <t>Oběhové čerpadlo viz. 2.07, včetně izolace</t>
  </si>
  <si>
    <t>998732201R00</t>
  </si>
  <si>
    <t>Přesun hmot pro strojovny v objektech výšky do 6 m</t>
  </si>
  <si>
    <t>733111115R00</t>
  </si>
  <si>
    <t>Potrubí z trubek závitových ocelových bezešvých, běžných, v kotelnách a strojovnách, DN 25</t>
  </si>
  <si>
    <t>Potrubí včetně tvarovek a zednických výpomocí.</t>
  </si>
  <si>
    <t>733111116R00</t>
  </si>
  <si>
    <t>Potrubí z trubek závitových ocelových bezešvých, běžných, v kotelnách a strojovnách, DN 32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</si>
  <si>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</si>
  <si>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</si>
  <si>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</si>
  <si>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</si>
  <si>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733121222R00</t>
  </si>
  <si>
    <t>Potrubí z trubek hladkých ocelových bezešvých tvářených za tepla  v kotelnách a strojovnách, D 76, tloušťka stěny 3,2 mm</t>
  </si>
  <si>
    <t>733121225R00</t>
  </si>
  <si>
    <t>Potrubí z trubek hladkých ocelových bezešvých tvářených za tepla  v kotelnách a strojovnách, D 89, tloušťka stěny 3,6 mm</t>
  </si>
  <si>
    <t>733121232R00</t>
  </si>
  <si>
    <t>Potrubí z trubek hladkých ocelových bezešvých tvářených za tepla  v kotelnách a strojovnách, D 133, tloušťka stěny 4,5 mm</t>
  </si>
  <si>
    <t>733123912R00</t>
  </si>
  <si>
    <t>Svařovaný spoj potrubí ocelového D 25 mm</t>
  </si>
  <si>
    <t>733123914R00</t>
  </si>
  <si>
    <t>Svařovaný spoj potrubí ocelového D 31,8 mm</t>
  </si>
  <si>
    <t>733123919R00</t>
  </si>
  <si>
    <t>Svařovaný spoj potrubí ocelového D 60 mm</t>
  </si>
  <si>
    <t>733123922R00</t>
  </si>
  <si>
    <t>Svařovaný spoj potrubí ocelového D 89 mm</t>
  </si>
  <si>
    <t>733149101R00</t>
  </si>
  <si>
    <t>Odvzdušňovací nádoby a stříšky montáž  sběrače vzduchu stojatého do DN 100/1,6 dm3</t>
  </si>
  <si>
    <t>733190106R00</t>
  </si>
  <si>
    <t>Tlakové zkoušky potrubí ocelových závitových, plastových, měděných do DN 32</t>
  </si>
  <si>
    <t>Včetně dodávky vody, uzavření a zabezpečení konců potrubí.</t>
  </si>
  <si>
    <t>733190107R00</t>
  </si>
  <si>
    <t>Tlakové zkoušky potrubí ocelových závitových, plastových, měděných přes DN 32 do DN 40</t>
  </si>
  <si>
    <t>733190108R00</t>
  </si>
  <si>
    <t>Tlakové zkoušky potrubí ocelových závitových, plastových, měděných přes DN 40 do DN 50</t>
  </si>
  <si>
    <t>733190109R00</t>
  </si>
  <si>
    <t>Tlakové zkoušky potrubí ocelových závitových, plastových, měděných přes DN 50 do DN 65</t>
  </si>
  <si>
    <t>733190225R00</t>
  </si>
  <si>
    <t>Tlakové zkoušky potrubí ocelových hladkých přes D 60,3/2,9 do D 89/3,6</t>
  </si>
  <si>
    <t>733190232R00</t>
  </si>
  <si>
    <t>Tlakové zkoušky potrubí ocelových hladkých přes D 89/3,6 do D 133/4,5</t>
  </si>
  <si>
    <t>733141102R001</t>
  </si>
  <si>
    <t>Odvzdušňovací nádobky z trub.ocelových do DN 100</t>
  </si>
  <si>
    <t>998733201R00</t>
  </si>
  <si>
    <t>Přesun hmot pro rozvody potrubí v objektech výšky do 6 m</t>
  </si>
  <si>
    <t>724231173R00</t>
  </si>
  <si>
    <t>Příslušenství domovních vodáren měřící  teploměr s pevným stonkem a jímkou   DTR (rovný), o délce stonku 160 mm</t>
  </si>
  <si>
    <t>734255132R00</t>
  </si>
  <si>
    <t>Ventil pojistný závitový 3,0 bar, mosazný, DN 25, vnitřní-vnitřní závit, včetně dodávky materiálu</t>
  </si>
  <si>
    <t>734109215R00</t>
  </si>
  <si>
    <t>Montáž přírubových armatur se dvěma přírubami, PN 16, DN 65, bez dodávky materiálu</t>
  </si>
  <si>
    <t>734109216R00</t>
  </si>
  <si>
    <t>Montáž přírubových armatur se dvěma přírubami, PN 16, DN 80, bez dodávky materiálu</t>
  </si>
  <si>
    <t>734109313R00</t>
  </si>
  <si>
    <t>Montáž přírubových armatur se dvěma přírubami, PN 25, PN 40, DN 40, bez dodávky materiálu</t>
  </si>
  <si>
    <t>734109315R00</t>
  </si>
  <si>
    <t>Montáž přírubových armatur se dvěma přírubami, PN 25, PN 40, DN 65, bez dodávky materiálu</t>
  </si>
  <si>
    <t>734109316R00</t>
  </si>
  <si>
    <t>Montáž přírubových armatur se dvěma přírubami, PN 25, PN 40, DN 80, bez dodávky materiálu</t>
  </si>
  <si>
    <t>734163157R00</t>
  </si>
  <si>
    <t>Filtr přírubový, litinový, DN 65, PN 16, bez navaření přírub, včetně dodávky materiálu</t>
  </si>
  <si>
    <t>734163158R00</t>
  </si>
  <si>
    <t>Filtr přírubový, litinový, DN 80, PN 16, bez navaření přírub, včetně dodávky materiálu</t>
  </si>
  <si>
    <t>734173416R00</t>
  </si>
  <si>
    <t>Přírubový spoj PN 1,6/I MPa, DN 65, včetně dodávky materiálu</t>
  </si>
  <si>
    <t>734173417R00</t>
  </si>
  <si>
    <t>Přírubový spoj PN 1,6/I MPa, DN 80, včetně dodávky materiálu</t>
  </si>
  <si>
    <t>734173421R00</t>
  </si>
  <si>
    <t>Přírubový spoj PN 1,6/I MPa, DN 125, včetně dodávky materiálu</t>
  </si>
  <si>
    <t>734193217R00</t>
  </si>
  <si>
    <t>Klapka mezipřírubová uzavírací a regulační, litinová, PN 16, spoj bez navaření přírub, DN 65, včetně dodávky materiálu</t>
  </si>
  <si>
    <t>734193218R00</t>
  </si>
  <si>
    <t>Klapka mezipřírubová uzavírací a regulační, litinová, PN 16, spoj bez navaření přírub, DN 80, včetně dodávky materiálu</t>
  </si>
  <si>
    <t>734193221R00</t>
  </si>
  <si>
    <t>Klapka mezipřírubová uzavírací a regulační, litinová, PN 16, spoj bez navaření přírub, DN 125, včetně dodávky materiálu</t>
  </si>
  <si>
    <t>734193237R00</t>
  </si>
  <si>
    <t>Klapka mezipřírubová, motýlová, zpětná , litinová, PN 16, spoj bez navaření přírub, DN 65, včetně dodávky materiálu</t>
  </si>
  <si>
    <t>734193238R00</t>
  </si>
  <si>
    <t>Klapka mezipřírubová, motýlová, zpětná , litinová, PN 16, spoj bez navaření přírub, DN 80, včetně dodávky materiálu</t>
  </si>
  <si>
    <t>734209103R00</t>
  </si>
  <si>
    <t>Montáž závitové armatury s jedním závitem, G 1/2", bez dodávky materiálu</t>
  </si>
  <si>
    <t>734209113R00</t>
  </si>
  <si>
    <t>Montáž závitové armatury se dvěma závity, G 1/2", bez dodávky materiálu</t>
  </si>
  <si>
    <t>734209116R00</t>
  </si>
  <si>
    <t>Montáž závitové armatury se dvěma závity, G 5/4", bez dodávky materiálu</t>
  </si>
  <si>
    <t>734209118R00</t>
  </si>
  <si>
    <t>Montáž závitové armatury se dvěma závity, G 2", bez dodávky materiálu</t>
  </si>
  <si>
    <t>734209125R00</t>
  </si>
  <si>
    <t>Montáž závitové armatury se třemi závity, G 1", bez dodávky materiálu</t>
  </si>
  <si>
    <t>734209126R00</t>
  </si>
  <si>
    <t>Montáž závitové armatury se třemi závity, G 5/4", bez dodávky materiálu</t>
  </si>
  <si>
    <t>734209127R00</t>
  </si>
  <si>
    <t>Montáž závitové armatury se třemi závity, G 6/4", bez dodávky materiálu</t>
  </si>
  <si>
    <t>734235121R00</t>
  </si>
  <si>
    <t>Kohout kulový, mosazný, DN 15, PN 42,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</si>
  <si>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</si>
  <si>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</si>
  <si>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</si>
  <si>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</si>
  <si>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</si>
  <si>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</si>
  <si>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</si>
  <si>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</si>
  <si>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734261225R00</t>
  </si>
  <si>
    <t>Šroubení topenářské, přímé, mosazné, DN 25, PN 10, včetně dodávky materiálu</t>
  </si>
  <si>
    <t>734261226R00</t>
  </si>
  <si>
    <t>Šroubení topenářské, přímé, mosazné, DN 32, PN 10, včetně dodávky materiálu</t>
  </si>
  <si>
    <t>734265316R00</t>
  </si>
  <si>
    <t>Šroubení topenářské, přímé, mosazné, DN 40, PN 16, včetně dodávky materiálu</t>
  </si>
  <si>
    <t>734265317R00</t>
  </si>
  <si>
    <t>Šroubení topenářské, přímé, mosazné, DN 50, PN 16, včetně dodávky materiálu</t>
  </si>
  <si>
    <t>734291113R00</t>
  </si>
  <si>
    <t>Kohout kulový, napouštěcí a vypouštěcí, mosazný, DN 15, PN 10, včetně dodávky materiálu</t>
  </si>
  <si>
    <t>734293226R00</t>
  </si>
  <si>
    <t>Filtr mosazný, DN 50, PN 20, vnitřní-vnitřní závit, včetně dodávky materiálu</t>
  </si>
  <si>
    <t>734295214R00</t>
  </si>
  <si>
    <t>Filtr mosazný, DN 32, PN 20, vnitřní-vnitřní závit, včetně dodávky materiálu</t>
  </si>
  <si>
    <t>734419111R00</t>
  </si>
  <si>
    <t>Montáž teploměru  s pouzdrem nebo stonkem a jímkou, bez dodávky materiálu</t>
  </si>
  <si>
    <t>734419132R00</t>
  </si>
  <si>
    <t>Montáž kompaktního měřiče tepla závitového  G 3/4", bez dodávky materiálu</t>
  </si>
  <si>
    <t>734419134R00</t>
  </si>
  <si>
    <t>Montáž kompaktního měřiče tepla závitového  G 5/4", bez dodávky materiálu</t>
  </si>
  <si>
    <t>734421160R00</t>
  </si>
  <si>
    <t>Tlakoměr deformační 0-10 MPa č. 03322, D 100, včetně dodávky materiálu</t>
  </si>
  <si>
    <t>734422110R00</t>
  </si>
  <si>
    <t>Tlakoměr diferenční č. 03360, D 60, včetně dodávky materiálu</t>
  </si>
  <si>
    <t>222611211R00</t>
  </si>
  <si>
    <t xml:space="preserve">Montáž servopohonu 230/ 24 V, 0-10 V/ 4-20 mA, včetně zapojení </t>
  </si>
  <si>
    <t>732R100.2</t>
  </si>
  <si>
    <t>Servopohonon 3-cestný ventil 24V</t>
  </si>
  <si>
    <t>734224817R00.1</t>
  </si>
  <si>
    <t>Ventil vyvažovací,přímý,měř.vent. DN65. kvs=85 m3/h, PN25</t>
  </si>
  <si>
    <t>734419123R0021</t>
  </si>
  <si>
    <t>Montáž kompaktního měřiče tepla závitového DN 40</t>
  </si>
  <si>
    <t>734421130R00.R</t>
  </si>
  <si>
    <t>Tlakoměr deformační 0-0,6 MPa č. 03313, D 160</t>
  </si>
  <si>
    <t>734429101212R00</t>
  </si>
  <si>
    <t>Montáž tlakoměru deformačního</t>
  </si>
  <si>
    <t>7346656R102</t>
  </si>
  <si>
    <t>Ultrazvukový kompletní měřič tepla, DN32, qp=6,0 m3/h</t>
  </si>
  <si>
    <t>STR2.08 2.12</t>
  </si>
  <si>
    <t>3-cestný směšovací ventil, DN32, Kvs 16,0 m3/h</t>
  </si>
  <si>
    <t>STR2.09</t>
  </si>
  <si>
    <t>3-cestný směšovací ventil, DN40, kvs 25m3/h</t>
  </si>
  <si>
    <t>STR2.10</t>
  </si>
  <si>
    <t>3-cestný směšovací ventil, DN25, Kvs 6,3 m3/h</t>
  </si>
  <si>
    <t>38822096.AR1</t>
  </si>
  <si>
    <t>Mosazná jímka pro měřiče tepla</t>
  </si>
  <si>
    <t>4223170102R1</t>
  </si>
  <si>
    <t>Kohout kulový ocelový BALLOMAX, DN 15, horkovodní část</t>
  </si>
  <si>
    <t>4223170104R1</t>
  </si>
  <si>
    <t>Kohout kulový ocelový BALLOMAX, DN 25, horkovodní část</t>
  </si>
  <si>
    <t>4223170107R1</t>
  </si>
  <si>
    <t>Kohout kulový ocelový BALLOMAX, DN 50, horkovodní část</t>
  </si>
  <si>
    <t>4223910102R1</t>
  </si>
  <si>
    <t>Kohout kulový ocelový BALLOMAX, DN 80, horkovodní část</t>
  </si>
  <si>
    <t>7341005R</t>
  </si>
  <si>
    <t>Ultrazvukový kompletní měřič tepla, DN20, qp=2,5 m3/h</t>
  </si>
  <si>
    <t>7341006R</t>
  </si>
  <si>
    <t>Ultrazvukový kompletní měřič tepla, DN40, qp=10 m3/h</t>
  </si>
  <si>
    <t>734100R100</t>
  </si>
  <si>
    <t>Měřič tepla DN40, dodávka teplárny Brno a.s.</t>
  </si>
  <si>
    <t>734100R1515</t>
  </si>
  <si>
    <t>Měřič množství dopouštěné vody DN15 (110mm), dodávka teplárny Brno a.s.</t>
  </si>
  <si>
    <t>7342154R1</t>
  </si>
  <si>
    <t>Přírubový filtr PN 25, DN 80, standardní síto, horkovodní část</t>
  </si>
  <si>
    <t>734R04</t>
  </si>
  <si>
    <t>Havarijní uzávěr DN40, kvs=25m3/h s pohonem 24V, viz STR 1.02</t>
  </si>
  <si>
    <t>998734201R00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</si>
  <si>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</si>
  <si>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</si>
  <si>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</si>
  <si>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</si>
  <si>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</si>
  <si>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55399999R</t>
  </si>
  <si>
    <t>výrobek kovový zámečnický, atypický</t>
  </si>
  <si>
    <t>998767201R00</t>
  </si>
  <si>
    <t>Přesun hmot pro kovové stavební doplňk. konstrukce v objektech výšky do 6 m</t>
  </si>
  <si>
    <t>783424140R00</t>
  </si>
  <si>
    <t>Nátěry potrubí a armatur syntetické potrubí, do DN 50 mm, dvojnásobné se základním nátěrem</t>
  </si>
  <si>
    <t>na vzduchu schnoucí</t>
  </si>
  <si>
    <t>783424340R00</t>
  </si>
  <si>
    <t>Nátěry potrubí a armatur syntetické potrubí, do DN 50 mm, dvojnásobné s 1x emailováním a základním nátěrem</t>
  </si>
  <si>
    <t>783425150R00</t>
  </si>
  <si>
    <t>Nátěry potrubí a armatur syntetické potrubí, do DN 100 mm, dvojnásobné se základním nátěrem</t>
  </si>
  <si>
    <t>979095312R00</t>
  </si>
  <si>
    <t>Naložení a složení suti</t>
  </si>
  <si>
    <t>t</t>
  </si>
  <si>
    <t>Přesun suti</t>
  </si>
  <si>
    <t>POL8_</t>
  </si>
  <si>
    <t>979082121R00</t>
  </si>
  <si>
    <t>Vnitrostaveništní doprava suti a vybouraných hmot příplatek k ceně za každých dalších 5 m</t>
  </si>
  <si>
    <t>979990101R00</t>
  </si>
  <si>
    <t>Poplatek za uložení, směsi betonu a cihel,  , skupina 17 01 01 a 17 01 02 z Katalogu odpadů</t>
  </si>
  <si>
    <t>979093111R00</t>
  </si>
  <si>
    <t>Uložení suti na skládku bez zhutnění</t>
  </si>
  <si>
    <t>800-6</t>
  </si>
  <si>
    <t>s hrubým urovnáním,</t>
  </si>
  <si>
    <t>979081111R00</t>
  </si>
  <si>
    <t>do 1 km</t>
  </si>
  <si>
    <t>RTS 22/ I</t>
  </si>
  <si>
    <t>979081121R00</t>
  </si>
  <si>
    <t>příplatek za každý další 1 km</t>
  </si>
  <si>
    <t>979082111R00</t>
  </si>
  <si>
    <t>do 10 m</t>
  </si>
  <si>
    <t>005121 R1</t>
  </si>
  <si>
    <t>Předávací dokumentace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</si>
  <si>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</si>
  <si>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</si>
  <si>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</si>
  <si>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</si>
  <si>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</si>
  <si>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</si>
  <si>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005121 R2</t>
  </si>
  <si>
    <t>Doprava materiálu (1 % z ceny)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</si>
  <si>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</si>
  <si>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</si>
  <si>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</si>
  <si>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</si>
  <si>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</si>
  <si>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</si>
  <si>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</si>
  <si>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</si>
  <si>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</si>
  <si>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</si>
  <si>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</si>
  <si>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</si>
  <si>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</si>
  <si>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</si>
  <si>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</si>
  <si>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</si>
  <si>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1</t>
  </si>
  <si>
    <t>DDC regulátor + I/O, 16 AI, 8 AO, 32 DI, 32 DO, w/o display, 2x RS232, 2x RS485,</t>
  </si>
  <si>
    <t>POL3_0</t>
  </si>
  <si>
    <t>2</t>
  </si>
  <si>
    <t>Operátorský panel s kapacitním dotykovým displejem 7“, 800x480, ARM, 256MB RAM, Ethernet, mikroSD, (není součástí dodávky), Linux, 24 V ss, bez zdroje</t>
  </si>
  <si>
    <t>3</t>
  </si>
  <si>
    <t>Převodník M-bus - RS232 - do 25 M-bus měřičů, napájení 20..24 V st / 14...24 V ss, montáž na DIN, lištu,98x70x61 mm</t>
  </si>
  <si>
    <t>Dodávka řídícího systému - celkem</t>
  </si>
  <si>
    <t>4</t>
  </si>
  <si>
    <t>Rozvaděč oceloplechový 2000x600x300 vč. MD</t>
  </si>
  <si>
    <t>5</t>
  </si>
  <si>
    <t>Hlavní vypínač 230V/40A</t>
  </si>
  <si>
    <t>6</t>
  </si>
  <si>
    <t>DA-275-DF16 přepěťová ochrana s vf filtrem, instalace těsně před chráněné zařízení, 16 A</t>
  </si>
  <si>
    <t>7</t>
  </si>
  <si>
    <t>-16B-1 Jistič</t>
  </si>
  <si>
    <t>8</t>
  </si>
  <si>
    <t>-10B-1 Jistič</t>
  </si>
  <si>
    <t>-6B-1 Jistič</t>
  </si>
  <si>
    <t>10</t>
  </si>
  <si>
    <t>Plombovatelný kryt na jistič</t>
  </si>
  <si>
    <t>11</t>
  </si>
  <si>
    <t>Transformátor bezpečnostní 230VAC/24VAC, 120VA</t>
  </si>
  <si>
    <t>12</t>
  </si>
  <si>
    <t>Svorka pro pojistku</t>
  </si>
  <si>
    <t>13</t>
  </si>
  <si>
    <t>Relé 24VAC, 2P, 8A, vč. patice</t>
  </si>
  <si>
    <t>14</t>
  </si>
  <si>
    <t>Relé 240VAC, 2P, 8A, vč. patice</t>
  </si>
  <si>
    <t>15</t>
  </si>
  <si>
    <t>Tlačítko nízlé černé na panel 1Z</t>
  </si>
  <si>
    <t>16</t>
  </si>
  <si>
    <t>Signálka 24V, červená, na panel</t>
  </si>
  <si>
    <t>100.1</t>
  </si>
  <si>
    <t>Doprava a přesun</t>
  </si>
  <si>
    <t>100.2</t>
  </si>
  <si>
    <t>PPV z montáže</t>
  </si>
  <si>
    <t>17</t>
  </si>
  <si>
    <t>Svorka řadová do 2,5mm</t>
  </si>
  <si>
    <t>Pol__0018</t>
  </si>
  <si>
    <t>Pomocný montážní materiál</t>
  </si>
  <si>
    <t>POL1_1</t>
  </si>
  <si>
    <t>18</t>
  </si>
  <si>
    <t>Výroba rozvaděče, zkoušky, atesty</t>
  </si>
  <si>
    <t>Dodávky rozvaděče DT1 - celkem</t>
  </si>
  <si>
    <t>19</t>
  </si>
  <si>
    <t>Snímač teploty se stonkem a plastovou hlavicí, Krytí  IP65, Měřicí rozsah: -30 až 150 °C. Snímač, teploty Ni1000/5000 do potrubí 160mm</t>
  </si>
  <si>
    <t>20</t>
  </si>
  <si>
    <t>Snímač teploty se stonkem a plastovou hlavicí, Krytí  IP65, Měřicí rozsah: -30 až 150 °C. Snímač, teploty Ni1000/5000 do potrubí 340mm</t>
  </si>
  <si>
    <t>21</t>
  </si>
  <si>
    <t>ODPOROVÝ  SNÍMAČ  TEPLOTY PŘÍLOŽNÝ S HLAVICÍ, Krytí IP65, Měř.rozsah: -30 až 130°C Pt1000 Snímač, teploty příložný Pt1000</t>
  </si>
  <si>
    <t>22</t>
  </si>
  <si>
    <t>ODPOROVÝ   SNÍMAČ   TEPLOTY PROSTOROVÝ - DO MÍSTNOSTI, ROZSAH -30až+100°C,  Krytí IP30 Snímač, teploty do prostoru Pt1000</t>
  </si>
  <si>
    <t>23</t>
  </si>
  <si>
    <t>Snímač tlaku 24V, 0-10V, 0-6bar</t>
  </si>
  <si>
    <t>24</t>
  </si>
  <si>
    <t>Detektor zaplavení</t>
  </si>
  <si>
    <t>25</t>
  </si>
  <si>
    <t>Termostat 15-95°C</t>
  </si>
  <si>
    <t>26</t>
  </si>
  <si>
    <t>Termostat 40-120°C</t>
  </si>
  <si>
    <t>27</t>
  </si>
  <si>
    <t>Čerpadlo - zapojení</t>
  </si>
  <si>
    <t>28</t>
  </si>
  <si>
    <t>Automatické doplňovací zařízení - zapojení</t>
  </si>
  <si>
    <t>29</t>
  </si>
  <si>
    <t>Pohon regulačního ventilu - zapojení</t>
  </si>
  <si>
    <t>30</t>
  </si>
  <si>
    <t>Pohon uzavírací klapky - zapojení</t>
  </si>
  <si>
    <t>31</t>
  </si>
  <si>
    <t>Měřič spotřeby tepla - zapojení</t>
  </si>
  <si>
    <t>32</t>
  </si>
  <si>
    <t>Vodoměr - zapojení</t>
  </si>
  <si>
    <t>Dodávky polních přístrojů - celkem</t>
  </si>
  <si>
    <t>33</t>
  </si>
  <si>
    <t>KABELOVÝ ŽLAB MERKUR VČ. DÍLŮ A PŘÍSLUŠENSTVÍ, ŽÁROVÝ ZINEK 150/50</t>
  </si>
  <si>
    <t>34</t>
  </si>
  <si>
    <t>KABELOVÝ ŽLAB MERKUR VČ. DÍLŮ A PŘÍSLUŠENSTVÍ, ŽÁROVÝ ZINEK 100/50</t>
  </si>
  <si>
    <t>35</t>
  </si>
  <si>
    <t>TRUBKA OHEBNÁ STŘEDNÍ MECHANICKÁ O   DOLNOST 1220 d 20  mm, pevně</t>
  </si>
  <si>
    <t>36</t>
  </si>
  <si>
    <t>TRUBKA TUHÁ NÍZKÁ  MECHANICKÁ ODOLNOST BÍLÁ 1520 HA d 20  mm, pevně</t>
  </si>
  <si>
    <t>37</t>
  </si>
  <si>
    <t>TRUBKA TUHÁ NÍZKÁ  MECHANICKÁ ODOLNOST BÍLÁ 1516E HA d 16  mm, pevně</t>
  </si>
  <si>
    <t>38</t>
  </si>
  <si>
    <t>KRABICOVÁ ROZVODKA, IP 54, PRÁZDNÁ 75x75 mm</t>
  </si>
  <si>
    <t>39</t>
  </si>
  <si>
    <t>SDĚLOVACÍ KABEL J-Y(St)Y 1x2x0,8 , pevně</t>
  </si>
  <si>
    <t>40</t>
  </si>
  <si>
    <t>SDĚLOVACÍ KABEL J-Y(St)Y 2x2x0,8 , pevně</t>
  </si>
  <si>
    <t>41</t>
  </si>
  <si>
    <t>KABEL SILOVÝ,IZOLACE PVC CYKY-J 3x1.5 , pevně</t>
  </si>
  <si>
    <t>42</t>
  </si>
  <si>
    <t>KABEL SILOVÝ,IZOLACE PVC CYKY-J 3x2.5 , pevně</t>
  </si>
  <si>
    <t>43</t>
  </si>
  <si>
    <t>VODIČ PRO POSPOJOVÁNÍ CY6 Žlutozelený, pevně</t>
  </si>
  <si>
    <t>44</t>
  </si>
  <si>
    <t>VODIČ PRO POSPOJOVÁNÍ Podružný materiál</t>
  </si>
  <si>
    <t>Montážní materiál a práce - celkem</t>
  </si>
  <si>
    <t>45</t>
  </si>
  <si>
    <t>Demontaz stavajiciho zarizeni</t>
  </si>
  <si>
    <t>46</t>
  </si>
  <si>
    <t>Programování DDC regulátoru</t>
  </si>
  <si>
    <t>bod</t>
  </si>
  <si>
    <t>47</t>
  </si>
  <si>
    <t>Vizualizace datových bodů na webserveru</t>
  </si>
  <si>
    <t>48</t>
  </si>
  <si>
    <t>Test 1:1, paramentrizace regulace</t>
  </si>
  <si>
    <t>49</t>
  </si>
  <si>
    <t>Komunikace M-Bus - nastavení, vitualizace</t>
  </si>
  <si>
    <t>50</t>
  </si>
  <si>
    <t>Vyhledani pripojovaciho mista</t>
  </si>
  <si>
    <t>51</t>
  </si>
  <si>
    <t>Zkusebni provoz</t>
  </si>
  <si>
    <t>52</t>
  </si>
  <si>
    <t>Zauceni obsluhy</t>
  </si>
  <si>
    <t>53</t>
  </si>
  <si>
    <t>SPOLUPRACE S DODAVATELEM PRI zapojovani a zkouskach</t>
  </si>
  <si>
    <t>54</t>
  </si>
  <si>
    <t>KOORDINACE POSTUPU PRACI S ostatnimi profesemi</t>
  </si>
  <si>
    <t>55</t>
  </si>
  <si>
    <t>KOORDINACE POSTUPU PRACI Výrobní dokumentace rozvaděče</t>
  </si>
  <si>
    <t>56</t>
  </si>
  <si>
    <t>KOORDINACE POSTUPU PRACI Dokumentace skutečného stavu</t>
  </si>
  <si>
    <t>57</t>
  </si>
  <si>
    <t>PROVEDENI REVIZNICH ZKOUSEK Revizni technik</t>
  </si>
  <si>
    <t>HZS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</si>
</sst>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gN+hYq1PGzd0EqH/URKEmLl151jlj+NJh4VsiIWOV7WTD57A4ADmmIItUk0QZSeEEqEPNG9xrSZZLXHmS4M8g==" saltValue="e50R8doPjI/0W8LcTfII8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SUMIF(F55:F72,A16,I55:I72)+SUMIF(F55:F72,"PSU",I55:I72)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SUMIF(F55:F72,A17,I55:I72)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SUMIF(F55:F72,A18,I55:I72)</f>
        <v>0</v>
      </c>
      <c r="J18" s="85"/>
    </row>
    <row r="19" spans="1:10" ht="23.25" customHeight="1" x14ac:dyDescent="0.2">
      <c r="A19" s="194" t="s">
        <v>97</v>
      </c>
      <c r="B19" s="38" t="s">
        <v>27</v>
      </c>
      <c r="C19" s="62"/>
      <c r="D19" s="63"/>
      <c r="E19" s="83"/>
      <c r="F19" s="84"/>
      <c r="G19" s="83"/>
      <c r="H19" s="84"/>
      <c r="I19" s="83">
        <f>SUMIF(F55:F72,A19,I55:I72)</f>
        <v>0</v>
      </c>
      <c r="J19" s="85"/>
    </row>
    <row r="20" spans="1:10" ht="23.25" customHeight="1" x14ac:dyDescent="0.2">
      <c r="A20" s="194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SUMIF(F55:F72,A20,I55:I72)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'SO01 D14a Pol'!AE236+'SO01 D14d Pol'!AE81</f>
        <v>0</v>
      </c>
      <c r="G39" s="147">
        <f>'SO01 D14a Pol'!AF236+'SO01 D14d Pol'!AF81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'SO01 D14a Pol'!AE236+'SO01 D14d Pol'!AE81</f>
        <v>0</v>
      </c>
      <c r="G41" s="153">
        <f>'SO01 D14a Pol'!AF236+'SO01 D14d Pol'!AF81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'SO01 D14a Pol'!AE236</f>
        <v>0</v>
      </c>
      <c r="G42" s="148">
        <f>'SO01 D14a Pol'!AF236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'SO01 D14d Pol'!AE81</f>
        <v>0</v>
      </c>
      <c r="G43" s="148">
        <f>'SO01 D14d Pol'!AF81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53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59</v>
      </c>
      <c r="B49" t="s">
        <v>61</v>
      </c>
    </row>
    <row r="52" spans="1:10" ht="15.75" x14ac:dyDescent="0.25">
      <c r="B52" s="173" t="s">
        <v>62</v>
      </c>
    </row>
    <row r="54" spans="1:10" ht="25.5" customHeight="1" x14ac:dyDescent="0.2">
      <c r="A54" s="175"/>
      <c r="B54" s="178" t="s">
        <v>17</v>
      </c>
      <c r="C54" s="178" t="s">
        <v>5</v>
      </c>
      <c r="D54" s="179"/>
      <c r="E54" s="179"/>
      <c r="F54" s="180" t="s">
        <v>63</v>
      </c>
      <c r="G54" s="180"/>
      <c r="H54" s="180"/>
      <c r="I54" s="180" t="s">
        <v>29</v>
      </c>
      <c r="J54" s="180" t="s">
        <v>0</v>
      </c>
    </row>
    <row r="55" spans="1:10" ht="36.75" customHeight="1" x14ac:dyDescent="0.2">
      <c r="A55" s="176"/>
      <c r="B55" s="181" t="s">
        <v>64</v>
      </c>
      <c r="C55" s="182" t="s">
        <v>65</v>
      </c>
      <c r="D55" s="183"/>
      <c r="E55" s="183"/>
      <c r="F55" s="190" t="s">
        <v>24</v>
      </c>
      <c r="G55" s="191"/>
      <c r="H55" s="191"/>
      <c r="I55" s="191">
        <f>'SO01 D14d Pol'!G8</f>
        <v>0</v>
      </c>
      <c r="J55" s="187" t="str">
        <f>IF(I73=0,"",I55/I73*100)</f>
        <v/>
      </c>
    </row>
    <row r="56" spans="1:10" ht="36.75" customHeight="1" x14ac:dyDescent="0.2">
      <c r="A56" s="176"/>
      <c r="B56" s="181" t="s">
        <v>66</v>
      </c>
      <c r="C56" s="182" t="s">
        <v>67</v>
      </c>
      <c r="D56" s="183"/>
      <c r="E56" s="183"/>
      <c r="F56" s="190" t="s">
        <v>24</v>
      </c>
      <c r="G56" s="191"/>
      <c r="H56" s="191"/>
      <c r="I56" s="191">
        <f>'SO01 D14d Pol'!G13+'SO01 D14d Pol'!G30</f>
        <v>0</v>
      </c>
      <c r="J56" s="187" t="str">
        <f>IF(I73=0,"",I56/I73*100)</f>
        <v/>
      </c>
    </row>
    <row r="57" spans="1:10" ht="36.75" customHeight="1" x14ac:dyDescent="0.2">
      <c r="A57" s="176"/>
      <c r="B57" s="181" t="s">
        <v>68</v>
      </c>
      <c r="C57" s="182" t="s">
        <v>69</v>
      </c>
      <c r="D57" s="183"/>
      <c r="E57" s="183"/>
      <c r="F57" s="190" t="s">
        <v>24</v>
      </c>
      <c r="G57" s="191"/>
      <c r="H57" s="191"/>
      <c r="I57" s="191">
        <f>'SO01 D14d Pol'!G35</f>
        <v>0</v>
      </c>
      <c r="J57" s="187" t="str">
        <f>IF(I73=0,"",I57/I73*100)</f>
        <v/>
      </c>
    </row>
    <row r="58" spans="1:10" ht="36.75" customHeight="1" x14ac:dyDescent="0.2">
      <c r="A58" s="176"/>
      <c r="B58" s="181" t="s">
        <v>70</v>
      </c>
      <c r="C58" s="182" t="s">
        <v>71</v>
      </c>
      <c r="D58" s="183"/>
      <c r="E58" s="183"/>
      <c r="F58" s="190" t="s">
        <v>24</v>
      </c>
      <c r="G58" s="191"/>
      <c r="H58" s="191"/>
      <c r="I58" s="191">
        <f>'SO01 D14d Pol'!G51</f>
        <v>0</v>
      </c>
      <c r="J58" s="187" t="str">
        <f>IF(I73=0,"",I58/I73*100)</f>
        <v/>
      </c>
    </row>
    <row r="59" spans="1:10" ht="36.75" customHeight="1" x14ac:dyDescent="0.2">
      <c r="A59" s="176"/>
      <c r="B59" s="181" t="s">
        <v>72</v>
      </c>
      <c r="C59" s="182" t="s">
        <v>73</v>
      </c>
      <c r="D59" s="183"/>
      <c r="E59" s="183"/>
      <c r="F59" s="190" t="s">
        <v>24</v>
      </c>
      <c r="G59" s="191"/>
      <c r="H59" s="191"/>
      <c r="I59" s="191">
        <f>'SO01 D14a Pol'!G8</f>
        <v>0</v>
      </c>
      <c r="J59" s="187" t="str">
        <f>IF(I73=0,"",I59/I73*100)</f>
        <v/>
      </c>
    </row>
    <row r="60" spans="1:10" ht="36.75" customHeight="1" x14ac:dyDescent="0.2">
      <c r="A60" s="176"/>
      <c r="B60" s="181" t="s">
        <v>74</v>
      </c>
      <c r="C60" s="182" t="s">
        <v>75</v>
      </c>
      <c r="D60" s="183"/>
      <c r="E60" s="183"/>
      <c r="F60" s="190" t="s">
        <v>24</v>
      </c>
      <c r="G60" s="191"/>
      <c r="H60" s="191"/>
      <c r="I60" s="191">
        <f>'SO01 D14a Pol'!G27</f>
        <v>0</v>
      </c>
      <c r="J60" s="187" t="str">
        <f>IF(I73=0,"",I60/I73*100)</f>
        <v/>
      </c>
    </row>
    <row r="61" spans="1:10" ht="36.75" customHeight="1" x14ac:dyDescent="0.2">
      <c r="A61" s="176"/>
      <c r="B61" s="181" t="s">
        <v>76</v>
      </c>
      <c r="C61" s="182" t="s">
        <v>77</v>
      </c>
      <c r="D61" s="183"/>
      <c r="E61" s="183"/>
      <c r="F61" s="190" t="s">
        <v>24</v>
      </c>
      <c r="G61" s="191"/>
      <c r="H61" s="191"/>
      <c r="I61" s="191">
        <f>'SO01 D14d Pol'!G65</f>
        <v>0</v>
      </c>
      <c r="J61" s="187" t="str">
        <f>IF(I73=0,"",I61/I73*100)</f>
        <v/>
      </c>
    </row>
    <row r="62" spans="1:10" ht="36.75" customHeight="1" x14ac:dyDescent="0.2">
      <c r="A62" s="176"/>
      <c r="B62" s="181" t="s">
        <v>78</v>
      </c>
      <c r="C62" s="182" t="s">
        <v>79</v>
      </c>
      <c r="D62" s="183"/>
      <c r="E62" s="183"/>
      <c r="F62" s="190" t="s">
        <v>24</v>
      </c>
      <c r="G62" s="191"/>
      <c r="H62" s="191"/>
      <c r="I62" s="191">
        <f>'SO01 D14a Pol'!G33</f>
        <v>0</v>
      </c>
      <c r="J62" s="187" t="str">
        <f>IF(I73=0,"",I62/I73*100)</f>
        <v/>
      </c>
    </row>
    <row r="63" spans="1:10" ht="36.75" customHeight="1" x14ac:dyDescent="0.2">
      <c r="A63" s="176"/>
      <c r="B63" s="181" t="s">
        <v>80</v>
      </c>
      <c r="C63" s="182" t="s">
        <v>81</v>
      </c>
      <c r="D63" s="183"/>
      <c r="E63" s="183"/>
      <c r="F63" s="190" t="s">
        <v>25</v>
      </c>
      <c r="G63" s="191"/>
      <c r="H63" s="191"/>
      <c r="I63" s="191">
        <f>'SO01 D14a Pol'!G37</f>
        <v>0</v>
      </c>
      <c r="J63" s="187" t="str">
        <f>IF(I73=0,"",I63/I73*100)</f>
        <v/>
      </c>
    </row>
    <row r="64" spans="1:10" ht="36.75" customHeight="1" x14ac:dyDescent="0.2">
      <c r="A64" s="176"/>
      <c r="B64" s="181" t="s">
        <v>82</v>
      </c>
      <c r="C64" s="182" t="s">
        <v>83</v>
      </c>
      <c r="D64" s="183"/>
      <c r="E64" s="183"/>
      <c r="F64" s="190" t="s">
        <v>25</v>
      </c>
      <c r="G64" s="191"/>
      <c r="H64" s="191"/>
      <c r="I64" s="191">
        <f>'SO01 D14a Pol'!G45</f>
        <v>0</v>
      </c>
      <c r="J64" s="187" t="str">
        <f>IF(I73=0,"",I64/I73*100)</f>
        <v/>
      </c>
    </row>
    <row r="65" spans="1:10" ht="36.75" customHeight="1" x14ac:dyDescent="0.2">
      <c r="A65" s="176"/>
      <c r="B65" s="181" t="s">
        <v>84</v>
      </c>
      <c r="C65" s="182" t="s">
        <v>85</v>
      </c>
      <c r="D65" s="183"/>
      <c r="E65" s="183"/>
      <c r="F65" s="190" t="s">
        <v>25</v>
      </c>
      <c r="G65" s="191"/>
      <c r="H65" s="191"/>
      <c r="I65" s="191">
        <f>'SO01 D14a Pol'!G76</f>
        <v>0</v>
      </c>
      <c r="J65" s="187" t="str">
        <f>IF(I73=0,"",I65/I73*100)</f>
        <v/>
      </c>
    </row>
    <row r="66" spans="1:10" ht="36.75" customHeight="1" x14ac:dyDescent="0.2">
      <c r="A66" s="176"/>
      <c r="B66" s="181" t="s">
        <v>86</v>
      </c>
      <c r="C66" s="182" t="s">
        <v>87</v>
      </c>
      <c r="D66" s="183"/>
      <c r="E66" s="183"/>
      <c r="F66" s="190" t="s">
        <v>25</v>
      </c>
      <c r="G66" s="191"/>
      <c r="H66" s="191"/>
      <c r="I66" s="191">
        <f>'SO01 D14a Pol'!G100</f>
        <v>0</v>
      </c>
      <c r="J66" s="187" t="str">
        <f>IF(I73=0,"",I66/I73*100)</f>
        <v/>
      </c>
    </row>
    <row r="67" spans="1:10" ht="36.75" customHeight="1" x14ac:dyDescent="0.2">
      <c r="A67" s="176"/>
      <c r="B67" s="181" t="s">
        <v>88</v>
      </c>
      <c r="C67" s="182" t="s">
        <v>89</v>
      </c>
      <c r="D67" s="183"/>
      <c r="E67" s="183"/>
      <c r="F67" s="190" t="s">
        <v>25</v>
      </c>
      <c r="G67" s="191"/>
      <c r="H67" s="191"/>
      <c r="I67" s="191">
        <f>'SO01 D14a Pol'!G134</f>
        <v>0</v>
      </c>
      <c r="J67" s="187" t="str">
        <f>IF(I73=0,"",I67/I73*100)</f>
        <v/>
      </c>
    </row>
    <row r="68" spans="1:10" ht="36.75" customHeight="1" x14ac:dyDescent="0.2">
      <c r="A68" s="176"/>
      <c r="B68" s="181" t="s">
        <v>90</v>
      </c>
      <c r="C68" s="182" t="s">
        <v>91</v>
      </c>
      <c r="D68" s="183"/>
      <c r="E68" s="183"/>
      <c r="F68" s="190" t="s">
        <v>25</v>
      </c>
      <c r="G68" s="191"/>
      <c r="H68" s="191"/>
      <c r="I68" s="191">
        <f>'SO01 D14a Pol'!G198</f>
        <v>0</v>
      </c>
      <c r="J68" s="187" t="str">
        <f>IF(I73=0,"",I68/I73*100)</f>
        <v/>
      </c>
    </row>
    <row r="69" spans="1:10" ht="36.75" customHeight="1" x14ac:dyDescent="0.2">
      <c r="A69" s="176"/>
      <c r="B69" s="181" t="s">
        <v>92</v>
      </c>
      <c r="C69" s="182" t="s">
        <v>93</v>
      </c>
      <c r="D69" s="183"/>
      <c r="E69" s="183"/>
      <c r="F69" s="190" t="s">
        <v>25</v>
      </c>
      <c r="G69" s="191"/>
      <c r="H69" s="191"/>
      <c r="I69" s="191">
        <f>'SO01 D14a Pol'!G203</f>
        <v>0</v>
      </c>
      <c r="J69" s="187" t="str">
        <f>IF(I73=0,"",I69/I73*100)</f>
        <v/>
      </c>
    </row>
    <row r="70" spans="1:10" ht="36.75" customHeight="1" x14ac:dyDescent="0.2">
      <c r="A70" s="176"/>
      <c r="B70" s="181" t="s">
        <v>94</v>
      </c>
      <c r="C70" s="182" t="s">
        <v>95</v>
      </c>
      <c r="D70" s="183"/>
      <c r="E70" s="183"/>
      <c r="F70" s="190" t="s">
        <v>96</v>
      </c>
      <c r="G70" s="191"/>
      <c r="H70" s="191"/>
      <c r="I70" s="191">
        <f>'SO01 D14a Pol'!G212</f>
        <v>0</v>
      </c>
      <c r="J70" s="187" t="str">
        <f>IF(I73=0,"",I70/I73*100)</f>
        <v/>
      </c>
    </row>
    <row r="71" spans="1:10" ht="36.75" customHeight="1" x14ac:dyDescent="0.2">
      <c r="A71" s="176"/>
      <c r="B71" s="181" t="s">
        <v>97</v>
      </c>
      <c r="C71" s="182" t="s">
        <v>27</v>
      </c>
      <c r="D71" s="183"/>
      <c r="E71" s="183"/>
      <c r="F71" s="190" t="s">
        <v>97</v>
      </c>
      <c r="G71" s="191"/>
      <c r="H71" s="191"/>
      <c r="I71" s="191">
        <f>'SO01 D14a Pol'!G221</f>
        <v>0</v>
      </c>
      <c r="J71" s="187" t="str">
        <f>IF(I73=0,"",I71/I73*100)</f>
        <v/>
      </c>
    </row>
    <row r="72" spans="1:10" ht="36.75" customHeight="1" x14ac:dyDescent="0.2">
      <c r="A72" s="176"/>
      <c r="B72" s="181" t="s">
        <v>98</v>
      </c>
      <c r="C72" s="182" t="s">
        <v>28</v>
      </c>
      <c r="D72" s="183"/>
      <c r="E72" s="183"/>
      <c r="F72" s="190" t="s">
        <v>98</v>
      </c>
      <c r="G72" s="191"/>
      <c r="H72" s="191"/>
      <c r="I72" s="191">
        <f>'SO01 D14d Pol'!G27</f>
        <v>0</v>
      </c>
      <c r="J72" s="187" t="str">
        <f>IF(I73=0,"",I72/I73*100)</f>
        <v/>
      </c>
    </row>
    <row r="73" spans="1:10" ht="25.5" customHeight="1" x14ac:dyDescent="0.2">
      <c r="A73" s="177"/>
      <c r="B73" s="184" t="s">
        <v>1</v>
      </c>
      <c r="C73" s="185"/>
      <c r="D73" s="186"/>
      <c r="E73" s="186"/>
      <c r="F73" s="192"/>
      <c r="G73" s="193"/>
      <c r="H73" s="193"/>
      <c r="I73" s="193">
        <f>SUM(I55:I72)</f>
        <v>0</v>
      </c>
      <c r="J73" s="188">
        <f>SUM(J55:J72)</f>
        <v>0</v>
      </c>
    </row>
    <row r="74" spans="1:10" x14ac:dyDescent="0.2">
      <c r="F74" s="133"/>
      <c r="G74" s="133"/>
      <c r="H74" s="133"/>
      <c r="I74" s="133"/>
      <c r="J74" s="189"/>
    </row>
    <row r="75" spans="1:10" x14ac:dyDescent="0.2">
      <c r="F75" s="133"/>
      <c r="G75" s="133"/>
      <c r="H75" s="133"/>
      <c r="I75" s="133"/>
      <c r="J75" s="189"/>
    </row>
    <row r="76" spans="1:10" x14ac:dyDescent="0.2">
      <c r="F76" s="133"/>
      <c r="G76" s="133"/>
      <c r="H76" s="133"/>
      <c r="I76" s="133"/>
      <c r="J76" s="189"/>
    </row>
  </sheetData>
  <sheetProtection algorithmName="SHA-512" hashValue="1vj700tLYKM9GZbRwwk1/L/V+rMlUqrwKjrlLe+N25cepVxpuObbthtML1qqzVLXM0HqiYgixh5d+tgi2yee2g==" saltValue="CFvRfY+xZe11J27AF6bMe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9:E69"/>
    <mergeCell ref="C70:E70"/>
    <mergeCell ref="C71:E71"/>
    <mergeCell ref="C72:E72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3XkQ4Bq+k3nyIAdceyAm3Ni8x6+GrupeQFP+U7H28v5K6GolUS2TqQaODHr41ejbFahrQU1y4mbkVXUHizbftw==" saltValue="xF4r0HEteI7D9RzisdeX1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CDC8-F4A2-41C7-B3AA-FBE4E5F1C5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99</v>
      </c>
      <c r="B1" s="195"/>
      <c r="C1" s="195"/>
      <c r="D1" s="195"/>
      <c r="E1" s="195"/>
      <c r="F1" s="195"/>
      <c r="G1" s="195"/>
      <c r="AG1" t="s">
        <v>100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103</v>
      </c>
    </row>
    <row r="5" spans="1:60" x14ac:dyDescent="0.2">
      <c r="D5" s="10"/>
    </row>
    <row r="6" spans="1:60" ht="38.25" x14ac:dyDescent="0.2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29</v>
      </c>
      <c r="H6" s="209" t="s">
        <v>30</v>
      </c>
      <c r="I6" s="209" t="s">
        <v>110</v>
      </c>
      <c r="J6" s="209" t="s">
        <v>31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126</v>
      </c>
      <c r="B8" s="225" t="s">
        <v>72</v>
      </c>
      <c r="C8" s="251" t="s">
        <v>73</v>
      </c>
      <c r="D8" s="226"/>
      <c r="E8" s="227"/>
      <c r="F8" s="228"/>
      <c r="G8" s="228">
        <f>SUMIF(AG9:AG26,"&lt;&gt;NOR",G9:G26)</f>
        <v>0</v>
      </c>
      <c r="H8" s="228"/>
      <c r="I8" s="228">
        <f>SUM(I9:I26)</f>
        <v>0</v>
      </c>
      <c r="J8" s="228"/>
      <c r="K8" s="228">
        <f>SUM(K9:K26)</f>
        <v>0</v>
      </c>
      <c r="L8" s="228"/>
      <c r="M8" s="228">
        <f>SUM(M9:M26)</f>
        <v>0</v>
      </c>
      <c r="N8" s="227"/>
      <c r="O8" s="227">
        <f>SUM(O9:O26)</f>
        <v>0.04</v>
      </c>
      <c r="P8" s="227"/>
      <c r="Q8" s="227">
        <f>SUM(Q9:Q26)</f>
        <v>5.37</v>
      </c>
      <c r="R8" s="228"/>
      <c r="S8" s="228"/>
      <c r="T8" s="229"/>
      <c r="U8" s="223"/>
      <c r="V8" s="223">
        <f>SUM(V9:V26)</f>
        <v>95.31</v>
      </c>
      <c r="W8" s="223"/>
      <c r="X8" s="223"/>
      <c r="Y8" s="223"/>
      <c r="AG8" t="s">
        <v>127</v>
      </c>
    </row>
    <row r="9" spans="1:60" outlineLevel="1" x14ac:dyDescent="0.2">
      <c r="A9" s="238">
        <v>1</v>
      </c>
      <c r="B9" s="239" t="s">
        <v>128</v>
      </c>
      <c r="C9" s="252" t="s">
        <v>129</v>
      </c>
      <c r="D9" s="240" t="s">
        <v>130</v>
      </c>
      <c r="E9" s="241">
        <v>62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2.0999999999999999E-3</v>
      </c>
      <c r="Q9" s="241">
        <f>ROUND(E9*P9,2)</f>
        <v>0.13</v>
      </c>
      <c r="R9" s="243" t="s">
        <v>131</v>
      </c>
      <c r="S9" s="243" t="s">
        <v>132</v>
      </c>
      <c r="T9" s="244" t="s">
        <v>132</v>
      </c>
      <c r="U9" s="221">
        <v>0.2</v>
      </c>
      <c r="V9" s="221">
        <f>ROUND(E9*U9,2)</f>
        <v>12.4</v>
      </c>
      <c r="W9" s="221"/>
      <c r="X9" s="221" t="s">
        <v>133</v>
      </c>
      <c r="Y9" s="221" t="s">
        <v>134</v>
      </c>
      <c r="Z9" s="210"/>
      <c r="AA9" s="210"/>
      <c r="AB9" s="210"/>
      <c r="AC9" s="210"/>
      <c r="AD9" s="210"/>
      <c r="AE9" s="210"/>
      <c r="AF9" s="210"/>
      <c r="AG9" s="210" t="s">
        <v>135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136</v>
      </c>
      <c r="C10" s="252" t="s">
        <v>137</v>
      </c>
      <c r="D10" s="240" t="s">
        <v>138</v>
      </c>
      <c r="E10" s="241">
        <v>18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1.23E-3</v>
      </c>
      <c r="Q10" s="241">
        <f>ROUND(E10*P10,2)</f>
        <v>0.02</v>
      </c>
      <c r="R10" s="243" t="s">
        <v>139</v>
      </c>
      <c r="S10" s="243" t="s">
        <v>132</v>
      </c>
      <c r="T10" s="244" t="s">
        <v>132</v>
      </c>
      <c r="U10" s="221">
        <v>7.1999999999999995E-2</v>
      </c>
      <c r="V10" s="221">
        <f>ROUND(E10*U10,2)</f>
        <v>1.3</v>
      </c>
      <c r="W10" s="221"/>
      <c r="X10" s="221" t="s">
        <v>133</v>
      </c>
      <c r="Y10" s="221" t="s">
        <v>140</v>
      </c>
      <c r="Z10" s="210"/>
      <c r="AA10" s="210"/>
      <c r="AB10" s="210"/>
      <c r="AC10" s="210"/>
      <c r="AD10" s="210"/>
      <c r="AE10" s="210"/>
      <c r="AF10" s="210"/>
      <c r="AG10" s="210" t="s">
        <v>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8">
        <v>3</v>
      </c>
      <c r="B11" s="239" t="s">
        <v>141</v>
      </c>
      <c r="C11" s="252" t="s">
        <v>142</v>
      </c>
      <c r="D11" s="240" t="s">
        <v>138</v>
      </c>
      <c r="E11" s="241">
        <v>8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1.4599999999999999E-3</v>
      </c>
      <c r="Q11" s="241">
        <f>ROUND(E11*P11,2)</f>
        <v>0.01</v>
      </c>
      <c r="R11" s="243" t="s">
        <v>139</v>
      </c>
      <c r="S11" s="243" t="s">
        <v>132</v>
      </c>
      <c r="T11" s="244" t="s">
        <v>132</v>
      </c>
      <c r="U11" s="221">
        <v>0.10299999999999999</v>
      </c>
      <c r="V11" s="221">
        <f>ROUND(E11*U11,2)</f>
        <v>0.82</v>
      </c>
      <c r="W11" s="221"/>
      <c r="X11" s="221" t="s">
        <v>133</v>
      </c>
      <c r="Y11" s="221" t="s">
        <v>134</v>
      </c>
      <c r="Z11" s="210"/>
      <c r="AA11" s="210"/>
      <c r="AB11" s="210"/>
      <c r="AC11" s="210"/>
      <c r="AD11" s="210"/>
      <c r="AE11" s="210"/>
      <c r="AF11" s="210"/>
      <c r="AG11" s="210" t="s">
        <v>135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4</v>
      </c>
      <c r="B12" s="239" t="s">
        <v>143</v>
      </c>
      <c r="C12" s="252" t="s">
        <v>144</v>
      </c>
      <c r="D12" s="240" t="s">
        <v>138</v>
      </c>
      <c r="E12" s="241">
        <v>12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2.4399999999999999E-3</v>
      </c>
      <c r="Q12" s="241">
        <f>ROUND(E12*P12,2)</f>
        <v>0.03</v>
      </c>
      <c r="R12" s="243" t="s">
        <v>139</v>
      </c>
      <c r="S12" s="243" t="s">
        <v>132</v>
      </c>
      <c r="T12" s="244" t="s">
        <v>132</v>
      </c>
      <c r="U12" s="221">
        <v>0.114</v>
      </c>
      <c r="V12" s="221">
        <f>ROUND(E12*U12,2)</f>
        <v>1.37</v>
      </c>
      <c r="W12" s="221"/>
      <c r="X12" s="221" t="s">
        <v>133</v>
      </c>
      <c r="Y12" s="221" t="s">
        <v>134</v>
      </c>
      <c r="Z12" s="210"/>
      <c r="AA12" s="210"/>
      <c r="AB12" s="210"/>
      <c r="AC12" s="210"/>
      <c r="AD12" s="210"/>
      <c r="AE12" s="210"/>
      <c r="AF12" s="210"/>
      <c r="AG12" s="210" t="s">
        <v>135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8">
        <v>5</v>
      </c>
      <c r="B13" s="239" t="s">
        <v>145</v>
      </c>
      <c r="C13" s="252" t="s">
        <v>146</v>
      </c>
      <c r="D13" s="240" t="s">
        <v>147</v>
      </c>
      <c r="E13" s="241">
        <v>40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3.8999999999999999E-4</v>
      </c>
      <c r="O13" s="241">
        <f>ROUND(E13*N13,2)</f>
        <v>0.02</v>
      </c>
      <c r="P13" s="241">
        <v>3.4199999999999999E-3</v>
      </c>
      <c r="Q13" s="241">
        <f>ROUND(E13*P13,2)</f>
        <v>0.14000000000000001</v>
      </c>
      <c r="R13" s="243" t="s">
        <v>139</v>
      </c>
      <c r="S13" s="243" t="s">
        <v>132</v>
      </c>
      <c r="T13" s="244" t="s">
        <v>132</v>
      </c>
      <c r="U13" s="221">
        <v>4.3999999999999997E-2</v>
      </c>
      <c r="V13" s="221">
        <f>ROUND(E13*U13,2)</f>
        <v>1.76</v>
      </c>
      <c r="W13" s="221"/>
      <c r="X13" s="221" t="s">
        <v>133</v>
      </c>
      <c r="Y13" s="221" t="s">
        <v>134</v>
      </c>
      <c r="Z13" s="210"/>
      <c r="AA13" s="210"/>
      <c r="AB13" s="210"/>
      <c r="AC13" s="210"/>
      <c r="AD13" s="210"/>
      <c r="AE13" s="210"/>
      <c r="AF13" s="210"/>
      <c r="AG13" s="210" t="s">
        <v>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6</v>
      </c>
      <c r="B14" s="239" t="s">
        <v>148</v>
      </c>
      <c r="C14" s="252" t="s">
        <v>149</v>
      </c>
      <c r="D14" s="240" t="s">
        <v>147</v>
      </c>
      <c r="E14" s="241">
        <v>40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3.5E-4</v>
      </c>
      <c r="O14" s="241">
        <f>ROUND(E14*N14,2)</f>
        <v>0.01</v>
      </c>
      <c r="P14" s="241">
        <v>9.8099999999999993E-3</v>
      </c>
      <c r="Q14" s="241">
        <f>ROUND(E14*P14,2)</f>
        <v>0.39</v>
      </c>
      <c r="R14" s="243" t="s">
        <v>139</v>
      </c>
      <c r="S14" s="243" t="s">
        <v>132</v>
      </c>
      <c r="T14" s="244" t="s">
        <v>132</v>
      </c>
      <c r="U14" s="221">
        <v>5.6000000000000001E-2</v>
      </c>
      <c r="V14" s="221">
        <f>ROUND(E14*U14,2)</f>
        <v>2.2400000000000002</v>
      </c>
      <c r="W14" s="221"/>
      <c r="X14" s="221" t="s">
        <v>133</v>
      </c>
      <c r="Y14" s="221" t="s">
        <v>134</v>
      </c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7</v>
      </c>
      <c r="B15" s="239" t="s">
        <v>150</v>
      </c>
      <c r="C15" s="252" t="s">
        <v>151</v>
      </c>
      <c r="D15" s="240" t="s">
        <v>152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0.623</v>
      </c>
      <c r="Q15" s="241">
        <f>ROUND(E15*P15,2)</f>
        <v>0.62</v>
      </c>
      <c r="R15" s="243" t="s">
        <v>139</v>
      </c>
      <c r="S15" s="243" t="s">
        <v>132</v>
      </c>
      <c r="T15" s="244" t="s">
        <v>132</v>
      </c>
      <c r="U15" s="221">
        <v>2.8119999999999998</v>
      </c>
      <c r="V15" s="221">
        <f>ROUND(E15*U15,2)</f>
        <v>2.81</v>
      </c>
      <c r="W15" s="221"/>
      <c r="X15" s="221" t="s">
        <v>133</v>
      </c>
      <c r="Y15" s="221" t="s">
        <v>134</v>
      </c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8">
        <v>8</v>
      </c>
      <c r="B16" s="239" t="s">
        <v>153</v>
      </c>
      <c r="C16" s="252" t="s">
        <v>154</v>
      </c>
      <c r="D16" s="240" t="s">
        <v>138</v>
      </c>
      <c r="E16" s="241">
        <v>1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2.8500000000000001E-2</v>
      </c>
      <c r="Q16" s="241">
        <f>ROUND(E16*P16,2)</f>
        <v>0.03</v>
      </c>
      <c r="R16" s="243" t="s">
        <v>139</v>
      </c>
      <c r="S16" s="243" t="s">
        <v>132</v>
      </c>
      <c r="T16" s="244" t="s">
        <v>132</v>
      </c>
      <c r="U16" s="221">
        <v>0.438</v>
      </c>
      <c r="V16" s="221">
        <f>ROUND(E16*U16,2)</f>
        <v>0.44</v>
      </c>
      <c r="W16" s="221"/>
      <c r="X16" s="221" t="s">
        <v>133</v>
      </c>
      <c r="Y16" s="221" t="s">
        <v>134</v>
      </c>
      <c r="Z16" s="210"/>
      <c r="AA16" s="210"/>
      <c r="AB16" s="210"/>
      <c r="AC16" s="210"/>
      <c r="AD16" s="210"/>
      <c r="AE16" s="210"/>
      <c r="AF16" s="210"/>
      <c r="AG16" s="210" t="s">
        <v>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9</v>
      </c>
      <c r="B17" s="239" t="s">
        <v>155</v>
      </c>
      <c r="C17" s="252" t="s">
        <v>156</v>
      </c>
      <c r="D17" s="240" t="s">
        <v>147</v>
      </c>
      <c r="E17" s="241">
        <v>12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9.3579999999999997E-2</v>
      </c>
      <c r="Q17" s="241">
        <f>ROUND(E17*P17,2)</f>
        <v>1.1200000000000001</v>
      </c>
      <c r="R17" s="243" t="s">
        <v>157</v>
      </c>
      <c r="S17" s="243" t="s">
        <v>132</v>
      </c>
      <c r="T17" s="244" t="s">
        <v>132</v>
      </c>
      <c r="U17" s="221">
        <v>0.35</v>
      </c>
      <c r="V17" s="221">
        <f>ROUND(E17*U17,2)</f>
        <v>4.2</v>
      </c>
      <c r="W17" s="221"/>
      <c r="X17" s="221" t="s">
        <v>133</v>
      </c>
      <c r="Y17" s="221" t="s">
        <v>134</v>
      </c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8">
        <v>10</v>
      </c>
      <c r="B18" s="239" t="s">
        <v>158</v>
      </c>
      <c r="C18" s="252" t="s">
        <v>159</v>
      </c>
      <c r="D18" s="240" t="s">
        <v>138</v>
      </c>
      <c r="E18" s="241">
        <v>2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0.624</v>
      </c>
      <c r="Q18" s="241">
        <f>ROUND(E18*P18,2)</f>
        <v>1.25</v>
      </c>
      <c r="R18" s="243" t="s">
        <v>157</v>
      </c>
      <c r="S18" s="243" t="s">
        <v>132</v>
      </c>
      <c r="T18" s="244" t="s">
        <v>132</v>
      </c>
      <c r="U18" s="221">
        <v>8.34</v>
      </c>
      <c r="V18" s="221">
        <f>ROUND(E18*U18,2)</f>
        <v>16.68</v>
      </c>
      <c r="W18" s="221"/>
      <c r="X18" s="221" t="s">
        <v>133</v>
      </c>
      <c r="Y18" s="221" t="s">
        <v>134</v>
      </c>
      <c r="Z18" s="210"/>
      <c r="AA18" s="210"/>
      <c r="AB18" s="210"/>
      <c r="AC18" s="210"/>
      <c r="AD18" s="210"/>
      <c r="AE18" s="210"/>
      <c r="AF18" s="210"/>
      <c r="AG18" s="210" t="s">
        <v>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8">
        <v>11</v>
      </c>
      <c r="B19" s="239" t="s">
        <v>160</v>
      </c>
      <c r="C19" s="252" t="s">
        <v>161</v>
      </c>
      <c r="D19" s="240" t="s">
        <v>138</v>
      </c>
      <c r="E19" s="241">
        <v>2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3.0699999999999998E-3</v>
      </c>
      <c r="O19" s="241">
        <f>ROUND(E19*N19,2)</f>
        <v>0.01</v>
      </c>
      <c r="P19" s="241">
        <v>0</v>
      </c>
      <c r="Q19" s="241">
        <f>ROUND(E19*P19,2)</f>
        <v>0</v>
      </c>
      <c r="R19" s="243" t="s">
        <v>157</v>
      </c>
      <c r="S19" s="243" t="s">
        <v>132</v>
      </c>
      <c r="T19" s="244" t="s">
        <v>132</v>
      </c>
      <c r="U19" s="221">
        <v>6.18</v>
      </c>
      <c r="V19" s="221">
        <f>ROUND(E19*U19,2)</f>
        <v>12.36</v>
      </c>
      <c r="W19" s="221"/>
      <c r="X19" s="221" t="s">
        <v>133</v>
      </c>
      <c r="Y19" s="221" t="s">
        <v>162</v>
      </c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8">
        <v>12</v>
      </c>
      <c r="B20" s="239" t="s">
        <v>163</v>
      </c>
      <c r="C20" s="252" t="s">
        <v>164</v>
      </c>
      <c r="D20" s="240" t="s">
        <v>138</v>
      </c>
      <c r="E20" s="241">
        <v>2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157</v>
      </c>
      <c r="S20" s="243" t="s">
        <v>132</v>
      </c>
      <c r="T20" s="244" t="s">
        <v>132</v>
      </c>
      <c r="U20" s="221">
        <v>1.45</v>
      </c>
      <c r="V20" s="221">
        <f>ROUND(E20*U20,2)</f>
        <v>2.9</v>
      </c>
      <c r="W20" s="221"/>
      <c r="X20" s="221" t="s">
        <v>133</v>
      </c>
      <c r="Y20" s="221" t="s">
        <v>134</v>
      </c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13</v>
      </c>
      <c r="B21" s="239" t="s">
        <v>165</v>
      </c>
      <c r="C21" s="252" t="s">
        <v>166</v>
      </c>
      <c r="D21" s="240" t="s">
        <v>138</v>
      </c>
      <c r="E21" s="241">
        <v>5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6.9999999999999994E-5</v>
      </c>
      <c r="O21" s="241">
        <f>ROUND(E21*N21,2)</f>
        <v>0</v>
      </c>
      <c r="P21" s="241">
        <v>4.4999999999999997E-3</v>
      </c>
      <c r="Q21" s="241">
        <f>ROUND(E21*P21,2)</f>
        <v>0.02</v>
      </c>
      <c r="R21" s="243" t="s">
        <v>157</v>
      </c>
      <c r="S21" s="243" t="s">
        <v>132</v>
      </c>
      <c r="T21" s="244" t="s">
        <v>132</v>
      </c>
      <c r="U21" s="221">
        <v>0.42</v>
      </c>
      <c r="V21" s="221">
        <f>ROUND(E21*U21,2)</f>
        <v>2.1</v>
      </c>
      <c r="W21" s="221"/>
      <c r="X21" s="221" t="s">
        <v>133</v>
      </c>
      <c r="Y21" s="221" t="s">
        <v>134</v>
      </c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14</v>
      </c>
      <c r="B22" s="239" t="s">
        <v>167</v>
      </c>
      <c r="C22" s="252" t="s">
        <v>168</v>
      </c>
      <c r="D22" s="240" t="s">
        <v>138</v>
      </c>
      <c r="E22" s="241">
        <v>3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6.9999999999999994E-5</v>
      </c>
      <c r="O22" s="241">
        <f>ROUND(E22*N22,2)</f>
        <v>0</v>
      </c>
      <c r="P22" s="241">
        <v>2.1999999999999999E-2</v>
      </c>
      <c r="Q22" s="241">
        <f>ROUND(E22*P22,2)</f>
        <v>7.0000000000000007E-2</v>
      </c>
      <c r="R22" s="243" t="s">
        <v>157</v>
      </c>
      <c r="S22" s="243" t="s">
        <v>132</v>
      </c>
      <c r="T22" s="244" t="s">
        <v>132</v>
      </c>
      <c r="U22" s="221">
        <v>0.5</v>
      </c>
      <c r="V22" s="221">
        <f>ROUND(E22*U22,2)</f>
        <v>1.5</v>
      </c>
      <c r="W22" s="221"/>
      <c r="X22" s="221" t="s">
        <v>133</v>
      </c>
      <c r="Y22" s="221" t="s">
        <v>134</v>
      </c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15</v>
      </c>
      <c r="B23" s="239" t="s">
        <v>169</v>
      </c>
      <c r="C23" s="252" t="s">
        <v>170</v>
      </c>
      <c r="D23" s="240" t="s">
        <v>147</v>
      </c>
      <c r="E23" s="241">
        <v>10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5.0000000000000002E-5</v>
      </c>
      <c r="O23" s="241">
        <f>ROUND(E23*N23,2)</f>
        <v>0</v>
      </c>
      <c r="P23" s="241">
        <v>5.3200000000000001E-3</v>
      </c>
      <c r="Q23" s="241">
        <f>ROUND(E23*P23,2)</f>
        <v>0.05</v>
      </c>
      <c r="R23" s="243" t="s">
        <v>157</v>
      </c>
      <c r="S23" s="243" t="s">
        <v>132</v>
      </c>
      <c r="T23" s="244" t="s">
        <v>132</v>
      </c>
      <c r="U23" s="221">
        <v>0.10299999999999999</v>
      </c>
      <c r="V23" s="221">
        <f>ROUND(E23*U23,2)</f>
        <v>1.03</v>
      </c>
      <c r="W23" s="221"/>
      <c r="X23" s="221" t="s">
        <v>133</v>
      </c>
      <c r="Y23" s="221" t="s">
        <v>134</v>
      </c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8">
        <v>16</v>
      </c>
      <c r="B24" s="239" t="s">
        <v>171</v>
      </c>
      <c r="C24" s="252" t="s">
        <v>172</v>
      </c>
      <c r="D24" s="240" t="s">
        <v>147</v>
      </c>
      <c r="E24" s="241">
        <v>50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9.0000000000000006E-5</v>
      </c>
      <c r="O24" s="241">
        <f>ROUND(E24*N24,2)</f>
        <v>0</v>
      </c>
      <c r="P24" s="241">
        <v>8.5800000000000008E-3</v>
      </c>
      <c r="Q24" s="241">
        <f>ROUND(E24*P24,2)</f>
        <v>0.43</v>
      </c>
      <c r="R24" s="243" t="s">
        <v>157</v>
      </c>
      <c r="S24" s="243" t="s">
        <v>132</v>
      </c>
      <c r="T24" s="244" t="s">
        <v>132</v>
      </c>
      <c r="U24" s="221">
        <v>0.10299999999999999</v>
      </c>
      <c r="V24" s="221">
        <f>ROUND(E24*U24,2)</f>
        <v>5.15</v>
      </c>
      <c r="W24" s="221"/>
      <c r="X24" s="221" t="s">
        <v>133</v>
      </c>
      <c r="Y24" s="221" t="s">
        <v>134</v>
      </c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17</v>
      </c>
      <c r="B25" s="239" t="s">
        <v>173</v>
      </c>
      <c r="C25" s="252" t="s">
        <v>174</v>
      </c>
      <c r="D25" s="240" t="s">
        <v>138</v>
      </c>
      <c r="E25" s="241">
        <v>26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2.0000000000000002E-5</v>
      </c>
      <c r="O25" s="241">
        <f>ROUND(E25*N25,2)</f>
        <v>0</v>
      </c>
      <c r="P25" s="241">
        <v>1.4E-2</v>
      </c>
      <c r="Q25" s="241">
        <f>ROUND(E25*P25,2)</f>
        <v>0.36</v>
      </c>
      <c r="R25" s="243" t="s">
        <v>157</v>
      </c>
      <c r="S25" s="243" t="s">
        <v>132</v>
      </c>
      <c r="T25" s="244" t="s">
        <v>132</v>
      </c>
      <c r="U25" s="221">
        <v>0.52</v>
      </c>
      <c r="V25" s="221">
        <f>ROUND(E25*U25,2)</f>
        <v>13.52</v>
      </c>
      <c r="W25" s="221"/>
      <c r="X25" s="221" t="s">
        <v>133</v>
      </c>
      <c r="Y25" s="221" t="s">
        <v>134</v>
      </c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18</v>
      </c>
      <c r="B26" s="239" t="s">
        <v>175</v>
      </c>
      <c r="C26" s="252" t="s">
        <v>176</v>
      </c>
      <c r="D26" s="240" t="s">
        <v>138</v>
      </c>
      <c r="E26" s="241">
        <v>18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2.0000000000000002E-5</v>
      </c>
      <c r="O26" s="241">
        <f>ROUND(E26*N26,2)</f>
        <v>0</v>
      </c>
      <c r="P26" s="241">
        <v>3.9E-2</v>
      </c>
      <c r="Q26" s="241">
        <f>ROUND(E26*P26,2)</f>
        <v>0.7</v>
      </c>
      <c r="R26" s="243" t="s">
        <v>157</v>
      </c>
      <c r="S26" s="243" t="s">
        <v>132</v>
      </c>
      <c r="T26" s="244" t="s">
        <v>132</v>
      </c>
      <c r="U26" s="221">
        <v>0.70699999999999996</v>
      </c>
      <c r="V26" s="221">
        <f>ROUND(E26*U26,2)</f>
        <v>12.73</v>
      </c>
      <c r="W26" s="221"/>
      <c r="X26" s="221" t="s">
        <v>133</v>
      </c>
      <c r="Y26" s="221" t="s">
        <v>134</v>
      </c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4" t="s">
        <v>126</v>
      </c>
      <c r="B27" s="225" t="s">
        <v>74</v>
      </c>
      <c r="C27" s="251" t="s">
        <v>75</v>
      </c>
      <c r="D27" s="226"/>
      <c r="E27" s="227"/>
      <c r="F27" s="228"/>
      <c r="G27" s="228">
        <f>SUMIF(AG28:AG32,"&lt;&gt;NOR",G28:G32)</f>
        <v>0</v>
      </c>
      <c r="H27" s="228"/>
      <c r="I27" s="228">
        <f>SUM(I28:I32)</f>
        <v>0</v>
      </c>
      <c r="J27" s="228"/>
      <c r="K27" s="228">
        <f>SUM(K28:K32)</f>
        <v>0</v>
      </c>
      <c r="L27" s="228"/>
      <c r="M27" s="228">
        <f>SUM(M28:M32)</f>
        <v>0</v>
      </c>
      <c r="N27" s="227"/>
      <c r="O27" s="227">
        <f>SUM(O28:O32)</f>
        <v>0.12000000000000001</v>
      </c>
      <c r="P27" s="227"/>
      <c r="Q27" s="227">
        <f>SUM(Q28:Q32)</f>
        <v>4.87</v>
      </c>
      <c r="R27" s="228"/>
      <c r="S27" s="228"/>
      <c r="T27" s="229"/>
      <c r="U27" s="223"/>
      <c r="V27" s="223">
        <f>SUM(V28:V32)</f>
        <v>61.789999999999992</v>
      </c>
      <c r="W27" s="223"/>
      <c r="X27" s="223"/>
      <c r="Y27" s="223"/>
      <c r="AG27" t="s">
        <v>127</v>
      </c>
    </row>
    <row r="28" spans="1:60" ht="22.5" outlineLevel="1" x14ac:dyDescent="0.2">
      <c r="A28" s="238">
        <v>19</v>
      </c>
      <c r="B28" s="239" t="s">
        <v>177</v>
      </c>
      <c r="C28" s="252" t="s">
        <v>178</v>
      </c>
      <c r="D28" s="240" t="s">
        <v>130</v>
      </c>
      <c r="E28" s="241">
        <v>2.2000000000000002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3.1710000000000002E-2</v>
      </c>
      <c r="O28" s="241">
        <f>ROUND(E28*N28,2)</f>
        <v>7.0000000000000007E-2</v>
      </c>
      <c r="P28" s="241">
        <v>0</v>
      </c>
      <c r="Q28" s="241">
        <f>ROUND(E28*P28,2)</f>
        <v>0</v>
      </c>
      <c r="R28" s="243" t="s">
        <v>179</v>
      </c>
      <c r="S28" s="243" t="s">
        <v>132</v>
      </c>
      <c r="T28" s="244" t="s">
        <v>132</v>
      </c>
      <c r="U28" s="221">
        <v>0.44</v>
      </c>
      <c r="V28" s="221">
        <f>ROUND(E28*U28,2)</f>
        <v>0.97</v>
      </c>
      <c r="W28" s="221"/>
      <c r="X28" s="221" t="s">
        <v>133</v>
      </c>
      <c r="Y28" s="221" t="s">
        <v>134</v>
      </c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20</v>
      </c>
      <c r="B29" s="232" t="s">
        <v>180</v>
      </c>
      <c r="C29" s="253" t="s">
        <v>181</v>
      </c>
      <c r="D29" s="233" t="s">
        <v>182</v>
      </c>
      <c r="E29" s="234">
        <v>2.0299999999999998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2.4</v>
      </c>
      <c r="Q29" s="234">
        <f>ROUND(E29*P29,2)</f>
        <v>4.87</v>
      </c>
      <c r="R29" s="236" t="s">
        <v>183</v>
      </c>
      <c r="S29" s="236" t="s">
        <v>132</v>
      </c>
      <c r="T29" s="237" t="s">
        <v>132</v>
      </c>
      <c r="U29" s="221">
        <v>13.301</v>
      </c>
      <c r="V29" s="221">
        <f>ROUND(E29*U29,2)</f>
        <v>27</v>
      </c>
      <c r="W29" s="221"/>
      <c r="X29" s="221" t="s">
        <v>133</v>
      </c>
      <c r="Y29" s="221" t="s">
        <v>140</v>
      </c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4" t="s">
        <v>184</v>
      </c>
      <c r="D30" s="245"/>
      <c r="E30" s="245"/>
      <c r="F30" s="245"/>
      <c r="G30" s="245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8">
        <v>21</v>
      </c>
      <c r="B31" s="239" t="s">
        <v>186</v>
      </c>
      <c r="C31" s="252" t="s">
        <v>187</v>
      </c>
      <c r="D31" s="240" t="s">
        <v>130</v>
      </c>
      <c r="E31" s="241">
        <v>83.5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4.0000000000000002E-4</v>
      </c>
      <c r="O31" s="241">
        <f>ROUND(E31*N31,2)</f>
        <v>0.03</v>
      </c>
      <c r="P31" s="241">
        <v>0</v>
      </c>
      <c r="Q31" s="241">
        <f>ROUND(E31*P31,2)</f>
        <v>0</v>
      </c>
      <c r="R31" s="243" t="s">
        <v>188</v>
      </c>
      <c r="S31" s="243" t="s">
        <v>132</v>
      </c>
      <c r="T31" s="244" t="s">
        <v>132</v>
      </c>
      <c r="U31" s="221">
        <v>0.315</v>
      </c>
      <c r="V31" s="221">
        <f>ROUND(E31*U31,2)</f>
        <v>26.3</v>
      </c>
      <c r="W31" s="221"/>
      <c r="X31" s="221" t="s">
        <v>133</v>
      </c>
      <c r="Y31" s="221" t="s">
        <v>140</v>
      </c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8">
        <v>22</v>
      </c>
      <c r="B32" s="239" t="s">
        <v>189</v>
      </c>
      <c r="C32" s="252" t="s">
        <v>190</v>
      </c>
      <c r="D32" s="240" t="s">
        <v>130</v>
      </c>
      <c r="E32" s="241">
        <v>83.5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2.1000000000000001E-4</v>
      </c>
      <c r="O32" s="241">
        <f>ROUND(E32*N32,2)</f>
        <v>0.02</v>
      </c>
      <c r="P32" s="241">
        <v>0</v>
      </c>
      <c r="Q32" s="241">
        <f>ROUND(E32*P32,2)</f>
        <v>0</v>
      </c>
      <c r="R32" s="243" t="s">
        <v>188</v>
      </c>
      <c r="S32" s="243" t="s">
        <v>132</v>
      </c>
      <c r="T32" s="244" t="s">
        <v>132</v>
      </c>
      <c r="U32" s="221">
        <v>0.09</v>
      </c>
      <c r="V32" s="221">
        <f>ROUND(E32*U32,2)</f>
        <v>7.52</v>
      </c>
      <c r="W32" s="221"/>
      <c r="X32" s="221" t="s">
        <v>133</v>
      </c>
      <c r="Y32" s="221" t="s">
        <v>140</v>
      </c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4" t="s">
        <v>126</v>
      </c>
      <c r="B33" s="225" t="s">
        <v>78</v>
      </c>
      <c r="C33" s="251" t="s">
        <v>79</v>
      </c>
      <c r="D33" s="226"/>
      <c r="E33" s="227"/>
      <c r="F33" s="228"/>
      <c r="G33" s="228">
        <f>SUMIF(AG34:AG36,"&lt;&gt;NOR",G34:G36)</f>
        <v>0</v>
      </c>
      <c r="H33" s="228"/>
      <c r="I33" s="228">
        <f>SUM(I34:I36)</f>
        <v>0</v>
      </c>
      <c r="J33" s="228"/>
      <c r="K33" s="228">
        <f>SUM(K34:K36)</f>
        <v>0</v>
      </c>
      <c r="L33" s="228"/>
      <c r="M33" s="228">
        <f>SUM(M34:M36)</f>
        <v>0</v>
      </c>
      <c r="N33" s="227"/>
      <c r="O33" s="227">
        <f>SUM(O34:O36)</f>
        <v>0</v>
      </c>
      <c r="P33" s="227"/>
      <c r="Q33" s="227">
        <f>SUM(Q34:Q36)</f>
        <v>0</v>
      </c>
      <c r="R33" s="228"/>
      <c r="S33" s="228"/>
      <c r="T33" s="229"/>
      <c r="U33" s="223"/>
      <c r="V33" s="223">
        <f>SUM(V34:V36)</f>
        <v>2.75</v>
      </c>
      <c r="W33" s="223"/>
      <c r="X33" s="223"/>
      <c r="Y33" s="223"/>
      <c r="AG33" t="s">
        <v>127</v>
      </c>
    </row>
    <row r="34" spans="1:60" ht="22.5" outlineLevel="1" x14ac:dyDescent="0.2">
      <c r="A34" s="238">
        <v>23</v>
      </c>
      <c r="B34" s="239" t="s">
        <v>191</v>
      </c>
      <c r="C34" s="252" t="s">
        <v>192</v>
      </c>
      <c r="D34" s="240" t="s">
        <v>193</v>
      </c>
      <c r="E34" s="241">
        <v>1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194</v>
      </c>
      <c r="S34" s="243" t="s">
        <v>132</v>
      </c>
      <c r="T34" s="244" t="s">
        <v>132</v>
      </c>
      <c r="U34" s="221">
        <v>1.6</v>
      </c>
      <c r="V34" s="221">
        <f>ROUND(E34*U34,2)</f>
        <v>1.6</v>
      </c>
      <c r="W34" s="221"/>
      <c r="X34" s="221" t="s">
        <v>133</v>
      </c>
      <c r="Y34" s="221" t="s">
        <v>134</v>
      </c>
      <c r="Z34" s="210"/>
      <c r="AA34" s="210"/>
      <c r="AB34" s="210"/>
      <c r="AC34" s="210"/>
      <c r="AD34" s="210"/>
      <c r="AE34" s="210"/>
      <c r="AF34" s="210"/>
      <c r="AG34" s="210" t="s">
        <v>135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8">
        <v>24</v>
      </c>
      <c r="B35" s="239" t="s">
        <v>195</v>
      </c>
      <c r="C35" s="252" t="s">
        <v>196</v>
      </c>
      <c r="D35" s="240" t="s">
        <v>197</v>
      </c>
      <c r="E35" s="241">
        <v>15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194</v>
      </c>
      <c r="S35" s="243" t="s">
        <v>132</v>
      </c>
      <c r="T35" s="244" t="s">
        <v>132</v>
      </c>
      <c r="U35" s="221">
        <v>0</v>
      </c>
      <c r="V35" s="221">
        <f>ROUND(E35*U35,2)</f>
        <v>0</v>
      </c>
      <c r="W35" s="221"/>
      <c r="X35" s="221" t="s">
        <v>133</v>
      </c>
      <c r="Y35" s="221" t="s">
        <v>134</v>
      </c>
      <c r="Z35" s="210"/>
      <c r="AA35" s="210"/>
      <c r="AB35" s="210"/>
      <c r="AC35" s="210"/>
      <c r="AD35" s="210"/>
      <c r="AE35" s="210"/>
      <c r="AF35" s="210"/>
      <c r="AG35" s="210" t="s">
        <v>135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8">
        <v>25</v>
      </c>
      <c r="B36" s="239" t="s">
        <v>198</v>
      </c>
      <c r="C36" s="252" t="s">
        <v>199</v>
      </c>
      <c r="D36" s="240" t="s">
        <v>193</v>
      </c>
      <c r="E36" s="241">
        <v>1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 t="s">
        <v>194</v>
      </c>
      <c r="S36" s="243" t="s">
        <v>132</v>
      </c>
      <c r="T36" s="244" t="s">
        <v>132</v>
      </c>
      <c r="U36" s="221">
        <v>1.1499999999999999</v>
      </c>
      <c r="V36" s="221">
        <f>ROUND(E36*U36,2)</f>
        <v>1.1499999999999999</v>
      </c>
      <c r="W36" s="221"/>
      <c r="X36" s="221" t="s">
        <v>133</v>
      </c>
      <c r="Y36" s="221" t="s">
        <v>134</v>
      </c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4" t="s">
        <v>126</v>
      </c>
      <c r="B37" s="225" t="s">
        <v>80</v>
      </c>
      <c r="C37" s="251" t="s">
        <v>81</v>
      </c>
      <c r="D37" s="226"/>
      <c r="E37" s="227"/>
      <c r="F37" s="228"/>
      <c r="G37" s="228">
        <f>SUMIF(AG38:AG44,"&lt;&gt;NOR",G38:G44)</f>
        <v>0</v>
      </c>
      <c r="H37" s="228"/>
      <c r="I37" s="228">
        <f>SUM(I38:I44)</f>
        <v>0</v>
      </c>
      <c r="J37" s="228"/>
      <c r="K37" s="228">
        <f>SUM(K38:K44)</f>
        <v>0</v>
      </c>
      <c r="L37" s="228"/>
      <c r="M37" s="228">
        <f>SUM(M38:M44)</f>
        <v>0</v>
      </c>
      <c r="N37" s="227"/>
      <c r="O37" s="227">
        <f>SUM(O38:O44)</f>
        <v>0</v>
      </c>
      <c r="P37" s="227"/>
      <c r="Q37" s="227">
        <f>SUM(Q38:Q44)</f>
        <v>0</v>
      </c>
      <c r="R37" s="228"/>
      <c r="S37" s="228"/>
      <c r="T37" s="229"/>
      <c r="U37" s="223"/>
      <c r="V37" s="223">
        <f>SUM(V38:V44)</f>
        <v>150.04</v>
      </c>
      <c r="W37" s="223"/>
      <c r="X37" s="223"/>
      <c r="Y37" s="223"/>
      <c r="AG37" t="s">
        <v>127</v>
      </c>
    </row>
    <row r="38" spans="1:60" outlineLevel="1" x14ac:dyDescent="0.2">
      <c r="A38" s="238">
        <v>26</v>
      </c>
      <c r="B38" s="239" t="s">
        <v>200</v>
      </c>
      <c r="C38" s="252" t="s">
        <v>201</v>
      </c>
      <c r="D38" s="240" t="s">
        <v>138</v>
      </c>
      <c r="E38" s="241">
        <v>3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157</v>
      </c>
      <c r="S38" s="243" t="s">
        <v>132</v>
      </c>
      <c r="T38" s="244" t="s">
        <v>132</v>
      </c>
      <c r="U38" s="221">
        <v>2.0129999999999999</v>
      </c>
      <c r="V38" s="221">
        <f>ROUND(E38*U38,2)</f>
        <v>6.04</v>
      </c>
      <c r="W38" s="221"/>
      <c r="X38" s="221" t="s">
        <v>133</v>
      </c>
      <c r="Y38" s="221" t="s">
        <v>134</v>
      </c>
      <c r="Z38" s="210"/>
      <c r="AA38" s="210"/>
      <c r="AB38" s="210"/>
      <c r="AC38" s="210"/>
      <c r="AD38" s="210"/>
      <c r="AE38" s="210"/>
      <c r="AF38" s="210"/>
      <c r="AG38" s="210" t="s">
        <v>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27</v>
      </c>
      <c r="B39" s="239" t="s">
        <v>202</v>
      </c>
      <c r="C39" s="252" t="s">
        <v>203</v>
      </c>
      <c r="D39" s="240" t="s">
        <v>204</v>
      </c>
      <c r="E39" s="241">
        <v>24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205</v>
      </c>
      <c r="T39" s="244" t="s">
        <v>206</v>
      </c>
      <c r="U39" s="221">
        <v>1</v>
      </c>
      <c r="V39" s="221">
        <f>ROUND(E39*U39,2)</f>
        <v>24</v>
      </c>
      <c r="W39" s="221"/>
      <c r="X39" s="221" t="s">
        <v>77</v>
      </c>
      <c r="Y39" s="221" t="s">
        <v>162</v>
      </c>
      <c r="Z39" s="210"/>
      <c r="AA39" s="210"/>
      <c r="AB39" s="210"/>
      <c r="AC39" s="210"/>
      <c r="AD39" s="210"/>
      <c r="AE39" s="210"/>
      <c r="AF39" s="210"/>
      <c r="AG39" s="210" t="s">
        <v>207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28</v>
      </c>
      <c r="B40" s="239" t="s">
        <v>208</v>
      </c>
      <c r="C40" s="252" t="s">
        <v>209</v>
      </c>
      <c r="D40" s="240" t="s">
        <v>210</v>
      </c>
      <c r="E40" s="241">
        <v>72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205</v>
      </c>
      <c r="T40" s="244" t="s">
        <v>206</v>
      </c>
      <c r="U40" s="221">
        <v>1</v>
      </c>
      <c r="V40" s="221">
        <f>ROUND(E40*U40,2)</f>
        <v>72</v>
      </c>
      <c r="W40" s="221"/>
      <c r="X40" s="221" t="s">
        <v>77</v>
      </c>
      <c r="Y40" s="221" t="s">
        <v>134</v>
      </c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29</v>
      </c>
      <c r="B41" s="239" t="s">
        <v>212</v>
      </c>
      <c r="C41" s="252" t="s">
        <v>213</v>
      </c>
      <c r="D41" s="240" t="s">
        <v>210</v>
      </c>
      <c r="E41" s="241">
        <v>16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205</v>
      </c>
      <c r="T41" s="244" t="s">
        <v>206</v>
      </c>
      <c r="U41" s="221">
        <v>1</v>
      </c>
      <c r="V41" s="221">
        <f>ROUND(E41*U41,2)</f>
        <v>16</v>
      </c>
      <c r="W41" s="221"/>
      <c r="X41" s="221" t="s">
        <v>77</v>
      </c>
      <c r="Y41" s="221" t="s">
        <v>134</v>
      </c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30</v>
      </c>
      <c r="B42" s="239" t="s">
        <v>214</v>
      </c>
      <c r="C42" s="252" t="s">
        <v>215</v>
      </c>
      <c r="D42" s="240" t="s">
        <v>210</v>
      </c>
      <c r="E42" s="241">
        <v>32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205</v>
      </c>
      <c r="T42" s="244" t="s">
        <v>206</v>
      </c>
      <c r="U42" s="221">
        <v>1</v>
      </c>
      <c r="V42" s="221">
        <f>ROUND(E42*U42,2)</f>
        <v>32</v>
      </c>
      <c r="W42" s="221"/>
      <c r="X42" s="221" t="s">
        <v>77</v>
      </c>
      <c r="Y42" s="221" t="s">
        <v>140</v>
      </c>
      <c r="Z42" s="210"/>
      <c r="AA42" s="210"/>
      <c r="AB42" s="210"/>
      <c r="AC42" s="210"/>
      <c r="AD42" s="210"/>
      <c r="AE42" s="210"/>
      <c r="AF42" s="210"/>
      <c r="AG42" s="210" t="s">
        <v>211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31</v>
      </c>
      <c r="B43" s="239" t="s">
        <v>216</v>
      </c>
      <c r="C43" s="252" t="s">
        <v>217</v>
      </c>
      <c r="D43" s="240" t="s">
        <v>210</v>
      </c>
      <c r="E43" s="241">
        <v>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205</v>
      </c>
      <c r="T43" s="244" t="s">
        <v>206</v>
      </c>
      <c r="U43" s="221">
        <v>0</v>
      </c>
      <c r="V43" s="221">
        <f>ROUND(E43*U43,2)</f>
        <v>0</v>
      </c>
      <c r="W43" s="221"/>
      <c r="X43" s="221" t="s">
        <v>218</v>
      </c>
      <c r="Y43" s="221" t="s">
        <v>134</v>
      </c>
      <c r="Z43" s="210"/>
      <c r="AA43" s="210"/>
      <c r="AB43" s="210"/>
      <c r="AC43" s="210"/>
      <c r="AD43" s="210"/>
      <c r="AE43" s="210"/>
      <c r="AF43" s="210"/>
      <c r="AG43" s="210" t="s">
        <v>219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32</v>
      </c>
      <c r="B44" s="239" t="s">
        <v>220</v>
      </c>
      <c r="C44" s="252" t="s">
        <v>221</v>
      </c>
      <c r="D44" s="240" t="s">
        <v>222</v>
      </c>
      <c r="E44" s="241">
        <v>16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205</v>
      </c>
      <c r="T44" s="244" t="s">
        <v>206</v>
      </c>
      <c r="U44" s="221">
        <v>0</v>
      </c>
      <c r="V44" s="221">
        <f>ROUND(E44*U44,2)</f>
        <v>0</v>
      </c>
      <c r="W44" s="221"/>
      <c r="X44" s="221" t="s">
        <v>218</v>
      </c>
      <c r="Y44" s="221" t="s">
        <v>134</v>
      </c>
      <c r="Z44" s="210"/>
      <c r="AA44" s="210"/>
      <c r="AB44" s="210"/>
      <c r="AC44" s="210"/>
      <c r="AD44" s="210"/>
      <c r="AE44" s="210"/>
      <c r="AF44" s="210"/>
      <c r="AG44" s="210" t="s">
        <v>219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4" t="s">
        <v>126</v>
      </c>
      <c r="B45" s="225" t="s">
        <v>82</v>
      </c>
      <c r="C45" s="251" t="s">
        <v>83</v>
      </c>
      <c r="D45" s="226"/>
      <c r="E45" s="227"/>
      <c r="F45" s="228"/>
      <c r="G45" s="228">
        <f>SUMIF(AG46:AG75,"&lt;&gt;NOR",G46:G75)</f>
        <v>0</v>
      </c>
      <c r="H45" s="228"/>
      <c r="I45" s="228">
        <f>SUM(I46:I75)</f>
        <v>0</v>
      </c>
      <c r="J45" s="228"/>
      <c r="K45" s="228">
        <f>SUM(K46:K75)</f>
        <v>0</v>
      </c>
      <c r="L45" s="228"/>
      <c r="M45" s="228">
        <f>SUM(M46:M75)</f>
        <v>0</v>
      </c>
      <c r="N45" s="227"/>
      <c r="O45" s="227">
        <f>SUM(O46:O75)</f>
        <v>0.37</v>
      </c>
      <c r="P45" s="227"/>
      <c r="Q45" s="227">
        <f>SUM(Q46:Q75)</f>
        <v>0</v>
      </c>
      <c r="R45" s="228"/>
      <c r="S45" s="228"/>
      <c r="T45" s="229"/>
      <c r="U45" s="223"/>
      <c r="V45" s="223">
        <f>SUM(V46:V75)</f>
        <v>57.29</v>
      </c>
      <c r="W45" s="223"/>
      <c r="X45" s="223"/>
      <c r="Y45" s="223"/>
      <c r="AG45" t="s">
        <v>127</v>
      </c>
    </row>
    <row r="46" spans="1:60" ht="22.5" outlineLevel="1" x14ac:dyDescent="0.2">
      <c r="A46" s="231">
        <v>33</v>
      </c>
      <c r="B46" s="232" t="s">
        <v>223</v>
      </c>
      <c r="C46" s="253" t="s">
        <v>224</v>
      </c>
      <c r="D46" s="233" t="s">
        <v>130</v>
      </c>
      <c r="E46" s="234">
        <v>4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5.1000000000000004E-4</v>
      </c>
      <c r="O46" s="234">
        <f>ROUND(E46*N46,2)</f>
        <v>0</v>
      </c>
      <c r="P46" s="234">
        <v>0</v>
      </c>
      <c r="Q46" s="234">
        <f>ROUND(E46*P46,2)</f>
        <v>0</v>
      </c>
      <c r="R46" s="236" t="s">
        <v>131</v>
      </c>
      <c r="S46" s="236" t="s">
        <v>132</v>
      </c>
      <c r="T46" s="237" t="s">
        <v>132</v>
      </c>
      <c r="U46" s="221">
        <v>0.26700000000000002</v>
      </c>
      <c r="V46" s="221">
        <f>ROUND(E46*U46,2)</f>
        <v>1.07</v>
      </c>
      <c r="W46" s="221"/>
      <c r="X46" s="221" t="s">
        <v>133</v>
      </c>
      <c r="Y46" s="221" t="s">
        <v>134</v>
      </c>
      <c r="Z46" s="210"/>
      <c r="AA46" s="210"/>
      <c r="AB46" s="210"/>
      <c r="AC46" s="210"/>
      <c r="AD46" s="210"/>
      <c r="AE46" s="210"/>
      <c r="AF46" s="210"/>
      <c r="AG46" s="210" t="s">
        <v>135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4" t="s">
        <v>225</v>
      </c>
      <c r="D47" s="245"/>
      <c r="E47" s="245"/>
      <c r="F47" s="245"/>
      <c r="G47" s="245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5" t="s">
        <v>226</v>
      </c>
      <c r="D48" s="246"/>
      <c r="E48" s="246"/>
      <c r="F48" s="246"/>
      <c r="G48" s="246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227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8">
        <v>34</v>
      </c>
      <c r="B49" s="239" t="s">
        <v>228</v>
      </c>
      <c r="C49" s="252" t="s">
        <v>229</v>
      </c>
      <c r="D49" s="240" t="s">
        <v>147</v>
      </c>
      <c r="E49" s="241">
        <v>42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 t="s">
        <v>139</v>
      </c>
      <c r="S49" s="243" t="s">
        <v>132</v>
      </c>
      <c r="T49" s="244" t="s">
        <v>132</v>
      </c>
      <c r="U49" s="221">
        <v>0.13900000000000001</v>
      </c>
      <c r="V49" s="221">
        <f>ROUND(E49*U49,2)</f>
        <v>5.84</v>
      </c>
      <c r="W49" s="221"/>
      <c r="X49" s="221" t="s">
        <v>133</v>
      </c>
      <c r="Y49" s="221" t="s">
        <v>140</v>
      </c>
      <c r="Z49" s="210"/>
      <c r="AA49" s="210"/>
      <c r="AB49" s="210"/>
      <c r="AC49" s="210"/>
      <c r="AD49" s="210"/>
      <c r="AE49" s="210"/>
      <c r="AF49" s="210"/>
      <c r="AG49" s="210" t="s">
        <v>135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8">
        <v>35</v>
      </c>
      <c r="B50" s="239" t="s">
        <v>230</v>
      </c>
      <c r="C50" s="252" t="s">
        <v>231</v>
      </c>
      <c r="D50" s="240" t="s">
        <v>138</v>
      </c>
      <c r="E50" s="241">
        <v>20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 t="s">
        <v>139</v>
      </c>
      <c r="S50" s="243" t="s">
        <v>132</v>
      </c>
      <c r="T50" s="244" t="s">
        <v>132</v>
      </c>
      <c r="U50" s="221">
        <v>0.14000000000000001</v>
      </c>
      <c r="V50" s="221">
        <f>ROUND(E50*U50,2)</f>
        <v>2.8</v>
      </c>
      <c r="W50" s="221"/>
      <c r="X50" s="221" t="s">
        <v>133</v>
      </c>
      <c r="Y50" s="221" t="s">
        <v>134</v>
      </c>
      <c r="Z50" s="210"/>
      <c r="AA50" s="210"/>
      <c r="AB50" s="210"/>
      <c r="AC50" s="210"/>
      <c r="AD50" s="210"/>
      <c r="AE50" s="210"/>
      <c r="AF50" s="210"/>
      <c r="AG50" s="210" t="s">
        <v>135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8">
        <v>36</v>
      </c>
      <c r="B51" s="239" t="s">
        <v>232</v>
      </c>
      <c r="C51" s="252" t="s">
        <v>233</v>
      </c>
      <c r="D51" s="240" t="s">
        <v>138</v>
      </c>
      <c r="E51" s="241">
        <v>36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 t="s">
        <v>139</v>
      </c>
      <c r="S51" s="243" t="s">
        <v>132</v>
      </c>
      <c r="T51" s="244" t="s">
        <v>132</v>
      </c>
      <c r="U51" s="221">
        <v>0.20399999999999999</v>
      </c>
      <c r="V51" s="221">
        <f>ROUND(E51*U51,2)</f>
        <v>7.34</v>
      </c>
      <c r="W51" s="221"/>
      <c r="X51" s="221" t="s">
        <v>133</v>
      </c>
      <c r="Y51" s="221" t="s">
        <v>134</v>
      </c>
      <c r="Z51" s="210"/>
      <c r="AA51" s="210"/>
      <c r="AB51" s="210"/>
      <c r="AC51" s="210"/>
      <c r="AD51" s="210"/>
      <c r="AE51" s="210"/>
      <c r="AF51" s="210"/>
      <c r="AG51" s="210" t="s">
        <v>135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8">
        <v>37</v>
      </c>
      <c r="B52" s="239" t="s">
        <v>234</v>
      </c>
      <c r="C52" s="252" t="s">
        <v>235</v>
      </c>
      <c r="D52" s="240" t="s">
        <v>147</v>
      </c>
      <c r="E52" s="241">
        <v>18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132</v>
      </c>
      <c r="T52" s="244" t="s">
        <v>236</v>
      </c>
      <c r="U52" s="221">
        <v>0.107</v>
      </c>
      <c r="V52" s="221">
        <f>ROUND(E52*U52,2)</f>
        <v>1.93</v>
      </c>
      <c r="W52" s="221"/>
      <c r="X52" s="221" t="s">
        <v>133</v>
      </c>
      <c r="Y52" s="221" t="s">
        <v>140</v>
      </c>
      <c r="Z52" s="210"/>
      <c r="AA52" s="210"/>
      <c r="AB52" s="210"/>
      <c r="AC52" s="210"/>
      <c r="AD52" s="210"/>
      <c r="AE52" s="210"/>
      <c r="AF52" s="210"/>
      <c r="AG52" s="210" t="s">
        <v>135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8">
        <v>38</v>
      </c>
      <c r="B53" s="239" t="s">
        <v>237</v>
      </c>
      <c r="C53" s="252" t="s">
        <v>238</v>
      </c>
      <c r="D53" s="240" t="s">
        <v>147</v>
      </c>
      <c r="E53" s="241">
        <v>156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132</v>
      </c>
      <c r="T53" s="244" t="s">
        <v>236</v>
      </c>
      <c r="U53" s="221">
        <v>0.188</v>
      </c>
      <c r="V53" s="221">
        <f>ROUND(E53*U53,2)</f>
        <v>29.33</v>
      </c>
      <c r="W53" s="221"/>
      <c r="X53" s="221" t="s">
        <v>133</v>
      </c>
      <c r="Y53" s="221" t="s">
        <v>140</v>
      </c>
      <c r="Z53" s="210"/>
      <c r="AA53" s="210"/>
      <c r="AB53" s="210"/>
      <c r="AC53" s="210"/>
      <c r="AD53" s="210"/>
      <c r="AE53" s="210"/>
      <c r="AF53" s="210"/>
      <c r="AG53" s="210" t="s">
        <v>135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8">
        <v>39</v>
      </c>
      <c r="B54" s="239" t="s">
        <v>239</v>
      </c>
      <c r="C54" s="252" t="s">
        <v>240</v>
      </c>
      <c r="D54" s="240" t="s">
        <v>147</v>
      </c>
      <c r="E54" s="241">
        <v>28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205</v>
      </c>
      <c r="T54" s="244" t="s">
        <v>236</v>
      </c>
      <c r="U54" s="221">
        <v>0.217</v>
      </c>
      <c r="V54" s="221">
        <f>ROUND(E54*U54,2)</f>
        <v>6.08</v>
      </c>
      <c r="W54" s="221"/>
      <c r="X54" s="221" t="s">
        <v>133</v>
      </c>
      <c r="Y54" s="221" t="s">
        <v>134</v>
      </c>
      <c r="Z54" s="210"/>
      <c r="AA54" s="210"/>
      <c r="AB54" s="210"/>
      <c r="AC54" s="210"/>
      <c r="AD54" s="210"/>
      <c r="AE54" s="210"/>
      <c r="AF54" s="210"/>
      <c r="AG54" s="210" t="s">
        <v>135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8">
        <v>40</v>
      </c>
      <c r="B55" s="239" t="s">
        <v>241</v>
      </c>
      <c r="C55" s="252" t="s">
        <v>242</v>
      </c>
      <c r="D55" s="240" t="s">
        <v>138</v>
      </c>
      <c r="E55" s="241">
        <v>12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205</v>
      </c>
      <c r="T55" s="244" t="s">
        <v>236</v>
      </c>
      <c r="U55" s="221">
        <v>0.24199999999999999</v>
      </c>
      <c r="V55" s="221">
        <f>ROUND(E55*U55,2)</f>
        <v>2.9</v>
      </c>
      <c r="W55" s="221"/>
      <c r="X55" s="221" t="s">
        <v>133</v>
      </c>
      <c r="Y55" s="221" t="s">
        <v>134</v>
      </c>
      <c r="Z55" s="210"/>
      <c r="AA55" s="210"/>
      <c r="AB55" s="210"/>
      <c r="AC55" s="210"/>
      <c r="AD55" s="210"/>
      <c r="AE55" s="210"/>
      <c r="AF55" s="210"/>
      <c r="AG55" s="210" t="s">
        <v>135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8">
        <v>41</v>
      </c>
      <c r="B56" s="239" t="s">
        <v>243</v>
      </c>
      <c r="C56" s="252" t="s">
        <v>244</v>
      </c>
      <c r="D56" s="240" t="s">
        <v>138</v>
      </c>
      <c r="E56" s="241">
        <v>25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 t="s">
        <v>245</v>
      </c>
      <c r="S56" s="243" t="s">
        <v>132</v>
      </c>
      <c r="T56" s="244" t="s">
        <v>236</v>
      </c>
      <c r="U56" s="221">
        <v>0</v>
      </c>
      <c r="V56" s="221">
        <f>ROUND(E56*U56,2)</f>
        <v>0</v>
      </c>
      <c r="W56" s="221"/>
      <c r="X56" s="221" t="s">
        <v>246</v>
      </c>
      <c r="Y56" s="221" t="s">
        <v>134</v>
      </c>
      <c r="Z56" s="210"/>
      <c r="AA56" s="210"/>
      <c r="AB56" s="210"/>
      <c r="AC56" s="210"/>
      <c r="AD56" s="210"/>
      <c r="AE56" s="210"/>
      <c r="AF56" s="210"/>
      <c r="AG56" s="210" t="s">
        <v>247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8">
        <v>42</v>
      </c>
      <c r="B57" s="239" t="s">
        <v>248</v>
      </c>
      <c r="C57" s="252" t="s">
        <v>249</v>
      </c>
      <c r="D57" s="240" t="s">
        <v>138</v>
      </c>
      <c r="E57" s="241">
        <v>10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2.9999999999999997E-4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205</v>
      </c>
      <c r="T57" s="244" t="s">
        <v>236</v>
      </c>
      <c r="U57" s="221">
        <v>0</v>
      </c>
      <c r="V57" s="221">
        <f>ROUND(E57*U57,2)</f>
        <v>0</v>
      </c>
      <c r="W57" s="221"/>
      <c r="X57" s="221" t="s">
        <v>246</v>
      </c>
      <c r="Y57" s="221" t="s">
        <v>134</v>
      </c>
      <c r="Z57" s="210"/>
      <c r="AA57" s="210"/>
      <c r="AB57" s="210"/>
      <c r="AC57" s="210"/>
      <c r="AD57" s="210"/>
      <c r="AE57" s="210"/>
      <c r="AF57" s="210"/>
      <c r="AG57" s="210" t="s">
        <v>247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43</v>
      </c>
      <c r="B58" s="239" t="s">
        <v>250</v>
      </c>
      <c r="C58" s="252" t="s">
        <v>251</v>
      </c>
      <c r="D58" s="240" t="s">
        <v>138</v>
      </c>
      <c r="E58" s="241">
        <v>3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5.0000000000000001E-4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205</v>
      </c>
      <c r="T58" s="244" t="s">
        <v>236</v>
      </c>
      <c r="U58" s="221">
        <v>0</v>
      </c>
      <c r="V58" s="221">
        <f>ROUND(E58*U58,2)</f>
        <v>0</v>
      </c>
      <c r="W58" s="221"/>
      <c r="X58" s="221" t="s">
        <v>246</v>
      </c>
      <c r="Y58" s="221" t="s">
        <v>134</v>
      </c>
      <c r="Z58" s="210"/>
      <c r="AA58" s="210"/>
      <c r="AB58" s="210"/>
      <c r="AC58" s="210"/>
      <c r="AD58" s="210"/>
      <c r="AE58" s="210"/>
      <c r="AF58" s="210"/>
      <c r="AG58" s="210" t="s">
        <v>247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8">
        <v>44</v>
      </c>
      <c r="B59" s="239" t="s">
        <v>252</v>
      </c>
      <c r="C59" s="252" t="s">
        <v>253</v>
      </c>
      <c r="D59" s="240" t="s">
        <v>138</v>
      </c>
      <c r="E59" s="241">
        <v>3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5.9999999999999995E-4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205</v>
      </c>
      <c r="T59" s="244" t="s">
        <v>236</v>
      </c>
      <c r="U59" s="221">
        <v>0</v>
      </c>
      <c r="V59" s="221">
        <f>ROUND(E59*U59,2)</f>
        <v>0</v>
      </c>
      <c r="W59" s="221"/>
      <c r="X59" s="221" t="s">
        <v>246</v>
      </c>
      <c r="Y59" s="221" t="s">
        <v>134</v>
      </c>
      <c r="Z59" s="210"/>
      <c r="AA59" s="210"/>
      <c r="AB59" s="210"/>
      <c r="AC59" s="210"/>
      <c r="AD59" s="210"/>
      <c r="AE59" s="210"/>
      <c r="AF59" s="210"/>
      <c r="AG59" s="210" t="s">
        <v>247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8">
        <v>45</v>
      </c>
      <c r="B60" s="239" t="s">
        <v>254</v>
      </c>
      <c r="C60" s="252" t="s">
        <v>255</v>
      </c>
      <c r="D60" s="240" t="s">
        <v>138</v>
      </c>
      <c r="E60" s="241">
        <v>2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6.9999999999999999E-4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205</v>
      </c>
      <c r="T60" s="244" t="s">
        <v>236</v>
      </c>
      <c r="U60" s="221">
        <v>0</v>
      </c>
      <c r="V60" s="221">
        <f>ROUND(E60*U60,2)</f>
        <v>0</v>
      </c>
      <c r="W60" s="221"/>
      <c r="X60" s="221" t="s">
        <v>246</v>
      </c>
      <c r="Y60" s="221" t="s">
        <v>134</v>
      </c>
      <c r="Z60" s="210"/>
      <c r="AA60" s="210"/>
      <c r="AB60" s="210"/>
      <c r="AC60" s="210"/>
      <c r="AD60" s="210"/>
      <c r="AE60" s="210"/>
      <c r="AF60" s="210"/>
      <c r="AG60" s="210" t="s">
        <v>247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8">
        <v>46</v>
      </c>
      <c r="B61" s="239" t="s">
        <v>256</v>
      </c>
      <c r="C61" s="252" t="s">
        <v>257</v>
      </c>
      <c r="D61" s="240" t="s">
        <v>138</v>
      </c>
      <c r="E61" s="241">
        <v>6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8.0000000000000004E-4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205</v>
      </c>
      <c r="T61" s="244" t="s">
        <v>236</v>
      </c>
      <c r="U61" s="221">
        <v>0</v>
      </c>
      <c r="V61" s="221">
        <f>ROUND(E61*U61,2)</f>
        <v>0</v>
      </c>
      <c r="W61" s="221"/>
      <c r="X61" s="221" t="s">
        <v>246</v>
      </c>
      <c r="Y61" s="221" t="s">
        <v>134</v>
      </c>
      <c r="Z61" s="210"/>
      <c r="AA61" s="210"/>
      <c r="AB61" s="210"/>
      <c r="AC61" s="210"/>
      <c r="AD61" s="210"/>
      <c r="AE61" s="210"/>
      <c r="AF61" s="210"/>
      <c r="AG61" s="210" t="s">
        <v>247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8">
        <v>47</v>
      </c>
      <c r="B62" s="239" t="s">
        <v>258</v>
      </c>
      <c r="C62" s="252" t="s">
        <v>259</v>
      </c>
      <c r="D62" s="240" t="s">
        <v>138</v>
      </c>
      <c r="E62" s="241">
        <v>6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1">
        <v>1E-3</v>
      </c>
      <c r="O62" s="241">
        <f>ROUND(E62*N62,2)</f>
        <v>0.01</v>
      </c>
      <c r="P62" s="241">
        <v>0</v>
      </c>
      <c r="Q62" s="241">
        <f>ROUND(E62*P62,2)</f>
        <v>0</v>
      </c>
      <c r="R62" s="243"/>
      <c r="S62" s="243" t="s">
        <v>205</v>
      </c>
      <c r="T62" s="244" t="s">
        <v>236</v>
      </c>
      <c r="U62" s="221">
        <v>0</v>
      </c>
      <c r="V62" s="221">
        <f>ROUND(E62*U62,2)</f>
        <v>0</v>
      </c>
      <c r="W62" s="221"/>
      <c r="X62" s="221" t="s">
        <v>246</v>
      </c>
      <c r="Y62" s="221" t="s">
        <v>134</v>
      </c>
      <c r="Z62" s="210"/>
      <c r="AA62" s="210"/>
      <c r="AB62" s="210"/>
      <c r="AC62" s="210"/>
      <c r="AD62" s="210"/>
      <c r="AE62" s="210"/>
      <c r="AF62" s="210"/>
      <c r="AG62" s="210" t="s">
        <v>247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8">
        <v>48</v>
      </c>
      <c r="B63" s="239" t="s">
        <v>260</v>
      </c>
      <c r="C63" s="252" t="s">
        <v>261</v>
      </c>
      <c r="D63" s="240" t="s">
        <v>138</v>
      </c>
      <c r="E63" s="241">
        <v>4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21</v>
      </c>
      <c r="M63" s="243">
        <f>G63*(1+L63/100)</f>
        <v>0</v>
      </c>
      <c r="N63" s="241">
        <v>1.1000000000000001E-3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205</v>
      </c>
      <c r="T63" s="244" t="s">
        <v>236</v>
      </c>
      <c r="U63" s="221">
        <v>0</v>
      </c>
      <c r="V63" s="221">
        <f>ROUND(E63*U63,2)</f>
        <v>0</v>
      </c>
      <c r="W63" s="221"/>
      <c r="X63" s="221" t="s">
        <v>246</v>
      </c>
      <c r="Y63" s="221" t="s">
        <v>134</v>
      </c>
      <c r="Z63" s="210"/>
      <c r="AA63" s="210"/>
      <c r="AB63" s="210"/>
      <c r="AC63" s="210"/>
      <c r="AD63" s="210"/>
      <c r="AE63" s="210"/>
      <c r="AF63" s="210"/>
      <c r="AG63" s="210" t="s">
        <v>247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8">
        <v>49</v>
      </c>
      <c r="B64" s="239" t="s">
        <v>262</v>
      </c>
      <c r="C64" s="252" t="s">
        <v>263</v>
      </c>
      <c r="D64" s="240" t="s">
        <v>138</v>
      </c>
      <c r="E64" s="241">
        <v>1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21</v>
      </c>
      <c r="M64" s="243">
        <f>G64*(1+L64/100)</f>
        <v>0</v>
      </c>
      <c r="N64" s="241">
        <v>1.1000000000000001E-3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205</v>
      </c>
      <c r="T64" s="244" t="s">
        <v>236</v>
      </c>
      <c r="U64" s="221">
        <v>0</v>
      </c>
      <c r="V64" s="221">
        <f>ROUND(E64*U64,2)</f>
        <v>0</v>
      </c>
      <c r="W64" s="221"/>
      <c r="X64" s="221" t="s">
        <v>246</v>
      </c>
      <c r="Y64" s="221" t="s">
        <v>134</v>
      </c>
      <c r="Z64" s="210"/>
      <c r="AA64" s="210"/>
      <c r="AB64" s="210"/>
      <c r="AC64" s="210"/>
      <c r="AD64" s="210"/>
      <c r="AE64" s="210"/>
      <c r="AF64" s="210"/>
      <c r="AG64" s="210" t="s">
        <v>247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8">
        <v>50</v>
      </c>
      <c r="B65" s="239" t="s">
        <v>264</v>
      </c>
      <c r="C65" s="252" t="s">
        <v>265</v>
      </c>
      <c r="D65" s="240" t="s">
        <v>138</v>
      </c>
      <c r="E65" s="241">
        <v>1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21</v>
      </c>
      <c r="M65" s="243">
        <f>G65*(1+L65/100)</f>
        <v>0</v>
      </c>
      <c r="N65" s="241">
        <v>1.2999999999999999E-3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205</v>
      </c>
      <c r="T65" s="244" t="s">
        <v>236</v>
      </c>
      <c r="U65" s="221">
        <v>0</v>
      </c>
      <c r="V65" s="221">
        <f>ROUND(E65*U65,2)</f>
        <v>0</v>
      </c>
      <c r="W65" s="221"/>
      <c r="X65" s="221" t="s">
        <v>246</v>
      </c>
      <c r="Y65" s="221" t="s">
        <v>134</v>
      </c>
      <c r="Z65" s="210"/>
      <c r="AA65" s="210"/>
      <c r="AB65" s="210"/>
      <c r="AC65" s="210"/>
      <c r="AD65" s="210"/>
      <c r="AE65" s="210"/>
      <c r="AF65" s="210"/>
      <c r="AG65" s="210" t="s">
        <v>247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8">
        <v>51</v>
      </c>
      <c r="B66" s="239" t="s">
        <v>266</v>
      </c>
      <c r="C66" s="252" t="s">
        <v>267</v>
      </c>
      <c r="D66" s="240" t="s">
        <v>130</v>
      </c>
      <c r="E66" s="241">
        <v>4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4.0000000000000001E-3</v>
      </c>
      <c r="O66" s="241">
        <f>ROUND(E66*N66,2)</f>
        <v>0.02</v>
      </c>
      <c r="P66" s="241">
        <v>0</v>
      </c>
      <c r="Q66" s="241">
        <f>ROUND(E66*P66,2)</f>
        <v>0</v>
      </c>
      <c r="R66" s="243" t="s">
        <v>245</v>
      </c>
      <c r="S66" s="243" t="s">
        <v>132</v>
      </c>
      <c r="T66" s="244" t="s">
        <v>132</v>
      </c>
      <c r="U66" s="221">
        <v>0</v>
      </c>
      <c r="V66" s="221">
        <f>ROUND(E66*U66,2)</f>
        <v>0</v>
      </c>
      <c r="W66" s="221"/>
      <c r="X66" s="221" t="s">
        <v>246</v>
      </c>
      <c r="Y66" s="221" t="s">
        <v>134</v>
      </c>
      <c r="Z66" s="210"/>
      <c r="AA66" s="210"/>
      <c r="AB66" s="210"/>
      <c r="AC66" s="210"/>
      <c r="AD66" s="210"/>
      <c r="AE66" s="210"/>
      <c r="AF66" s="210"/>
      <c r="AG66" s="210" t="s">
        <v>247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3.75" outlineLevel="1" x14ac:dyDescent="0.2">
      <c r="A67" s="238">
        <v>52</v>
      </c>
      <c r="B67" s="239" t="s">
        <v>268</v>
      </c>
      <c r="C67" s="252" t="s">
        <v>269</v>
      </c>
      <c r="D67" s="240" t="s">
        <v>147</v>
      </c>
      <c r="E67" s="241">
        <v>18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21</v>
      </c>
      <c r="M67" s="243">
        <f>G67*(1+L67/100)</f>
        <v>0</v>
      </c>
      <c r="N67" s="241">
        <v>6.7000000000000002E-4</v>
      </c>
      <c r="O67" s="241">
        <f>ROUND(E67*N67,2)</f>
        <v>0.01</v>
      </c>
      <c r="P67" s="241">
        <v>0</v>
      </c>
      <c r="Q67" s="241">
        <f>ROUND(E67*P67,2)</f>
        <v>0</v>
      </c>
      <c r="R67" s="243" t="s">
        <v>245</v>
      </c>
      <c r="S67" s="243" t="s">
        <v>132</v>
      </c>
      <c r="T67" s="244" t="s">
        <v>132</v>
      </c>
      <c r="U67" s="221">
        <v>0</v>
      </c>
      <c r="V67" s="221">
        <f>ROUND(E67*U67,2)</f>
        <v>0</v>
      </c>
      <c r="W67" s="221"/>
      <c r="X67" s="221" t="s">
        <v>246</v>
      </c>
      <c r="Y67" s="221" t="s">
        <v>140</v>
      </c>
      <c r="Z67" s="210"/>
      <c r="AA67" s="210"/>
      <c r="AB67" s="210"/>
      <c r="AC67" s="210"/>
      <c r="AD67" s="210"/>
      <c r="AE67" s="210"/>
      <c r="AF67" s="210"/>
      <c r="AG67" s="210" t="s">
        <v>247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3.75" outlineLevel="1" x14ac:dyDescent="0.2">
      <c r="A68" s="238">
        <v>53</v>
      </c>
      <c r="B68" s="239" t="s">
        <v>270</v>
      </c>
      <c r="C68" s="252" t="s">
        <v>271</v>
      </c>
      <c r="D68" s="240" t="s">
        <v>147</v>
      </c>
      <c r="E68" s="241">
        <v>32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7.3999999999999999E-4</v>
      </c>
      <c r="O68" s="241">
        <f>ROUND(E68*N68,2)</f>
        <v>0.02</v>
      </c>
      <c r="P68" s="241">
        <v>0</v>
      </c>
      <c r="Q68" s="241">
        <f>ROUND(E68*P68,2)</f>
        <v>0</v>
      </c>
      <c r="R68" s="243" t="s">
        <v>245</v>
      </c>
      <c r="S68" s="243" t="s">
        <v>132</v>
      </c>
      <c r="T68" s="244" t="s">
        <v>132</v>
      </c>
      <c r="U68" s="221">
        <v>0</v>
      </c>
      <c r="V68" s="221">
        <f>ROUND(E68*U68,2)</f>
        <v>0</v>
      </c>
      <c r="W68" s="221"/>
      <c r="X68" s="221" t="s">
        <v>246</v>
      </c>
      <c r="Y68" s="221" t="s">
        <v>140</v>
      </c>
      <c r="Z68" s="210"/>
      <c r="AA68" s="210"/>
      <c r="AB68" s="210"/>
      <c r="AC68" s="210"/>
      <c r="AD68" s="210"/>
      <c r="AE68" s="210"/>
      <c r="AF68" s="210"/>
      <c r="AG68" s="210" t="s">
        <v>247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38">
        <v>54</v>
      </c>
      <c r="B69" s="239" t="s">
        <v>272</v>
      </c>
      <c r="C69" s="252" t="s">
        <v>273</v>
      </c>
      <c r="D69" s="240" t="s">
        <v>147</v>
      </c>
      <c r="E69" s="241">
        <v>10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8.0000000000000004E-4</v>
      </c>
      <c r="O69" s="241">
        <f>ROUND(E69*N69,2)</f>
        <v>0.01</v>
      </c>
      <c r="P69" s="241">
        <v>0</v>
      </c>
      <c r="Q69" s="241">
        <f>ROUND(E69*P69,2)</f>
        <v>0</v>
      </c>
      <c r="R69" s="243" t="s">
        <v>245</v>
      </c>
      <c r="S69" s="243" t="s">
        <v>132</v>
      </c>
      <c r="T69" s="244" t="s">
        <v>132</v>
      </c>
      <c r="U69" s="221">
        <v>0</v>
      </c>
      <c r="V69" s="221">
        <f>ROUND(E69*U69,2)</f>
        <v>0</v>
      </c>
      <c r="W69" s="221"/>
      <c r="X69" s="221" t="s">
        <v>246</v>
      </c>
      <c r="Y69" s="221" t="s">
        <v>134</v>
      </c>
      <c r="Z69" s="210"/>
      <c r="AA69" s="210"/>
      <c r="AB69" s="210"/>
      <c r="AC69" s="210"/>
      <c r="AD69" s="210"/>
      <c r="AE69" s="210"/>
      <c r="AF69" s="210"/>
      <c r="AG69" s="210" t="s">
        <v>247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38">
        <v>55</v>
      </c>
      <c r="B70" s="239" t="s">
        <v>274</v>
      </c>
      <c r="C70" s="252" t="s">
        <v>275</v>
      </c>
      <c r="D70" s="240" t="s">
        <v>147</v>
      </c>
      <c r="E70" s="241">
        <v>46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1">
        <v>8.9999999999999998E-4</v>
      </c>
      <c r="O70" s="241">
        <f>ROUND(E70*N70,2)</f>
        <v>0.04</v>
      </c>
      <c r="P70" s="241">
        <v>0</v>
      </c>
      <c r="Q70" s="241">
        <f>ROUND(E70*P70,2)</f>
        <v>0</v>
      </c>
      <c r="R70" s="243" t="s">
        <v>245</v>
      </c>
      <c r="S70" s="243" t="s">
        <v>132</v>
      </c>
      <c r="T70" s="244" t="s">
        <v>132</v>
      </c>
      <c r="U70" s="221">
        <v>0</v>
      </c>
      <c r="V70" s="221">
        <f>ROUND(E70*U70,2)</f>
        <v>0</v>
      </c>
      <c r="W70" s="221"/>
      <c r="X70" s="221" t="s">
        <v>246</v>
      </c>
      <c r="Y70" s="221" t="s">
        <v>140</v>
      </c>
      <c r="Z70" s="210"/>
      <c r="AA70" s="210"/>
      <c r="AB70" s="210"/>
      <c r="AC70" s="210"/>
      <c r="AD70" s="210"/>
      <c r="AE70" s="210"/>
      <c r="AF70" s="210"/>
      <c r="AG70" s="210" t="s">
        <v>247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38">
        <v>56</v>
      </c>
      <c r="B71" s="239" t="s">
        <v>276</v>
      </c>
      <c r="C71" s="252" t="s">
        <v>277</v>
      </c>
      <c r="D71" s="240" t="s">
        <v>147</v>
      </c>
      <c r="E71" s="241">
        <v>56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1">
        <v>1.41E-3</v>
      </c>
      <c r="O71" s="241">
        <f>ROUND(E71*N71,2)</f>
        <v>0.08</v>
      </c>
      <c r="P71" s="241">
        <v>0</v>
      </c>
      <c r="Q71" s="241">
        <f>ROUND(E71*P71,2)</f>
        <v>0</v>
      </c>
      <c r="R71" s="243" t="s">
        <v>245</v>
      </c>
      <c r="S71" s="243" t="s">
        <v>132</v>
      </c>
      <c r="T71" s="244" t="s">
        <v>132</v>
      </c>
      <c r="U71" s="221">
        <v>0</v>
      </c>
      <c r="V71" s="221">
        <f>ROUND(E71*U71,2)</f>
        <v>0</v>
      </c>
      <c r="W71" s="221"/>
      <c r="X71" s="221" t="s">
        <v>246</v>
      </c>
      <c r="Y71" s="221" t="s">
        <v>140</v>
      </c>
      <c r="Z71" s="210"/>
      <c r="AA71" s="210"/>
      <c r="AB71" s="210"/>
      <c r="AC71" s="210"/>
      <c r="AD71" s="210"/>
      <c r="AE71" s="210"/>
      <c r="AF71" s="210"/>
      <c r="AG71" s="210" t="s">
        <v>247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1" x14ac:dyDescent="0.2">
      <c r="A72" s="238">
        <v>57</v>
      </c>
      <c r="B72" s="239" t="s">
        <v>278</v>
      </c>
      <c r="C72" s="252" t="s">
        <v>279</v>
      </c>
      <c r="D72" s="240" t="s">
        <v>147</v>
      </c>
      <c r="E72" s="241">
        <v>54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1.5299999999999999E-3</v>
      </c>
      <c r="O72" s="241">
        <f>ROUND(E72*N72,2)</f>
        <v>0.08</v>
      </c>
      <c r="P72" s="241">
        <v>0</v>
      </c>
      <c r="Q72" s="241">
        <f>ROUND(E72*P72,2)</f>
        <v>0</v>
      </c>
      <c r="R72" s="243" t="s">
        <v>245</v>
      </c>
      <c r="S72" s="243" t="s">
        <v>132</v>
      </c>
      <c r="T72" s="244" t="s">
        <v>132</v>
      </c>
      <c r="U72" s="221">
        <v>0</v>
      </c>
      <c r="V72" s="221">
        <f>ROUND(E72*U72,2)</f>
        <v>0</v>
      </c>
      <c r="W72" s="221"/>
      <c r="X72" s="221" t="s">
        <v>246</v>
      </c>
      <c r="Y72" s="221" t="s">
        <v>140</v>
      </c>
      <c r="Z72" s="210"/>
      <c r="AA72" s="210"/>
      <c r="AB72" s="210"/>
      <c r="AC72" s="210"/>
      <c r="AD72" s="210"/>
      <c r="AE72" s="210"/>
      <c r="AF72" s="210"/>
      <c r="AG72" s="210" t="s">
        <v>247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31">
        <v>58</v>
      </c>
      <c r="B73" s="232" t="s">
        <v>280</v>
      </c>
      <c r="C73" s="253" t="s">
        <v>281</v>
      </c>
      <c r="D73" s="233" t="s">
        <v>147</v>
      </c>
      <c r="E73" s="234">
        <v>28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3.7000000000000002E-3</v>
      </c>
      <c r="O73" s="234">
        <f>ROUND(E73*N73,2)</f>
        <v>0.1</v>
      </c>
      <c r="P73" s="234">
        <v>0</v>
      </c>
      <c r="Q73" s="234">
        <f>ROUND(E73*P73,2)</f>
        <v>0</v>
      </c>
      <c r="R73" s="236" t="s">
        <v>245</v>
      </c>
      <c r="S73" s="236" t="s">
        <v>132</v>
      </c>
      <c r="T73" s="237" t="s">
        <v>132</v>
      </c>
      <c r="U73" s="221">
        <v>0</v>
      </c>
      <c r="V73" s="221">
        <f>ROUND(E73*U73,2)</f>
        <v>0</v>
      </c>
      <c r="W73" s="221"/>
      <c r="X73" s="221" t="s">
        <v>246</v>
      </c>
      <c r="Y73" s="221" t="s">
        <v>134</v>
      </c>
      <c r="Z73" s="210"/>
      <c r="AA73" s="210"/>
      <c r="AB73" s="210"/>
      <c r="AC73" s="210"/>
      <c r="AD73" s="210"/>
      <c r="AE73" s="210"/>
      <c r="AF73" s="210"/>
      <c r="AG73" s="210" t="s">
        <v>247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>
        <v>59</v>
      </c>
      <c r="B74" s="218" t="s">
        <v>282</v>
      </c>
      <c r="C74" s="256" t="s">
        <v>283</v>
      </c>
      <c r="D74" s="219" t="s">
        <v>0</v>
      </c>
      <c r="E74" s="247"/>
      <c r="F74" s="222"/>
      <c r="G74" s="221">
        <f>ROUND(E74*F74,2)</f>
        <v>0</v>
      </c>
      <c r="H74" s="222"/>
      <c r="I74" s="221">
        <f>ROUND(E74*H74,2)</f>
        <v>0</v>
      </c>
      <c r="J74" s="222"/>
      <c r="K74" s="221">
        <f>ROUND(E74*J74,2)</f>
        <v>0</v>
      </c>
      <c r="L74" s="221">
        <v>21</v>
      </c>
      <c r="M74" s="221">
        <f>G74*(1+L74/100)</f>
        <v>0</v>
      </c>
      <c r="N74" s="220">
        <v>0</v>
      </c>
      <c r="O74" s="220">
        <f>ROUND(E74*N74,2)</f>
        <v>0</v>
      </c>
      <c r="P74" s="220">
        <v>0</v>
      </c>
      <c r="Q74" s="220">
        <f>ROUND(E74*P74,2)</f>
        <v>0</v>
      </c>
      <c r="R74" s="221" t="s">
        <v>131</v>
      </c>
      <c r="S74" s="221" t="s">
        <v>132</v>
      </c>
      <c r="T74" s="221" t="s">
        <v>132</v>
      </c>
      <c r="U74" s="221">
        <v>0</v>
      </c>
      <c r="V74" s="221">
        <f>ROUND(E74*U74,2)</f>
        <v>0</v>
      </c>
      <c r="W74" s="221"/>
      <c r="X74" s="221" t="s">
        <v>284</v>
      </c>
      <c r="Y74" s="221" t="s">
        <v>134</v>
      </c>
      <c r="Z74" s="210"/>
      <c r="AA74" s="210"/>
      <c r="AB74" s="210"/>
      <c r="AC74" s="210"/>
      <c r="AD74" s="210"/>
      <c r="AE74" s="210"/>
      <c r="AF74" s="210"/>
      <c r="AG74" s="210" t="s">
        <v>285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7" t="s">
        <v>286</v>
      </c>
      <c r="D75" s="248"/>
      <c r="E75" s="248"/>
      <c r="F75" s="248"/>
      <c r="G75" s="248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4" t="s">
        <v>126</v>
      </c>
      <c r="B76" s="225" t="s">
        <v>84</v>
      </c>
      <c r="C76" s="251" t="s">
        <v>85</v>
      </c>
      <c r="D76" s="226"/>
      <c r="E76" s="227"/>
      <c r="F76" s="228"/>
      <c r="G76" s="228">
        <f>SUMIF(AG77:AG99,"&lt;&gt;NOR",G77:G99)</f>
        <v>0</v>
      </c>
      <c r="H76" s="228"/>
      <c r="I76" s="228">
        <f>SUM(I77:I99)</f>
        <v>0</v>
      </c>
      <c r="J76" s="228"/>
      <c r="K76" s="228">
        <f>SUM(K77:K99)</f>
        <v>0</v>
      </c>
      <c r="L76" s="228"/>
      <c r="M76" s="228">
        <f>SUM(M77:M99)</f>
        <v>0</v>
      </c>
      <c r="N76" s="227"/>
      <c r="O76" s="227">
        <f>SUM(O77:O99)</f>
        <v>0.31000000000000005</v>
      </c>
      <c r="P76" s="227"/>
      <c r="Q76" s="227">
        <f>SUM(Q77:Q99)</f>
        <v>0</v>
      </c>
      <c r="R76" s="228"/>
      <c r="S76" s="228"/>
      <c r="T76" s="229"/>
      <c r="U76" s="223"/>
      <c r="V76" s="223">
        <f>SUM(V77:V99)</f>
        <v>10.199999999999999</v>
      </c>
      <c r="W76" s="223"/>
      <c r="X76" s="223"/>
      <c r="Y76" s="223"/>
      <c r="AG76" t="s">
        <v>127</v>
      </c>
    </row>
    <row r="77" spans="1:60" ht="22.5" outlineLevel="1" x14ac:dyDescent="0.2">
      <c r="A77" s="238">
        <v>60</v>
      </c>
      <c r="B77" s="239" t="s">
        <v>287</v>
      </c>
      <c r="C77" s="252" t="s">
        <v>288</v>
      </c>
      <c r="D77" s="240" t="s">
        <v>138</v>
      </c>
      <c r="E77" s="241">
        <v>4.0999999999999996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6.8529999999999994E-2</v>
      </c>
      <c r="O77" s="241">
        <f>ROUND(E77*N77,2)</f>
        <v>0.28000000000000003</v>
      </c>
      <c r="P77" s="241">
        <v>0</v>
      </c>
      <c r="Q77" s="241">
        <f>ROUND(E77*P77,2)</f>
        <v>0</v>
      </c>
      <c r="R77" s="243" t="s">
        <v>157</v>
      </c>
      <c r="S77" s="243" t="s">
        <v>132</v>
      </c>
      <c r="T77" s="244" t="s">
        <v>132</v>
      </c>
      <c r="U77" s="221">
        <v>0.92</v>
      </c>
      <c r="V77" s="221">
        <f>ROUND(E77*U77,2)</f>
        <v>3.77</v>
      </c>
      <c r="W77" s="221"/>
      <c r="X77" s="221" t="s">
        <v>133</v>
      </c>
      <c r="Y77" s="221" t="s">
        <v>134</v>
      </c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8">
        <v>61</v>
      </c>
      <c r="B78" s="239" t="s">
        <v>289</v>
      </c>
      <c r="C78" s="252" t="s">
        <v>290</v>
      </c>
      <c r="D78" s="240" t="s">
        <v>152</v>
      </c>
      <c r="E78" s="241">
        <v>1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1">
        <v>4.7600000000000003E-3</v>
      </c>
      <c r="O78" s="241">
        <f>ROUND(E78*N78,2)</f>
        <v>0</v>
      </c>
      <c r="P78" s="241">
        <v>0</v>
      </c>
      <c r="Q78" s="241">
        <f>ROUND(E78*P78,2)</f>
        <v>0</v>
      </c>
      <c r="R78" s="243" t="s">
        <v>157</v>
      </c>
      <c r="S78" s="243" t="s">
        <v>132</v>
      </c>
      <c r="T78" s="244" t="s">
        <v>132</v>
      </c>
      <c r="U78" s="221">
        <v>0.81</v>
      </c>
      <c r="V78" s="221">
        <f>ROUND(E78*U78,2)</f>
        <v>0.81</v>
      </c>
      <c r="W78" s="221"/>
      <c r="X78" s="221" t="s">
        <v>133</v>
      </c>
      <c r="Y78" s="221" t="s">
        <v>134</v>
      </c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8">
        <v>62</v>
      </c>
      <c r="B79" s="239" t="s">
        <v>291</v>
      </c>
      <c r="C79" s="252" t="s">
        <v>292</v>
      </c>
      <c r="D79" s="240" t="s">
        <v>152</v>
      </c>
      <c r="E79" s="241">
        <v>2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21</v>
      </c>
      <c r="M79" s="243">
        <f>G79*(1+L79/100)</f>
        <v>0</v>
      </c>
      <c r="N79" s="241">
        <v>4.7600000000000003E-3</v>
      </c>
      <c r="O79" s="241">
        <f>ROUND(E79*N79,2)</f>
        <v>0.01</v>
      </c>
      <c r="P79" s="241">
        <v>0</v>
      </c>
      <c r="Q79" s="241">
        <f>ROUND(E79*P79,2)</f>
        <v>0</v>
      </c>
      <c r="R79" s="243" t="s">
        <v>157</v>
      </c>
      <c r="S79" s="243" t="s">
        <v>132</v>
      </c>
      <c r="T79" s="244" t="s">
        <v>132</v>
      </c>
      <c r="U79" s="221">
        <v>2.1059999999999999</v>
      </c>
      <c r="V79" s="221">
        <f>ROUND(E79*U79,2)</f>
        <v>4.21</v>
      </c>
      <c r="W79" s="221"/>
      <c r="X79" s="221" t="s">
        <v>133</v>
      </c>
      <c r="Y79" s="221" t="s">
        <v>134</v>
      </c>
      <c r="Z79" s="210"/>
      <c r="AA79" s="210"/>
      <c r="AB79" s="210"/>
      <c r="AC79" s="210"/>
      <c r="AD79" s="210"/>
      <c r="AE79" s="210"/>
      <c r="AF79" s="210"/>
      <c r="AG79" s="210" t="s">
        <v>135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8">
        <v>63</v>
      </c>
      <c r="B80" s="239" t="s">
        <v>293</v>
      </c>
      <c r="C80" s="252" t="s">
        <v>294</v>
      </c>
      <c r="D80" s="240" t="s">
        <v>152</v>
      </c>
      <c r="E80" s="241">
        <v>5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21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 t="s">
        <v>157</v>
      </c>
      <c r="S80" s="243" t="s">
        <v>132</v>
      </c>
      <c r="T80" s="244" t="s">
        <v>132</v>
      </c>
      <c r="U80" s="221">
        <v>0.28100000000000003</v>
      </c>
      <c r="V80" s="221">
        <f>ROUND(E80*U80,2)</f>
        <v>1.41</v>
      </c>
      <c r="W80" s="221"/>
      <c r="X80" s="221" t="s">
        <v>133</v>
      </c>
      <c r="Y80" s="221" t="s">
        <v>134</v>
      </c>
      <c r="Z80" s="210"/>
      <c r="AA80" s="210"/>
      <c r="AB80" s="210"/>
      <c r="AC80" s="210"/>
      <c r="AD80" s="210"/>
      <c r="AE80" s="210"/>
      <c r="AF80" s="210"/>
      <c r="AG80" s="210" t="s">
        <v>135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1">
        <v>64</v>
      </c>
      <c r="B81" s="232" t="s">
        <v>295</v>
      </c>
      <c r="C81" s="253" t="s">
        <v>296</v>
      </c>
      <c r="D81" s="233" t="s">
        <v>297</v>
      </c>
      <c r="E81" s="234">
        <v>1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/>
      <c r="S81" s="236" t="s">
        <v>205</v>
      </c>
      <c r="T81" s="237" t="s">
        <v>206</v>
      </c>
      <c r="U81" s="221">
        <v>0</v>
      </c>
      <c r="V81" s="221">
        <f>ROUND(E81*U81,2)</f>
        <v>0</v>
      </c>
      <c r="W81" s="221"/>
      <c r="X81" s="221" t="s">
        <v>133</v>
      </c>
      <c r="Y81" s="221" t="s">
        <v>134</v>
      </c>
      <c r="Z81" s="210"/>
      <c r="AA81" s="210"/>
      <c r="AB81" s="210"/>
      <c r="AC81" s="210"/>
      <c r="AD81" s="210"/>
      <c r="AE81" s="210"/>
      <c r="AF81" s="210"/>
      <c r="AG81" s="210" t="s">
        <v>135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8" t="s">
        <v>298</v>
      </c>
      <c r="D82" s="249"/>
      <c r="E82" s="249"/>
      <c r="F82" s="249"/>
      <c r="G82" s="249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227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1">
        <v>65</v>
      </c>
      <c r="B83" s="232" t="s">
        <v>299</v>
      </c>
      <c r="C83" s="253" t="s">
        <v>300</v>
      </c>
      <c r="D83" s="233" t="s">
        <v>152</v>
      </c>
      <c r="E83" s="234">
        <v>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0</v>
      </c>
      <c r="O83" s="234">
        <f>ROUND(E83*N83,2)</f>
        <v>0</v>
      </c>
      <c r="P83" s="234">
        <v>0</v>
      </c>
      <c r="Q83" s="234">
        <f>ROUND(E83*P83,2)</f>
        <v>0</v>
      </c>
      <c r="R83" s="236"/>
      <c r="S83" s="236" t="s">
        <v>205</v>
      </c>
      <c r="T83" s="237" t="s">
        <v>206</v>
      </c>
      <c r="U83" s="221">
        <v>0</v>
      </c>
      <c r="V83" s="221">
        <f>ROUND(E83*U83,2)</f>
        <v>0</v>
      </c>
      <c r="W83" s="221"/>
      <c r="X83" s="221" t="s">
        <v>133</v>
      </c>
      <c r="Y83" s="221" t="s">
        <v>134</v>
      </c>
      <c r="Z83" s="210"/>
      <c r="AA83" s="210"/>
      <c r="AB83" s="210"/>
      <c r="AC83" s="210"/>
      <c r="AD83" s="210"/>
      <c r="AE83" s="210"/>
      <c r="AF83" s="210"/>
      <c r="AG83" s="210" t="s">
        <v>135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8" t="s">
        <v>298</v>
      </c>
      <c r="D84" s="249"/>
      <c r="E84" s="249"/>
      <c r="F84" s="249"/>
      <c r="G84" s="249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227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8">
        <v>66</v>
      </c>
      <c r="B85" s="239" t="s">
        <v>301</v>
      </c>
      <c r="C85" s="252" t="s">
        <v>302</v>
      </c>
      <c r="D85" s="240" t="s">
        <v>297</v>
      </c>
      <c r="E85" s="241">
        <v>1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21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/>
      <c r="S85" s="243" t="s">
        <v>205</v>
      </c>
      <c r="T85" s="244" t="s">
        <v>206</v>
      </c>
      <c r="U85" s="221">
        <v>0</v>
      </c>
      <c r="V85" s="221">
        <f>ROUND(E85*U85,2)</f>
        <v>0</v>
      </c>
      <c r="W85" s="221"/>
      <c r="X85" s="221" t="s">
        <v>133</v>
      </c>
      <c r="Y85" s="221" t="s">
        <v>134</v>
      </c>
      <c r="Z85" s="210"/>
      <c r="AA85" s="210"/>
      <c r="AB85" s="210"/>
      <c r="AC85" s="210"/>
      <c r="AD85" s="210"/>
      <c r="AE85" s="210"/>
      <c r="AF85" s="210"/>
      <c r="AG85" s="210" t="s">
        <v>135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8">
        <v>67</v>
      </c>
      <c r="B86" s="239" t="s">
        <v>303</v>
      </c>
      <c r="C86" s="252" t="s">
        <v>304</v>
      </c>
      <c r="D86" s="240" t="s">
        <v>204</v>
      </c>
      <c r="E86" s="241">
        <v>30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205</v>
      </c>
      <c r="T86" s="244" t="s">
        <v>206</v>
      </c>
      <c r="U86" s="221">
        <v>0</v>
      </c>
      <c r="V86" s="221">
        <f>ROUND(E86*U86,2)</f>
        <v>0</v>
      </c>
      <c r="W86" s="221"/>
      <c r="X86" s="221" t="s">
        <v>133</v>
      </c>
      <c r="Y86" s="221" t="s">
        <v>134</v>
      </c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8">
        <v>68</v>
      </c>
      <c r="B87" s="239" t="s">
        <v>305</v>
      </c>
      <c r="C87" s="252" t="s">
        <v>306</v>
      </c>
      <c r="D87" s="240" t="s">
        <v>138</v>
      </c>
      <c r="E87" s="241">
        <v>1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21</v>
      </c>
      <c r="M87" s="243">
        <f>G87*(1+L87/100)</f>
        <v>0</v>
      </c>
      <c r="N87" s="241">
        <v>1.12E-2</v>
      </c>
      <c r="O87" s="241">
        <f>ROUND(E87*N87,2)</f>
        <v>0.01</v>
      </c>
      <c r="P87" s="241">
        <v>0</v>
      </c>
      <c r="Q87" s="241">
        <f>ROUND(E87*P87,2)</f>
        <v>0</v>
      </c>
      <c r="R87" s="243"/>
      <c r="S87" s="243" t="s">
        <v>205</v>
      </c>
      <c r="T87" s="244" t="s">
        <v>206</v>
      </c>
      <c r="U87" s="221">
        <v>0</v>
      </c>
      <c r="V87" s="221">
        <f>ROUND(E87*U87,2)</f>
        <v>0</v>
      </c>
      <c r="W87" s="221"/>
      <c r="X87" s="221" t="s">
        <v>246</v>
      </c>
      <c r="Y87" s="221" t="s">
        <v>134</v>
      </c>
      <c r="Z87" s="210"/>
      <c r="AA87" s="210"/>
      <c r="AB87" s="210"/>
      <c r="AC87" s="210"/>
      <c r="AD87" s="210"/>
      <c r="AE87" s="210"/>
      <c r="AF87" s="210"/>
      <c r="AG87" s="210" t="s">
        <v>247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8">
        <v>69</v>
      </c>
      <c r="B88" s="239" t="s">
        <v>307</v>
      </c>
      <c r="C88" s="252" t="s">
        <v>308</v>
      </c>
      <c r="D88" s="240" t="s">
        <v>138</v>
      </c>
      <c r="E88" s="241">
        <v>1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1">
        <v>7.1500000000000001E-3</v>
      </c>
      <c r="O88" s="241">
        <f>ROUND(E88*N88,2)</f>
        <v>0.01</v>
      </c>
      <c r="P88" s="241">
        <v>0</v>
      </c>
      <c r="Q88" s="241">
        <f>ROUND(E88*P88,2)</f>
        <v>0</v>
      </c>
      <c r="R88" s="243" t="s">
        <v>245</v>
      </c>
      <c r="S88" s="243" t="s">
        <v>132</v>
      </c>
      <c r="T88" s="244" t="s">
        <v>132</v>
      </c>
      <c r="U88" s="221">
        <v>0</v>
      </c>
      <c r="V88" s="221">
        <f>ROUND(E88*U88,2)</f>
        <v>0</v>
      </c>
      <c r="W88" s="221"/>
      <c r="X88" s="221" t="s">
        <v>246</v>
      </c>
      <c r="Y88" s="221" t="s">
        <v>134</v>
      </c>
      <c r="Z88" s="210"/>
      <c r="AA88" s="210"/>
      <c r="AB88" s="210"/>
      <c r="AC88" s="210"/>
      <c r="AD88" s="210"/>
      <c r="AE88" s="210"/>
      <c r="AF88" s="210"/>
      <c r="AG88" s="210" t="s">
        <v>247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70</v>
      </c>
      <c r="B89" s="239" t="s">
        <v>309</v>
      </c>
      <c r="C89" s="252" t="s">
        <v>310</v>
      </c>
      <c r="D89" s="240" t="s">
        <v>297</v>
      </c>
      <c r="E89" s="241">
        <v>1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21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205</v>
      </c>
      <c r="T89" s="244" t="s">
        <v>206</v>
      </c>
      <c r="U89" s="221">
        <v>0</v>
      </c>
      <c r="V89" s="221">
        <f>ROUND(E89*U89,2)</f>
        <v>0</v>
      </c>
      <c r="W89" s="221"/>
      <c r="X89" s="221" t="s">
        <v>246</v>
      </c>
      <c r="Y89" s="221" t="s">
        <v>134</v>
      </c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8">
        <v>71</v>
      </c>
      <c r="B90" s="239" t="s">
        <v>311</v>
      </c>
      <c r="C90" s="252" t="s">
        <v>312</v>
      </c>
      <c r="D90" s="240" t="s">
        <v>297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21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205</v>
      </c>
      <c r="T90" s="244" t="s">
        <v>206</v>
      </c>
      <c r="U90" s="221">
        <v>0</v>
      </c>
      <c r="V90" s="221">
        <f>ROUND(E90*U90,2)</f>
        <v>0</v>
      </c>
      <c r="W90" s="221"/>
      <c r="X90" s="221" t="s">
        <v>246</v>
      </c>
      <c r="Y90" s="221" t="s">
        <v>134</v>
      </c>
      <c r="Z90" s="210"/>
      <c r="AA90" s="210"/>
      <c r="AB90" s="210"/>
      <c r="AC90" s="210"/>
      <c r="AD90" s="210"/>
      <c r="AE90" s="210"/>
      <c r="AF90" s="210"/>
      <c r="AG90" s="210" t="s">
        <v>247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8">
        <v>72</v>
      </c>
      <c r="B91" s="239" t="s">
        <v>313</v>
      </c>
      <c r="C91" s="252" t="s">
        <v>314</v>
      </c>
      <c r="D91" s="240" t="s">
        <v>297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21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205</v>
      </c>
      <c r="T91" s="244" t="s">
        <v>206</v>
      </c>
      <c r="U91" s="221">
        <v>0</v>
      </c>
      <c r="V91" s="221">
        <f>ROUND(E91*U91,2)</f>
        <v>0</v>
      </c>
      <c r="W91" s="221"/>
      <c r="X91" s="221" t="s">
        <v>246</v>
      </c>
      <c r="Y91" s="221" t="s">
        <v>134</v>
      </c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8">
        <v>73</v>
      </c>
      <c r="B92" s="239" t="s">
        <v>315</v>
      </c>
      <c r="C92" s="252" t="s">
        <v>316</v>
      </c>
      <c r="D92" s="240" t="s">
        <v>297</v>
      </c>
      <c r="E92" s="241">
        <v>1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205</v>
      </c>
      <c r="T92" s="244" t="s">
        <v>206</v>
      </c>
      <c r="U92" s="221">
        <v>0</v>
      </c>
      <c r="V92" s="221">
        <f>ROUND(E92*U92,2)</f>
        <v>0</v>
      </c>
      <c r="W92" s="221"/>
      <c r="X92" s="221" t="s">
        <v>246</v>
      </c>
      <c r="Y92" s="221" t="s">
        <v>134</v>
      </c>
      <c r="Z92" s="210"/>
      <c r="AA92" s="210"/>
      <c r="AB92" s="210"/>
      <c r="AC92" s="210"/>
      <c r="AD92" s="210"/>
      <c r="AE92" s="210"/>
      <c r="AF92" s="210"/>
      <c r="AG92" s="210" t="s">
        <v>247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8">
        <v>74</v>
      </c>
      <c r="B93" s="239" t="s">
        <v>317</v>
      </c>
      <c r="C93" s="252" t="s">
        <v>318</v>
      </c>
      <c r="D93" s="240" t="s">
        <v>297</v>
      </c>
      <c r="E93" s="241">
        <v>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21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205</v>
      </c>
      <c r="T93" s="244" t="s">
        <v>206</v>
      </c>
      <c r="U93" s="221">
        <v>0</v>
      </c>
      <c r="V93" s="221">
        <f>ROUND(E93*U93,2)</f>
        <v>0</v>
      </c>
      <c r="W93" s="221"/>
      <c r="X93" s="221" t="s">
        <v>246</v>
      </c>
      <c r="Y93" s="221" t="s">
        <v>134</v>
      </c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8">
        <v>75</v>
      </c>
      <c r="B94" s="239" t="s">
        <v>319</v>
      </c>
      <c r="C94" s="252" t="s">
        <v>320</v>
      </c>
      <c r="D94" s="240" t="s">
        <v>297</v>
      </c>
      <c r="E94" s="241">
        <v>1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21</v>
      </c>
      <c r="M94" s="243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3"/>
      <c r="S94" s="243" t="s">
        <v>205</v>
      </c>
      <c r="T94" s="244" t="s">
        <v>206</v>
      </c>
      <c r="U94" s="221">
        <v>0</v>
      </c>
      <c r="V94" s="221">
        <f>ROUND(E94*U94,2)</f>
        <v>0</v>
      </c>
      <c r="W94" s="221"/>
      <c r="X94" s="221" t="s">
        <v>246</v>
      </c>
      <c r="Y94" s="221" t="s">
        <v>134</v>
      </c>
      <c r="Z94" s="210"/>
      <c r="AA94" s="210"/>
      <c r="AB94" s="210"/>
      <c r="AC94" s="210"/>
      <c r="AD94" s="210"/>
      <c r="AE94" s="210"/>
      <c r="AF94" s="210"/>
      <c r="AG94" s="210" t="s">
        <v>247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8">
        <v>76</v>
      </c>
      <c r="B95" s="239" t="s">
        <v>321</v>
      </c>
      <c r="C95" s="252" t="s">
        <v>322</v>
      </c>
      <c r="D95" s="240" t="s">
        <v>297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21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205</v>
      </c>
      <c r="T95" s="244" t="s">
        <v>206</v>
      </c>
      <c r="U95" s="221">
        <v>0</v>
      </c>
      <c r="V95" s="221">
        <f>ROUND(E95*U95,2)</f>
        <v>0</v>
      </c>
      <c r="W95" s="221"/>
      <c r="X95" s="221" t="s">
        <v>246</v>
      </c>
      <c r="Y95" s="221" t="s">
        <v>134</v>
      </c>
      <c r="Z95" s="210"/>
      <c r="AA95" s="210"/>
      <c r="AB95" s="210"/>
      <c r="AC95" s="210"/>
      <c r="AD95" s="210"/>
      <c r="AE95" s="210"/>
      <c r="AF95" s="210"/>
      <c r="AG95" s="210" t="s">
        <v>247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8">
        <v>77</v>
      </c>
      <c r="B96" s="239" t="s">
        <v>323</v>
      </c>
      <c r="C96" s="252" t="s">
        <v>324</v>
      </c>
      <c r="D96" s="240" t="s">
        <v>297</v>
      </c>
      <c r="E96" s="241">
        <v>1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205</v>
      </c>
      <c r="T96" s="244" t="s">
        <v>206</v>
      </c>
      <c r="U96" s="221">
        <v>0</v>
      </c>
      <c r="V96" s="221">
        <f>ROUND(E96*U96,2)</f>
        <v>0</v>
      </c>
      <c r="W96" s="221"/>
      <c r="X96" s="221" t="s">
        <v>246</v>
      </c>
      <c r="Y96" s="221" t="s">
        <v>134</v>
      </c>
      <c r="Z96" s="210"/>
      <c r="AA96" s="210"/>
      <c r="AB96" s="210"/>
      <c r="AC96" s="210"/>
      <c r="AD96" s="210"/>
      <c r="AE96" s="210"/>
      <c r="AF96" s="210"/>
      <c r="AG96" s="210" t="s">
        <v>247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8">
        <v>78</v>
      </c>
      <c r="B97" s="239" t="s">
        <v>325</v>
      </c>
      <c r="C97" s="252" t="s">
        <v>326</v>
      </c>
      <c r="D97" s="240" t="s">
        <v>297</v>
      </c>
      <c r="E97" s="241">
        <v>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21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205</v>
      </c>
      <c r="T97" s="244" t="s">
        <v>206</v>
      </c>
      <c r="U97" s="221">
        <v>0</v>
      </c>
      <c r="V97" s="221">
        <f>ROUND(E97*U97,2)</f>
        <v>0</v>
      </c>
      <c r="W97" s="221"/>
      <c r="X97" s="221" t="s">
        <v>246</v>
      </c>
      <c r="Y97" s="221" t="s">
        <v>134</v>
      </c>
      <c r="Z97" s="210"/>
      <c r="AA97" s="210"/>
      <c r="AB97" s="210"/>
      <c r="AC97" s="210"/>
      <c r="AD97" s="210"/>
      <c r="AE97" s="210"/>
      <c r="AF97" s="210"/>
      <c r="AG97" s="210" t="s">
        <v>247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79</v>
      </c>
      <c r="B98" s="232" t="s">
        <v>327</v>
      </c>
      <c r="C98" s="253" t="s">
        <v>328</v>
      </c>
      <c r="D98" s="233" t="s">
        <v>297</v>
      </c>
      <c r="E98" s="234">
        <v>1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6"/>
      <c r="S98" s="236" t="s">
        <v>205</v>
      </c>
      <c r="T98" s="237" t="s">
        <v>206</v>
      </c>
      <c r="U98" s="221">
        <v>0</v>
      </c>
      <c r="V98" s="221">
        <f>ROUND(E98*U98,2)</f>
        <v>0</v>
      </c>
      <c r="W98" s="221"/>
      <c r="X98" s="221" t="s">
        <v>246</v>
      </c>
      <c r="Y98" s="221" t="s">
        <v>134</v>
      </c>
      <c r="Z98" s="210"/>
      <c r="AA98" s="210"/>
      <c r="AB98" s="210"/>
      <c r="AC98" s="210"/>
      <c r="AD98" s="210"/>
      <c r="AE98" s="210"/>
      <c r="AF98" s="210"/>
      <c r="AG98" s="210" t="s">
        <v>247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>
        <v>80</v>
      </c>
      <c r="B99" s="218" t="s">
        <v>329</v>
      </c>
      <c r="C99" s="256" t="s">
        <v>330</v>
      </c>
      <c r="D99" s="219" t="s">
        <v>0</v>
      </c>
      <c r="E99" s="247"/>
      <c r="F99" s="222"/>
      <c r="G99" s="221">
        <f>ROUND(E99*F99,2)</f>
        <v>0</v>
      </c>
      <c r="H99" s="222"/>
      <c r="I99" s="221">
        <f>ROUND(E99*H99,2)</f>
        <v>0</v>
      </c>
      <c r="J99" s="222"/>
      <c r="K99" s="221">
        <f>ROUND(E99*J99,2)</f>
        <v>0</v>
      </c>
      <c r="L99" s="221">
        <v>21</v>
      </c>
      <c r="M99" s="221">
        <f>G99*(1+L99/100)</f>
        <v>0</v>
      </c>
      <c r="N99" s="220">
        <v>0</v>
      </c>
      <c r="O99" s="220">
        <f>ROUND(E99*N99,2)</f>
        <v>0</v>
      </c>
      <c r="P99" s="220">
        <v>0</v>
      </c>
      <c r="Q99" s="220">
        <f>ROUND(E99*P99,2)</f>
        <v>0</v>
      </c>
      <c r="R99" s="221" t="s">
        <v>157</v>
      </c>
      <c r="S99" s="221" t="s">
        <v>132</v>
      </c>
      <c r="T99" s="221" t="s">
        <v>132</v>
      </c>
      <c r="U99" s="221">
        <v>0</v>
      </c>
      <c r="V99" s="221">
        <f>ROUND(E99*U99,2)</f>
        <v>0</v>
      </c>
      <c r="W99" s="221"/>
      <c r="X99" s="221" t="s">
        <v>284</v>
      </c>
      <c r="Y99" s="221" t="s">
        <v>134</v>
      </c>
      <c r="Z99" s="210"/>
      <c r="AA99" s="210"/>
      <c r="AB99" s="210"/>
      <c r="AC99" s="210"/>
      <c r="AD99" s="210"/>
      <c r="AE99" s="210"/>
      <c r="AF99" s="210"/>
      <c r="AG99" s="210" t="s">
        <v>285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24" t="s">
        <v>126</v>
      </c>
      <c r="B100" s="225" t="s">
        <v>86</v>
      </c>
      <c r="C100" s="251" t="s">
        <v>87</v>
      </c>
      <c r="D100" s="226"/>
      <c r="E100" s="227"/>
      <c r="F100" s="228"/>
      <c r="G100" s="228">
        <f>SUMIF(AG101:AG133,"&lt;&gt;NOR",G101:G133)</f>
        <v>0</v>
      </c>
      <c r="H100" s="228"/>
      <c r="I100" s="228">
        <f>SUM(I101:I133)</f>
        <v>0</v>
      </c>
      <c r="J100" s="228"/>
      <c r="K100" s="228">
        <f>SUM(K101:K133)</f>
        <v>0</v>
      </c>
      <c r="L100" s="228"/>
      <c r="M100" s="228">
        <f>SUM(M101:M133)</f>
        <v>0</v>
      </c>
      <c r="N100" s="227"/>
      <c r="O100" s="227">
        <f>SUM(O101:O133)</f>
        <v>2.8399999999999994</v>
      </c>
      <c r="P100" s="227"/>
      <c r="Q100" s="227">
        <f>SUM(Q101:Q133)</f>
        <v>0</v>
      </c>
      <c r="R100" s="228"/>
      <c r="S100" s="228"/>
      <c r="T100" s="229"/>
      <c r="U100" s="223"/>
      <c r="V100" s="223">
        <f>SUM(V101:V133)</f>
        <v>248.43</v>
      </c>
      <c r="W100" s="223"/>
      <c r="X100" s="223"/>
      <c r="Y100" s="223"/>
      <c r="AG100" t="s">
        <v>127</v>
      </c>
    </row>
    <row r="101" spans="1:60" ht="22.5" outlineLevel="1" x14ac:dyDescent="0.2">
      <c r="A101" s="231">
        <v>81</v>
      </c>
      <c r="B101" s="232" t="s">
        <v>331</v>
      </c>
      <c r="C101" s="253" t="s">
        <v>332</v>
      </c>
      <c r="D101" s="233" t="s">
        <v>147</v>
      </c>
      <c r="E101" s="234">
        <v>16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4">
        <v>7.0400000000000003E-3</v>
      </c>
      <c r="O101" s="234">
        <f>ROUND(E101*N101,2)</f>
        <v>0.11</v>
      </c>
      <c r="P101" s="234">
        <v>0</v>
      </c>
      <c r="Q101" s="234">
        <f>ROUND(E101*P101,2)</f>
        <v>0</v>
      </c>
      <c r="R101" s="236" t="s">
        <v>157</v>
      </c>
      <c r="S101" s="236" t="s">
        <v>132</v>
      </c>
      <c r="T101" s="237" t="s">
        <v>132</v>
      </c>
      <c r="U101" s="221">
        <v>0.56499999999999995</v>
      </c>
      <c r="V101" s="221">
        <f>ROUND(E101*U101,2)</f>
        <v>9.0399999999999991</v>
      </c>
      <c r="W101" s="221"/>
      <c r="X101" s="221" t="s">
        <v>133</v>
      </c>
      <c r="Y101" s="221" t="s">
        <v>140</v>
      </c>
      <c r="Z101" s="210"/>
      <c r="AA101" s="210"/>
      <c r="AB101" s="210"/>
      <c r="AC101" s="210"/>
      <c r="AD101" s="210"/>
      <c r="AE101" s="210"/>
      <c r="AF101" s="210"/>
      <c r="AG101" s="210" t="s">
        <v>135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8" t="s">
        <v>333</v>
      </c>
      <c r="D102" s="249"/>
      <c r="E102" s="249"/>
      <c r="F102" s="249"/>
      <c r="G102" s="249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227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1">
        <v>82</v>
      </c>
      <c r="B103" s="232" t="s">
        <v>334</v>
      </c>
      <c r="C103" s="253" t="s">
        <v>335</v>
      </c>
      <c r="D103" s="233" t="s">
        <v>147</v>
      </c>
      <c r="E103" s="234">
        <v>32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7.8499999999999993E-3</v>
      </c>
      <c r="O103" s="234">
        <f>ROUND(E103*N103,2)</f>
        <v>0.25</v>
      </c>
      <c r="P103" s="234">
        <v>0</v>
      </c>
      <c r="Q103" s="234">
        <f>ROUND(E103*P103,2)</f>
        <v>0</v>
      </c>
      <c r="R103" s="236" t="s">
        <v>157</v>
      </c>
      <c r="S103" s="236" t="s">
        <v>132</v>
      </c>
      <c r="T103" s="237" t="s">
        <v>132</v>
      </c>
      <c r="U103" s="221">
        <v>0.7</v>
      </c>
      <c r="V103" s="221">
        <f>ROUND(E103*U103,2)</f>
        <v>22.4</v>
      </c>
      <c r="W103" s="221"/>
      <c r="X103" s="221" t="s">
        <v>133</v>
      </c>
      <c r="Y103" s="221" t="s">
        <v>140</v>
      </c>
      <c r="Z103" s="210"/>
      <c r="AA103" s="210"/>
      <c r="AB103" s="210"/>
      <c r="AC103" s="210"/>
      <c r="AD103" s="210"/>
      <c r="AE103" s="210"/>
      <c r="AF103" s="210"/>
      <c r="AG103" s="210" t="s">
        <v>135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8" t="s">
        <v>333</v>
      </c>
      <c r="D104" s="249"/>
      <c r="E104" s="249"/>
      <c r="F104" s="249"/>
      <c r="G104" s="249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227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1">
        <v>83</v>
      </c>
      <c r="B105" s="232" t="s">
        <v>336</v>
      </c>
      <c r="C105" s="253" t="s">
        <v>337</v>
      </c>
      <c r="D105" s="233" t="s">
        <v>147</v>
      </c>
      <c r="E105" s="234">
        <v>10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8.2699999999999996E-3</v>
      </c>
      <c r="O105" s="234">
        <f>ROUND(E105*N105,2)</f>
        <v>0.08</v>
      </c>
      <c r="P105" s="234">
        <v>0</v>
      </c>
      <c r="Q105" s="234">
        <f>ROUND(E105*P105,2)</f>
        <v>0</v>
      </c>
      <c r="R105" s="236" t="s">
        <v>157</v>
      </c>
      <c r="S105" s="236" t="s">
        <v>132</v>
      </c>
      <c r="T105" s="237" t="s">
        <v>132</v>
      </c>
      <c r="U105" s="221">
        <v>0.73499999999999999</v>
      </c>
      <c r="V105" s="221">
        <f>ROUND(E105*U105,2)</f>
        <v>7.35</v>
      </c>
      <c r="W105" s="221"/>
      <c r="X105" s="221" t="s">
        <v>133</v>
      </c>
      <c r="Y105" s="221" t="s">
        <v>134</v>
      </c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8" t="s">
        <v>333</v>
      </c>
      <c r="D106" s="249"/>
      <c r="E106" s="249"/>
      <c r="F106" s="249"/>
      <c r="G106" s="249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227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1">
        <v>84</v>
      </c>
      <c r="B107" s="232" t="s">
        <v>338</v>
      </c>
      <c r="C107" s="253" t="s">
        <v>339</v>
      </c>
      <c r="D107" s="233" t="s">
        <v>147</v>
      </c>
      <c r="E107" s="234">
        <v>46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1.0120000000000001E-2</v>
      </c>
      <c r="O107" s="234">
        <f>ROUND(E107*N107,2)</f>
        <v>0.47</v>
      </c>
      <c r="P107" s="234">
        <v>0</v>
      </c>
      <c r="Q107" s="234">
        <f>ROUND(E107*P107,2)</f>
        <v>0</v>
      </c>
      <c r="R107" s="236" t="s">
        <v>157</v>
      </c>
      <c r="S107" s="236" t="s">
        <v>132</v>
      </c>
      <c r="T107" s="237" t="s">
        <v>132</v>
      </c>
      <c r="U107" s="221">
        <v>0.82799999999999996</v>
      </c>
      <c r="V107" s="221">
        <f>ROUND(E107*U107,2)</f>
        <v>38.090000000000003</v>
      </c>
      <c r="W107" s="221"/>
      <c r="X107" s="221" t="s">
        <v>133</v>
      </c>
      <c r="Y107" s="221" t="s">
        <v>140</v>
      </c>
      <c r="Z107" s="210"/>
      <c r="AA107" s="210"/>
      <c r="AB107" s="210"/>
      <c r="AC107" s="210"/>
      <c r="AD107" s="210"/>
      <c r="AE107" s="210"/>
      <c r="AF107" s="210"/>
      <c r="AG107" s="210" t="s">
        <v>135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8" t="s">
        <v>333</v>
      </c>
      <c r="D108" s="249"/>
      <c r="E108" s="249"/>
      <c r="F108" s="249"/>
      <c r="G108" s="249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227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1">
        <v>85</v>
      </c>
      <c r="B109" s="232" t="s">
        <v>340</v>
      </c>
      <c r="C109" s="253" t="s">
        <v>341</v>
      </c>
      <c r="D109" s="233" t="s">
        <v>147</v>
      </c>
      <c r="E109" s="234">
        <v>56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9.8499999999999994E-3</v>
      </c>
      <c r="O109" s="234">
        <f>ROUND(E109*N109,2)</f>
        <v>0.55000000000000004</v>
      </c>
      <c r="P109" s="234">
        <v>0</v>
      </c>
      <c r="Q109" s="234">
        <f>ROUND(E109*P109,2)</f>
        <v>0</v>
      </c>
      <c r="R109" s="236" t="s">
        <v>157</v>
      </c>
      <c r="S109" s="236" t="s">
        <v>132</v>
      </c>
      <c r="T109" s="237" t="s">
        <v>132</v>
      </c>
      <c r="U109" s="221">
        <v>0.91900000000000004</v>
      </c>
      <c r="V109" s="221">
        <f>ROUND(E109*U109,2)</f>
        <v>51.46</v>
      </c>
      <c r="W109" s="221"/>
      <c r="X109" s="221" t="s">
        <v>133</v>
      </c>
      <c r="Y109" s="221" t="s">
        <v>140</v>
      </c>
      <c r="Z109" s="210"/>
      <c r="AA109" s="210"/>
      <c r="AB109" s="210"/>
      <c r="AC109" s="210"/>
      <c r="AD109" s="210"/>
      <c r="AE109" s="210"/>
      <c r="AF109" s="210"/>
      <c r="AG109" s="210" t="s">
        <v>135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8" t="s">
        <v>333</v>
      </c>
      <c r="D110" s="249"/>
      <c r="E110" s="249"/>
      <c r="F110" s="249"/>
      <c r="G110" s="249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1">
        <v>86</v>
      </c>
      <c r="B111" s="232" t="s">
        <v>342</v>
      </c>
      <c r="C111" s="253" t="s">
        <v>343</v>
      </c>
      <c r="D111" s="233" t="s">
        <v>147</v>
      </c>
      <c r="E111" s="234">
        <v>54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1.362E-2</v>
      </c>
      <c r="O111" s="234">
        <f>ROUND(E111*N111,2)</f>
        <v>0.74</v>
      </c>
      <c r="P111" s="234">
        <v>0</v>
      </c>
      <c r="Q111" s="234">
        <f>ROUND(E111*P111,2)</f>
        <v>0</v>
      </c>
      <c r="R111" s="236" t="s">
        <v>157</v>
      </c>
      <c r="S111" s="236" t="s">
        <v>132</v>
      </c>
      <c r="T111" s="237" t="s">
        <v>132</v>
      </c>
      <c r="U111" s="221">
        <v>1.04</v>
      </c>
      <c r="V111" s="221">
        <f>ROUND(E111*U111,2)</f>
        <v>56.16</v>
      </c>
      <c r="W111" s="221"/>
      <c r="X111" s="221" t="s">
        <v>133</v>
      </c>
      <c r="Y111" s="221" t="s">
        <v>140</v>
      </c>
      <c r="Z111" s="210"/>
      <c r="AA111" s="210"/>
      <c r="AB111" s="210"/>
      <c r="AC111" s="210"/>
      <c r="AD111" s="210"/>
      <c r="AE111" s="210"/>
      <c r="AF111" s="210"/>
      <c r="AG111" s="210" t="s">
        <v>135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8" t="s">
        <v>333</v>
      </c>
      <c r="D112" s="249"/>
      <c r="E112" s="249"/>
      <c r="F112" s="249"/>
      <c r="G112" s="249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1">
        <v>87</v>
      </c>
      <c r="B113" s="232" t="s">
        <v>344</v>
      </c>
      <c r="C113" s="253" t="s">
        <v>345</v>
      </c>
      <c r="D113" s="233" t="s">
        <v>147</v>
      </c>
      <c r="E113" s="234">
        <v>28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2.1729999999999999E-2</v>
      </c>
      <c r="O113" s="234">
        <f>ROUND(E113*N113,2)</f>
        <v>0.61</v>
      </c>
      <c r="P113" s="234">
        <v>0</v>
      </c>
      <c r="Q113" s="234">
        <f>ROUND(E113*P113,2)</f>
        <v>0</v>
      </c>
      <c r="R113" s="236" t="s">
        <v>157</v>
      </c>
      <c r="S113" s="236" t="s">
        <v>132</v>
      </c>
      <c r="T113" s="237" t="s">
        <v>132</v>
      </c>
      <c r="U113" s="221">
        <v>1.4</v>
      </c>
      <c r="V113" s="221">
        <f>ROUND(E113*U113,2)</f>
        <v>39.200000000000003</v>
      </c>
      <c r="W113" s="221"/>
      <c r="X113" s="221" t="s">
        <v>133</v>
      </c>
      <c r="Y113" s="221" t="s">
        <v>134</v>
      </c>
      <c r="Z113" s="210"/>
      <c r="AA113" s="210"/>
      <c r="AB113" s="210"/>
      <c r="AC113" s="210"/>
      <c r="AD113" s="210"/>
      <c r="AE113" s="210"/>
      <c r="AF113" s="210"/>
      <c r="AG113" s="210" t="s">
        <v>135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8" t="s">
        <v>333</v>
      </c>
      <c r="D114" s="249"/>
      <c r="E114" s="249"/>
      <c r="F114" s="249"/>
      <c r="G114" s="249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227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8">
        <v>88</v>
      </c>
      <c r="B115" s="239" t="s">
        <v>346</v>
      </c>
      <c r="C115" s="252" t="s">
        <v>347</v>
      </c>
      <c r="D115" s="240" t="s">
        <v>138</v>
      </c>
      <c r="E115" s="241">
        <v>20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2.7E-4</v>
      </c>
      <c r="O115" s="241">
        <f>ROUND(E115*N115,2)</f>
        <v>0.01</v>
      </c>
      <c r="P115" s="241">
        <v>0</v>
      </c>
      <c r="Q115" s="241">
        <f>ROUND(E115*P115,2)</f>
        <v>0</v>
      </c>
      <c r="R115" s="243" t="s">
        <v>157</v>
      </c>
      <c r="S115" s="243" t="s">
        <v>132</v>
      </c>
      <c r="T115" s="244" t="s">
        <v>132</v>
      </c>
      <c r="U115" s="221">
        <v>0.13739999999999999</v>
      </c>
      <c r="V115" s="221">
        <f>ROUND(E115*U115,2)</f>
        <v>2.75</v>
      </c>
      <c r="W115" s="221"/>
      <c r="X115" s="221" t="s">
        <v>133</v>
      </c>
      <c r="Y115" s="221" t="s">
        <v>134</v>
      </c>
      <c r="Z115" s="210"/>
      <c r="AA115" s="210"/>
      <c r="AB115" s="210"/>
      <c r="AC115" s="210"/>
      <c r="AD115" s="210"/>
      <c r="AE115" s="210"/>
      <c r="AF115" s="210"/>
      <c r="AG115" s="210" t="s">
        <v>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8">
        <v>89</v>
      </c>
      <c r="B116" s="239" t="s">
        <v>348</v>
      </c>
      <c r="C116" s="252" t="s">
        <v>349</v>
      </c>
      <c r="D116" s="240" t="s">
        <v>138</v>
      </c>
      <c r="E116" s="241">
        <v>4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21</v>
      </c>
      <c r="M116" s="243">
        <f>G116*(1+L116/100)</f>
        <v>0</v>
      </c>
      <c r="N116" s="241">
        <v>3.4000000000000002E-4</v>
      </c>
      <c r="O116" s="241">
        <f>ROUND(E116*N116,2)</f>
        <v>0</v>
      </c>
      <c r="P116" s="241">
        <v>0</v>
      </c>
      <c r="Q116" s="241">
        <f>ROUND(E116*P116,2)</f>
        <v>0</v>
      </c>
      <c r="R116" s="243" t="s">
        <v>157</v>
      </c>
      <c r="S116" s="243" t="s">
        <v>132</v>
      </c>
      <c r="T116" s="244" t="s">
        <v>132</v>
      </c>
      <c r="U116" s="221">
        <v>0.17469999999999999</v>
      </c>
      <c r="V116" s="221">
        <f>ROUND(E116*U116,2)</f>
        <v>0.7</v>
      </c>
      <c r="W116" s="221"/>
      <c r="X116" s="221" t="s">
        <v>133</v>
      </c>
      <c r="Y116" s="221" t="s">
        <v>134</v>
      </c>
      <c r="Z116" s="210"/>
      <c r="AA116" s="210"/>
      <c r="AB116" s="210"/>
      <c r="AC116" s="210"/>
      <c r="AD116" s="210"/>
      <c r="AE116" s="210"/>
      <c r="AF116" s="210"/>
      <c r="AG116" s="210" t="s">
        <v>135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8">
        <v>90</v>
      </c>
      <c r="B117" s="239" t="s">
        <v>350</v>
      </c>
      <c r="C117" s="252" t="s">
        <v>351</v>
      </c>
      <c r="D117" s="240" t="s">
        <v>138</v>
      </c>
      <c r="E117" s="241">
        <v>10</v>
      </c>
      <c r="F117" s="242"/>
      <c r="G117" s="243">
        <f>ROUND(E117*F117,2)</f>
        <v>0</v>
      </c>
      <c r="H117" s="242"/>
      <c r="I117" s="243">
        <f>ROUND(E117*H117,2)</f>
        <v>0</v>
      </c>
      <c r="J117" s="242"/>
      <c r="K117" s="243">
        <f>ROUND(E117*J117,2)</f>
        <v>0</v>
      </c>
      <c r="L117" s="243">
        <v>21</v>
      </c>
      <c r="M117" s="243">
        <f>G117*(1+L117/100)</f>
        <v>0</v>
      </c>
      <c r="N117" s="241">
        <v>6.4000000000000005E-4</v>
      </c>
      <c r="O117" s="241">
        <f>ROUND(E117*N117,2)</f>
        <v>0.01</v>
      </c>
      <c r="P117" s="241">
        <v>0</v>
      </c>
      <c r="Q117" s="241">
        <f>ROUND(E117*P117,2)</f>
        <v>0</v>
      </c>
      <c r="R117" s="243" t="s">
        <v>157</v>
      </c>
      <c r="S117" s="243" t="s">
        <v>132</v>
      </c>
      <c r="T117" s="244" t="s">
        <v>132</v>
      </c>
      <c r="U117" s="221">
        <v>0.32969999999999999</v>
      </c>
      <c r="V117" s="221">
        <f>ROUND(E117*U117,2)</f>
        <v>3.3</v>
      </c>
      <c r="W117" s="221"/>
      <c r="X117" s="221" t="s">
        <v>133</v>
      </c>
      <c r="Y117" s="221" t="s">
        <v>134</v>
      </c>
      <c r="Z117" s="210"/>
      <c r="AA117" s="210"/>
      <c r="AB117" s="210"/>
      <c r="AC117" s="210"/>
      <c r="AD117" s="210"/>
      <c r="AE117" s="210"/>
      <c r="AF117" s="210"/>
      <c r="AG117" s="210" t="s">
        <v>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8">
        <v>91</v>
      </c>
      <c r="B118" s="239" t="s">
        <v>352</v>
      </c>
      <c r="C118" s="252" t="s">
        <v>353</v>
      </c>
      <c r="D118" s="240" t="s">
        <v>138</v>
      </c>
      <c r="E118" s="241">
        <v>8</v>
      </c>
      <c r="F118" s="242"/>
      <c r="G118" s="243">
        <f>ROUND(E118*F118,2)</f>
        <v>0</v>
      </c>
      <c r="H118" s="242"/>
      <c r="I118" s="243">
        <f>ROUND(E118*H118,2)</f>
        <v>0</v>
      </c>
      <c r="J118" s="242"/>
      <c r="K118" s="243">
        <f>ROUND(E118*J118,2)</f>
        <v>0</v>
      </c>
      <c r="L118" s="243">
        <v>21</v>
      </c>
      <c r="M118" s="243">
        <f>G118*(1+L118/100)</f>
        <v>0</v>
      </c>
      <c r="N118" s="241">
        <v>9.5E-4</v>
      </c>
      <c r="O118" s="241">
        <f>ROUND(E118*N118,2)</f>
        <v>0.01</v>
      </c>
      <c r="P118" s="241">
        <v>0</v>
      </c>
      <c r="Q118" s="241">
        <f>ROUND(E118*P118,2)</f>
        <v>0</v>
      </c>
      <c r="R118" s="243" t="s">
        <v>157</v>
      </c>
      <c r="S118" s="243" t="s">
        <v>132</v>
      </c>
      <c r="T118" s="244" t="s">
        <v>132</v>
      </c>
      <c r="U118" s="221">
        <v>0.48909999999999998</v>
      </c>
      <c r="V118" s="221">
        <f>ROUND(E118*U118,2)</f>
        <v>3.91</v>
      </c>
      <c r="W118" s="221"/>
      <c r="X118" s="221" t="s">
        <v>133</v>
      </c>
      <c r="Y118" s="221" t="s">
        <v>134</v>
      </c>
      <c r="Z118" s="210"/>
      <c r="AA118" s="210"/>
      <c r="AB118" s="210"/>
      <c r="AC118" s="210"/>
      <c r="AD118" s="210"/>
      <c r="AE118" s="210"/>
      <c r="AF118" s="210"/>
      <c r="AG118" s="210" t="s">
        <v>135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38">
        <v>92</v>
      </c>
      <c r="B119" s="239" t="s">
        <v>354</v>
      </c>
      <c r="C119" s="252" t="s">
        <v>355</v>
      </c>
      <c r="D119" s="240" t="s">
        <v>138</v>
      </c>
      <c r="E119" s="241">
        <v>4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21</v>
      </c>
      <c r="M119" s="243">
        <f>G119*(1+L119/100)</f>
        <v>0</v>
      </c>
      <c r="N119" s="241">
        <v>1.2999999999999999E-4</v>
      </c>
      <c r="O119" s="241">
        <f>ROUND(E119*N119,2)</f>
        <v>0</v>
      </c>
      <c r="P119" s="241">
        <v>0</v>
      </c>
      <c r="Q119" s="241">
        <f>ROUND(E119*P119,2)</f>
        <v>0</v>
      </c>
      <c r="R119" s="243" t="s">
        <v>157</v>
      </c>
      <c r="S119" s="243" t="s">
        <v>132</v>
      </c>
      <c r="T119" s="244" t="s">
        <v>132</v>
      </c>
      <c r="U119" s="221">
        <v>0.26800000000000002</v>
      </c>
      <c r="V119" s="221">
        <f>ROUND(E119*U119,2)</f>
        <v>1.07</v>
      </c>
      <c r="W119" s="221"/>
      <c r="X119" s="221" t="s">
        <v>133</v>
      </c>
      <c r="Y119" s="221" t="s">
        <v>134</v>
      </c>
      <c r="Z119" s="210"/>
      <c r="AA119" s="210"/>
      <c r="AB119" s="210"/>
      <c r="AC119" s="210"/>
      <c r="AD119" s="210"/>
      <c r="AE119" s="210"/>
      <c r="AF119" s="210"/>
      <c r="AG119" s="210" t="s">
        <v>135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1">
        <v>93</v>
      </c>
      <c r="B120" s="232" t="s">
        <v>356</v>
      </c>
      <c r="C120" s="253" t="s">
        <v>357</v>
      </c>
      <c r="D120" s="233" t="s">
        <v>147</v>
      </c>
      <c r="E120" s="234">
        <v>48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6" t="s">
        <v>157</v>
      </c>
      <c r="S120" s="236" t="s">
        <v>132</v>
      </c>
      <c r="T120" s="237" t="s">
        <v>132</v>
      </c>
      <c r="U120" s="221">
        <v>1.7999999999999999E-2</v>
      </c>
      <c r="V120" s="221">
        <f>ROUND(E120*U120,2)</f>
        <v>0.86</v>
      </c>
      <c r="W120" s="221"/>
      <c r="X120" s="221" t="s">
        <v>133</v>
      </c>
      <c r="Y120" s="221" t="s">
        <v>140</v>
      </c>
      <c r="Z120" s="210"/>
      <c r="AA120" s="210"/>
      <c r="AB120" s="210"/>
      <c r="AC120" s="210"/>
      <c r="AD120" s="210"/>
      <c r="AE120" s="210"/>
      <c r="AF120" s="210"/>
      <c r="AG120" s="210" t="s">
        <v>135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8" t="s">
        <v>358</v>
      </c>
      <c r="D121" s="249"/>
      <c r="E121" s="249"/>
      <c r="F121" s="249"/>
      <c r="G121" s="249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227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1">
        <v>94</v>
      </c>
      <c r="B122" s="232" t="s">
        <v>359</v>
      </c>
      <c r="C122" s="253" t="s">
        <v>360</v>
      </c>
      <c r="D122" s="233" t="s">
        <v>147</v>
      </c>
      <c r="E122" s="234">
        <v>10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0</v>
      </c>
      <c r="O122" s="234">
        <f>ROUND(E122*N122,2)</f>
        <v>0</v>
      </c>
      <c r="P122" s="234">
        <v>0</v>
      </c>
      <c r="Q122" s="234">
        <f>ROUND(E122*P122,2)</f>
        <v>0</v>
      </c>
      <c r="R122" s="236" t="s">
        <v>157</v>
      </c>
      <c r="S122" s="236" t="s">
        <v>132</v>
      </c>
      <c r="T122" s="237" t="s">
        <v>132</v>
      </c>
      <c r="U122" s="221">
        <v>2.1000000000000001E-2</v>
      </c>
      <c r="V122" s="221">
        <f>ROUND(E122*U122,2)</f>
        <v>0.21</v>
      </c>
      <c r="W122" s="221"/>
      <c r="X122" s="221" t="s">
        <v>133</v>
      </c>
      <c r="Y122" s="221" t="s">
        <v>134</v>
      </c>
      <c r="Z122" s="210"/>
      <c r="AA122" s="210"/>
      <c r="AB122" s="210"/>
      <c r="AC122" s="210"/>
      <c r="AD122" s="210"/>
      <c r="AE122" s="210"/>
      <c r="AF122" s="210"/>
      <c r="AG122" s="210" t="s">
        <v>135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8" t="s">
        <v>358</v>
      </c>
      <c r="D123" s="249"/>
      <c r="E123" s="249"/>
      <c r="F123" s="249"/>
      <c r="G123" s="249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227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1">
        <v>95</v>
      </c>
      <c r="B124" s="232" t="s">
        <v>361</v>
      </c>
      <c r="C124" s="253" t="s">
        <v>362</v>
      </c>
      <c r="D124" s="233" t="s">
        <v>147</v>
      </c>
      <c r="E124" s="234">
        <v>46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6" t="s">
        <v>157</v>
      </c>
      <c r="S124" s="236" t="s">
        <v>132</v>
      </c>
      <c r="T124" s="237" t="s">
        <v>132</v>
      </c>
      <c r="U124" s="221">
        <v>3.2000000000000001E-2</v>
      </c>
      <c r="V124" s="221">
        <f>ROUND(E124*U124,2)</f>
        <v>1.47</v>
      </c>
      <c r="W124" s="221"/>
      <c r="X124" s="221" t="s">
        <v>133</v>
      </c>
      <c r="Y124" s="221" t="s">
        <v>140</v>
      </c>
      <c r="Z124" s="210"/>
      <c r="AA124" s="210"/>
      <c r="AB124" s="210"/>
      <c r="AC124" s="210"/>
      <c r="AD124" s="210"/>
      <c r="AE124" s="210"/>
      <c r="AF124" s="210"/>
      <c r="AG124" s="210" t="s">
        <v>135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8" t="s">
        <v>358</v>
      </c>
      <c r="D125" s="249"/>
      <c r="E125" s="249"/>
      <c r="F125" s="249"/>
      <c r="G125" s="249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227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31">
        <v>96</v>
      </c>
      <c r="B126" s="232" t="s">
        <v>363</v>
      </c>
      <c r="C126" s="253" t="s">
        <v>364</v>
      </c>
      <c r="D126" s="233" t="s">
        <v>147</v>
      </c>
      <c r="E126" s="234">
        <v>56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6" t="s">
        <v>157</v>
      </c>
      <c r="S126" s="236" t="s">
        <v>132</v>
      </c>
      <c r="T126" s="237" t="s">
        <v>132</v>
      </c>
      <c r="U126" s="221">
        <v>4.1000000000000002E-2</v>
      </c>
      <c r="V126" s="221">
        <f>ROUND(E126*U126,2)</f>
        <v>2.2999999999999998</v>
      </c>
      <c r="W126" s="221"/>
      <c r="X126" s="221" t="s">
        <v>133</v>
      </c>
      <c r="Y126" s="221" t="s">
        <v>140</v>
      </c>
      <c r="Z126" s="210"/>
      <c r="AA126" s="210"/>
      <c r="AB126" s="210"/>
      <c r="AC126" s="210"/>
      <c r="AD126" s="210"/>
      <c r="AE126" s="210"/>
      <c r="AF126" s="210"/>
      <c r="AG126" s="210" t="s">
        <v>135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8" t="s">
        <v>358</v>
      </c>
      <c r="D127" s="249"/>
      <c r="E127" s="249"/>
      <c r="F127" s="249"/>
      <c r="G127" s="249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227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1">
        <v>97</v>
      </c>
      <c r="B128" s="232" t="s">
        <v>365</v>
      </c>
      <c r="C128" s="253" t="s">
        <v>366</v>
      </c>
      <c r="D128" s="233" t="s">
        <v>147</v>
      </c>
      <c r="E128" s="234">
        <v>54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6" t="s">
        <v>157</v>
      </c>
      <c r="S128" s="236" t="s">
        <v>132</v>
      </c>
      <c r="T128" s="237" t="s">
        <v>132</v>
      </c>
      <c r="U128" s="221">
        <v>4.2000000000000003E-2</v>
      </c>
      <c r="V128" s="221">
        <f>ROUND(E128*U128,2)</f>
        <v>2.27</v>
      </c>
      <c r="W128" s="221"/>
      <c r="X128" s="221" t="s">
        <v>133</v>
      </c>
      <c r="Y128" s="221" t="s">
        <v>140</v>
      </c>
      <c r="Z128" s="210"/>
      <c r="AA128" s="210"/>
      <c r="AB128" s="210"/>
      <c r="AC128" s="210"/>
      <c r="AD128" s="210"/>
      <c r="AE128" s="210"/>
      <c r="AF128" s="210"/>
      <c r="AG128" s="210" t="s">
        <v>135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8" t="s">
        <v>358</v>
      </c>
      <c r="D129" s="249"/>
      <c r="E129" s="249"/>
      <c r="F129" s="249"/>
      <c r="G129" s="249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227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1">
        <v>98</v>
      </c>
      <c r="B130" s="232" t="s">
        <v>367</v>
      </c>
      <c r="C130" s="253" t="s">
        <v>368</v>
      </c>
      <c r="D130" s="233" t="s">
        <v>147</v>
      </c>
      <c r="E130" s="234">
        <v>28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6" t="s">
        <v>157</v>
      </c>
      <c r="S130" s="236" t="s">
        <v>132</v>
      </c>
      <c r="T130" s="237" t="s">
        <v>132</v>
      </c>
      <c r="U130" s="221">
        <v>5.2999999999999999E-2</v>
      </c>
      <c r="V130" s="221">
        <f>ROUND(E130*U130,2)</f>
        <v>1.48</v>
      </c>
      <c r="W130" s="221"/>
      <c r="X130" s="221" t="s">
        <v>133</v>
      </c>
      <c r="Y130" s="221" t="s">
        <v>134</v>
      </c>
      <c r="Z130" s="210"/>
      <c r="AA130" s="210"/>
      <c r="AB130" s="210"/>
      <c r="AC130" s="210"/>
      <c r="AD130" s="210"/>
      <c r="AE130" s="210"/>
      <c r="AF130" s="210"/>
      <c r="AG130" s="210" t="s">
        <v>135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8" t="s">
        <v>358</v>
      </c>
      <c r="D131" s="249"/>
      <c r="E131" s="249"/>
      <c r="F131" s="249"/>
      <c r="G131" s="249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227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1">
        <v>99</v>
      </c>
      <c r="B132" s="232" t="s">
        <v>369</v>
      </c>
      <c r="C132" s="253" t="s">
        <v>370</v>
      </c>
      <c r="D132" s="233" t="s">
        <v>138</v>
      </c>
      <c r="E132" s="234">
        <v>4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1.14E-3</v>
      </c>
      <c r="O132" s="234">
        <f>ROUND(E132*N132,2)</f>
        <v>0</v>
      </c>
      <c r="P132" s="234">
        <v>0</v>
      </c>
      <c r="Q132" s="234">
        <f>ROUND(E132*P132,2)</f>
        <v>0</v>
      </c>
      <c r="R132" s="236"/>
      <c r="S132" s="236" t="s">
        <v>205</v>
      </c>
      <c r="T132" s="237" t="s">
        <v>236</v>
      </c>
      <c r="U132" s="221">
        <v>1.1020000000000001</v>
      </c>
      <c r="V132" s="221">
        <f>ROUND(E132*U132,2)</f>
        <v>4.41</v>
      </c>
      <c r="W132" s="221"/>
      <c r="X132" s="221" t="s">
        <v>133</v>
      </c>
      <c r="Y132" s="221" t="s">
        <v>134</v>
      </c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>
        <v>100</v>
      </c>
      <c r="B133" s="218" t="s">
        <v>371</v>
      </c>
      <c r="C133" s="256" t="s">
        <v>372</v>
      </c>
      <c r="D133" s="219" t="s">
        <v>0</v>
      </c>
      <c r="E133" s="247"/>
      <c r="F133" s="222"/>
      <c r="G133" s="221">
        <f>ROUND(E133*F133,2)</f>
        <v>0</v>
      </c>
      <c r="H133" s="222"/>
      <c r="I133" s="221">
        <f>ROUND(E133*H133,2)</f>
        <v>0</v>
      </c>
      <c r="J133" s="222"/>
      <c r="K133" s="221">
        <f>ROUND(E133*J133,2)</f>
        <v>0</v>
      </c>
      <c r="L133" s="221">
        <v>21</v>
      </c>
      <c r="M133" s="221">
        <f>G133*(1+L133/100)</f>
        <v>0</v>
      </c>
      <c r="N133" s="220">
        <v>0</v>
      </c>
      <c r="O133" s="220">
        <f>ROUND(E133*N133,2)</f>
        <v>0</v>
      </c>
      <c r="P133" s="220">
        <v>0</v>
      </c>
      <c r="Q133" s="220">
        <f>ROUND(E133*P133,2)</f>
        <v>0</v>
      </c>
      <c r="R133" s="221" t="s">
        <v>157</v>
      </c>
      <c r="S133" s="221" t="s">
        <v>132</v>
      </c>
      <c r="T133" s="221" t="s">
        <v>132</v>
      </c>
      <c r="U133" s="221">
        <v>0</v>
      </c>
      <c r="V133" s="221">
        <f>ROUND(E133*U133,2)</f>
        <v>0</v>
      </c>
      <c r="W133" s="221"/>
      <c r="X133" s="221" t="s">
        <v>284</v>
      </c>
      <c r="Y133" s="221" t="s">
        <v>134</v>
      </c>
      <c r="Z133" s="210"/>
      <c r="AA133" s="210"/>
      <c r="AB133" s="210"/>
      <c r="AC133" s="210"/>
      <c r="AD133" s="210"/>
      <c r="AE133" s="210"/>
      <c r="AF133" s="210"/>
      <c r="AG133" s="210" t="s">
        <v>285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4" t="s">
        <v>126</v>
      </c>
      <c r="B134" s="225" t="s">
        <v>88</v>
      </c>
      <c r="C134" s="251" t="s">
        <v>89</v>
      </c>
      <c r="D134" s="226"/>
      <c r="E134" s="227"/>
      <c r="F134" s="228"/>
      <c r="G134" s="228">
        <f>SUMIF(AG135:AG197,"&lt;&gt;NOR",G135:G197)</f>
        <v>0</v>
      </c>
      <c r="H134" s="228"/>
      <c r="I134" s="228">
        <f>SUM(I135:I197)</f>
        <v>0</v>
      </c>
      <c r="J134" s="228"/>
      <c r="K134" s="228">
        <f>SUM(K135:K197)</f>
        <v>0</v>
      </c>
      <c r="L134" s="228"/>
      <c r="M134" s="228">
        <f>SUM(M135:M197)</f>
        <v>0</v>
      </c>
      <c r="N134" s="227"/>
      <c r="O134" s="227">
        <f>SUM(O135:O197)</f>
        <v>0.67000000000000015</v>
      </c>
      <c r="P134" s="227"/>
      <c r="Q134" s="227">
        <f>SUM(Q135:Q197)</f>
        <v>0</v>
      </c>
      <c r="R134" s="228"/>
      <c r="S134" s="228"/>
      <c r="T134" s="229"/>
      <c r="U134" s="223"/>
      <c r="V134" s="223">
        <f>SUM(V135:V197)</f>
        <v>99.960000000000022</v>
      </c>
      <c r="W134" s="223"/>
      <c r="X134" s="223"/>
      <c r="Y134" s="223"/>
      <c r="AG134" t="s">
        <v>127</v>
      </c>
    </row>
    <row r="135" spans="1:60" ht="22.5" outlineLevel="1" x14ac:dyDescent="0.2">
      <c r="A135" s="238">
        <v>101</v>
      </c>
      <c r="B135" s="239" t="s">
        <v>373</v>
      </c>
      <c r="C135" s="252" t="s">
        <v>374</v>
      </c>
      <c r="D135" s="240" t="s">
        <v>152</v>
      </c>
      <c r="E135" s="241">
        <v>18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21</v>
      </c>
      <c r="M135" s="243">
        <f>G135*(1+L135/100)</f>
        <v>0</v>
      </c>
      <c r="N135" s="241">
        <v>9.6000000000000002E-4</v>
      </c>
      <c r="O135" s="241">
        <f>ROUND(E135*N135,2)</f>
        <v>0.02</v>
      </c>
      <c r="P135" s="241">
        <v>0</v>
      </c>
      <c r="Q135" s="241">
        <f>ROUND(E135*P135,2)</f>
        <v>0</v>
      </c>
      <c r="R135" s="243" t="s">
        <v>139</v>
      </c>
      <c r="S135" s="243" t="s">
        <v>132</v>
      </c>
      <c r="T135" s="244" t="s">
        <v>132</v>
      </c>
      <c r="U135" s="221">
        <v>0.621</v>
      </c>
      <c r="V135" s="221">
        <f>ROUND(E135*U135,2)</f>
        <v>11.18</v>
      </c>
      <c r="W135" s="221"/>
      <c r="X135" s="221" t="s">
        <v>133</v>
      </c>
      <c r="Y135" s="221" t="s">
        <v>134</v>
      </c>
      <c r="Z135" s="210"/>
      <c r="AA135" s="210"/>
      <c r="AB135" s="210"/>
      <c r="AC135" s="210"/>
      <c r="AD135" s="210"/>
      <c r="AE135" s="210"/>
      <c r="AF135" s="210"/>
      <c r="AG135" s="210" t="s">
        <v>135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8">
        <v>102</v>
      </c>
      <c r="B136" s="239" t="s">
        <v>375</v>
      </c>
      <c r="C136" s="252" t="s">
        <v>376</v>
      </c>
      <c r="D136" s="240" t="s">
        <v>138</v>
      </c>
      <c r="E136" s="241">
        <v>1</v>
      </c>
      <c r="F136" s="242"/>
      <c r="G136" s="243">
        <f>ROUND(E136*F136,2)</f>
        <v>0</v>
      </c>
      <c r="H136" s="242"/>
      <c r="I136" s="243">
        <f>ROUND(E136*H136,2)</f>
        <v>0</v>
      </c>
      <c r="J136" s="242"/>
      <c r="K136" s="243">
        <f>ROUND(E136*J136,2)</f>
        <v>0</v>
      </c>
      <c r="L136" s="243">
        <v>21</v>
      </c>
      <c r="M136" s="243">
        <f>G136*(1+L136/100)</f>
        <v>0</v>
      </c>
      <c r="N136" s="241">
        <v>6.8000000000000005E-4</v>
      </c>
      <c r="O136" s="241">
        <f>ROUND(E136*N136,2)</f>
        <v>0</v>
      </c>
      <c r="P136" s="241">
        <v>0</v>
      </c>
      <c r="Q136" s="241">
        <f>ROUND(E136*P136,2)</f>
        <v>0</v>
      </c>
      <c r="R136" s="243" t="s">
        <v>157</v>
      </c>
      <c r="S136" s="243" t="s">
        <v>132</v>
      </c>
      <c r="T136" s="244" t="s">
        <v>132</v>
      </c>
      <c r="U136" s="221">
        <v>0.22700000000000001</v>
      </c>
      <c r="V136" s="221">
        <f>ROUND(E136*U136,2)</f>
        <v>0.23</v>
      </c>
      <c r="W136" s="221"/>
      <c r="X136" s="221" t="s">
        <v>133</v>
      </c>
      <c r="Y136" s="221" t="s">
        <v>134</v>
      </c>
      <c r="Z136" s="210"/>
      <c r="AA136" s="210"/>
      <c r="AB136" s="210"/>
      <c r="AC136" s="210"/>
      <c r="AD136" s="210"/>
      <c r="AE136" s="210"/>
      <c r="AF136" s="210"/>
      <c r="AG136" s="210" t="s">
        <v>135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8">
        <v>103</v>
      </c>
      <c r="B137" s="239" t="s">
        <v>377</v>
      </c>
      <c r="C137" s="252" t="s">
        <v>378</v>
      </c>
      <c r="D137" s="240" t="s">
        <v>152</v>
      </c>
      <c r="E137" s="241">
        <v>1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21</v>
      </c>
      <c r="M137" s="243">
        <f>G137*(1+L137/100)</f>
        <v>0</v>
      </c>
      <c r="N137" s="241">
        <v>6.8300000000000001E-3</v>
      </c>
      <c r="O137" s="241">
        <f>ROUND(E137*N137,2)</f>
        <v>0.01</v>
      </c>
      <c r="P137" s="241">
        <v>0</v>
      </c>
      <c r="Q137" s="241">
        <f>ROUND(E137*P137,2)</f>
        <v>0</v>
      </c>
      <c r="R137" s="243" t="s">
        <v>157</v>
      </c>
      <c r="S137" s="243" t="s">
        <v>132</v>
      </c>
      <c r="T137" s="244" t="s">
        <v>132</v>
      </c>
      <c r="U137" s="221">
        <v>1.29</v>
      </c>
      <c r="V137" s="221">
        <f>ROUND(E137*U137,2)</f>
        <v>1.29</v>
      </c>
      <c r="W137" s="221"/>
      <c r="X137" s="221" t="s">
        <v>133</v>
      </c>
      <c r="Y137" s="221" t="s">
        <v>134</v>
      </c>
      <c r="Z137" s="210"/>
      <c r="AA137" s="210"/>
      <c r="AB137" s="210"/>
      <c r="AC137" s="210"/>
      <c r="AD137" s="210"/>
      <c r="AE137" s="210"/>
      <c r="AF137" s="210"/>
      <c r="AG137" s="210" t="s">
        <v>135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8">
        <v>104</v>
      </c>
      <c r="B138" s="239" t="s">
        <v>379</v>
      </c>
      <c r="C138" s="252" t="s">
        <v>380</v>
      </c>
      <c r="D138" s="240" t="s">
        <v>152</v>
      </c>
      <c r="E138" s="241">
        <v>3</v>
      </c>
      <c r="F138" s="242"/>
      <c r="G138" s="243">
        <f>ROUND(E138*F138,2)</f>
        <v>0</v>
      </c>
      <c r="H138" s="242"/>
      <c r="I138" s="243">
        <f>ROUND(E138*H138,2)</f>
        <v>0</v>
      </c>
      <c r="J138" s="242"/>
      <c r="K138" s="243">
        <f>ROUND(E138*J138,2)</f>
        <v>0</v>
      </c>
      <c r="L138" s="243">
        <v>21</v>
      </c>
      <c r="M138" s="243">
        <f>G138*(1+L138/100)</f>
        <v>0</v>
      </c>
      <c r="N138" s="241">
        <v>8.8599999999999998E-3</v>
      </c>
      <c r="O138" s="241">
        <f>ROUND(E138*N138,2)</f>
        <v>0.03</v>
      </c>
      <c r="P138" s="241">
        <v>0</v>
      </c>
      <c r="Q138" s="241">
        <f>ROUND(E138*P138,2)</f>
        <v>0</v>
      </c>
      <c r="R138" s="243" t="s">
        <v>157</v>
      </c>
      <c r="S138" s="243" t="s">
        <v>132</v>
      </c>
      <c r="T138" s="244" t="s">
        <v>132</v>
      </c>
      <c r="U138" s="221">
        <v>1.5389999999999999</v>
      </c>
      <c r="V138" s="221">
        <f>ROUND(E138*U138,2)</f>
        <v>4.62</v>
      </c>
      <c r="W138" s="221"/>
      <c r="X138" s="221" t="s">
        <v>133</v>
      </c>
      <c r="Y138" s="221" t="s">
        <v>140</v>
      </c>
      <c r="Z138" s="210"/>
      <c r="AA138" s="210"/>
      <c r="AB138" s="210"/>
      <c r="AC138" s="210"/>
      <c r="AD138" s="210"/>
      <c r="AE138" s="210"/>
      <c r="AF138" s="210"/>
      <c r="AG138" s="210" t="s">
        <v>135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8">
        <v>105</v>
      </c>
      <c r="B139" s="239" t="s">
        <v>381</v>
      </c>
      <c r="C139" s="252" t="s">
        <v>382</v>
      </c>
      <c r="D139" s="240" t="s">
        <v>152</v>
      </c>
      <c r="E139" s="241">
        <v>1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21</v>
      </c>
      <c r="M139" s="243">
        <f>G139*(1+L139/100)</f>
        <v>0</v>
      </c>
      <c r="N139" s="241">
        <v>4.8599999999999997E-3</v>
      </c>
      <c r="O139" s="241">
        <f>ROUND(E139*N139,2)</f>
        <v>0</v>
      </c>
      <c r="P139" s="241">
        <v>0</v>
      </c>
      <c r="Q139" s="241">
        <f>ROUND(E139*P139,2)</f>
        <v>0</v>
      </c>
      <c r="R139" s="243" t="s">
        <v>157</v>
      </c>
      <c r="S139" s="243" t="s">
        <v>132</v>
      </c>
      <c r="T139" s="244" t="s">
        <v>132</v>
      </c>
      <c r="U139" s="221">
        <v>0.998</v>
      </c>
      <c r="V139" s="221">
        <f>ROUND(E139*U139,2)</f>
        <v>1</v>
      </c>
      <c r="W139" s="221"/>
      <c r="X139" s="221" t="s">
        <v>133</v>
      </c>
      <c r="Y139" s="221" t="s">
        <v>134</v>
      </c>
      <c r="Z139" s="210"/>
      <c r="AA139" s="210"/>
      <c r="AB139" s="210"/>
      <c r="AC139" s="210"/>
      <c r="AD139" s="210"/>
      <c r="AE139" s="210"/>
      <c r="AF139" s="210"/>
      <c r="AG139" s="210" t="s">
        <v>135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8">
        <v>106</v>
      </c>
      <c r="B140" s="239" t="s">
        <v>383</v>
      </c>
      <c r="C140" s="252" t="s">
        <v>384</v>
      </c>
      <c r="D140" s="240" t="s">
        <v>152</v>
      </c>
      <c r="E140" s="241">
        <v>2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1">
        <v>8.3300000000000006E-3</v>
      </c>
      <c r="O140" s="241">
        <f>ROUND(E140*N140,2)</f>
        <v>0.02</v>
      </c>
      <c r="P140" s="241">
        <v>0</v>
      </c>
      <c r="Q140" s="241">
        <f>ROUND(E140*P140,2)</f>
        <v>0</v>
      </c>
      <c r="R140" s="243" t="s">
        <v>157</v>
      </c>
      <c r="S140" s="243" t="s">
        <v>132</v>
      </c>
      <c r="T140" s="244" t="s">
        <v>132</v>
      </c>
      <c r="U140" s="221">
        <v>1.57</v>
      </c>
      <c r="V140" s="221">
        <f>ROUND(E140*U140,2)</f>
        <v>3.14</v>
      </c>
      <c r="W140" s="221"/>
      <c r="X140" s="221" t="s">
        <v>133</v>
      </c>
      <c r="Y140" s="221" t="s">
        <v>140</v>
      </c>
      <c r="Z140" s="210"/>
      <c r="AA140" s="210"/>
      <c r="AB140" s="210"/>
      <c r="AC140" s="210"/>
      <c r="AD140" s="210"/>
      <c r="AE140" s="210"/>
      <c r="AF140" s="210"/>
      <c r="AG140" s="210" t="s">
        <v>135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8">
        <v>107</v>
      </c>
      <c r="B141" s="239" t="s">
        <v>385</v>
      </c>
      <c r="C141" s="252" t="s">
        <v>386</v>
      </c>
      <c r="D141" s="240" t="s">
        <v>152</v>
      </c>
      <c r="E141" s="241">
        <v>1</v>
      </c>
      <c r="F141" s="242"/>
      <c r="G141" s="243">
        <f>ROUND(E141*F141,2)</f>
        <v>0</v>
      </c>
      <c r="H141" s="242"/>
      <c r="I141" s="243">
        <f>ROUND(E141*H141,2)</f>
        <v>0</v>
      </c>
      <c r="J141" s="242"/>
      <c r="K141" s="243">
        <f>ROUND(E141*J141,2)</f>
        <v>0</v>
      </c>
      <c r="L141" s="243">
        <v>21</v>
      </c>
      <c r="M141" s="243">
        <f>G141*(1+L141/100)</f>
        <v>0</v>
      </c>
      <c r="N141" s="241">
        <v>1.06E-2</v>
      </c>
      <c r="O141" s="241">
        <f>ROUND(E141*N141,2)</f>
        <v>0.01</v>
      </c>
      <c r="P141" s="241">
        <v>0</v>
      </c>
      <c r="Q141" s="241">
        <f>ROUND(E141*P141,2)</f>
        <v>0</v>
      </c>
      <c r="R141" s="243" t="s">
        <v>157</v>
      </c>
      <c r="S141" s="243" t="s">
        <v>132</v>
      </c>
      <c r="T141" s="244" t="s">
        <v>132</v>
      </c>
      <c r="U141" s="221">
        <v>1.83</v>
      </c>
      <c r="V141" s="221">
        <f>ROUND(E141*U141,2)</f>
        <v>1.83</v>
      </c>
      <c r="W141" s="221"/>
      <c r="X141" s="221" t="s">
        <v>133</v>
      </c>
      <c r="Y141" s="221" t="s">
        <v>134</v>
      </c>
      <c r="Z141" s="210"/>
      <c r="AA141" s="210"/>
      <c r="AB141" s="210"/>
      <c r="AC141" s="210"/>
      <c r="AD141" s="210"/>
      <c r="AE141" s="210"/>
      <c r="AF141" s="210"/>
      <c r="AG141" s="210" t="s">
        <v>135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8">
        <v>108</v>
      </c>
      <c r="B142" s="239" t="s">
        <v>387</v>
      </c>
      <c r="C142" s="252" t="s">
        <v>388</v>
      </c>
      <c r="D142" s="240" t="s">
        <v>138</v>
      </c>
      <c r="E142" s="241">
        <v>2</v>
      </c>
      <c r="F142" s="242"/>
      <c r="G142" s="243">
        <f>ROUND(E142*F142,2)</f>
        <v>0</v>
      </c>
      <c r="H142" s="242"/>
      <c r="I142" s="243">
        <f>ROUND(E142*H142,2)</f>
        <v>0</v>
      </c>
      <c r="J142" s="242"/>
      <c r="K142" s="243">
        <f>ROUND(E142*J142,2)</f>
        <v>0</v>
      </c>
      <c r="L142" s="243">
        <v>21</v>
      </c>
      <c r="M142" s="243">
        <f>G142*(1+L142/100)</f>
        <v>0</v>
      </c>
      <c r="N142" s="241">
        <v>1.3780000000000001E-2</v>
      </c>
      <c r="O142" s="241">
        <f>ROUND(E142*N142,2)</f>
        <v>0.03</v>
      </c>
      <c r="P142" s="241">
        <v>0</v>
      </c>
      <c r="Q142" s="241">
        <f>ROUND(E142*P142,2)</f>
        <v>0</v>
      </c>
      <c r="R142" s="243" t="s">
        <v>157</v>
      </c>
      <c r="S142" s="243" t="s">
        <v>132</v>
      </c>
      <c r="T142" s="244" t="s">
        <v>132</v>
      </c>
      <c r="U142" s="221">
        <v>0.30199999999999999</v>
      </c>
      <c r="V142" s="221">
        <f>ROUND(E142*U142,2)</f>
        <v>0.6</v>
      </c>
      <c r="W142" s="221"/>
      <c r="X142" s="221" t="s">
        <v>133</v>
      </c>
      <c r="Y142" s="221" t="s">
        <v>134</v>
      </c>
      <c r="Z142" s="210"/>
      <c r="AA142" s="210"/>
      <c r="AB142" s="210"/>
      <c r="AC142" s="210"/>
      <c r="AD142" s="210"/>
      <c r="AE142" s="210"/>
      <c r="AF142" s="210"/>
      <c r="AG142" s="210" t="s">
        <v>135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8">
        <v>109</v>
      </c>
      <c r="B143" s="239" t="s">
        <v>389</v>
      </c>
      <c r="C143" s="252" t="s">
        <v>390</v>
      </c>
      <c r="D143" s="240" t="s">
        <v>138</v>
      </c>
      <c r="E143" s="241">
        <v>1</v>
      </c>
      <c r="F143" s="242"/>
      <c r="G143" s="243">
        <f>ROUND(E143*F143,2)</f>
        <v>0</v>
      </c>
      <c r="H143" s="242"/>
      <c r="I143" s="243">
        <f>ROUND(E143*H143,2)</f>
        <v>0</v>
      </c>
      <c r="J143" s="242"/>
      <c r="K143" s="243">
        <f>ROUND(E143*J143,2)</f>
        <v>0</v>
      </c>
      <c r="L143" s="243">
        <v>21</v>
      </c>
      <c r="M143" s="243">
        <f>G143*(1+L143/100)</f>
        <v>0</v>
      </c>
      <c r="N143" s="241">
        <v>2.2540000000000001E-2</v>
      </c>
      <c r="O143" s="241">
        <f>ROUND(E143*N143,2)</f>
        <v>0.02</v>
      </c>
      <c r="P143" s="241">
        <v>0</v>
      </c>
      <c r="Q143" s="241">
        <f>ROUND(E143*P143,2)</f>
        <v>0</v>
      </c>
      <c r="R143" s="243" t="s">
        <v>157</v>
      </c>
      <c r="S143" s="243" t="s">
        <v>132</v>
      </c>
      <c r="T143" s="244" t="s">
        <v>132</v>
      </c>
      <c r="U143" s="221">
        <v>0.251</v>
      </c>
      <c r="V143" s="221">
        <f>ROUND(E143*U143,2)</f>
        <v>0.25</v>
      </c>
      <c r="W143" s="221"/>
      <c r="X143" s="221" t="s">
        <v>133</v>
      </c>
      <c r="Y143" s="221" t="s">
        <v>134</v>
      </c>
      <c r="Z143" s="210"/>
      <c r="AA143" s="210"/>
      <c r="AB143" s="210"/>
      <c r="AC143" s="210"/>
      <c r="AD143" s="210"/>
      <c r="AE143" s="210"/>
      <c r="AF143" s="210"/>
      <c r="AG143" s="210" t="s">
        <v>135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8">
        <v>110</v>
      </c>
      <c r="B144" s="239" t="s">
        <v>391</v>
      </c>
      <c r="C144" s="252" t="s">
        <v>392</v>
      </c>
      <c r="D144" s="240" t="s">
        <v>152</v>
      </c>
      <c r="E144" s="241">
        <v>20</v>
      </c>
      <c r="F144" s="242"/>
      <c r="G144" s="243">
        <f>ROUND(E144*F144,2)</f>
        <v>0</v>
      </c>
      <c r="H144" s="242"/>
      <c r="I144" s="243">
        <f>ROUND(E144*H144,2)</f>
        <v>0</v>
      </c>
      <c r="J144" s="242"/>
      <c r="K144" s="243">
        <f>ROUND(E144*J144,2)</f>
        <v>0</v>
      </c>
      <c r="L144" s="243">
        <v>21</v>
      </c>
      <c r="M144" s="243">
        <f>G144*(1+L144/100)</f>
        <v>0</v>
      </c>
      <c r="N144" s="241">
        <v>6.62E-3</v>
      </c>
      <c r="O144" s="241">
        <f>ROUND(E144*N144,2)</f>
        <v>0.13</v>
      </c>
      <c r="P144" s="241">
        <v>0</v>
      </c>
      <c r="Q144" s="241">
        <f>ROUND(E144*P144,2)</f>
        <v>0</v>
      </c>
      <c r="R144" s="243" t="s">
        <v>157</v>
      </c>
      <c r="S144" s="243" t="s">
        <v>132</v>
      </c>
      <c r="T144" s="244" t="s">
        <v>132</v>
      </c>
      <c r="U144" s="221">
        <v>0.78</v>
      </c>
      <c r="V144" s="221">
        <f>ROUND(E144*U144,2)</f>
        <v>15.6</v>
      </c>
      <c r="W144" s="221"/>
      <c r="X144" s="221" t="s">
        <v>133</v>
      </c>
      <c r="Y144" s="221" t="s">
        <v>140</v>
      </c>
      <c r="Z144" s="210"/>
      <c r="AA144" s="210"/>
      <c r="AB144" s="210"/>
      <c r="AC144" s="210"/>
      <c r="AD144" s="210"/>
      <c r="AE144" s="210"/>
      <c r="AF144" s="210"/>
      <c r="AG144" s="210" t="s">
        <v>135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8">
        <v>111</v>
      </c>
      <c r="B145" s="239" t="s">
        <v>393</v>
      </c>
      <c r="C145" s="252" t="s">
        <v>394</v>
      </c>
      <c r="D145" s="240" t="s">
        <v>152</v>
      </c>
      <c r="E145" s="241">
        <v>12</v>
      </c>
      <c r="F145" s="242"/>
      <c r="G145" s="243">
        <f>ROUND(E145*F145,2)</f>
        <v>0</v>
      </c>
      <c r="H145" s="242"/>
      <c r="I145" s="243">
        <f>ROUND(E145*H145,2)</f>
        <v>0</v>
      </c>
      <c r="J145" s="242"/>
      <c r="K145" s="243">
        <f>ROUND(E145*J145,2)</f>
        <v>0</v>
      </c>
      <c r="L145" s="243">
        <v>21</v>
      </c>
      <c r="M145" s="243">
        <f>G145*(1+L145/100)</f>
        <v>0</v>
      </c>
      <c r="N145" s="241">
        <v>8.4600000000000005E-3</v>
      </c>
      <c r="O145" s="241">
        <f>ROUND(E145*N145,2)</f>
        <v>0.1</v>
      </c>
      <c r="P145" s="241">
        <v>0</v>
      </c>
      <c r="Q145" s="241">
        <f>ROUND(E145*P145,2)</f>
        <v>0</v>
      </c>
      <c r="R145" s="243" t="s">
        <v>157</v>
      </c>
      <c r="S145" s="243" t="s">
        <v>132</v>
      </c>
      <c r="T145" s="244" t="s">
        <v>132</v>
      </c>
      <c r="U145" s="221">
        <v>0.95699999999999996</v>
      </c>
      <c r="V145" s="221">
        <f>ROUND(E145*U145,2)</f>
        <v>11.48</v>
      </c>
      <c r="W145" s="221"/>
      <c r="X145" s="221" t="s">
        <v>133</v>
      </c>
      <c r="Y145" s="221" t="s">
        <v>140</v>
      </c>
      <c r="Z145" s="210"/>
      <c r="AA145" s="210"/>
      <c r="AB145" s="210"/>
      <c r="AC145" s="210"/>
      <c r="AD145" s="210"/>
      <c r="AE145" s="210"/>
      <c r="AF145" s="210"/>
      <c r="AG145" s="210" t="s">
        <v>135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8">
        <v>112</v>
      </c>
      <c r="B146" s="239" t="s">
        <v>395</v>
      </c>
      <c r="C146" s="252" t="s">
        <v>396</v>
      </c>
      <c r="D146" s="240" t="s">
        <v>152</v>
      </c>
      <c r="E146" s="241">
        <v>4</v>
      </c>
      <c r="F146" s="242"/>
      <c r="G146" s="243">
        <f>ROUND(E146*F146,2)</f>
        <v>0</v>
      </c>
      <c r="H146" s="242"/>
      <c r="I146" s="243">
        <f>ROUND(E146*H146,2)</f>
        <v>0</v>
      </c>
      <c r="J146" s="242"/>
      <c r="K146" s="243">
        <f>ROUND(E146*J146,2)</f>
        <v>0</v>
      </c>
      <c r="L146" s="243">
        <v>21</v>
      </c>
      <c r="M146" s="243">
        <f>G146*(1+L146/100)</f>
        <v>0</v>
      </c>
      <c r="N146" s="241">
        <v>1.358E-2</v>
      </c>
      <c r="O146" s="241">
        <f>ROUND(E146*N146,2)</f>
        <v>0.05</v>
      </c>
      <c r="P146" s="241">
        <v>0</v>
      </c>
      <c r="Q146" s="241">
        <f>ROUND(E146*P146,2)</f>
        <v>0</v>
      </c>
      <c r="R146" s="243" t="s">
        <v>157</v>
      </c>
      <c r="S146" s="243" t="s">
        <v>132</v>
      </c>
      <c r="T146" s="244" t="s">
        <v>132</v>
      </c>
      <c r="U146" s="221">
        <v>2.1419999999999999</v>
      </c>
      <c r="V146" s="221">
        <f>ROUND(E146*U146,2)</f>
        <v>8.57</v>
      </c>
      <c r="W146" s="221"/>
      <c r="X146" s="221" t="s">
        <v>133</v>
      </c>
      <c r="Y146" s="221" t="s">
        <v>134</v>
      </c>
      <c r="Z146" s="210"/>
      <c r="AA146" s="210"/>
      <c r="AB146" s="210"/>
      <c r="AC146" s="210"/>
      <c r="AD146" s="210"/>
      <c r="AE146" s="210"/>
      <c r="AF146" s="210"/>
      <c r="AG146" s="210" t="s">
        <v>135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8">
        <v>113</v>
      </c>
      <c r="B147" s="239" t="s">
        <v>397</v>
      </c>
      <c r="C147" s="252" t="s">
        <v>398</v>
      </c>
      <c r="D147" s="240" t="s">
        <v>138</v>
      </c>
      <c r="E147" s="241">
        <v>8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1">
        <v>4.1399999999999996E-3</v>
      </c>
      <c r="O147" s="241">
        <f>ROUND(E147*N147,2)</f>
        <v>0.03</v>
      </c>
      <c r="P147" s="241">
        <v>0</v>
      </c>
      <c r="Q147" s="241">
        <f>ROUND(E147*P147,2)</f>
        <v>0</v>
      </c>
      <c r="R147" s="243" t="s">
        <v>157</v>
      </c>
      <c r="S147" s="243" t="s">
        <v>132</v>
      </c>
      <c r="T147" s="244" t="s">
        <v>132</v>
      </c>
      <c r="U147" s="221">
        <v>0.151</v>
      </c>
      <c r="V147" s="221">
        <f>ROUND(E147*U147,2)</f>
        <v>1.21</v>
      </c>
      <c r="W147" s="221"/>
      <c r="X147" s="221" t="s">
        <v>133</v>
      </c>
      <c r="Y147" s="221" t="s">
        <v>134</v>
      </c>
      <c r="Z147" s="210"/>
      <c r="AA147" s="210"/>
      <c r="AB147" s="210"/>
      <c r="AC147" s="210"/>
      <c r="AD147" s="210"/>
      <c r="AE147" s="210"/>
      <c r="AF147" s="210"/>
      <c r="AG147" s="210" t="s">
        <v>135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8">
        <v>114</v>
      </c>
      <c r="B148" s="239" t="s">
        <v>399</v>
      </c>
      <c r="C148" s="252" t="s">
        <v>400</v>
      </c>
      <c r="D148" s="240" t="s">
        <v>138</v>
      </c>
      <c r="E148" s="241">
        <v>5</v>
      </c>
      <c r="F148" s="242"/>
      <c r="G148" s="243">
        <f>ROUND(E148*F148,2)</f>
        <v>0</v>
      </c>
      <c r="H148" s="242"/>
      <c r="I148" s="243">
        <f>ROUND(E148*H148,2)</f>
        <v>0</v>
      </c>
      <c r="J148" s="242"/>
      <c r="K148" s="243">
        <f>ROUND(E148*J148,2)</f>
        <v>0</v>
      </c>
      <c r="L148" s="243">
        <v>21</v>
      </c>
      <c r="M148" s="243">
        <f>G148*(1+L148/100)</f>
        <v>0</v>
      </c>
      <c r="N148" s="241">
        <v>6.0400000000000002E-3</v>
      </c>
      <c r="O148" s="241">
        <f>ROUND(E148*N148,2)</f>
        <v>0.03</v>
      </c>
      <c r="P148" s="241">
        <v>0</v>
      </c>
      <c r="Q148" s="241">
        <f>ROUND(E148*P148,2)</f>
        <v>0</v>
      </c>
      <c r="R148" s="243" t="s">
        <v>157</v>
      </c>
      <c r="S148" s="243" t="s">
        <v>132</v>
      </c>
      <c r="T148" s="244" t="s">
        <v>132</v>
      </c>
      <c r="U148" s="221">
        <v>0.251</v>
      </c>
      <c r="V148" s="221">
        <f>ROUND(E148*U148,2)</f>
        <v>1.26</v>
      </c>
      <c r="W148" s="221"/>
      <c r="X148" s="221" t="s">
        <v>133</v>
      </c>
      <c r="Y148" s="221" t="s">
        <v>134</v>
      </c>
      <c r="Z148" s="210"/>
      <c r="AA148" s="210"/>
      <c r="AB148" s="210"/>
      <c r="AC148" s="210"/>
      <c r="AD148" s="210"/>
      <c r="AE148" s="210"/>
      <c r="AF148" s="210"/>
      <c r="AG148" s="210" t="s">
        <v>135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38">
        <v>115</v>
      </c>
      <c r="B149" s="239" t="s">
        <v>401</v>
      </c>
      <c r="C149" s="252" t="s">
        <v>402</v>
      </c>
      <c r="D149" s="240" t="s">
        <v>138</v>
      </c>
      <c r="E149" s="241">
        <v>2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21</v>
      </c>
      <c r="M149" s="243">
        <f>G149*(1+L149/100)</f>
        <v>0</v>
      </c>
      <c r="N149" s="241">
        <v>8.7299999999999999E-3</v>
      </c>
      <c r="O149" s="241">
        <f>ROUND(E149*N149,2)</f>
        <v>0.02</v>
      </c>
      <c r="P149" s="241">
        <v>0</v>
      </c>
      <c r="Q149" s="241">
        <f>ROUND(E149*P149,2)</f>
        <v>0</v>
      </c>
      <c r="R149" s="243" t="s">
        <v>157</v>
      </c>
      <c r="S149" s="243" t="s">
        <v>132</v>
      </c>
      <c r="T149" s="244" t="s">
        <v>132</v>
      </c>
      <c r="U149" s="221">
        <v>0.27100000000000002</v>
      </c>
      <c r="V149" s="221">
        <f>ROUND(E149*U149,2)</f>
        <v>0.54</v>
      </c>
      <c r="W149" s="221"/>
      <c r="X149" s="221" t="s">
        <v>133</v>
      </c>
      <c r="Y149" s="221" t="s">
        <v>134</v>
      </c>
      <c r="Z149" s="210"/>
      <c r="AA149" s="210"/>
      <c r="AB149" s="210"/>
      <c r="AC149" s="210"/>
      <c r="AD149" s="210"/>
      <c r="AE149" s="210"/>
      <c r="AF149" s="210"/>
      <c r="AG149" s="210" t="s">
        <v>135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38">
        <v>116</v>
      </c>
      <c r="B150" s="239" t="s">
        <v>403</v>
      </c>
      <c r="C150" s="252" t="s">
        <v>404</v>
      </c>
      <c r="D150" s="240" t="s">
        <v>138</v>
      </c>
      <c r="E150" s="241">
        <v>2</v>
      </c>
      <c r="F150" s="242"/>
      <c r="G150" s="243">
        <f>ROUND(E150*F150,2)</f>
        <v>0</v>
      </c>
      <c r="H150" s="242"/>
      <c r="I150" s="243">
        <f>ROUND(E150*H150,2)</f>
        <v>0</v>
      </c>
      <c r="J150" s="242"/>
      <c r="K150" s="243">
        <f>ROUND(E150*J150,2)</f>
        <v>0</v>
      </c>
      <c r="L150" s="243">
        <v>21</v>
      </c>
      <c r="M150" s="243">
        <f>G150*(1+L150/100)</f>
        <v>0</v>
      </c>
      <c r="N150" s="241">
        <v>4.2399999999999998E-3</v>
      </c>
      <c r="O150" s="241">
        <f>ROUND(E150*N150,2)</f>
        <v>0.01</v>
      </c>
      <c r="P150" s="241">
        <v>0</v>
      </c>
      <c r="Q150" s="241">
        <f>ROUND(E150*P150,2)</f>
        <v>0</v>
      </c>
      <c r="R150" s="243" t="s">
        <v>157</v>
      </c>
      <c r="S150" s="243" t="s">
        <v>132</v>
      </c>
      <c r="T150" s="244" t="s">
        <v>132</v>
      </c>
      <c r="U150" s="221">
        <v>0.151</v>
      </c>
      <c r="V150" s="221">
        <f>ROUND(E150*U150,2)</f>
        <v>0.3</v>
      </c>
      <c r="W150" s="221"/>
      <c r="X150" s="221" t="s">
        <v>133</v>
      </c>
      <c r="Y150" s="221" t="s">
        <v>134</v>
      </c>
      <c r="Z150" s="210"/>
      <c r="AA150" s="210"/>
      <c r="AB150" s="210"/>
      <c r="AC150" s="210"/>
      <c r="AD150" s="210"/>
      <c r="AE150" s="210"/>
      <c r="AF150" s="210"/>
      <c r="AG150" s="210" t="s">
        <v>135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38">
        <v>117</v>
      </c>
      <c r="B151" s="239" t="s">
        <v>405</v>
      </c>
      <c r="C151" s="252" t="s">
        <v>406</v>
      </c>
      <c r="D151" s="240" t="s">
        <v>138</v>
      </c>
      <c r="E151" s="241">
        <v>1</v>
      </c>
      <c r="F151" s="242"/>
      <c r="G151" s="243">
        <f>ROUND(E151*F151,2)</f>
        <v>0</v>
      </c>
      <c r="H151" s="242"/>
      <c r="I151" s="243">
        <f>ROUND(E151*H151,2)</f>
        <v>0</v>
      </c>
      <c r="J151" s="242"/>
      <c r="K151" s="243">
        <f>ROUND(E151*J151,2)</f>
        <v>0</v>
      </c>
      <c r="L151" s="243">
        <v>21</v>
      </c>
      <c r="M151" s="243">
        <f>G151*(1+L151/100)</f>
        <v>0</v>
      </c>
      <c r="N151" s="241">
        <v>6.2899999999999996E-3</v>
      </c>
      <c r="O151" s="241">
        <f>ROUND(E151*N151,2)</f>
        <v>0.01</v>
      </c>
      <c r="P151" s="241">
        <v>0</v>
      </c>
      <c r="Q151" s="241">
        <f>ROUND(E151*P151,2)</f>
        <v>0</v>
      </c>
      <c r="R151" s="243" t="s">
        <v>157</v>
      </c>
      <c r="S151" s="243" t="s">
        <v>132</v>
      </c>
      <c r="T151" s="244" t="s">
        <v>132</v>
      </c>
      <c r="U151" s="221">
        <v>0.251</v>
      </c>
      <c r="V151" s="221">
        <f>ROUND(E151*U151,2)</f>
        <v>0.25</v>
      </c>
      <c r="W151" s="221"/>
      <c r="X151" s="221" t="s">
        <v>133</v>
      </c>
      <c r="Y151" s="221" t="s">
        <v>134</v>
      </c>
      <c r="Z151" s="210"/>
      <c r="AA151" s="210"/>
      <c r="AB151" s="210"/>
      <c r="AC151" s="210"/>
      <c r="AD151" s="210"/>
      <c r="AE151" s="210"/>
      <c r="AF151" s="210"/>
      <c r="AG151" s="210" t="s">
        <v>135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8">
        <v>118</v>
      </c>
      <c r="B152" s="239" t="s">
        <v>407</v>
      </c>
      <c r="C152" s="252" t="s">
        <v>408</v>
      </c>
      <c r="D152" s="240" t="s">
        <v>138</v>
      </c>
      <c r="E152" s="241">
        <v>12</v>
      </c>
      <c r="F152" s="242"/>
      <c r="G152" s="243">
        <f>ROUND(E152*F152,2)</f>
        <v>0</v>
      </c>
      <c r="H152" s="242"/>
      <c r="I152" s="243">
        <f>ROUND(E152*H152,2)</f>
        <v>0</v>
      </c>
      <c r="J152" s="242"/>
      <c r="K152" s="243">
        <f>ROUND(E152*J152,2)</f>
        <v>0</v>
      </c>
      <c r="L152" s="243">
        <v>21</v>
      </c>
      <c r="M152" s="243">
        <f>G152*(1+L152/100)</f>
        <v>0</v>
      </c>
      <c r="N152" s="241">
        <v>0</v>
      </c>
      <c r="O152" s="241">
        <f>ROUND(E152*N152,2)</f>
        <v>0</v>
      </c>
      <c r="P152" s="241">
        <v>0</v>
      </c>
      <c r="Q152" s="241">
        <f>ROUND(E152*P152,2)</f>
        <v>0</v>
      </c>
      <c r="R152" s="243" t="s">
        <v>157</v>
      </c>
      <c r="S152" s="243" t="s">
        <v>132</v>
      </c>
      <c r="T152" s="244" t="s">
        <v>132</v>
      </c>
      <c r="U152" s="221">
        <v>5.0999999999999997E-2</v>
      </c>
      <c r="V152" s="221">
        <f>ROUND(E152*U152,2)</f>
        <v>0.61</v>
      </c>
      <c r="W152" s="221"/>
      <c r="X152" s="221" t="s">
        <v>133</v>
      </c>
      <c r="Y152" s="221" t="s">
        <v>162</v>
      </c>
      <c r="Z152" s="210"/>
      <c r="AA152" s="210"/>
      <c r="AB152" s="210"/>
      <c r="AC152" s="210"/>
      <c r="AD152" s="210"/>
      <c r="AE152" s="210"/>
      <c r="AF152" s="210"/>
      <c r="AG152" s="210" t="s">
        <v>135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8">
        <v>119</v>
      </c>
      <c r="B153" s="239" t="s">
        <v>409</v>
      </c>
      <c r="C153" s="252" t="s">
        <v>410</v>
      </c>
      <c r="D153" s="240" t="s">
        <v>138</v>
      </c>
      <c r="E153" s="241">
        <v>4</v>
      </c>
      <c r="F153" s="242"/>
      <c r="G153" s="243">
        <f>ROUND(E153*F153,2)</f>
        <v>0</v>
      </c>
      <c r="H153" s="242"/>
      <c r="I153" s="243">
        <f>ROUND(E153*H153,2)</f>
        <v>0</v>
      </c>
      <c r="J153" s="242"/>
      <c r="K153" s="243">
        <f>ROUND(E153*J153,2)</f>
        <v>0</v>
      </c>
      <c r="L153" s="243">
        <v>21</v>
      </c>
      <c r="M153" s="243">
        <f>G153*(1+L153/100)</f>
        <v>0</v>
      </c>
      <c r="N153" s="241">
        <v>0</v>
      </c>
      <c r="O153" s="241">
        <f>ROUND(E153*N153,2)</f>
        <v>0</v>
      </c>
      <c r="P153" s="241">
        <v>0</v>
      </c>
      <c r="Q153" s="241">
        <f>ROUND(E153*P153,2)</f>
        <v>0</v>
      </c>
      <c r="R153" s="243" t="s">
        <v>157</v>
      </c>
      <c r="S153" s="243" t="s">
        <v>132</v>
      </c>
      <c r="T153" s="244" t="s">
        <v>132</v>
      </c>
      <c r="U153" s="221">
        <v>0.16500000000000001</v>
      </c>
      <c r="V153" s="221">
        <f>ROUND(E153*U153,2)</f>
        <v>0.66</v>
      </c>
      <c r="W153" s="221"/>
      <c r="X153" s="221" t="s">
        <v>133</v>
      </c>
      <c r="Y153" s="221" t="s">
        <v>162</v>
      </c>
      <c r="Z153" s="210"/>
      <c r="AA153" s="210"/>
      <c r="AB153" s="210"/>
      <c r="AC153" s="210"/>
      <c r="AD153" s="210"/>
      <c r="AE153" s="210"/>
      <c r="AF153" s="210"/>
      <c r="AG153" s="210" t="s">
        <v>135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8">
        <v>120</v>
      </c>
      <c r="B154" s="239" t="s">
        <v>411</v>
      </c>
      <c r="C154" s="252" t="s">
        <v>412</v>
      </c>
      <c r="D154" s="240" t="s">
        <v>138</v>
      </c>
      <c r="E154" s="241">
        <v>6</v>
      </c>
      <c r="F154" s="242"/>
      <c r="G154" s="243">
        <f>ROUND(E154*F154,2)</f>
        <v>0</v>
      </c>
      <c r="H154" s="242"/>
      <c r="I154" s="243">
        <f>ROUND(E154*H154,2)</f>
        <v>0</v>
      </c>
      <c r="J154" s="242"/>
      <c r="K154" s="243">
        <f>ROUND(E154*J154,2)</f>
        <v>0</v>
      </c>
      <c r="L154" s="243">
        <v>21</v>
      </c>
      <c r="M154" s="243">
        <f>G154*(1+L154/100)</f>
        <v>0</v>
      </c>
      <c r="N154" s="241">
        <v>0</v>
      </c>
      <c r="O154" s="241">
        <f>ROUND(E154*N154,2)</f>
        <v>0</v>
      </c>
      <c r="P154" s="241">
        <v>0</v>
      </c>
      <c r="Q154" s="241">
        <f>ROUND(E154*P154,2)</f>
        <v>0</v>
      </c>
      <c r="R154" s="243" t="s">
        <v>157</v>
      </c>
      <c r="S154" s="243" t="s">
        <v>132</v>
      </c>
      <c r="T154" s="244" t="s">
        <v>132</v>
      </c>
      <c r="U154" s="221">
        <v>0.26800000000000002</v>
      </c>
      <c r="V154" s="221">
        <f>ROUND(E154*U154,2)</f>
        <v>1.61</v>
      </c>
      <c r="W154" s="221"/>
      <c r="X154" s="221" t="s">
        <v>133</v>
      </c>
      <c r="Y154" s="221" t="s">
        <v>162</v>
      </c>
      <c r="Z154" s="210"/>
      <c r="AA154" s="210"/>
      <c r="AB154" s="210"/>
      <c r="AC154" s="210"/>
      <c r="AD154" s="210"/>
      <c r="AE154" s="210"/>
      <c r="AF154" s="210"/>
      <c r="AG154" s="210" t="s">
        <v>135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8">
        <v>121</v>
      </c>
      <c r="B155" s="239" t="s">
        <v>413</v>
      </c>
      <c r="C155" s="252" t="s">
        <v>414</v>
      </c>
      <c r="D155" s="240" t="s">
        <v>138</v>
      </c>
      <c r="E155" s="241">
        <v>6</v>
      </c>
      <c r="F155" s="242"/>
      <c r="G155" s="243">
        <f>ROUND(E155*F155,2)</f>
        <v>0</v>
      </c>
      <c r="H155" s="242"/>
      <c r="I155" s="243">
        <f>ROUND(E155*H155,2)</f>
        <v>0</v>
      </c>
      <c r="J155" s="242"/>
      <c r="K155" s="243">
        <f>ROUND(E155*J155,2)</f>
        <v>0</v>
      </c>
      <c r="L155" s="243">
        <v>21</v>
      </c>
      <c r="M155" s="243">
        <f>G155*(1+L155/100)</f>
        <v>0</v>
      </c>
      <c r="N155" s="241">
        <v>0</v>
      </c>
      <c r="O155" s="241">
        <f>ROUND(E155*N155,2)</f>
        <v>0</v>
      </c>
      <c r="P155" s="241">
        <v>0</v>
      </c>
      <c r="Q155" s="241">
        <f>ROUND(E155*P155,2)</f>
        <v>0</v>
      </c>
      <c r="R155" s="243" t="s">
        <v>157</v>
      </c>
      <c r="S155" s="243" t="s">
        <v>132</v>
      </c>
      <c r="T155" s="244" t="s">
        <v>132</v>
      </c>
      <c r="U155" s="221">
        <v>0.42199999999999999</v>
      </c>
      <c r="V155" s="221">
        <f>ROUND(E155*U155,2)</f>
        <v>2.5299999999999998</v>
      </c>
      <c r="W155" s="221"/>
      <c r="X155" s="221" t="s">
        <v>133</v>
      </c>
      <c r="Y155" s="221" t="s">
        <v>162</v>
      </c>
      <c r="Z155" s="210"/>
      <c r="AA155" s="210"/>
      <c r="AB155" s="210"/>
      <c r="AC155" s="210"/>
      <c r="AD155" s="210"/>
      <c r="AE155" s="210"/>
      <c r="AF155" s="210"/>
      <c r="AG155" s="210" t="s">
        <v>135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8">
        <v>122</v>
      </c>
      <c r="B156" s="239" t="s">
        <v>415</v>
      </c>
      <c r="C156" s="252" t="s">
        <v>416</v>
      </c>
      <c r="D156" s="240" t="s">
        <v>138</v>
      </c>
      <c r="E156" s="241">
        <v>1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21</v>
      </c>
      <c r="M156" s="243">
        <f>G156*(1+L156/100)</f>
        <v>0</v>
      </c>
      <c r="N156" s="241">
        <v>0</v>
      </c>
      <c r="O156" s="241">
        <f>ROUND(E156*N156,2)</f>
        <v>0</v>
      </c>
      <c r="P156" s="241">
        <v>0</v>
      </c>
      <c r="Q156" s="241">
        <f>ROUND(E156*P156,2)</f>
        <v>0</v>
      </c>
      <c r="R156" s="243" t="s">
        <v>157</v>
      </c>
      <c r="S156" s="243" t="s">
        <v>132</v>
      </c>
      <c r="T156" s="244" t="s">
        <v>132</v>
      </c>
      <c r="U156" s="221">
        <v>0.28799999999999998</v>
      </c>
      <c r="V156" s="221">
        <f>ROUND(E156*U156,2)</f>
        <v>0.28999999999999998</v>
      </c>
      <c r="W156" s="221"/>
      <c r="X156" s="221" t="s">
        <v>133</v>
      </c>
      <c r="Y156" s="221" t="s">
        <v>134</v>
      </c>
      <c r="Z156" s="210"/>
      <c r="AA156" s="210"/>
      <c r="AB156" s="210"/>
      <c r="AC156" s="210"/>
      <c r="AD156" s="210"/>
      <c r="AE156" s="210"/>
      <c r="AF156" s="210"/>
      <c r="AG156" s="210" t="s">
        <v>135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8">
        <v>123</v>
      </c>
      <c r="B157" s="239" t="s">
        <v>417</v>
      </c>
      <c r="C157" s="252" t="s">
        <v>418</v>
      </c>
      <c r="D157" s="240" t="s">
        <v>138</v>
      </c>
      <c r="E157" s="241">
        <v>2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21</v>
      </c>
      <c r="M157" s="243">
        <f>G157*(1+L157/100)</f>
        <v>0</v>
      </c>
      <c r="N157" s="241">
        <v>0</v>
      </c>
      <c r="O157" s="241">
        <f>ROUND(E157*N157,2)</f>
        <v>0</v>
      </c>
      <c r="P157" s="241">
        <v>0</v>
      </c>
      <c r="Q157" s="241">
        <f>ROUND(E157*P157,2)</f>
        <v>0</v>
      </c>
      <c r="R157" s="243" t="s">
        <v>157</v>
      </c>
      <c r="S157" s="243" t="s">
        <v>132</v>
      </c>
      <c r="T157" s="244" t="s">
        <v>132</v>
      </c>
      <c r="U157" s="221">
        <v>0.34</v>
      </c>
      <c r="V157" s="221">
        <f>ROUND(E157*U157,2)</f>
        <v>0.68</v>
      </c>
      <c r="W157" s="221"/>
      <c r="X157" s="221" t="s">
        <v>133</v>
      </c>
      <c r="Y157" s="221" t="s">
        <v>134</v>
      </c>
      <c r="Z157" s="210"/>
      <c r="AA157" s="210"/>
      <c r="AB157" s="210"/>
      <c r="AC157" s="210"/>
      <c r="AD157" s="210"/>
      <c r="AE157" s="210"/>
      <c r="AF157" s="210"/>
      <c r="AG157" s="210" t="s">
        <v>135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8">
        <v>124</v>
      </c>
      <c r="B158" s="239" t="s">
        <v>419</v>
      </c>
      <c r="C158" s="252" t="s">
        <v>420</v>
      </c>
      <c r="D158" s="240" t="s">
        <v>138</v>
      </c>
      <c r="E158" s="241">
        <v>1</v>
      </c>
      <c r="F158" s="242"/>
      <c r="G158" s="243">
        <f>ROUND(E158*F158,2)</f>
        <v>0</v>
      </c>
      <c r="H158" s="242"/>
      <c r="I158" s="243">
        <f>ROUND(E158*H158,2)</f>
        <v>0</v>
      </c>
      <c r="J158" s="242"/>
      <c r="K158" s="243">
        <f>ROUND(E158*J158,2)</f>
        <v>0</v>
      </c>
      <c r="L158" s="243">
        <v>21</v>
      </c>
      <c r="M158" s="243">
        <f>G158*(1+L158/100)</f>
        <v>0</v>
      </c>
      <c r="N158" s="241">
        <v>0</v>
      </c>
      <c r="O158" s="241">
        <f>ROUND(E158*N158,2)</f>
        <v>0</v>
      </c>
      <c r="P158" s="241">
        <v>0</v>
      </c>
      <c r="Q158" s="241">
        <f>ROUND(E158*P158,2)</f>
        <v>0</v>
      </c>
      <c r="R158" s="243" t="s">
        <v>157</v>
      </c>
      <c r="S158" s="243" t="s">
        <v>132</v>
      </c>
      <c r="T158" s="244" t="s">
        <v>132</v>
      </c>
      <c r="U158" s="221">
        <v>0.433</v>
      </c>
      <c r="V158" s="221">
        <f>ROUND(E158*U158,2)</f>
        <v>0.43</v>
      </c>
      <c r="W158" s="221"/>
      <c r="X158" s="221" t="s">
        <v>133</v>
      </c>
      <c r="Y158" s="221" t="s">
        <v>134</v>
      </c>
      <c r="Z158" s="210"/>
      <c r="AA158" s="210"/>
      <c r="AB158" s="210"/>
      <c r="AC158" s="210"/>
      <c r="AD158" s="210"/>
      <c r="AE158" s="210"/>
      <c r="AF158" s="210"/>
      <c r="AG158" s="210" t="s">
        <v>135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8">
        <v>125</v>
      </c>
      <c r="B159" s="239" t="s">
        <v>421</v>
      </c>
      <c r="C159" s="252" t="s">
        <v>422</v>
      </c>
      <c r="D159" s="240" t="s">
        <v>138</v>
      </c>
      <c r="E159" s="241">
        <v>4</v>
      </c>
      <c r="F159" s="242"/>
      <c r="G159" s="243">
        <f>ROUND(E159*F159,2)</f>
        <v>0</v>
      </c>
      <c r="H159" s="242"/>
      <c r="I159" s="243">
        <f>ROUND(E159*H159,2)</f>
        <v>0</v>
      </c>
      <c r="J159" s="242"/>
      <c r="K159" s="243">
        <f>ROUND(E159*J159,2)</f>
        <v>0</v>
      </c>
      <c r="L159" s="243">
        <v>21</v>
      </c>
      <c r="M159" s="243">
        <f>G159*(1+L159/100)</f>
        <v>0</v>
      </c>
      <c r="N159" s="241">
        <v>1.8000000000000001E-4</v>
      </c>
      <c r="O159" s="241">
        <f>ROUND(E159*N159,2)</f>
        <v>0</v>
      </c>
      <c r="P159" s="241">
        <v>0</v>
      </c>
      <c r="Q159" s="241">
        <f>ROUND(E159*P159,2)</f>
        <v>0</v>
      </c>
      <c r="R159" s="243" t="s">
        <v>157</v>
      </c>
      <c r="S159" s="243" t="s">
        <v>132</v>
      </c>
      <c r="T159" s="244" t="s">
        <v>132</v>
      </c>
      <c r="U159" s="221">
        <v>0.16500000000000001</v>
      </c>
      <c r="V159" s="221">
        <f>ROUND(E159*U159,2)</f>
        <v>0.66</v>
      </c>
      <c r="W159" s="221"/>
      <c r="X159" s="221" t="s">
        <v>133</v>
      </c>
      <c r="Y159" s="221" t="s">
        <v>134</v>
      </c>
      <c r="Z159" s="210"/>
      <c r="AA159" s="210"/>
      <c r="AB159" s="210"/>
      <c r="AC159" s="210"/>
      <c r="AD159" s="210"/>
      <c r="AE159" s="210"/>
      <c r="AF159" s="210"/>
      <c r="AG159" s="210" t="s">
        <v>135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8">
        <v>126</v>
      </c>
      <c r="B160" s="239" t="s">
        <v>423</v>
      </c>
      <c r="C160" s="252" t="s">
        <v>424</v>
      </c>
      <c r="D160" s="240" t="s">
        <v>138</v>
      </c>
      <c r="E160" s="241">
        <v>4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21</v>
      </c>
      <c r="M160" s="243">
        <f>G160*(1+L160/100)</f>
        <v>0</v>
      </c>
      <c r="N160" s="241">
        <v>6.8000000000000005E-4</v>
      </c>
      <c r="O160" s="241">
        <f>ROUND(E160*N160,2)</f>
        <v>0</v>
      </c>
      <c r="P160" s="241">
        <v>0</v>
      </c>
      <c r="Q160" s="241">
        <f>ROUND(E160*P160,2)</f>
        <v>0</v>
      </c>
      <c r="R160" s="243" t="s">
        <v>157</v>
      </c>
      <c r="S160" s="243" t="s">
        <v>132</v>
      </c>
      <c r="T160" s="244" t="s">
        <v>132</v>
      </c>
      <c r="U160" s="221">
        <v>0.26900000000000002</v>
      </c>
      <c r="V160" s="221">
        <f>ROUND(E160*U160,2)</f>
        <v>1.08</v>
      </c>
      <c r="W160" s="221"/>
      <c r="X160" s="221" t="s">
        <v>133</v>
      </c>
      <c r="Y160" s="221" t="s">
        <v>134</v>
      </c>
      <c r="Z160" s="210"/>
      <c r="AA160" s="210"/>
      <c r="AB160" s="210"/>
      <c r="AC160" s="210"/>
      <c r="AD160" s="210"/>
      <c r="AE160" s="210"/>
      <c r="AF160" s="210"/>
      <c r="AG160" s="210" t="s">
        <v>135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8">
        <v>127</v>
      </c>
      <c r="B161" s="239" t="s">
        <v>425</v>
      </c>
      <c r="C161" s="252" t="s">
        <v>426</v>
      </c>
      <c r="D161" s="240" t="s">
        <v>138</v>
      </c>
      <c r="E161" s="241">
        <v>4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21</v>
      </c>
      <c r="M161" s="243">
        <f>G161*(1+L161/100)</f>
        <v>0</v>
      </c>
      <c r="N161" s="241">
        <v>1.6299999999999999E-3</v>
      </c>
      <c r="O161" s="241">
        <f>ROUND(E161*N161,2)</f>
        <v>0.01</v>
      </c>
      <c r="P161" s="241">
        <v>0</v>
      </c>
      <c r="Q161" s="241">
        <f>ROUND(E161*P161,2)</f>
        <v>0</v>
      </c>
      <c r="R161" s="243" t="s">
        <v>157</v>
      </c>
      <c r="S161" s="243" t="s">
        <v>132</v>
      </c>
      <c r="T161" s="244" t="s">
        <v>132</v>
      </c>
      <c r="U161" s="221">
        <v>0.42399999999999999</v>
      </c>
      <c r="V161" s="221">
        <f>ROUND(E161*U161,2)</f>
        <v>1.7</v>
      </c>
      <c r="W161" s="221"/>
      <c r="X161" s="221" t="s">
        <v>133</v>
      </c>
      <c r="Y161" s="221" t="s">
        <v>134</v>
      </c>
      <c r="Z161" s="210"/>
      <c r="AA161" s="210"/>
      <c r="AB161" s="210"/>
      <c r="AC161" s="210"/>
      <c r="AD161" s="210"/>
      <c r="AE161" s="210"/>
      <c r="AF161" s="210"/>
      <c r="AG161" s="210" t="s">
        <v>135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8">
        <v>128</v>
      </c>
      <c r="B162" s="239" t="s">
        <v>427</v>
      </c>
      <c r="C162" s="252" t="s">
        <v>428</v>
      </c>
      <c r="D162" s="240" t="s">
        <v>138</v>
      </c>
      <c r="E162" s="241">
        <v>1</v>
      </c>
      <c r="F162" s="242"/>
      <c r="G162" s="243">
        <f>ROUND(E162*F162,2)</f>
        <v>0</v>
      </c>
      <c r="H162" s="242"/>
      <c r="I162" s="243">
        <f>ROUND(E162*H162,2)</f>
        <v>0</v>
      </c>
      <c r="J162" s="242"/>
      <c r="K162" s="243">
        <f>ROUND(E162*J162,2)</f>
        <v>0</v>
      </c>
      <c r="L162" s="243">
        <v>21</v>
      </c>
      <c r="M162" s="243">
        <f>G162*(1+L162/100)</f>
        <v>0</v>
      </c>
      <c r="N162" s="241">
        <v>5.5000000000000003E-4</v>
      </c>
      <c r="O162" s="241">
        <f>ROUND(E162*N162,2)</f>
        <v>0</v>
      </c>
      <c r="P162" s="241">
        <v>0</v>
      </c>
      <c r="Q162" s="241">
        <f>ROUND(E162*P162,2)</f>
        <v>0</v>
      </c>
      <c r="R162" s="243" t="s">
        <v>157</v>
      </c>
      <c r="S162" s="243" t="s">
        <v>132</v>
      </c>
      <c r="T162" s="244" t="s">
        <v>132</v>
      </c>
      <c r="U162" s="221">
        <v>0.26900000000000002</v>
      </c>
      <c r="V162" s="221">
        <f>ROUND(E162*U162,2)</f>
        <v>0.27</v>
      </c>
      <c r="W162" s="221"/>
      <c r="X162" s="221" t="s">
        <v>133</v>
      </c>
      <c r="Y162" s="221" t="s">
        <v>134</v>
      </c>
      <c r="Z162" s="210"/>
      <c r="AA162" s="210"/>
      <c r="AB162" s="210"/>
      <c r="AC162" s="210"/>
      <c r="AD162" s="210"/>
      <c r="AE162" s="210"/>
      <c r="AF162" s="210"/>
      <c r="AG162" s="210" t="s">
        <v>135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8">
        <v>129</v>
      </c>
      <c r="B163" s="239" t="s">
        <v>429</v>
      </c>
      <c r="C163" s="252" t="s">
        <v>430</v>
      </c>
      <c r="D163" s="240" t="s">
        <v>138</v>
      </c>
      <c r="E163" s="241">
        <v>1</v>
      </c>
      <c r="F163" s="242"/>
      <c r="G163" s="243">
        <f>ROUND(E163*F163,2)</f>
        <v>0</v>
      </c>
      <c r="H163" s="242"/>
      <c r="I163" s="243">
        <f>ROUND(E163*H163,2)</f>
        <v>0</v>
      </c>
      <c r="J163" s="242"/>
      <c r="K163" s="243">
        <f>ROUND(E163*J163,2)</f>
        <v>0</v>
      </c>
      <c r="L163" s="243">
        <v>21</v>
      </c>
      <c r="M163" s="243">
        <f>G163*(1+L163/100)</f>
        <v>0</v>
      </c>
      <c r="N163" s="241">
        <v>1.06E-3</v>
      </c>
      <c r="O163" s="241">
        <f>ROUND(E163*N163,2)</f>
        <v>0</v>
      </c>
      <c r="P163" s="241">
        <v>0</v>
      </c>
      <c r="Q163" s="241">
        <f>ROUND(E163*P163,2)</f>
        <v>0</v>
      </c>
      <c r="R163" s="243" t="s">
        <v>157</v>
      </c>
      <c r="S163" s="243" t="s">
        <v>132</v>
      </c>
      <c r="T163" s="244" t="s">
        <v>132</v>
      </c>
      <c r="U163" s="221">
        <v>0.42399999999999999</v>
      </c>
      <c r="V163" s="221">
        <f>ROUND(E163*U163,2)</f>
        <v>0.42</v>
      </c>
      <c r="W163" s="221"/>
      <c r="X163" s="221" t="s">
        <v>133</v>
      </c>
      <c r="Y163" s="221" t="s">
        <v>134</v>
      </c>
      <c r="Z163" s="210"/>
      <c r="AA163" s="210"/>
      <c r="AB163" s="210"/>
      <c r="AC163" s="210"/>
      <c r="AD163" s="210"/>
      <c r="AE163" s="210"/>
      <c r="AF163" s="210"/>
      <c r="AG163" s="210" t="s">
        <v>135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8">
        <v>130</v>
      </c>
      <c r="B164" s="239" t="s">
        <v>431</v>
      </c>
      <c r="C164" s="252" t="s">
        <v>432</v>
      </c>
      <c r="D164" s="240" t="s">
        <v>138</v>
      </c>
      <c r="E164" s="241">
        <v>3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21</v>
      </c>
      <c r="M164" s="243">
        <f>G164*(1+L164/100)</f>
        <v>0</v>
      </c>
      <c r="N164" s="241">
        <v>3.1E-4</v>
      </c>
      <c r="O164" s="241">
        <f>ROUND(E164*N164,2)</f>
        <v>0</v>
      </c>
      <c r="P164" s="241">
        <v>0</v>
      </c>
      <c r="Q164" s="241">
        <f>ROUND(E164*P164,2)</f>
        <v>0</v>
      </c>
      <c r="R164" s="243" t="s">
        <v>157</v>
      </c>
      <c r="S164" s="243" t="s">
        <v>132</v>
      </c>
      <c r="T164" s="244" t="s">
        <v>132</v>
      </c>
      <c r="U164" s="221">
        <v>0.10299999999999999</v>
      </c>
      <c r="V164" s="221">
        <f>ROUND(E164*U164,2)</f>
        <v>0.31</v>
      </c>
      <c r="W164" s="221"/>
      <c r="X164" s="221" t="s">
        <v>133</v>
      </c>
      <c r="Y164" s="221" t="s">
        <v>134</v>
      </c>
      <c r="Z164" s="210"/>
      <c r="AA164" s="210"/>
      <c r="AB164" s="210"/>
      <c r="AC164" s="210"/>
      <c r="AD164" s="210"/>
      <c r="AE164" s="210"/>
      <c r="AF164" s="210"/>
      <c r="AG164" s="210" t="s">
        <v>135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8">
        <v>131</v>
      </c>
      <c r="B165" s="239" t="s">
        <v>433</v>
      </c>
      <c r="C165" s="252" t="s">
        <v>434</v>
      </c>
      <c r="D165" s="240" t="s">
        <v>138</v>
      </c>
      <c r="E165" s="241">
        <v>10</v>
      </c>
      <c r="F165" s="242"/>
      <c r="G165" s="243">
        <f>ROUND(E165*F165,2)</f>
        <v>0</v>
      </c>
      <c r="H165" s="242"/>
      <c r="I165" s="243">
        <f>ROUND(E165*H165,2)</f>
        <v>0</v>
      </c>
      <c r="J165" s="242"/>
      <c r="K165" s="243">
        <f>ROUND(E165*J165,2)</f>
        <v>0</v>
      </c>
      <c r="L165" s="243">
        <v>21</v>
      </c>
      <c r="M165" s="243">
        <f>G165*(1+L165/100)</f>
        <v>0</v>
      </c>
      <c r="N165" s="241">
        <v>5.0000000000000001E-4</v>
      </c>
      <c r="O165" s="241">
        <f>ROUND(E165*N165,2)</f>
        <v>0.01</v>
      </c>
      <c r="P165" s="241">
        <v>0</v>
      </c>
      <c r="Q165" s="241">
        <f>ROUND(E165*P165,2)</f>
        <v>0</v>
      </c>
      <c r="R165" s="243" t="s">
        <v>157</v>
      </c>
      <c r="S165" s="243" t="s">
        <v>132</v>
      </c>
      <c r="T165" s="244" t="s">
        <v>132</v>
      </c>
      <c r="U165" s="221">
        <v>0.124</v>
      </c>
      <c r="V165" s="221">
        <f>ROUND(E165*U165,2)</f>
        <v>1.24</v>
      </c>
      <c r="W165" s="221"/>
      <c r="X165" s="221" t="s">
        <v>133</v>
      </c>
      <c r="Y165" s="221" t="s">
        <v>134</v>
      </c>
      <c r="Z165" s="210"/>
      <c r="AA165" s="210"/>
      <c r="AB165" s="210"/>
      <c r="AC165" s="210"/>
      <c r="AD165" s="210"/>
      <c r="AE165" s="210"/>
      <c r="AF165" s="210"/>
      <c r="AG165" s="210" t="s">
        <v>135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8">
        <v>132</v>
      </c>
      <c r="B166" s="239" t="s">
        <v>435</v>
      </c>
      <c r="C166" s="252" t="s">
        <v>436</v>
      </c>
      <c r="D166" s="240" t="s">
        <v>138</v>
      </c>
      <c r="E166" s="241">
        <v>3</v>
      </c>
      <c r="F166" s="242"/>
      <c r="G166" s="243">
        <f>ROUND(E166*F166,2)</f>
        <v>0</v>
      </c>
      <c r="H166" s="242"/>
      <c r="I166" s="243">
        <f>ROUND(E166*H166,2)</f>
        <v>0</v>
      </c>
      <c r="J166" s="242"/>
      <c r="K166" s="243">
        <f>ROUND(E166*J166,2)</f>
        <v>0</v>
      </c>
      <c r="L166" s="243">
        <v>21</v>
      </c>
      <c r="M166" s="243">
        <f>G166*(1+L166/100)</f>
        <v>0</v>
      </c>
      <c r="N166" s="241">
        <v>8.4000000000000003E-4</v>
      </c>
      <c r="O166" s="241">
        <f>ROUND(E166*N166,2)</f>
        <v>0</v>
      </c>
      <c r="P166" s="241">
        <v>0</v>
      </c>
      <c r="Q166" s="241">
        <f>ROUND(E166*P166,2)</f>
        <v>0</v>
      </c>
      <c r="R166" s="243" t="s">
        <v>157</v>
      </c>
      <c r="S166" s="243" t="s">
        <v>132</v>
      </c>
      <c r="T166" s="244" t="s">
        <v>132</v>
      </c>
      <c r="U166" s="221">
        <v>0.16500000000000001</v>
      </c>
      <c r="V166" s="221">
        <f>ROUND(E166*U166,2)</f>
        <v>0.5</v>
      </c>
      <c r="W166" s="221"/>
      <c r="X166" s="221" t="s">
        <v>133</v>
      </c>
      <c r="Y166" s="221" t="s">
        <v>134</v>
      </c>
      <c r="Z166" s="210"/>
      <c r="AA166" s="210"/>
      <c r="AB166" s="210"/>
      <c r="AC166" s="210"/>
      <c r="AD166" s="210"/>
      <c r="AE166" s="210"/>
      <c r="AF166" s="210"/>
      <c r="AG166" s="210" t="s">
        <v>135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8">
        <v>133</v>
      </c>
      <c r="B167" s="239" t="s">
        <v>437</v>
      </c>
      <c r="C167" s="252" t="s">
        <v>438</v>
      </c>
      <c r="D167" s="240" t="s">
        <v>138</v>
      </c>
      <c r="E167" s="241">
        <v>4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21</v>
      </c>
      <c r="M167" s="243">
        <f>G167*(1+L167/100)</f>
        <v>0</v>
      </c>
      <c r="N167" s="241">
        <v>1.1800000000000001E-3</v>
      </c>
      <c r="O167" s="241">
        <f>ROUND(E167*N167,2)</f>
        <v>0</v>
      </c>
      <c r="P167" s="241">
        <v>0</v>
      </c>
      <c r="Q167" s="241">
        <f>ROUND(E167*P167,2)</f>
        <v>0</v>
      </c>
      <c r="R167" s="243" t="s">
        <v>157</v>
      </c>
      <c r="S167" s="243" t="s">
        <v>132</v>
      </c>
      <c r="T167" s="244" t="s">
        <v>132</v>
      </c>
      <c r="U167" s="221">
        <v>0.21</v>
      </c>
      <c r="V167" s="221">
        <f>ROUND(E167*U167,2)</f>
        <v>0.84</v>
      </c>
      <c r="W167" s="221"/>
      <c r="X167" s="221" t="s">
        <v>133</v>
      </c>
      <c r="Y167" s="221" t="s">
        <v>134</v>
      </c>
      <c r="Z167" s="210"/>
      <c r="AA167" s="210"/>
      <c r="AB167" s="210"/>
      <c r="AC167" s="210"/>
      <c r="AD167" s="210"/>
      <c r="AE167" s="210"/>
      <c r="AF167" s="210"/>
      <c r="AG167" s="210" t="s">
        <v>135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38">
        <v>134</v>
      </c>
      <c r="B168" s="239" t="s">
        <v>439</v>
      </c>
      <c r="C168" s="252" t="s">
        <v>440</v>
      </c>
      <c r="D168" s="240" t="s">
        <v>138</v>
      </c>
      <c r="E168" s="241">
        <v>12</v>
      </c>
      <c r="F168" s="242"/>
      <c r="G168" s="243">
        <f>ROUND(E168*F168,2)</f>
        <v>0</v>
      </c>
      <c r="H168" s="242"/>
      <c r="I168" s="243">
        <f>ROUND(E168*H168,2)</f>
        <v>0</v>
      </c>
      <c r="J168" s="242"/>
      <c r="K168" s="243">
        <f>ROUND(E168*J168,2)</f>
        <v>0</v>
      </c>
      <c r="L168" s="243">
        <v>21</v>
      </c>
      <c r="M168" s="243">
        <f>G168*(1+L168/100)</f>
        <v>0</v>
      </c>
      <c r="N168" s="241">
        <v>1.3999999999999999E-4</v>
      </c>
      <c r="O168" s="241">
        <f>ROUND(E168*N168,2)</f>
        <v>0</v>
      </c>
      <c r="P168" s="241">
        <v>0</v>
      </c>
      <c r="Q168" s="241">
        <f>ROUND(E168*P168,2)</f>
        <v>0</v>
      </c>
      <c r="R168" s="243" t="s">
        <v>157</v>
      </c>
      <c r="S168" s="243" t="s">
        <v>132</v>
      </c>
      <c r="T168" s="244" t="s">
        <v>132</v>
      </c>
      <c r="U168" s="221">
        <v>8.2000000000000003E-2</v>
      </c>
      <c r="V168" s="221">
        <f>ROUND(E168*U168,2)</f>
        <v>0.98</v>
      </c>
      <c r="W168" s="221"/>
      <c r="X168" s="221" t="s">
        <v>133</v>
      </c>
      <c r="Y168" s="221" t="s">
        <v>134</v>
      </c>
      <c r="Z168" s="210"/>
      <c r="AA168" s="210"/>
      <c r="AB168" s="210"/>
      <c r="AC168" s="210"/>
      <c r="AD168" s="210"/>
      <c r="AE168" s="210"/>
      <c r="AF168" s="210"/>
      <c r="AG168" s="210" t="s">
        <v>135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8">
        <v>135</v>
      </c>
      <c r="B169" s="239" t="s">
        <v>441</v>
      </c>
      <c r="C169" s="252" t="s">
        <v>442</v>
      </c>
      <c r="D169" s="240" t="s">
        <v>138</v>
      </c>
      <c r="E169" s="241">
        <v>1</v>
      </c>
      <c r="F169" s="242"/>
      <c r="G169" s="243">
        <f>ROUND(E169*F169,2)</f>
        <v>0</v>
      </c>
      <c r="H169" s="242"/>
      <c r="I169" s="243">
        <f>ROUND(E169*H169,2)</f>
        <v>0</v>
      </c>
      <c r="J169" s="242"/>
      <c r="K169" s="243">
        <f>ROUND(E169*J169,2)</f>
        <v>0</v>
      </c>
      <c r="L169" s="243">
        <v>21</v>
      </c>
      <c r="M169" s="243">
        <f>G169*(1+L169/100)</f>
        <v>0</v>
      </c>
      <c r="N169" s="241">
        <v>1E-3</v>
      </c>
      <c r="O169" s="241">
        <f>ROUND(E169*N169,2)</f>
        <v>0</v>
      </c>
      <c r="P169" s="241">
        <v>0</v>
      </c>
      <c r="Q169" s="241">
        <f>ROUND(E169*P169,2)</f>
        <v>0</v>
      </c>
      <c r="R169" s="243" t="s">
        <v>157</v>
      </c>
      <c r="S169" s="243" t="s">
        <v>132</v>
      </c>
      <c r="T169" s="244" t="s">
        <v>132</v>
      </c>
      <c r="U169" s="221">
        <v>0.42399999999999999</v>
      </c>
      <c r="V169" s="221">
        <f>ROUND(E169*U169,2)</f>
        <v>0.42</v>
      </c>
      <c r="W169" s="221"/>
      <c r="X169" s="221" t="s">
        <v>133</v>
      </c>
      <c r="Y169" s="221" t="s">
        <v>134</v>
      </c>
      <c r="Z169" s="210"/>
      <c r="AA169" s="210"/>
      <c r="AB169" s="210"/>
      <c r="AC169" s="210"/>
      <c r="AD169" s="210"/>
      <c r="AE169" s="210"/>
      <c r="AF169" s="210"/>
      <c r="AG169" s="210" t="s">
        <v>135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8">
        <v>136</v>
      </c>
      <c r="B170" s="239" t="s">
        <v>443</v>
      </c>
      <c r="C170" s="252" t="s">
        <v>444</v>
      </c>
      <c r="D170" s="240" t="s">
        <v>138</v>
      </c>
      <c r="E170" s="241">
        <v>1</v>
      </c>
      <c r="F170" s="242"/>
      <c r="G170" s="243">
        <f>ROUND(E170*F170,2)</f>
        <v>0</v>
      </c>
      <c r="H170" s="242"/>
      <c r="I170" s="243">
        <f>ROUND(E170*H170,2)</f>
        <v>0</v>
      </c>
      <c r="J170" s="242"/>
      <c r="K170" s="243">
        <f>ROUND(E170*J170,2)</f>
        <v>0</v>
      </c>
      <c r="L170" s="243">
        <v>21</v>
      </c>
      <c r="M170" s="243">
        <f>G170*(1+L170/100)</f>
        <v>0</v>
      </c>
      <c r="N170" s="241">
        <v>5.5999999999999995E-4</v>
      </c>
      <c r="O170" s="241">
        <f>ROUND(E170*N170,2)</f>
        <v>0</v>
      </c>
      <c r="P170" s="241">
        <v>0</v>
      </c>
      <c r="Q170" s="241">
        <f>ROUND(E170*P170,2)</f>
        <v>0</v>
      </c>
      <c r="R170" s="243" t="s">
        <v>157</v>
      </c>
      <c r="S170" s="243" t="s">
        <v>132</v>
      </c>
      <c r="T170" s="244" t="s">
        <v>132</v>
      </c>
      <c r="U170" s="221">
        <v>0.26900000000000002</v>
      </c>
      <c r="V170" s="221">
        <f>ROUND(E170*U170,2)</f>
        <v>0.27</v>
      </c>
      <c r="W170" s="221"/>
      <c r="X170" s="221" t="s">
        <v>133</v>
      </c>
      <c r="Y170" s="221" t="s">
        <v>134</v>
      </c>
      <c r="Z170" s="210"/>
      <c r="AA170" s="210"/>
      <c r="AB170" s="210"/>
      <c r="AC170" s="210"/>
      <c r="AD170" s="210"/>
      <c r="AE170" s="210"/>
      <c r="AF170" s="210"/>
      <c r="AG170" s="210" t="s">
        <v>135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8">
        <v>137</v>
      </c>
      <c r="B171" s="239" t="s">
        <v>445</v>
      </c>
      <c r="C171" s="252" t="s">
        <v>446</v>
      </c>
      <c r="D171" s="240" t="s">
        <v>138</v>
      </c>
      <c r="E171" s="241">
        <v>18</v>
      </c>
      <c r="F171" s="242"/>
      <c r="G171" s="243">
        <f>ROUND(E171*F171,2)</f>
        <v>0</v>
      </c>
      <c r="H171" s="242"/>
      <c r="I171" s="243">
        <f>ROUND(E171*H171,2)</f>
        <v>0</v>
      </c>
      <c r="J171" s="242"/>
      <c r="K171" s="243">
        <f>ROUND(E171*J171,2)</f>
        <v>0</v>
      </c>
      <c r="L171" s="243">
        <v>21</v>
      </c>
      <c r="M171" s="243">
        <f>G171*(1+L171/100)</f>
        <v>0</v>
      </c>
      <c r="N171" s="241">
        <v>2.7E-4</v>
      </c>
      <c r="O171" s="241">
        <f>ROUND(E171*N171,2)</f>
        <v>0</v>
      </c>
      <c r="P171" s="241">
        <v>0</v>
      </c>
      <c r="Q171" s="241">
        <f>ROUND(E171*P171,2)</f>
        <v>0</v>
      </c>
      <c r="R171" s="243" t="s">
        <v>157</v>
      </c>
      <c r="S171" s="243" t="s">
        <v>132</v>
      </c>
      <c r="T171" s="244" t="s">
        <v>132</v>
      </c>
      <c r="U171" s="221">
        <v>0.38100000000000001</v>
      </c>
      <c r="V171" s="221">
        <f>ROUND(E171*U171,2)</f>
        <v>6.86</v>
      </c>
      <c r="W171" s="221"/>
      <c r="X171" s="221" t="s">
        <v>133</v>
      </c>
      <c r="Y171" s="221" t="s">
        <v>134</v>
      </c>
      <c r="Z171" s="210"/>
      <c r="AA171" s="210"/>
      <c r="AB171" s="210"/>
      <c r="AC171" s="210"/>
      <c r="AD171" s="210"/>
      <c r="AE171" s="210"/>
      <c r="AF171" s="210"/>
      <c r="AG171" s="210" t="s">
        <v>135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8">
        <v>138</v>
      </c>
      <c r="B172" s="239" t="s">
        <v>447</v>
      </c>
      <c r="C172" s="252" t="s">
        <v>448</v>
      </c>
      <c r="D172" s="240" t="s">
        <v>152</v>
      </c>
      <c r="E172" s="241">
        <v>1</v>
      </c>
      <c r="F172" s="242"/>
      <c r="G172" s="243">
        <f>ROUND(E172*F172,2)</f>
        <v>0</v>
      </c>
      <c r="H172" s="242"/>
      <c r="I172" s="243">
        <f>ROUND(E172*H172,2)</f>
        <v>0</v>
      </c>
      <c r="J172" s="242"/>
      <c r="K172" s="243">
        <f>ROUND(E172*J172,2)</f>
        <v>0</v>
      </c>
      <c r="L172" s="243">
        <v>21</v>
      </c>
      <c r="M172" s="243">
        <f>G172*(1+L172/100)</f>
        <v>0</v>
      </c>
      <c r="N172" s="241">
        <v>1.0399999999999999E-3</v>
      </c>
      <c r="O172" s="241">
        <f>ROUND(E172*N172,2)</f>
        <v>0</v>
      </c>
      <c r="P172" s="241">
        <v>0</v>
      </c>
      <c r="Q172" s="241">
        <f>ROUND(E172*P172,2)</f>
        <v>0</v>
      </c>
      <c r="R172" s="243" t="s">
        <v>157</v>
      </c>
      <c r="S172" s="243" t="s">
        <v>132</v>
      </c>
      <c r="T172" s="244" t="s">
        <v>132</v>
      </c>
      <c r="U172" s="221">
        <v>1.278</v>
      </c>
      <c r="V172" s="221">
        <f>ROUND(E172*U172,2)</f>
        <v>1.28</v>
      </c>
      <c r="W172" s="221"/>
      <c r="X172" s="221" t="s">
        <v>133</v>
      </c>
      <c r="Y172" s="221" t="s">
        <v>134</v>
      </c>
      <c r="Z172" s="210"/>
      <c r="AA172" s="210"/>
      <c r="AB172" s="210"/>
      <c r="AC172" s="210"/>
      <c r="AD172" s="210"/>
      <c r="AE172" s="210"/>
      <c r="AF172" s="210"/>
      <c r="AG172" s="210" t="s">
        <v>135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8">
        <v>139</v>
      </c>
      <c r="B173" s="239" t="s">
        <v>449</v>
      </c>
      <c r="C173" s="252" t="s">
        <v>450</v>
      </c>
      <c r="D173" s="240" t="s">
        <v>152</v>
      </c>
      <c r="E173" s="241">
        <v>1</v>
      </c>
      <c r="F173" s="242"/>
      <c r="G173" s="243">
        <f>ROUND(E173*F173,2)</f>
        <v>0</v>
      </c>
      <c r="H173" s="242"/>
      <c r="I173" s="243">
        <f>ROUND(E173*H173,2)</f>
        <v>0</v>
      </c>
      <c r="J173" s="242"/>
      <c r="K173" s="243">
        <f>ROUND(E173*J173,2)</f>
        <v>0</v>
      </c>
      <c r="L173" s="243">
        <v>21</v>
      </c>
      <c r="M173" s="243">
        <f>G173*(1+L173/100)</f>
        <v>0</v>
      </c>
      <c r="N173" s="241">
        <v>1.3500000000000001E-3</v>
      </c>
      <c r="O173" s="241">
        <f>ROUND(E173*N173,2)</f>
        <v>0</v>
      </c>
      <c r="P173" s="241">
        <v>0</v>
      </c>
      <c r="Q173" s="241">
        <f>ROUND(E173*P173,2)</f>
        <v>0</v>
      </c>
      <c r="R173" s="243" t="s">
        <v>157</v>
      </c>
      <c r="S173" s="243" t="s">
        <v>132</v>
      </c>
      <c r="T173" s="244" t="s">
        <v>132</v>
      </c>
      <c r="U173" s="221">
        <v>1.4019999999999999</v>
      </c>
      <c r="V173" s="221">
        <f>ROUND(E173*U173,2)</f>
        <v>1.4</v>
      </c>
      <c r="W173" s="221"/>
      <c r="X173" s="221" t="s">
        <v>133</v>
      </c>
      <c r="Y173" s="221" t="s">
        <v>134</v>
      </c>
      <c r="Z173" s="210"/>
      <c r="AA173" s="210"/>
      <c r="AB173" s="210"/>
      <c r="AC173" s="210"/>
      <c r="AD173" s="210"/>
      <c r="AE173" s="210"/>
      <c r="AF173" s="210"/>
      <c r="AG173" s="210" t="s">
        <v>135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8">
        <v>140</v>
      </c>
      <c r="B174" s="239" t="s">
        <v>451</v>
      </c>
      <c r="C174" s="252" t="s">
        <v>452</v>
      </c>
      <c r="D174" s="240" t="s">
        <v>138</v>
      </c>
      <c r="E174" s="241">
        <v>3</v>
      </c>
      <c r="F174" s="242"/>
      <c r="G174" s="243">
        <f>ROUND(E174*F174,2)</f>
        <v>0</v>
      </c>
      <c r="H174" s="242"/>
      <c r="I174" s="243">
        <f>ROUND(E174*H174,2)</f>
        <v>0</v>
      </c>
      <c r="J174" s="242"/>
      <c r="K174" s="243">
        <f>ROUND(E174*J174,2)</f>
        <v>0</v>
      </c>
      <c r="L174" s="243">
        <v>21</v>
      </c>
      <c r="M174" s="243">
        <f>G174*(1+L174/100)</f>
        <v>0</v>
      </c>
      <c r="N174" s="241">
        <v>2.5699999999999998E-3</v>
      </c>
      <c r="O174" s="241">
        <f>ROUND(E174*N174,2)</f>
        <v>0.01</v>
      </c>
      <c r="P174" s="241">
        <v>0</v>
      </c>
      <c r="Q174" s="241">
        <f>ROUND(E174*P174,2)</f>
        <v>0</v>
      </c>
      <c r="R174" s="243" t="s">
        <v>157</v>
      </c>
      <c r="S174" s="243" t="s">
        <v>132</v>
      </c>
      <c r="T174" s="244" t="s">
        <v>132</v>
      </c>
      <c r="U174" s="221">
        <v>0.433</v>
      </c>
      <c r="V174" s="221">
        <f>ROUND(E174*U174,2)</f>
        <v>1.3</v>
      </c>
      <c r="W174" s="221"/>
      <c r="X174" s="221" t="s">
        <v>133</v>
      </c>
      <c r="Y174" s="221" t="s">
        <v>134</v>
      </c>
      <c r="Z174" s="210"/>
      <c r="AA174" s="210"/>
      <c r="AB174" s="210"/>
      <c r="AC174" s="210"/>
      <c r="AD174" s="210"/>
      <c r="AE174" s="210"/>
      <c r="AF174" s="210"/>
      <c r="AG174" s="210" t="s">
        <v>135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8">
        <v>141</v>
      </c>
      <c r="B175" s="239" t="s">
        <v>453</v>
      </c>
      <c r="C175" s="252" t="s">
        <v>454</v>
      </c>
      <c r="D175" s="240" t="s">
        <v>138</v>
      </c>
      <c r="E175" s="241">
        <v>1</v>
      </c>
      <c r="F175" s="242"/>
      <c r="G175" s="243">
        <f>ROUND(E175*F175,2)</f>
        <v>0</v>
      </c>
      <c r="H175" s="242"/>
      <c r="I175" s="243">
        <f>ROUND(E175*H175,2)</f>
        <v>0</v>
      </c>
      <c r="J175" s="242"/>
      <c r="K175" s="243">
        <f>ROUND(E175*J175,2)</f>
        <v>0</v>
      </c>
      <c r="L175" s="243">
        <v>21</v>
      </c>
      <c r="M175" s="243">
        <f>G175*(1+L175/100)</f>
        <v>0</v>
      </c>
      <c r="N175" s="241">
        <v>3.79E-3</v>
      </c>
      <c r="O175" s="241">
        <f>ROUND(E175*N175,2)</f>
        <v>0</v>
      </c>
      <c r="P175" s="241">
        <v>0</v>
      </c>
      <c r="Q175" s="241">
        <f>ROUND(E175*P175,2)</f>
        <v>0</v>
      </c>
      <c r="R175" s="243" t="s">
        <v>157</v>
      </c>
      <c r="S175" s="243" t="s">
        <v>132</v>
      </c>
      <c r="T175" s="244" t="s">
        <v>132</v>
      </c>
      <c r="U175" s="221">
        <v>0.79300000000000004</v>
      </c>
      <c r="V175" s="221">
        <f>ROUND(E175*U175,2)</f>
        <v>0.79</v>
      </c>
      <c r="W175" s="221"/>
      <c r="X175" s="221" t="s">
        <v>133</v>
      </c>
      <c r="Y175" s="221" t="s">
        <v>134</v>
      </c>
      <c r="Z175" s="210"/>
      <c r="AA175" s="210"/>
      <c r="AB175" s="210"/>
      <c r="AC175" s="210"/>
      <c r="AD175" s="210"/>
      <c r="AE175" s="210"/>
      <c r="AF175" s="210"/>
      <c r="AG175" s="210" t="s">
        <v>135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8">
        <v>142</v>
      </c>
      <c r="B176" s="239" t="s">
        <v>455</v>
      </c>
      <c r="C176" s="252" t="s">
        <v>456</v>
      </c>
      <c r="D176" s="240" t="s">
        <v>138</v>
      </c>
      <c r="E176" s="241">
        <v>4</v>
      </c>
      <c r="F176" s="242"/>
      <c r="G176" s="243">
        <f>ROUND(E176*F176,2)</f>
        <v>0</v>
      </c>
      <c r="H176" s="242"/>
      <c r="I176" s="243">
        <f>ROUND(E176*H176,2)</f>
        <v>0</v>
      </c>
      <c r="J176" s="242"/>
      <c r="K176" s="243">
        <f>ROUND(E176*J176,2)</f>
        <v>0</v>
      </c>
      <c r="L176" s="243">
        <v>21</v>
      </c>
      <c r="M176" s="243">
        <f>G176*(1+L176/100)</f>
        <v>0</v>
      </c>
      <c r="N176" s="241">
        <v>0</v>
      </c>
      <c r="O176" s="241">
        <f>ROUND(E176*N176,2)</f>
        <v>0</v>
      </c>
      <c r="P176" s="241">
        <v>0</v>
      </c>
      <c r="Q176" s="241">
        <f>ROUND(E176*P176,2)</f>
        <v>0</v>
      </c>
      <c r="R176" s="243"/>
      <c r="S176" s="243" t="s">
        <v>132</v>
      </c>
      <c r="T176" s="244" t="s">
        <v>132</v>
      </c>
      <c r="U176" s="221">
        <v>1.1200000000000001</v>
      </c>
      <c r="V176" s="221">
        <f>ROUND(E176*U176,2)</f>
        <v>4.4800000000000004</v>
      </c>
      <c r="W176" s="221"/>
      <c r="X176" s="221" t="s">
        <v>133</v>
      </c>
      <c r="Y176" s="221" t="s">
        <v>134</v>
      </c>
      <c r="Z176" s="210"/>
      <c r="AA176" s="210"/>
      <c r="AB176" s="210"/>
      <c r="AC176" s="210"/>
      <c r="AD176" s="210"/>
      <c r="AE176" s="210"/>
      <c r="AF176" s="210"/>
      <c r="AG176" s="210" t="s">
        <v>135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8">
        <v>143</v>
      </c>
      <c r="B177" s="239" t="s">
        <v>457</v>
      </c>
      <c r="C177" s="252" t="s">
        <v>458</v>
      </c>
      <c r="D177" s="240" t="s">
        <v>297</v>
      </c>
      <c r="E177" s="241">
        <v>4</v>
      </c>
      <c r="F177" s="242"/>
      <c r="G177" s="243">
        <f>ROUND(E177*F177,2)</f>
        <v>0</v>
      </c>
      <c r="H177" s="242"/>
      <c r="I177" s="243">
        <f>ROUND(E177*H177,2)</f>
        <v>0</v>
      </c>
      <c r="J177" s="242"/>
      <c r="K177" s="243">
        <f>ROUND(E177*J177,2)</f>
        <v>0</v>
      </c>
      <c r="L177" s="243">
        <v>21</v>
      </c>
      <c r="M177" s="243">
        <f>G177*(1+L177/100)</f>
        <v>0</v>
      </c>
      <c r="N177" s="241">
        <v>0</v>
      </c>
      <c r="O177" s="241">
        <f>ROUND(E177*N177,2)</f>
        <v>0</v>
      </c>
      <c r="P177" s="241">
        <v>0</v>
      </c>
      <c r="Q177" s="241">
        <f>ROUND(E177*P177,2)</f>
        <v>0</v>
      </c>
      <c r="R177" s="243"/>
      <c r="S177" s="243" t="s">
        <v>205</v>
      </c>
      <c r="T177" s="244" t="s">
        <v>206</v>
      </c>
      <c r="U177" s="221">
        <v>0</v>
      </c>
      <c r="V177" s="221">
        <f>ROUND(E177*U177,2)</f>
        <v>0</v>
      </c>
      <c r="W177" s="221"/>
      <c r="X177" s="221" t="s">
        <v>133</v>
      </c>
      <c r="Y177" s="221" t="s">
        <v>134</v>
      </c>
      <c r="Z177" s="210"/>
      <c r="AA177" s="210"/>
      <c r="AB177" s="210"/>
      <c r="AC177" s="210"/>
      <c r="AD177" s="210"/>
      <c r="AE177" s="210"/>
      <c r="AF177" s="210"/>
      <c r="AG177" s="210" t="s">
        <v>135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8">
        <v>144</v>
      </c>
      <c r="B178" s="239" t="s">
        <v>459</v>
      </c>
      <c r="C178" s="252" t="s">
        <v>460</v>
      </c>
      <c r="D178" s="240" t="s">
        <v>138</v>
      </c>
      <c r="E178" s="241">
        <v>1</v>
      </c>
      <c r="F178" s="242"/>
      <c r="G178" s="243">
        <f>ROUND(E178*F178,2)</f>
        <v>0</v>
      </c>
      <c r="H178" s="242"/>
      <c r="I178" s="243">
        <f>ROUND(E178*H178,2)</f>
        <v>0</v>
      </c>
      <c r="J178" s="242"/>
      <c r="K178" s="243">
        <f>ROUND(E178*J178,2)</f>
        <v>0</v>
      </c>
      <c r="L178" s="243">
        <v>21</v>
      </c>
      <c r="M178" s="243">
        <f>G178*(1+L178/100)</f>
        <v>0</v>
      </c>
      <c r="N178" s="241">
        <v>5.3E-3</v>
      </c>
      <c r="O178" s="241">
        <f>ROUND(E178*N178,2)</f>
        <v>0.01</v>
      </c>
      <c r="P178" s="241">
        <v>0</v>
      </c>
      <c r="Q178" s="241">
        <f>ROUND(E178*P178,2)</f>
        <v>0</v>
      </c>
      <c r="R178" s="243"/>
      <c r="S178" s="243" t="s">
        <v>205</v>
      </c>
      <c r="T178" s="244" t="s">
        <v>206</v>
      </c>
      <c r="U178" s="221">
        <v>0.53800000000000003</v>
      </c>
      <c r="V178" s="221">
        <f>ROUND(E178*U178,2)</f>
        <v>0.54</v>
      </c>
      <c r="W178" s="221"/>
      <c r="X178" s="221" t="s">
        <v>133</v>
      </c>
      <c r="Y178" s="221" t="s">
        <v>134</v>
      </c>
      <c r="Z178" s="210"/>
      <c r="AA178" s="210"/>
      <c r="AB178" s="210"/>
      <c r="AC178" s="210"/>
      <c r="AD178" s="210"/>
      <c r="AE178" s="210"/>
      <c r="AF178" s="210"/>
      <c r="AG178" s="210" t="s">
        <v>135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8">
        <v>145</v>
      </c>
      <c r="B179" s="239" t="s">
        <v>461</v>
      </c>
      <c r="C179" s="252" t="s">
        <v>462</v>
      </c>
      <c r="D179" s="240" t="s">
        <v>152</v>
      </c>
      <c r="E179" s="241">
        <v>1</v>
      </c>
      <c r="F179" s="242"/>
      <c r="G179" s="243">
        <f>ROUND(E179*F179,2)</f>
        <v>0</v>
      </c>
      <c r="H179" s="242"/>
      <c r="I179" s="243">
        <f>ROUND(E179*H179,2)</f>
        <v>0</v>
      </c>
      <c r="J179" s="242"/>
      <c r="K179" s="243">
        <f>ROUND(E179*J179,2)</f>
        <v>0</v>
      </c>
      <c r="L179" s="243">
        <v>21</v>
      </c>
      <c r="M179" s="243">
        <f>G179*(1+L179/100)</f>
        <v>0</v>
      </c>
      <c r="N179" s="241">
        <v>5.11E-3</v>
      </c>
      <c r="O179" s="241">
        <f>ROUND(E179*N179,2)</f>
        <v>0.01</v>
      </c>
      <c r="P179" s="241">
        <v>0</v>
      </c>
      <c r="Q179" s="241">
        <f>ROUND(E179*P179,2)</f>
        <v>0</v>
      </c>
      <c r="R179" s="243"/>
      <c r="S179" s="243" t="s">
        <v>205</v>
      </c>
      <c r="T179" s="244" t="s">
        <v>236</v>
      </c>
      <c r="U179" s="221">
        <v>1.8640000000000001</v>
      </c>
      <c r="V179" s="221">
        <f>ROUND(E179*U179,2)</f>
        <v>1.86</v>
      </c>
      <c r="W179" s="221"/>
      <c r="X179" s="221" t="s">
        <v>133</v>
      </c>
      <c r="Y179" s="221" t="s">
        <v>134</v>
      </c>
      <c r="Z179" s="210"/>
      <c r="AA179" s="210"/>
      <c r="AB179" s="210"/>
      <c r="AC179" s="210"/>
      <c r="AD179" s="210"/>
      <c r="AE179" s="210"/>
      <c r="AF179" s="210"/>
      <c r="AG179" s="210" t="s">
        <v>135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8">
        <v>146</v>
      </c>
      <c r="B180" s="239" t="s">
        <v>463</v>
      </c>
      <c r="C180" s="252" t="s">
        <v>464</v>
      </c>
      <c r="D180" s="240" t="s">
        <v>138</v>
      </c>
      <c r="E180" s="241">
        <v>3</v>
      </c>
      <c r="F180" s="242"/>
      <c r="G180" s="243">
        <f>ROUND(E180*F180,2)</f>
        <v>0</v>
      </c>
      <c r="H180" s="242"/>
      <c r="I180" s="243">
        <f>ROUND(E180*H180,2)</f>
        <v>0</v>
      </c>
      <c r="J180" s="242"/>
      <c r="K180" s="243">
        <f>ROUND(E180*J180,2)</f>
        <v>0</v>
      </c>
      <c r="L180" s="243">
        <v>21</v>
      </c>
      <c r="M180" s="243">
        <f>G180*(1+L180/100)</f>
        <v>0</v>
      </c>
      <c r="N180" s="241">
        <v>2.97E-3</v>
      </c>
      <c r="O180" s="241">
        <f>ROUND(E180*N180,2)</f>
        <v>0.01</v>
      </c>
      <c r="P180" s="241">
        <v>0</v>
      </c>
      <c r="Q180" s="241">
        <f>ROUND(E180*P180,2)</f>
        <v>0</v>
      </c>
      <c r="R180" s="243"/>
      <c r="S180" s="243" t="s">
        <v>205</v>
      </c>
      <c r="T180" s="244" t="s">
        <v>236</v>
      </c>
      <c r="U180" s="221">
        <v>0.433</v>
      </c>
      <c r="V180" s="221">
        <f>ROUND(E180*U180,2)</f>
        <v>1.3</v>
      </c>
      <c r="W180" s="221"/>
      <c r="X180" s="221" t="s">
        <v>133</v>
      </c>
      <c r="Y180" s="221" t="s">
        <v>134</v>
      </c>
      <c r="Z180" s="210"/>
      <c r="AA180" s="210"/>
      <c r="AB180" s="210"/>
      <c r="AC180" s="210"/>
      <c r="AD180" s="210"/>
      <c r="AE180" s="210"/>
      <c r="AF180" s="210"/>
      <c r="AG180" s="210" t="s">
        <v>135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8">
        <v>147</v>
      </c>
      <c r="B181" s="239" t="s">
        <v>465</v>
      </c>
      <c r="C181" s="252" t="s">
        <v>466</v>
      </c>
      <c r="D181" s="240" t="s">
        <v>138</v>
      </c>
      <c r="E181" s="241">
        <v>3</v>
      </c>
      <c r="F181" s="242"/>
      <c r="G181" s="243">
        <f>ROUND(E181*F181,2)</f>
        <v>0</v>
      </c>
      <c r="H181" s="242"/>
      <c r="I181" s="243">
        <f>ROUND(E181*H181,2)</f>
        <v>0</v>
      </c>
      <c r="J181" s="242"/>
      <c r="K181" s="243">
        <f>ROUND(E181*J181,2)</f>
        <v>0</v>
      </c>
      <c r="L181" s="243">
        <v>21</v>
      </c>
      <c r="M181" s="243">
        <f>G181*(1+L181/100)</f>
        <v>0</v>
      </c>
      <c r="N181" s="241">
        <v>1.8699999999999999E-3</v>
      </c>
      <c r="O181" s="241">
        <f>ROUND(E181*N181,2)</f>
        <v>0.01</v>
      </c>
      <c r="P181" s="241">
        <v>0</v>
      </c>
      <c r="Q181" s="241">
        <f>ROUND(E181*P181,2)</f>
        <v>0</v>
      </c>
      <c r="R181" s="243"/>
      <c r="S181" s="243" t="s">
        <v>205</v>
      </c>
      <c r="T181" s="244" t="s">
        <v>236</v>
      </c>
      <c r="U181" s="221">
        <v>0.433</v>
      </c>
      <c r="V181" s="221">
        <f>ROUND(E181*U181,2)</f>
        <v>1.3</v>
      </c>
      <c r="W181" s="221"/>
      <c r="X181" s="221" t="s">
        <v>133</v>
      </c>
      <c r="Y181" s="221" t="s">
        <v>162</v>
      </c>
      <c r="Z181" s="210"/>
      <c r="AA181" s="210"/>
      <c r="AB181" s="210"/>
      <c r="AC181" s="210"/>
      <c r="AD181" s="210"/>
      <c r="AE181" s="210"/>
      <c r="AF181" s="210"/>
      <c r="AG181" s="210" t="s">
        <v>135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8">
        <v>148</v>
      </c>
      <c r="B182" s="239" t="s">
        <v>467</v>
      </c>
      <c r="C182" s="252" t="s">
        <v>468</v>
      </c>
      <c r="D182" s="240" t="s">
        <v>297</v>
      </c>
      <c r="E182" s="241">
        <v>3</v>
      </c>
      <c r="F182" s="242"/>
      <c r="G182" s="243">
        <f>ROUND(E182*F182,2)</f>
        <v>0</v>
      </c>
      <c r="H182" s="242"/>
      <c r="I182" s="243">
        <f>ROUND(E182*H182,2)</f>
        <v>0</v>
      </c>
      <c r="J182" s="242"/>
      <c r="K182" s="243">
        <f>ROUND(E182*J182,2)</f>
        <v>0</v>
      </c>
      <c r="L182" s="243">
        <v>21</v>
      </c>
      <c r="M182" s="243">
        <f>G182*(1+L182/100)</f>
        <v>0</v>
      </c>
      <c r="N182" s="241">
        <v>0</v>
      </c>
      <c r="O182" s="241">
        <f>ROUND(E182*N182,2)</f>
        <v>0</v>
      </c>
      <c r="P182" s="241">
        <v>0</v>
      </c>
      <c r="Q182" s="241">
        <f>ROUND(E182*P182,2)</f>
        <v>0</v>
      </c>
      <c r="R182" s="243"/>
      <c r="S182" s="243" t="s">
        <v>205</v>
      </c>
      <c r="T182" s="244" t="s">
        <v>206</v>
      </c>
      <c r="U182" s="221">
        <v>0</v>
      </c>
      <c r="V182" s="221">
        <f>ROUND(E182*U182,2)</f>
        <v>0</v>
      </c>
      <c r="W182" s="221"/>
      <c r="X182" s="221" t="s">
        <v>133</v>
      </c>
      <c r="Y182" s="221" t="s">
        <v>134</v>
      </c>
      <c r="Z182" s="210"/>
      <c r="AA182" s="210"/>
      <c r="AB182" s="210"/>
      <c r="AC182" s="210"/>
      <c r="AD182" s="210"/>
      <c r="AE182" s="210"/>
      <c r="AF182" s="210"/>
      <c r="AG182" s="210" t="s">
        <v>135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8">
        <v>149</v>
      </c>
      <c r="B183" s="239" t="s">
        <v>469</v>
      </c>
      <c r="C183" s="252" t="s">
        <v>470</v>
      </c>
      <c r="D183" s="240" t="s">
        <v>138</v>
      </c>
      <c r="E183" s="241">
        <v>2</v>
      </c>
      <c r="F183" s="242"/>
      <c r="G183" s="243">
        <f>ROUND(E183*F183,2)</f>
        <v>0</v>
      </c>
      <c r="H183" s="242"/>
      <c r="I183" s="243">
        <f>ROUND(E183*H183,2)</f>
        <v>0</v>
      </c>
      <c r="J183" s="242"/>
      <c r="K183" s="243">
        <f>ROUND(E183*J183,2)</f>
        <v>0</v>
      </c>
      <c r="L183" s="243">
        <v>21</v>
      </c>
      <c r="M183" s="243">
        <f>G183*(1+L183/100)</f>
        <v>0</v>
      </c>
      <c r="N183" s="241">
        <v>0</v>
      </c>
      <c r="O183" s="241">
        <f>ROUND(E183*N183,2)</f>
        <v>0</v>
      </c>
      <c r="P183" s="241">
        <v>0</v>
      </c>
      <c r="Q183" s="241">
        <f>ROUND(E183*P183,2)</f>
        <v>0</v>
      </c>
      <c r="R183" s="243"/>
      <c r="S183" s="243" t="s">
        <v>205</v>
      </c>
      <c r="T183" s="244" t="s">
        <v>206</v>
      </c>
      <c r="U183" s="221">
        <v>0</v>
      </c>
      <c r="V183" s="221">
        <f>ROUND(E183*U183,2)</f>
        <v>0</v>
      </c>
      <c r="W183" s="221"/>
      <c r="X183" s="221" t="s">
        <v>133</v>
      </c>
      <c r="Y183" s="221" t="s">
        <v>134</v>
      </c>
      <c r="Z183" s="210"/>
      <c r="AA183" s="210"/>
      <c r="AB183" s="210"/>
      <c r="AC183" s="210"/>
      <c r="AD183" s="210"/>
      <c r="AE183" s="210"/>
      <c r="AF183" s="210"/>
      <c r="AG183" s="210" t="s">
        <v>135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8">
        <v>150</v>
      </c>
      <c r="B184" s="239" t="s">
        <v>471</v>
      </c>
      <c r="C184" s="252" t="s">
        <v>472</v>
      </c>
      <c r="D184" s="240" t="s">
        <v>297</v>
      </c>
      <c r="E184" s="241">
        <v>1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21</v>
      </c>
      <c r="M184" s="243">
        <f>G184*(1+L184/100)</f>
        <v>0</v>
      </c>
      <c r="N184" s="241">
        <v>0</v>
      </c>
      <c r="O184" s="241">
        <f>ROUND(E184*N184,2)</f>
        <v>0</v>
      </c>
      <c r="P184" s="241">
        <v>0</v>
      </c>
      <c r="Q184" s="241">
        <f>ROUND(E184*P184,2)</f>
        <v>0</v>
      </c>
      <c r="R184" s="243"/>
      <c r="S184" s="243" t="s">
        <v>205</v>
      </c>
      <c r="T184" s="244" t="s">
        <v>206</v>
      </c>
      <c r="U184" s="221">
        <v>0</v>
      </c>
      <c r="V184" s="221">
        <f>ROUND(E184*U184,2)</f>
        <v>0</v>
      </c>
      <c r="W184" s="221"/>
      <c r="X184" s="221" t="s">
        <v>133</v>
      </c>
      <c r="Y184" s="221" t="s">
        <v>134</v>
      </c>
      <c r="Z184" s="210"/>
      <c r="AA184" s="210"/>
      <c r="AB184" s="210"/>
      <c r="AC184" s="210"/>
      <c r="AD184" s="210"/>
      <c r="AE184" s="210"/>
      <c r="AF184" s="210"/>
      <c r="AG184" s="210" t="s">
        <v>135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8">
        <v>151</v>
      </c>
      <c r="B185" s="239" t="s">
        <v>473</v>
      </c>
      <c r="C185" s="252" t="s">
        <v>474</v>
      </c>
      <c r="D185" s="240" t="s">
        <v>138</v>
      </c>
      <c r="E185" s="241">
        <v>1</v>
      </c>
      <c r="F185" s="242"/>
      <c r="G185" s="243">
        <f>ROUND(E185*F185,2)</f>
        <v>0</v>
      </c>
      <c r="H185" s="242"/>
      <c r="I185" s="243">
        <f>ROUND(E185*H185,2)</f>
        <v>0</v>
      </c>
      <c r="J185" s="242"/>
      <c r="K185" s="243">
        <f>ROUND(E185*J185,2)</f>
        <v>0</v>
      </c>
      <c r="L185" s="243">
        <v>21</v>
      </c>
      <c r="M185" s="243">
        <f>G185*(1+L185/100)</f>
        <v>0</v>
      </c>
      <c r="N185" s="241">
        <v>0</v>
      </c>
      <c r="O185" s="241">
        <f>ROUND(E185*N185,2)</f>
        <v>0</v>
      </c>
      <c r="P185" s="241">
        <v>0</v>
      </c>
      <c r="Q185" s="241">
        <f>ROUND(E185*P185,2)</f>
        <v>0</v>
      </c>
      <c r="R185" s="243"/>
      <c r="S185" s="243" t="s">
        <v>205</v>
      </c>
      <c r="T185" s="244" t="s">
        <v>206</v>
      </c>
      <c r="U185" s="221">
        <v>0</v>
      </c>
      <c r="V185" s="221">
        <f>ROUND(E185*U185,2)</f>
        <v>0</v>
      </c>
      <c r="W185" s="221"/>
      <c r="X185" s="221" t="s">
        <v>133</v>
      </c>
      <c r="Y185" s="221" t="s">
        <v>134</v>
      </c>
      <c r="Z185" s="210"/>
      <c r="AA185" s="210"/>
      <c r="AB185" s="210"/>
      <c r="AC185" s="210"/>
      <c r="AD185" s="210"/>
      <c r="AE185" s="210"/>
      <c r="AF185" s="210"/>
      <c r="AG185" s="210" t="s">
        <v>135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8">
        <v>152</v>
      </c>
      <c r="B186" s="239" t="s">
        <v>475</v>
      </c>
      <c r="C186" s="252" t="s">
        <v>476</v>
      </c>
      <c r="D186" s="240" t="s">
        <v>138</v>
      </c>
      <c r="E186" s="241">
        <v>10</v>
      </c>
      <c r="F186" s="242"/>
      <c r="G186" s="243">
        <f>ROUND(E186*F186,2)</f>
        <v>0</v>
      </c>
      <c r="H186" s="242"/>
      <c r="I186" s="243">
        <f>ROUND(E186*H186,2)</f>
        <v>0</v>
      </c>
      <c r="J186" s="242"/>
      <c r="K186" s="243">
        <f>ROUND(E186*J186,2)</f>
        <v>0</v>
      </c>
      <c r="L186" s="243">
        <v>21</v>
      </c>
      <c r="M186" s="243">
        <f>G186*(1+L186/100)</f>
        <v>0</v>
      </c>
      <c r="N186" s="241">
        <v>3.5000000000000001E-3</v>
      </c>
      <c r="O186" s="241">
        <f>ROUND(E186*N186,2)</f>
        <v>0.04</v>
      </c>
      <c r="P186" s="241">
        <v>0</v>
      </c>
      <c r="Q186" s="241">
        <f>ROUND(E186*P186,2)</f>
        <v>0</v>
      </c>
      <c r="R186" s="243"/>
      <c r="S186" s="243" t="s">
        <v>205</v>
      </c>
      <c r="T186" s="244" t="s">
        <v>206</v>
      </c>
      <c r="U186" s="221">
        <v>0</v>
      </c>
      <c r="V186" s="221">
        <f>ROUND(E186*U186,2)</f>
        <v>0</v>
      </c>
      <c r="W186" s="221"/>
      <c r="X186" s="221" t="s">
        <v>246</v>
      </c>
      <c r="Y186" s="221" t="s">
        <v>134</v>
      </c>
      <c r="Z186" s="210"/>
      <c r="AA186" s="210"/>
      <c r="AB186" s="210"/>
      <c r="AC186" s="210"/>
      <c r="AD186" s="210"/>
      <c r="AE186" s="210"/>
      <c r="AF186" s="210"/>
      <c r="AG186" s="210" t="s">
        <v>247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8">
        <v>153</v>
      </c>
      <c r="B187" s="239" t="s">
        <v>477</v>
      </c>
      <c r="C187" s="252" t="s">
        <v>478</v>
      </c>
      <c r="D187" s="240" t="s">
        <v>138</v>
      </c>
      <c r="E187" s="241">
        <v>10</v>
      </c>
      <c r="F187" s="242"/>
      <c r="G187" s="243">
        <f>ROUND(E187*F187,2)</f>
        <v>0</v>
      </c>
      <c r="H187" s="242"/>
      <c r="I187" s="243">
        <f>ROUND(E187*H187,2)</f>
        <v>0</v>
      </c>
      <c r="J187" s="242"/>
      <c r="K187" s="243">
        <f>ROUND(E187*J187,2)</f>
        <v>0</v>
      </c>
      <c r="L187" s="243">
        <v>21</v>
      </c>
      <c r="M187" s="243">
        <f>G187*(1+L187/100)</f>
        <v>0</v>
      </c>
      <c r="N187" s="241">
        <v>8.0000000000000004E-4</v>
      </c>
      <c r="O187" s="241">
        <f>ROUND(E187*N187,2)</f>
        <v>0.01</v>
      </c>
      <c r="P187" s="241">
        <v>0</v>
      </c>
      <c r="Q187" s="241">
        <f>ROUND(E187*P187,2)</f>
        <v>0</v>
      </c>
      <c r="R187" s="243"/>
      <c r="S187" s="243" t="s">
        <v>205</v>
      </c>
      <c r="T187" s="244" t="s">
        <v>236</v>
      </c>
      <c r="U187" s="221">
        <v>0</v>
      </c>
      <c r="V187" s="221">
        <f>ROUND(E187*U187,2)</f>
        <v>0</v>
      </c>
      <c r="W187" s="221"/>
      <c r="X187" s="221" t="s">
        <v>246</v>
      </c>
      <c r="Y187" s="221" t="s">
        <v>134</v>
      </c>
      <c r="Z187" s="210"/>
      <c r="AA187" s="210"/>
      <c r="AB187" s="210"/>
      <c r="AC187" s="210"/>
      <c r="AD187" s="210"/>
      <c r="AE187" s="210"/>
      <c r="AF187" s="210"/>
      <c r="AG187" s="210" t="s">
        <v>247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8">
        <v>154</v>
      </c>
      <c r="B188" s="239" t="s">
        <v>479</v>
      </c>
      <c r="C188" s="252" t="s">
        <v>480</v>
      </c>
      <c r="D188" s="240" t="s">
        <v>138</v>
      </c>
      <c r="E188" s="241">
        <v>2</v>
      </c>
      <c r="F188" s="242"/>
      <c r="G188" s="243">
        <f>ROUND(E188*F188,2)</f>
        <v>0</v>
      </c>
      <c r="H188" s="242"/>
      <c r="I188" s="243">
        <f>ROUND(E188*H188,2)</f>
        <v>0</v>
      </c>
      <c r="J188" s="242"/>
      <c r="K188" s="243">
        <f>ROUND(E188*J188,2)</f>
        <v>0</v>
      </c>
      <c r="L188" s="243">
        <v>21</v>
      </c>
      <c r="M188" s="243">
        <f>G188*(1+L188/100)</f>
        <v>0</v>
      </c>
      <c r="N188" s="241">
        <v>1.1000000000000001E-3</v>
      </c>
      <c r="O188" s="241">
        <f>ROUND(E188*N188,2)</f>
        <v>0</v>
      </c>
      <c r="P188" s="241">
        <v>0</v>
      </c>
      <c r="Q188" s="241">
        <f>ROUND(E188*P188,2)</f>
        <v>0</v>
      </c>
      <c r="R188" s="243"/>
      <c r="S188" s="243" t="s">
        <v>205</v>
      </c>
      <c r="T188" s="244" t="s">
        <v>236</v>
      </c>
      <c r="U188" s="221">
        <v>0</v>
      </c>
      <c r="V188" s="221">
        <f>ROUND(E188*U188,2)</f>
        <v>0</v>
      </c>
      <c r="W188" s="221"/>
      <c r="X188" s="221" t="s">
        <v>246</v>
      </c>
      <c r="Y188" s="221" t="s">
        <v>134</v>
      </c>
      <c r="Z188" s="210"/>
      <c r="AA188" s="210"/>
      <c r="AB188" s="210"/>
      <c r="AC188" s="210"/>
      <c r="AD188" s="210"/>
      <c r="AE188" s="210"/>
      <c r="AF188" s="210"/>
      <c r="AG188" s="210" t="s">
        <v>247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8">
        <v>155</v>
      </c>
      <c r="B189" s="239" t="s">
        <v>481</v>
      </c>
      <c r="C189" s="252" t="s">
        <v>482</v>
      </c>
      <c r="D189" s="240" t="s">
        <v>138</v>
      </c>
      <c r="E189" s="241">
        <v>2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1">
        <v>2.7000000000000001E-3</v>
      </c>
      <c r="O189" s="241">
        <f>ROUND(E189*N189,2)</f>
        <v>0.01</v>
      </c>
      <c r="P189" s="241">
        <v>0</v>
      </c>
      <c r="Q189" s="241">
        <f>ROUND(E189*P189,2)</f>
        <v>0</v>
      </c>
      <c r="R189" s="243"/>
      <c r="S189" s="243" t="s">
        <v>205</v>
      </c>
      <c r="T189" s="244" t="s">
        <v>236</v>
      </c>
      <c r="U189" s="221">
        <v>0</v>
      </c>
      <c r="V189" s="221">
        <f>ROUND(E189*U189,2)</f>
        <v>0</v>
      </c>
      <c r="W189" s="221"/>
      <c r="X189" s="221" t="s">
        <v>246</v>
      </c>
      <c r="Y189" s="221" t="s">
        <v>134</v>
      </c>
      <c r="Z189" s="210"/>
      <c r="AA189" s="210"/>
      <c r="AB189" s="210"/>
      <c r="AC189" s="210"/>
      <c r="AD189" s="210"/>
      <c r="AE189" s="210"/>
      <c r="AF189" s="210"/>
      <c r="AG189" s="210" t="s">
        <v>247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8">
        <v>156</v>
      </c>
      <c r="B190" s="239" t="s">
        <v>483</v>
      </c>
      <c r="C190" s="252" t="s">
        <v>484</v>
      </c>
      <c r="D190" s="240" t="s">
        <v>138</v>
      </c>
      <c r="E190" s="241">
        <v>4</v>
      </c>
      <c r="F190" s="242"/>
      <c r="G190" s="243">
        <f>ROUND(E190*F190,2)</f>
        <v>0</v>
      </c>
      <c r="H190" s="242"/>
      <c r="I190" s="243">
        <f>ROUND(E190*H190,2)</f>
        <v>0</v>
      </c>
      <c r="J190" s="242"/>
      <c r="K190" s="243">
        <f>ROUND(E190*J190,2)</f>
        <v>0</v>
      </c>
      <c r="L190" s="243">
        <v>21</v>
      </c>
      <c r="M190" s="243">
        <f>G190*(1+L190/100)</f>
        <v>0</v>
      </c>
      <c r="N190" s="241">
        <v>6.0000000000000001E-3</v>
      </c>
      <c r="O190" s="241">
        <f>ROUND(E190*N190,2)</f>
        <v>0.02</v>
      </c>
      <c r="P190" s="241">
        <v>0</v>
      </c>
      <c r="Q190" s="241">
        <f>ROUND(E190*P190,2)</f>
        <v>0</v>
      </c>
      <c r="R190" s="243"/>
      <c r="S190" s="243" t="s">
        <v>205</v>
      </c>
      <c r="T190" s="244" t="s">
        <v>236</v>
      </c>
      <c r="U190" s="221">
        <v>0</v>
      </c>
      <c r="V190" s="221">
        <f>ROUND(E190*U190,2)</f>
        <v>0</v>
      </c>
      <c r="W190" s="221"/>
      <c r="X190" s="221" t="s">
        <v>246</v>
      </c>
      <c r="Y190" s="221" t="s">
        <v>134</v>
      </c>
      <c r="Z190" s="210"/>
      <c r="AA190" s="210"/>
      <c r="AB190" s="210"/>
      <c r="AC190" s="210"/>
      <c r="AD190" s="210"/>
      <c r="AE190" s="210"/>
      <c r="AF190" s="210"/>
      <c r="AG190" s="210" t="s">
        <v>247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8">
        <v>157</v>
      </c>
      <c r="B191" s="239" t="s">
        <v>485</v>
      </c>
      <c r="C191" s="252" t="s">
        <v>486</v>
      </c>
      <c r="D191" s="240" t="s">
        <v>297</v>
      </c>
      <c r="E191" s="241">
        <v>1</v>
      </c>
      <c r="F191" s="242"/>
      <c r="G191" s="243">
        <f>ROUND(E191*F191,2)</f>
        <v>0</v>
      </c>
      <c r="H191" s="242"/>
      <c r="I191" s="243">
        <f>ROUND(E191*H191,2)</f>
        <v>0</v>
      </c>
      <c r="J191" s="242"/>
      <c r="K191" s="243">
        <f>ROUND(E191*J191,2)</f>
        <v>0</v>
      </c>
      <c r="L191" s="243">
        <v>21</v>
      </c>
      <c r="M191" s="243">
        <f>G191*(1+L191/100)</f>
        <v>0</v>
      </c>
      <c r="N191" s="241">
        <v>0</v>
      </c>
      <c r="O191" s="241">
        <f>ROUND(E191*N191,2)</f>
        <v>0</v>
      </c>
      <c r="P191" s="241">
        <v>0</v>
      </c>
      <c r="Q191" s="241">
        <f>ROUND(E191*P191,2)</f>
        <v>0</v>
      </c>
      <c r="R191" s="243"/>
      <c r="S191" s="243" t="s">
        <v>205</v>
      </c>
      <c r="T191" s="244" t="s">
        <v>206</v>
      </c>
      <c r="U191" s="221">
        <v>0</v>
      </c>
      <c r="V191" s="221">
        <f>ROUND(E191*U191,2)</f>
        <v>0</v>
      </c>
      <c r="W191" s="221"/>
      <c r="X191" s="221" t="s">
        <v>246</v>
      </c>
      <c r="Y191" s="221" t="s">
        <v>134</v>
      </c>
      <c r="Z191" s="210"/>
      <c r="AA191" s="210"/>
      <c r="AB191" s="210"/>
      <c r="AC191" s="210"/>
      <c r="AD191" s="210"/>
      <c r="AE191" s="210"/>
      <c r="AF191" s="210"/>
      <c r="AG191" s="210" t="s">
        <v>247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8">
        <v>158</v>
      </c>
      <c r="B192" s="239" t="s">
        <v>487</v>
      </c>
      <c r="C192" s="252" t="s">
        <v>488</v>
      </c>
      <c r="D192" s="240" t="s">
        <v>297</v>
      </c>
      <c r="E192" s="241">
        <v>1</v>
      </c>
      <c r="F192" s="242"/>
      <c r="G192" s="243">
        <f>ROUND(E192*F192,2)</f>
        <v>0</v>
      </c>
      <c r="H192" s="242"/>
      <c r="I192" s="243">
        <f>ROUND(E192*H192,2)</f>
        <v>0</v>
      </c>
      <c r="J192" s="242"/>
      <c r="K192" s="243">
        <f>ROUND(E192*J192,2)</f>
        <v>0</v>
      </c>
      <c r="L192" s="243">
        <v>21</v>
      </c>
      <c r="M192" s="243">
        <f>G192*(1+L192/100)</f>
        <v>0</v>
      </c>
      <c r="N192" s="241">
        <v>0</v>
      </c>
      <c r="O192" s="241">
        <f>ROUND(E192*N192,2)</f>
        <v>0</v>
      </c>
      <c r="P192" s="241">
        <v>0</v>
      </c>
      <c r="Q192" s="241">
        <f>ROUND(E192*P192,2)</f>
        <v>0</v>
      </c>
      <c r="R192" s="243"/>
      <c r="S192" s="243" t="s">
        <v>205</v>
      </c>
      <c r="T192" s="244" t="s">
        <v>206</v>
      </c>
      <c r="U192" s="221">
        <v>0</v>
      </c>
      <c r="V192" s="221">
        <f>ROUND(E192*U192,2)</f>
        <v>0</v>
      </c>
      <c r="W192" s="221"/>
      <c r="X192" s="221" t="s">
        <v>246</v>
      </c>
      <c r="Y192" s="221" t="s">
        <v>134</v>
      </c>
      <c r="Z192" s="210"/>
      <c r="AA192" s="210"/>
      <c r="AB192" s="210"/>
      <c r="AC192" s="210"/>
      <c r="AD192" s="210"/>
      <c r="AE192" s="210"/>
      <c r="AF192" s="210"/>
      <c r="AG192" s="210" t="s">
        <v>247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8">
        <v>159</v>
      </c>
      <c r="B193" s="239" t="s">
        <v>489</v>
      </c>
      <c r="C193" s="252" t="s">
        <v>490</v>
      </c>
      <c r="D193" s="240" t="s">
        <v>297</v>
      </c>
      <c r="E193" s="241">
        <v>1</v>
      </c>
      <c r="F193" s="242"/>
      <c r="G193" s="243">
        <f>ROUND(E193*F193,2)</f>
        <v>0</v>
      </c>
      <c r="H193" s="242"/>
      <c r="I193" s="243">
        <f>ROUND(E193*H193,2)</f>
        <v>0</v>
      </c>
      <c r="J193" s="242"/>
      <c r="K193" s="243">
        <f>ROUND(E193*J193,2)</f>
        <v>0</v>
      </c>
      <c r="L193" s="243">
        <v>21</v>
      </c>
      <c r="M193" s="243">
        <f>G193*(1+L193/100)</f>
        <v>0</v>
      </c>
      <c r="N193" s="241">
        <v>0</v>
      </c>
      <c r="O193" s="241">
        <f>ROUND(E193*N193,2)</f>
        <v>0</v>
      </c>
      <c r="P193" s="241">
        <v>0</v>
      </c>
      <c r="Q193" s="241">
        <f>ROUND(E193*P193,2)</f>
        <v>0</v>
      </c>
      <c r="R193" s="243"/>
      <c r="S193" s="243" t="s">
        <v>205</v>
      </c>
      <c r="T193" s="244" t="s">
        <v>206</v>
      </c>
      <c r="U193" s="221">
        <v>0</v>
      </c>
      <c r="V193" s="221">
        <f>ROUND(E193*U193,2)</f>
        <v>0</v>
      </c>
      <c r="W193" s="221"/>
      <c r="X193" s="221" t="s">
        <v>246</v>
      </c>
      <c r="Y193" s="221" t="s">
        <v>134</v>
      </c>
      <c r="Z193" s="210"/>
      <c r="AA193" s="210"/>
      <c r="AB193" s="210"/>
      <c r="AC193" s="210"/>
      <c r="AD193" s="210"/>
      <c r="AE193" s="210"/>
      <c r="AF193" s="210"/>
      <c r="AG193" s="210" t="s">
        <v>247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8">
        <v>160</v>
      </c>
      <c r="B194" s="239" t="s">
        <v>491</v>
      </c>
      <c r="C194" s="252" t="s">
        <v>492</v>
      </c>
      <c r="D194" s="240" t="s">
        <v>297</v>
      </c>
      <c r="E194" s="241">
        <v>1</v>
      </c>
      <c r="F194" s="242"/>
      <c r="G194" s="243">
        <f>ROUND(E194*F194,2)</f>
        <v>0</v>
      </c>
      <c r="H194" s="242"/>
      <c r="I194" s="243">
        <f>ROUND(E194*H194,2)</f>
        <v>0</v>
      </c>
      <c r="J194" s="242"/>
      <c r="K194" s="243">
        <f>ROUND(E194*J194,2)</f>
        <v>0</v>
      </c>
      <c r="L194" s="243">
        <v>21</v>
      </c>
      <c r="M194" s="243">
        <f>G194*(1+L194/100)</f>
        <v>0</v>
      </c>
      <c r="N194" s="241">
        <v>0</v>
      </c>
      <c r="O194" s="241">
        <f>ROUND(E194*N194,2)</f>
        <v>0</v>
      </c>
      <c r="P194" s="241">
        <v>0</v>
      </c>
      <c r="Q194" s="241">
        <f>ROUND(E194*P194,2)</f>
        <v>0</v>
      </c>
      <c r="R194" s="243"/>
      <c r="S194" s="243" t="s">
        <v>205</v>
      </c>
      <c r="T194" s="244" t="s">
        <v>206</v>
      </c>
      <c r="U194" s="221">
        <v>0</v>
      </c>
      <c r="V194" s="221">
        <f>ROUND(E194*U194,2)</f>
        <v>0</v>
      </c>
      <c r="W194" s="221"/>
      <c r="X194" s="221" t="s">
        <v>246</v>
      </c>
      <c r="Y194" s="221" t="s">
        <v>134</v>
      </c>
      <c r="Z194" s="210"/>
      <c r="AA194" s="210"/>
      <c r="AB194" s="210"/>
      <c r="AC194" s="210"/>
      <c r="AD194" s="210"/>
      <c r="AE194" s="210"/>
      <c r="AF194" s="210"/>
      <c r="AG194" s="210" t="s">
        <v>247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8">
        <v>161</v>
      </c>
      <c r="B195" s="239" t="s">
        <v>493</v>
      </c>
      <c r="C195" s="252" t="s">
        <v>494</v>
      </c>
      <c r="D195" s="240" t="s">
        <v>297</v>
      </c>
      <c r="E195" s="241">
        <v>1</v>
      </c>
      <c r="F195" s="242"/>
      <c r="G195" s="243">
        <f>ROUND(E195*F195,2)</f>
        <v>0</v>
      </c>
      <c r="H195" s="242"/>
      <c r="I195" s="243">
        <f>ROUND(E195*H195,2)</f>
        <v>0</v>
      </c>
      <c r="J195" s="242"/>
      <c r="K195" s="243">
        <f>ROUND(E195*J195,2)</f>
        <v>0</v>
      </c>
      <c r="L195" s="243">
        <v>21</v>
      </c>
      <c r="M195" s="243">
        <f>G195*(1+L195/100)</f>
        <v>0</v>
      </c>
      <c r="N195" s="241">
        <v>0</v>
      </c>
      <c r="O195" s="241">
        <f>ROUND(E195*N195,2)</f>
        <v>0</v>
      </c>
      <c r="P195" s="241">
        <v>0</v>
      </c>
      <c r="Q195" s="241">
        <f>ROUND(E195*P195,2)</f>
        <v>0</v>
      </c>
      <c r="R195" s="243"/>
      <c r="S195" s="243" t="s">
        <v>205</v>
      </c>
      <c r="T195" s="244" t="s">
        <v>206</v>
      </c>
      <c r="U195" s="221">
        <v>0</v>
      </c>
      <c r="V195" s="221">
        <f>ROUND(E195*U195,2)</f>
        <v>0</v>
      </c>
      <c r="W195" s="221"/>
      <c r="X195" s="221" t="s">
        <v>246</v>
      </c>
      <c r="Y195" s="221" t="s">
        <v>134</v>
      </c>
      <c r="Z195" s="210"/>
      <c r="AA195" s="210"/>
      <c r="AB195" s="210"/>
      <c r="AC195" s="210"/>
      <c r="AD195" s="210"/>
      <c r="AE195" s="210"/>
      <c r="AF195" s="210"/>
      <c r="AG195" s="210" t="s">
        <v>247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1">
        <v>162</v>
      </c>
      <c r="B196" s="232" t="s">
        <v>495</v>
      </c>
      <c r="C196" s="253" t="s">
        <v>496</v>
      </c>
      <c r="D196" s="233" t="s">
        <v>297</v>
      </c>
      <c r="E196" s="234">
        <v>1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4">
        <v>0</v>
      </c>
      <c r="O196" s="234">
        <f>ROUND(E196*N196,2)</f>
        <v>0</v>
      </c>
      <c r="P196" s="234">
        <v>0</v>
      </c>
      <c r="Q196" s="234">
        <f>ROUND(E196*P196,2)</f>
        <v>0</v>
      </c>
      <c r="R196" s="236"/>
      <c r="S196" s="236" t="s">
        <v>205</v>
      </c>
      <c r="T196" s="237" t="s">
        <v>206</v>
      </c>
      <c r="U196" s="221">
        <v>0</v>
      </c>
      <c r="V196" s="221">
        <f>ROUND(E196*U196,2)</f>
        <v>0</v>
      </c>
      <c r="W196" s="221"/>
      <c r="X196" s="221" t="s">
        <v>246</v>
      </c>
      <c r="Y196" s="221" t="s">
        <v>134</v>
      </c>
      <c r="Z196" s="210"/>
      <c r="AA196" s="210"/>
      <c r="AB196" s="210"/>
      <c r="AC196" s="210"/>
      <c r="AD196" s="210"/>
      <c r="AE196" s="210"/>
      <c r="AF196" s="210"/>
      <c r="AG196" s="210" t="s">
        <v>247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>
        <v>163</v>
      </c>
      <c r="B197" s="218" t="s">
        <v>497</v>
      </c>
      <c r="C197" s="256" t="s">
        <v>498</v>
      </c>
      <c r="D197" s="219" t="s">
        <v>0</v>
      </c>
      <c r="E197" s="247"/>
      <c r="F197" s="222"/>
      <c r="G197" s="221">
        <f>ROUND(E197*F197,2)</f>
        <v>0</v>
      </c>
      <c r="H197" s="222"/>
      <c r="I197" s="221">
        <f>ROUND(E197*H197,2)</f>
        <v>0</v>
      </c>
      <c r="J197" s="222"/>
      <c r="K197" s="221">
        <f>ROUND(E197*J197,2)</f>
        <v>0</v>
      </c>
      <c r="L197" s="221">
        <v>21</v>
      </c>
      <c r="M197" s="221">
        <f>G197*(1+L197/100)</f>
        <v>0</v>
      </c>
      <c r="N197" s="220">
        <v>0</v>
      </c>
      <c r="O197" s="220">
        <f>ROUND(E197*N197,2)</f>
        <v>0</v>
      </c>
      <c r="P197" s="220">
        <v>0</v>
      </c>
      <c r="Q197" s="220">
        <f>ROUND(E197*P197,2)</f>
        <v>0</v>
      </c>
      <c r="R197" s="221" t="s">
        <v>157</v>
      </c>
      <c r="S197" s="221" t="s">
        <v>132</v>
      </c>
      <c r="T197" s="221" t="s">
        <v>132</v>
      </c>
      <c r="U197" s="221">
        <v>0</v>
      </c>
      <c r="V197" s="221">
        <f>ROUND(E197*U197,2)</f>
        <v>0</v>
      </c>
      <c r="W197" s="221"/>
      <c r="X197" s="221" t="s">
        <v>284</v>
      </c>
      <c r="Y197" s="221" t="s">
        <v>134</v>
      </c>
      <c r="Z197" s="210"/>
      <c r="AA197" s="210"/>
      <c r="AB197" s="210"/>
      <c r="AC197" s="210"/>
      <c r="AD197" s="210"/>
      <c r="AE197" s="210"/>
      <c r="AF197" s="210"/>
      <c r="AG197" s="210" t="s">
        <v>285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4" t="s">
        <v>126</v>
      </c>
      <c r="B198" s="225" t="s">
        <v>90</v>
      </c>
      <c r="C198" s="251" t="s">
        <v>91</v>
      </c>
      <c r="D198" s="226"/>
      <c r="E198" s="227"/>
      <c r="F198" s="228"/>
      <c r="G198" s="228">
        <f>SUMIF(AG199:AG202,"&lt;&gt;NOR",G199:G202)</f>
        <v>0</v>
      </c>
      <c r="H198" s="228"/>
      <c r="I198" s="228">
        <f>SUM(I199:I202)</f>
        <v>0</v>
      </c>
      <c r="J198" s="228"/>
      <c r="K198" s="228">
        <f>SUM(K199:K202)</f>
        <v>0</v>
      </c>
      <c r="L198" s="228"/>
      <c r="M198" s="228">
        <f>SUM(M199:M202)</f>
        <v>0</v>
      </c>
      <c r="N198" s="227"/>
      <c r="O198" s="227">
        <f>SUM(O199:O202)</f>
        <v>9.9999999999999992E-2</v>
      </c>
      <c r="P198" s="227"/>
      <c r="Q198" s="227">
        <f>SUM(Q199:Q202)</f>
        <v>0</v>
      </c>
      <c r="R198" s="228"/>
      <c r="S198" s="228"/>
      <c r="T198" s="229"/>
      <c r="U198" s="223"/>
      <c r="V198" s="223">
        <f>SUM(V199:V202)</f>
        <v>36.21</v>
      </c>
      <c r="W198" s="223"/>
      <c r="X198" s="223"/>
      <c r="Y198" s="223"/>
      <c r="AG198" t="s">
        <v>127</v>
      </c>
    </row>
    <row r="199" spans="1:60" outlineLevel="1" x14ac:dyDescent="0.2">
      <c r="A199" s="238">
        <v>164</v>
      </c>
      <c r="B199" s="239" t="s">
        <v>499</v>
      </c>
      <c r="C199" s="252" t="s">
        <v>500</v>
      </c>
      <c r="D199" s="240" t="s">
        <v>501</v>
      </c>
      <c r="E199" s="241">
        <v>85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21</v>
      </c>
      <c r="M199" s="243">
        <f>G199*(1+L199/100)</f>
        <v>0</v>
      </c>
      <c r="N199" s="241">
        <v>6.0000000000000002E-5</v>
      </c>
      <c r="O199" s="241">
        <f>ROUND(E199*N199,2)</f>
        <v>0.01</v>
      </c>
      <c r="P199" s="241">
        <v>0</v>
      </c>
      <c r="Q199" s="241">
        <f>ROUND(E199*P199,2)</f>
        <v>0</v>
      </c>
      <c r="R199" s="243" t="s">
        <v>502</v>
      </c>
      <c r="S199" s="243" t="s">
        <v>132</v>
      </c>
      <c r="T199" s="244" t="s">
        <v>132</v>
      </c>
      <c r="U199" s="221">
        <v>0.42599999999999999</v>
      </c>
      <c r="V199" s="221">
        <f>ROUND(E199*U199,2)</f>
        <v>36.21</v>
      </c>
      <c r="W199" s="221"/>
      <c r="X199" s="221" t="s">
        <v>133</v>
      </c>
      <c r="Y199" s="221" t="s">
        <v>134</v>
      </c>
      <c r="Z199" s="210"/>
      <c r="AA199" s="210"/>
      <c r="AB199" s="210"/>
      <c r="AC199" s="210"/>
      <c r="AD199" s="210"/>
      <c r="AE199" s="210"/>
      <c r="AF199" s="210"/>
      <c r="AG199" s="210" t="s">
        <v>135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1">
        <v>165</v>
      </c>
      <c r="B200" s="232" t="s">
        <v>503</v>
      </c>
      <c r="C200" s="253" t="s">
        <v>504</v>
      </c>
      <c r="D200" s="233" t="s">
        <v>501</v>
      </c>
      <c r="E200" s="234">
        <v>85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4">
        <v>1E-3</v>
      </c>
      <c r="O200" s="234">
        <f>ROUND(E200*N200,2)</f>
        <v>0.09</v>
      </c>
      <c r="P200" s="234">
        <v>0</v>
      </c>
      <c r="Q200" s="234">
        <f>ROUND(E200*P200,2)</f>
        <v>0</v>
      </c>
      <c r="R200" s="236" t="s">
        <v>245</v>
      </c>
      <c r="S200" s="236" t="s">
        <v>132</v>
      </c>
      <c r="T200" s="237" t="s">
        <v>236</v>
      </c>
      <c r="U200" s="221">
        <v>0</v>
      </c>
      <c r="V200" s="221">
        <f>ROUND(E200*U200,2)</f>
        <v>0</v>
      </c>
      <c r="W200" s="221"/>
      <c r="X200" s="221" t="s">
        <v>246</v>
      </c>
      <c r="Y200" s="221" t="s">
        <v>134</v>
      </c>
      <c r="Z200" s="210"/>
      <c r="AA200" s="210"/>
      <c r="AB200" s="210"/>
      <c r="AC200" s="210"/>
      <c r="AD200" s="210"/>
      <c r="AE200" s="210"/>
      <c r="AF200" s="210"/>
      <c r="AG200" s="210" t="s">
        <v>247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>
        <v>166</v>
      </c>
      <c r="B201" s="218" t="s">
        <v>505</v>
      </c>
      <c r="C201" s="256" t="s">
        <v>506</v>
      </c>
      <c r="D201" s="219" t="s">
        <v>0</v>
      </c>
      <c r="E201" s="247"/>
      <c r="F201" s="222"/>
      <c r="G201" s="221">
        <f>ROUND(E201*F201,2)</f>
        <v>0</v>
      </c>
      <c r="H201" s="222"/>
      <c r="I201" s="221">
        <f>ROUND(E201*H201,2)</f>
        <v>0</v>
      </c>
      <c r="J201" s="222"/>
      <c r="K201" s="221">
        <f>ROUND(E201*J201,2)</f>
        <v>0</v>
      </c>
      <c r="L201" s="221">
        <v>21</v>
      </c>
      <c r="M201" s="221">
        <f>G201*(1+L201/100)</f>
        <v>0</v>
      </c>
      <c r="N201" s="220">
        <v>0</v>
      </c>
      <c r="O201" s="220">
        <f>ROUND(E201*N201,2)</f>
        <v>0</v>
      </c>
      <c r="P201" s="220">
        <v>0</v>
      </c>
      <c r="Q201" s="220">
        <f>ROUND(E201*P201,2)</f>
        <v>0</v>
      </c>
      <c r="R201" s="221" t="s">
        <v>502</v>
      </c>
      <c r="S201" s="221" t="s">
        <v>132</v>
      </c>
      <c r="T201" s="221" t="s">
        <v>132</v>
      </c>
      <c r="U201" s="221">
        <v>0</v>
      </c>
      <c r="V201" s="221">
        <f>ROUND(E201*U201,2)</f>
        <v>0</v>
      </c>
      <c r="W201" s="221"/>
      <c r="X201" s="221" t="s">
        <v>284</v>
      </c>
      <c r="Y201" s="221" t="s">
        <v>134</v>
      </c>
      <c r="Z201" s="210"/>
      <c r="AA201" s="210"/>
      <c r="AB201" s="210"/>
      <c r="AC201" s="210"/>
      <c r="AD201" s="210"/>
      <c r="AE201" s="210"/>
      <c r="AF201" s="210"/>
      <c r="AG201" s="210" t="s">
        <v>285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7" t="s">
        <v>286</v>
      </c>
      <c r="D202" s="248"/>
      <c r="E202" s="248"/>
      <c r="F202" s="248"/>
      <c r="G202" s="248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24" t="s">
        <v>126</v>
      </c>
      <c r="B203" s="225" t="s">
        <v>92</v>
      </c>
      <c r="C203" s="251" t="s">
        <v>93</v>
      </c>
      <c r="D203" s="226"/>
      <c r="E203" s="227"/>
      <c r="F203" s="228"/>
      <c r="G203" s="228">
        <f>SUMIF(AG204:AG211,"&lt;&gt;NOR",G204:G211)</f>
        <v>0</v>
      </c>
      <c r="H203" s="228"/>
      <c r="I203" s="228">
        <f>SUM(I204:I211)</f>
        <v>0</v>
      </c>
      <c r="J203" s="228"/>
      <c r="K203" s="228">
        <f>SUM(K204:K211)</f>
        <v>0</v>
      </c>
      <c r="L203" s="228"/>
      <c r="M203" s="228">
        <f>SUM(M204:M211)</f>
        <v>0</v>
      </c>
      <c r="N203" s="227"/>
      <c r="O203" s="227">
        <f>SUM(O204:O211)</f>
        <v>0.04</v>
      </c>
      <c r="P203" s="227"/>
      <c r="Q203" s="227">
        <f>SUM(Q204:Q211)</f>
        <v>0</v>
      </c>
      <c r="R203" s="228"/>
      <c r="S203" s="228"/>
      <c r="T203" s="229"/>
      <c r="U203" s="223"/>
      <c r="V203" s="223">
        <f>SUM(V204:V211)</f>
        <v>42.59</v>
      </c>
      <c r="W203" s="223"/>
      <c r="X203" s="223"/>
      <c r="Y203" s="223"/>
      <c r="AG203" t="s">
        <v>127</v>
      </c>
    </row>
    <row r="204" spans="1:60" ht="22.5" outlineLevel="1" x14ac:dyDescent="0.2">
      <c r="A204" s="231">
        <v>167</v>
      </c>
      <c r="B204" s="232" t="s">
        <v>507</v>
      </c>
      <c r="C204" s="253" t="s">
        <v>508</v>
      </c>
      <c r="D204" s="233" t="s">
        <v>147</v>
      </c>
      <c r="E204" s="234">
        <v>84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4">
        <v>6.9999999999999994E-5</v>
      </c>
      <c r="O204" s="234">
        <f>ROUND(E204*N204,2)</f>
        <v>0.01</v>
      </c>
      <c r="P204" s="234">
        <v>0</v>
      </c>
      <c r="Q204" s="234">
        <f>ROUND(E204*P204,2)</f>
        <v>0</v>
      </c>
      <c r="R204" s="236" t="s">
        <v>188</v>
      </c>
      <c r="S204" s="236" t="s">
        <v>132</v>
      </c>
      <c r="T204" s="237" t="s">
        <v>132</v>
      </c>
      <c r="U204" s="221">
        <v>8.6999999999999994E-2</v>
      </c>
      <c r="V204" s="221">
        <f>ROUND(E204*U204,2)</f>
        <v>7.31</v>
      </c>
      <c r="W204" s="221"/>
      <c r="X204" s="221" t="s">
        <v>133</v>
      </c>
      <c r="Y204" s="221" t="s">
        <v>134</v>
      </c>
      <c r="Z204" s="210"/>
      <c r="AA204" s="210"/>
      <c r="AB204" s="210"/>
      <c r="AC204" s="210"/>
      <c r="AD204" s="210"/>
      <c r="AE204" s="210"/>
      <c r="AF204" s="210"/>
      <c r="AG204" s="210" t="s">
        <v>135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4" t="s">
        <v>509</v>
      </c>
      <c r="D205" s="245"/>
      <c r="E205" s="245"/>
      <c r="F205" s="245"/>
      <c r="G205" s="245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1">
        <v>168</v>
      </c>
      <c r="B206" s="232" t="s">
        <v>510</v>
      </c>
      <c r="C206" s="253" t="s">
        <v>511</v>
      </c>
      <c r="D206" s="233" t="s">
        <v>147</v>
      </c>
      <c r="E206" s="234">
        <v>84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9.0000000000000006E-5</v>
      </c>
      <c r="O206" s="234">
        <f>ROUND(E206*N206,2)</f>
        <v>0.01</v>
      </c>
      <c r="P206" s="234">
        <v>0</v>
      </c>
      <c r="Q206" s="234">
        <f>ROUND(E206*P206,2)</f>
        <v>0</v>
      </c>
      <c r="R206" s="236" t="s">
        <v>188</v>
      </c>
      <c r="S206" s="236" t="s">
        <v>132</v>
      </c>
      <c r="T206" s="237" t="s">
        <v>132</v>
      </c>
      <c r="U206" s="221">
        <v>0.11600000000000001</v>
      </c>
      <c r="V206" s="221">
        <f>ROUND(E206*U206,2)</f>
        <v>9.74</v>
      </c>
      <c r="W206" s="221"/>
      <c r="X206" s="221" t="s">
        <v>133</v>
      </c>
      <c r="Y206" s="221" t="s">
        <v>134</v>
      </c>
      <c r="Z206" s="210"/>
      <c r="AA206" s="210"/>
      <c r="AB206" s="210"/>
      <c r="AC206" s="210"/>
      <c r="AD206" s="210"/>
      <c r="AE206" s="210"/>
      <c r="AF206" s="210"/>
      <c r="AG206" s="210" t="s">
        <v>135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4" t="s">
        <v>509</v>
      </c>
      <c r="D207" s="245"/>
      <c r="E207" s="245"/>
      <c r="F207" s="245"/>
      <c r="G207" s="245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31">
        <v>169</v>
      </c>
      <c r="B208" s="232" t="s">
        <v>512</v>
      </c>
      <c r="C208" s="253" t="s">
        <v>513</v>
      </c>
      <c r="D208" s="233" t="s">
        <v>147</v>
      </c>
      <c r="E208" s="234">
        <v>124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4">
        <v>9.0000000000000006E-5</v>
      </c>
      <c r="O208" s="234">
        <f>ROUND(E208*N208,2)</f>
        <v>0.01</v>
      </c>
      <c r="P208" s="234">
        <v>0</v>
      </c>
      <c r="Q208" s="234">
        <f>ROUND(E208*P208,2)</f>
        <v>0</v>
      </c>
      <c r="R208" s="236" t="s">
        <v>188</v>
      </c>
      <c r="S208" s="236" t="s">
        <v>132</v>
      </c>
      <c r="T208" s="237" t="s">
        <v>132</v>
      </c>
      <c r="U208" s="221">
        <v>0.10299999999999999</v>
      </c>
      <c r="V208" s="221">
        <f>ROUND(E208*U208,2)</f>
        <v>12.77</v>
      </c>
      <c r="W208" s="221"/>
      <c r="X208" s="221" t="s">
        <v>133</v>
      </c>
      <c r="Y208" s="221" t="s">
        <v>134</v>
      </c>
      <c r="Z208" s="210"/>
      <c r="AA208" s="210"/>
      <c r="AB208" s="210"/>
      <c r="AC208" s="210"/>
      <c r="AD208" s="210"/>
      <c r="AE208" s="210"/>
      <c r="AF208" s="210"/>
      <c r="AG208" s="210" t="s">
        <v>135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4" t="s">
        <v>509</v>
      </c>
      <c r="D209" s="245"/>
      <c r="E209" s="245"/>
      <c r="F209" s="245"/>
      <c r="G209" s="245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185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1">
        <v>170</v>
      </c>
      <c r="B210" s="232" t="s">
        <v>512</v>
      </c>
      <c r="C210" s="253" t="s">
        <v>513</v>
      </c>
      <c r="D210" s="233" t="s">
        <v>147</v>
      </c>
      <c r="E210" s="234">
        <v>124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4">
        <v>9.0000000000000006E-5</v>
      </c>
      <c r="O210" s="234">
        <f>ROUND(E210*N210,2)</f>
        <v>0.01</v>
      </c>
      <c r="P210" s="234">
        <v>0</v>
      </c>
      <c r="Q210" s="234">
        <f>ROUND(E210*P210,2)</f>
        <v>0</v>
      </c>
      <c r="R210" s="236" t="s">
        <v>188</v>
      </c>
      <c r="S210" s="236" t="s">
        <v>132</v>
      </c>
      <c r="T210" s="237" t="s">
        <v>132</v>
      </c>
      <c r="U210" s="221">
        <v>0.10299999999999999</v>
      </c>
      <c r="V210" s="221">
        <f>ROUND(E210*U210,2)</f>
        <v>12.77</v>
      </c>
      <c r="W210" s="221"/>
      <c r="X210" s="221" t="s">
        <v>133</v>
      </c>
      <c r="Y210" s="221" t="s">
        <v>134</v>
      </c>
      <c r="Z210" s="210"/>
      <c r="AA210" s="210"/>
      <c r="AB210" s="210"/>
      <c r="AC210" s="210"/>
      <c r="AD210" s="210"/>
      <c r="AE210" s="210"/>
      <c r="AF210" s="210"/>
      <c r="AG210" s="210" t="s">
        <v>135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4" t="s">
        <v>509</v>
      </c>
      <c r="D211" s="245"/>
      <c r="E211" s="245"/>
      <c r="F211" s="245"/>
      <c r="G211" s="245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24" t="s">
        <v>126</v>
      </c>
      <c r="B212" s="225" t="s">
        <v>94</v>
      </c>
      <c r="C212" s="251" t="s">
        <v>95</v>
      </c>
      <c r="D212" s="226"/>
      <c r="E212" s="227"/>
      <c r="F212" s="228"/>
      <c r="G212" s="228">
        <f>SUMIF(AG213:AG220,"&lt;&gt;NOR",G213:G220)</f>
        <v>0</v>
      </c>
      <c r="H212" s="228"/>
      <c r="I212" s="228">
        <f>SUM(I213:I220)</f>
        <v>0</v>
      </c>
      <c r="J212" s="228"/>
      <c r="K212" s="228">
        <f>SUM(K213:K220)</f>
        <v>0</v>
      </c>
      <c r="L212" s="228"/>
      <c r="M212" s="228">
        <f>SUM(M213:M220)</f>
        <v>0</v>
      </c>
      <c r="N212" s="227"/>
      <c r="O212" s="227">
        <f>SUM(O213:O220)</f>
        <v>0</v>
      </c>
      <c r="P212" s="227"/>
      <c r="Q212" s="227">
        <f>SUM(Q213:Q220)</f>
        <v>0</v>
      </c>
      <c r="R212" s="228"/>
      <c r="S212" s="228"/>
      <c r="T212" s="229"/>
      <c r="U212" s="223"/>
      <c r="V212" s="223">
        <f>SUM(V213:V220)</f>
        <v>28.849999999999998</v>
      </c>
      <c r="W212" s="223"/>
      <c r="X212" s="223"/>
      <c r="Y212" s="223"/>
      <c r="AG212" t="s">
        <v>127</v>
      </c>
    </row>
    <row r="213" spans="1:60" outlineLevel="1" x14ac:dyDescent="0.2">
      <c r="A213" s="238">
        <v>171</v>
      </c>
      <c r="B213" s="239" t="s">
        <v>514</v>
      </c>
      <c r="C213" s="252" t="s">
        <v>515</v>
      </c>
      <c r="D213" s="240" t="s">
        <v>516</v>
      </c>
      <c r="E213" s="241">
        <v>10.25366</v>
      </c>
      <c r="F213" s="242"/>
      <c r="G213" s="243">
        <f>ROUND(E213*F213,2)</f>
        <v>0</v>
      </c>
      <c r="H213" s="242"/>
      <c r="I213" s="243">
        <f>ROUND(E213*H213,2)</f>
        <v>0</v>
      </c>
      <c r="J213" s="242"/>
      <c r="K213" s="243">
        <f>ROUND(E213*J213,2)</f>
        <v>0</v>
      </c>
      <c r="L213" s="243">
        <v>21</v>
      </c>
      <c r="M213" s="243">
        <f>G213*(1+L213/100)</f>
        <v>0</v>
      </c>
      <c r="N213" s="241">
        <v>0</v>
      </c>
      <c r="O213" s="241">
        <f>ROUND(E213*N213,2)</f>
        <v>0</v>
      </c>
      <c r="P213" s="241">
        <v>0</v>
      </c>
      <c r="Q213" s="241">
        <f>ROUND(E213*P213,2)</f>
        <v>0</v>
      </c>
      <c r="R213" s="243"/>
      <c r="S213" s="243" t="s">
        <v>132</v>
      </c>
      <c r="T213" s="244" t="s">
        <v>132</v>
      </c>
      <c r="U213" s="221">
        <v>0.95599999999999996</v>
      </c>
      <c r="V213" s="221">
        <f>ROUND(E213*U213,2)</f>
        <v>9.8000000000000007</v>
      </c>
      <c r="W213" s="221"/>
      <c r="X213" s="221" t="s">
        <v>517</v>
      </c>
      <c r="Y213" s="221" t="s">
        <v>134</v>
      </c>
      <c r="Z213" s="210"/>
      <c r="AA213" s="210"/>
      <c r="AB213" s="210"/>
      <c r="AC213" s="210"/>
      <c r="AD213" s="210"/>
      <c r="AE213" s="210"/>
      <c r="AF213" s="210"/>
      <c r="AG213" s="210" t="s">
        <v>518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8">
        <v>172</v>
      </c>
      <c r="B214" s="239" t="s">
        <v>519</v>
      </c>
      <c r="C214" s="252" t="s">
        <v>520</v>
      </c>
      <c r="D214" s="240" t="s">
        <v>516</v>
      </c>
      <c r="E214" s="241">
        <v>41.01464</v>
      </c>
      <c r="F214" s="242"/>
      <c r="G214" s="243">
        <f>ROUND(E214*F214,2)</f>
        <v>0</v>
      </c>
      <c r="H214" s="242"/>
      <c r="I214" s="243">
        <f>ROUND(E214*H214,2)</f>
        <v>0</v>
      </c>
      <c r="J214" s="242"/>
      <c r="K214" s="243">
        <f>ROUND(E214*J214,2)</f>
        <v>0</v>
      </c>
      <c r="L214" s="243">
        <v>21</v>
      </c>
      <c r="M214" s="243">
        <f>G214*(1+L214/100)</f>
        <v>0</v>
      </c>
      <c r="N214" s="241">
        <v>0</v>
      </c>
      <c r="O214" s="241">
        <f>ROUND(E214*N214,2)</f>
        <v>0</v>
      </c>
      <c r="P214" s="241">
        <v>0</v>
      </c>
      <c r="Q214" s="241">
        <f>ROUND(E214*P214,2)</f>
        <v>0</v>
      </c>
      <c r="R214" s="243" t="s">
        <v>183</v>
      </c>
      <c r="S214" s="243" t="s">
        <v>132</v>
      </c>
      <c r="T214" s="244" t="s">
        <v>132</v>
      </c>
      <c r="U214" s="221">
        <v>0.105</v>
      </c>
      <c r="V214" s="221">
        <f>ROUND(E214*U214,2)</f>
        <v>4.3099999999999996</v>
      </c>
      <c r="W214" s="221"/>
      <c r="X214" s="221" t="s">
        <v>517</v>
      </c>
      <c r="Y214" s="221" t="s">
        <v>134</v>
      </c>
      <c r="Z214" s="210"/>
      <c r="AA214" s="210"/>
      <c r="AB214" s="210"/>
      <c r="AC214" s="210"/>
      <c r="AD214" s="210"/>
      <c r="AE214" s="210"/>
      <c r="AF214" s="210"/>
      <c r="AG214" s="210" t="s">
        <v>518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8">
        <v>173</v>
      </c>
      <c r="B215" s="239" t="s">
        <v>521</v>
      </c>
      <c r="C215" s="252" t="s">
        <v>522</v>
      </c>
      <c r="D215" s="240" t="s">
        <v>516</v>
      </c>
      <c r="E215" s="241">
        <v>10.25366</v>
      </c>
      <c r="F215" s="242"/>
      <c r="G215" s="243">
        <f>ROUND(E215*F215,2)</f>
        <v>0</v>
      </c>
      <c r="H215" s="242"/>
      <c r="I215" s="243">
        <f>ROUND(E215*H215,2)</f>
        <v>0</v>
      </c>
      <c r="J215" s="242"/>
      <c r="K215" s="243">
        <f>ROUND(E215*J215,2)</f>
        <v>0</v>
      </c>
      <c r="L215" s="243">
        <v>21</v>
      </c>
      <c r="M215" s="243">
        <f>G215*(1+L215/100)</f>
        <v>0</v>
      </c>
      <c r="N215" s="241">
        <v>0</v>
      </c>
      <c r="O215" s="241">
        <f>ROUND(E215*N215,2)</f>
        <v>0</v>
      </c>
      <c r="P215" s="241">
        <v>0</v>
      </c>
      <c r="Q215" s="241">
        <f>ROUND(E215*P215,2)</f>
        <v>0</v>
      </c>
      <c r="R215" s="243" t="s">
        <v>183</v>
      </c>
      <c r="S215" s="243" t="s">
        <v>236</v>
      </c>
      <c r="T215" s="244" t="s">
        <v>236</v>
      </c>
      <c r="U215" s="221">
        <v>0</v>
      </c>
      <c r="V215" s="221">
        <f>ROUND(E215*U215,2)</f>
        <v>0</v>
      </c>
      <c r="W215" s="221"/>
      <c r="X215" s="221" t="s">
        <v>517</v>
      </c>
      <c r="Y215" s="221" t="s">
        <v>134</v>
      </c>
      <c r="Z215" s="210"/>
      <c r="AA215" s="210"/>
      <c r="AB215" s="210"/>
      <c r="AC215" s="210"/>
      <c r="AD215" s="210"/>
      <c r="AE215" s="210"/>
      <c r="AF215" s="210"/>
      <c r="AG215" s="210" t="s">
        <v>518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1">
        <v>174</v>
      </c>
      <c r="B216" s="232" t="s">
        <v>523</v>
      </c>
      <c r="C216" s="253" t="s">
        <v>524</v>
      </c>
      <c r="D216" s="233" t="s">
        <v>516</v>
      </c>
      <c r="E216" s="234">
        <v>10.25366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0</v>
      </c>
      <c r="O216" s="234">
        <f>ROUND(E216*N216,2)</f>
        <v>0</v>
      </c>
      <c r="P216" s="234">
        <v>0</v>
      </c>
      <c r="Q216" s="234">
        <f>ROUND(E216*P216,2)</f>
        <v>0</v>
      </c>
      <c r="R216" s="236" t="s">
        <v>525</v>
      </c>
      <c r="S216" s="236" t="s">
        <v>132</v>
      </c>
      <c r="T216" s="237" t="s">
        <v>132</v>
      </c>
      <c r="U216" s="221">
        <v>6.0000000000000001E-3</v>
      </c>
      <c r="V216" s="221">
        <f>ROUND(E216*U216,2)</f>
        <v>0.06</v>
      </c>
      <c r="W216" s="221"/>
      <c r="X216" s="221" t="s">
        <v>517</v>
      </c>
      <c r="Y216" s="221" t="s">
        <v>134</v>
      </c>
      <c r="Z216" s="210"/>
      <c r="AA216" s="210"/>
      <c r="AB216" s="210"/>
      <c r="AC216" s="210"/>
      <c r="AD216" s="210"/>
      <c r="AE216" s="210"/>
      <c r="AF216" s="210"/>
      <c r="AG216" s="210" t="s">
        <v>518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4" t="s">
        <v>526</v>
      </c>
      <c r="D217" s="245"/>
      <c r="E217" s="245"/>
      <c r="F217" s="245"/>
      <c r="G217" s="245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185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8">
        <v>175</v>
      </c>
      <c r="B218" s="239" t="s">
        <v>527</v>
      </c>
      <c r="C218" s="252" t="s">
        <v>528</v>
      </c>
      <c r="D218" s="240" t="s">
        <v>516</v>
      </c>
      <c r="E218" s="241">
        <v>10.25366</v>
      </c>
      <c r="F218" s="242"/>
      <c r="G218" s="243">
        <f>ROUND(E218*F218,2)</f>
        <v>0</v>
      </c>
      <c r="H218" s="242"/>
      <c r="I218" s="243">
        <f>ROUND(E218*H218,2)</f>
        <v>0</v>
      </c>
      <c r="J218" s="242"/>
      <c r="K218" s="243">
        <f>ROUND(E218*J218,2)</f>
        <v>0</v>
      </c>
      <c r="L218" s="243">
        <v>21</v>
      </c>
      <c r="M218" s="243">
        <f>G218*(1+L218/100)</f>
        <v>0</v>
      </c>
      <c r="N218" s="241">
        <v>0</v>
      </c>
      <c r="O218" s="241">
        <f>ROUND(E218*N218,2)</f>
        <v>0</v>
      </c>
      <c r="P218" s="241">
        <v>0</v>
      </c>
      <c r="Q218" s="241">
        <f>ROUND(E218*P218,2)</f>
        <v>0</v>
      </c>
      <c r="R218" s="243"/>
      <c r="S218" s="243" t="s">
        <v>132</v>
      </c>
      <c r="T218" s="244" t="s">
        <v>529</v>
      </c>
      <c r="U218" s="221">
        <v>0.49</v>
      </c>
      <c r="V218" s="221">
        <f>ROUND(E218*U218,2)</f>
        <v>5.0199999999999996</v>
      </c>
      <c r="W218" s="221"/>
      <c r="X218" s="221" t="s">
        <v>517</v>
      </c>
      <c r="Y218" s="221" t="s">
        <v>134</v>
      </c>
      <c r="Z218" s="210"/>
      <c r="AA218" s="210"/>
      <c r="AB218" s="210"/>
      <c r="AC218" s="210"/>
      <c r="AD218" s="210"/>
      <c r="AE218" s="210"/>
      <c r="AF218" s="210"/>
      <c r="AG218" s="210" t="s">
        <v>518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38">
        <v>176</v>
      </c>
      <c r="B219" s="239" t="s">
        <v>530</v>
      </c>
      <c r="C219" s="252" t="s">
        <v>531</v>
      </c>
      <c r="D219" s="240" t="s">
        <v>516</v>
      </c>
      <c r="E219" s="241">
        <v>102.53660000000001</v>
      </c>
      <c r="F219" s="242"/>
      <c r="G219" s="243">
        <f>ROUND(E219*F219,2)</f>
        <v>0</v>
      </c>
      <c r="H219" s="242"/>
      <c r="I219" s="243">
        <f>ROUND(E219*H219,2)</f>
        <v>0</v>
      </c>
      <c r="J219" s="242"/>
      <c r="K219" s="243">
        <f>ROUND(E219*J219,2)</f>
        <v>0</v>
      </c>
      <c r="L219" s="243">
        <v>21</v>
      </c>
      <c r="M219" s="243">
        <f>G219*(1+L219/100)</f>
        <v>0</v>
      </c>
      <c r="N219" s="241">
        <v>0</v>
      </c>
      <c r="O219" s="241">
        <f>ROUND(E219*N219,2)</f>
        <v>0</v>
      </c>
      <c r="P219" s="241">
        <v>0</v>
      </c>
      <c r="Q219" s="241">
        <f>ROUND(E219*P219,2)</f>
        <v>0</v>
      </c>
      <c r="R219" s="243"/>
      <c r="S219" s="243" t="s">
        <v>132</v>
      </c>
      <c r="T219" s="244" t="s">
        <v>529</v>
      </c>
      <c r="U219" s="221">
        <v>0</v>
      </c>
      <c r="V219" s="221">
        <f>ROUND(E219*U219,2)</f>
        <v>0</v>
      </c>
      <c r="W219" s="221"/>
      <c r="X219" s="221" t="s">
        <v>517</v>
      </c>
      <c r="Y219" s="221" t="s">
        <v>134</v>
      </c>
      <c r="Z219" s="210"/>
      <c r="AA219" s="210"/>
      <c r="AB219" s="210"/>
      <c r="AC219" s="210"/>
      <c r="AD219" s="210"/>
      <c r="AE219" s="210"/>
      <c r="AF219" s="210"/>
      <c r="AG219" s="210" t="s">
        <v>518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8">
        <v>177</v>
      </c>
      <c r="B220" s="239" t="s">
        <v>532</v>
      </c>
      <c r="C220" s="252" t="s">
        <v>533</v>
      </c>
      <c r="D220" s="240" t="s">
        <v>516</v>
      </c>
      <c r="E220" s="241">
        <v>10.25366</v>
      </c>
      <c r="F220" s="242"/>
      <c r="G220" s="243">
        <f>ROUND(E220*F220,2)</f>
        <v>0</v>
      </c>
      <c r="H220" s="242"/>
      <c r="I220" s="243">
        <f>ROUND(E220*H220,2)</f>
        <v>0</v>
      </c>
      <c r="J220" s="242"/>
      <c r="K220" s="243">
        <f>ROUND(E220*J220,2)</f>
        <v>0</v>
      </c>
      <c r="L220" s="243">
        <v>21</v>
      </c>
      <c r="M220" s="243">
        <f>G220*(1+L220/100)</f>
        <v>0</v>
      </c>
      <c r="N220" s="241">
        <v>0</v>
      </c>
      <c r="O220" s="241">
        <f>ROUND(E220*N220,2)</f>
        <v>0</v>
      </c>
      <c r="P220" s="241">
        <v>0</v>
      </c>
      <c r="Q220" s="241">
        <f>ROUND(E220*P220,2)</f>
        <v>0</v>
      </c>
      <c r="R220" s="243"/>
      <c r="S220" s="243" t="s">
        <v>132</v>
      </c>
      <c r="T220" s="244" t="s">
        <v>529</v>
      </c>
      <c r="U220" s="221">
        <v>0.94199999999999995</v>
      </c>
      <c r="V220" s="221">
        <f>ROUND(E220*U220,2)</f>
        <v>9.66</v>
      </c>
      <c r="W220" s="221"/>
      <c r="X220" s="221" t="s">
        <v>517</v>
      </c>
      <c r="Y220" s="221" t="s">
        <v>134</v>
      </c>
      <c r="Z220" s="210"/>
      <c r="AA220" s="210"/>
      <c r="AB220" s="210"/>
      <c r="AC220" s="210"/>
      <c r="AD220" s="210"/>
      <c r="AE220" s="210"/>
      <c r="AF220" s="210"/>
      <c r="AG220" s="210" t="s">
        <v>518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x14ac:dyDescent="0.2">
      <c r="A221" s="224" t="s">
        <v>126</v>
      </c>
      <c r="B221" s="225" t="s">
        <v>97</v>
      </c>
      <c r="C221" s="251" t="s">
        <v>27</v>
      </c>
      <c r="D221" s="226"/>
      <c r="E221" s="227"/>
      <c r="F221" s="228"/>
      <c r="G221" s="228">
        <f>SUMIF(AG222:AG234,"&lt;&gt;NOR",G222:G234)</f>
        <v>0</v>
      </c>
      <c r="H221" s="228"/>
      <c r="I221" s="228">
        <f>SUM(I222:I234)</f>
        <v>0</v>
      </c>
      <c r="J221" s="228"/>
      <c r="K221" s="228">
        <f>SUM(K222:K234)</f>
        <v>0</v>
      </c>
      <c r="L221" s="228"/>
      <c r="M221" s="228">
        <f>SUM(M222:M234)</f>
        <v>0</v>
      </c>
      <c r="N221" s="227"/>
      <c r="O221" s="227">
        <f>SUM(O222:O234)</f>
        <v>0</v>
      </c>
      <c r="P221" s="227"/>
      <c r="Q221" s="227">
        <f>SUM(Q222:Q234)</f>
        <v>0</v>
      </c>
      <c r="R221" s="228"/>
      <c r="S221" s="228"/>
      <c r="T221" s="229"/>
      <c r="U221" s="223"/>
      <c r="V221" s="223">
        <f>SUM(V222:V234)</f>
        <v>0</v>
      </c>
      <c r="W221" s="223"/>
      <c r="X221" s="223"/>
      <c r="Y221" s="223"/>
      <c r="AG221" t="s">
        <v>127</v>
      </c>
    </row>
    <row r="222" spans="1:60" outlineLevel="1" x14ac:dyDescent="0.2">
      <c r="A222" s="238">
        <v>178</v>
      </c>
      <c r="B222" s="239" t="s">
        <v>534</v>
      </c>
      <c r="C222" s="252" t="s">
        <v>535</v>
      </c>
      <c r="D222" s="240" t="s">
        <v>152</v>
      </c>
      <c r="E222" s="241">
        <v>1</v>
      </c>
      <c r="F222" s="242"/>
      <c r="G222" s="243">
        <f>ROUND(E222*F222,2)</f>
        <v>0</v>
      </c>
      <c r="H222" s="242"/>
      <c r="I222" s="243">
        <f>ROUND(E222*H222,2)</f>
        <v>0</v>
      </c>
      <c r="J222" s="242"/>
      <c r="K222" s="243">
        <f>ROUND(E222*J222,2)</f>
        <v>0</v>
      </c>
      <c r="L222" s="243">
        <v>21</v>
      </c>
      <c r="M222" s="243">
        <f>G222*(1+L222/100)</f>
        <v>0</v>
      </c>
      <c r="N222" s="241">
        <v>0</v>
      </c>
      <c r="O222" s="241">
        <f>ROUND(E222*N222,2)</f>
        <v>0</v>
      </c>
      <c r="P222" s="241">
        <v>0</v>
      </c>
      <c r="Q222" s="241">
        <f>ROUND(E222*P222,2)</f>
        <v>0</v>
      </c>
      <c r="R222" s="243"/>
      <c r="S222" s="243" t="s">
        <v>205</v>
      </c>
      <c r="T222" s="244" t="s">
        <v>206</v>
      </c>
      <c r="U222" s="221">
        <v>0</v>
      </c>
      <c r="V222" s="221">
        <f>ROUND(E222*U222,2)</f>
        <v>0</v>
      </c>
      <c r="W222" s="221"/>
      <c r="X222" s="221" t="s">
        <v>133</v>
      </c>
      <c r="Y222" s="221" t="s">
        <v>134</v>
      </c>
      <c r="Z222" s="210"/>
      <c r="AA222" s="210"/>
      <c r="AB222" s="210"/>
      <c r="AC222" s="210"/>
      <c r="AD222" s="210"/>
      <c r="AE222" s="210"/>
      <c r="AF222" s="210"/>
      <c r="AG222" s="210" t="s">
        <v>135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1">
        <v>179</v>
      </c>
      <c r="B223" s="232" t="s">
        <v>536</v>
      </c>
      <c r="C223" s="253" t="s">
        <v>537</v>
      </c>
      <c r="D223" s="233" t="s">
        <v>538</v>
      </c>
      <c r="E223" s="234">
        <v>1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4">
        <v>0</v>
      </c>
      <c r="O223" s="234">
        <f>ROUND(E223*N223,2)</f>
        <v>0</v>
      </c>
      <c r="P223" s="234">
        <v>0</v>
      </c>
      <c r="Q223" s="234">
        <f>ROUND(E223*P223,2)</f>
        <v>0</v>
      </c>
      <c r="R223" s="236"/>
      <c r="S223" s="236" t="s">
        <v>132</v>
      </c>
      <c r="T223" s="237" t="s">
        <v>206</v>
      </c>
      <c r="U223" s="221">
        <v>0</v>
      </c>
      <c r="V223" s="221">
        <f>ROUND(E223*U223,2)</f>
        <v>0</v>
      </c>
      <c r="W223" s="221"/>
      <c r="X223" s="221" t="s">
        <v>539</v>
      </c>
      <c r="Y223" s="221" t="s">
        <v>134</v>
      </c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8" t="s">
        <v>541</v>
      </c>
      <c r="D224" s="249"/>
      <c r="E224" s="249"/>
      <c r="F224" s="249"/>
      <c r="G224" s="249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227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1">
        <v>180</v>
      </c>
      <c r="B225" s="232" t="s">
        <v>542</v>
      </c>
      <c r="C225" s="253" t="s">
        <v>543</v>
      </c>
      <c r="D225" s="233" t="s">
        <v>538</v>
      </c>
      <c r="E225" s="234">
        <v>1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4">
        <v>0</v>
      </c>
      <c r="O225" s="234">
        <f>ROUND(E225*N225,2)</f>
        <v>0</v>
      </c>
      <c r="P225" s="234">
        <v>0</v>
      </c>
      <c r="Q225" s="234">
        <f>ROUND(E225*P225,2)</f>
        <v>0</v>
      </c>
      <c r="R225" s="236"/>
      <c r="S225" s="236" t="s">
        <v>205</v>
      </c>
      <c r="T225" s="237" t="s">
        <v>206</v>
      </c>
      <c r="U225" s="221">
        <v>0</v>
      </c>
      <c r="V225" s="221">
        <f>ROUND(E225*U225,2)</f>
        <v>0</v>
      </c>
      <c r="W225" s="221"/>
      <c r="X225" s="221" t="s">
        <v>539</v>
      </c>
      <c r="Y225" s="221" t="s">
        <v>134</v>
      </c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8" t="s">
        <v>541</v>
      </c>
      <c r="D226" s="249"/>
      <c r="E226" s="249"/>
      <c r="F226" s="249"/>
      <c r="G226" s="249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227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1">
        <v>181</v>
      </c>
      <c r="B227" s="232" t="s">
        <v>544</v>
      </c>
      <c r="C227" s="253" t="s">
        <v>545</v>
      </c>
      <c r="D227" s="233" t="s">
        <v>538</v>
      </c>
      <c r="E227" s="234">
        <v>1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6"/>
      <c r="S227" s="236" t="s">
        <v>132</v>
      </c>
      <c r="T227" s="237" t="s">
        <v>206</v>
      </c>
      <c r="U227" s="221">
        <v>0</v>
      </c>
      <c r="V227" s="221">
        <f>ROUND(E227*U227,2)</f>
        <v>0</v>
      </c>
      <c r="W227" s="221"/>
      <c r="X227" s="221" t="s">
        <v>539</v>
      </c>
      <c r="Y227" s="221" t="s">
        <v>134</v>
      </c>
      <c r="Z227" s="210"/>
      <c r="AA227" s="210"/>
      <c r="AB227" s="210"/>
      <c r="AC227" s="210"/>
      <c r="AD227" s="210"/>
      <c r="AE227" s="210"/>
      <c r="AF227" s="210"/>
      <c r="AG227" s="210" t="s">
        <v>546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2" x14ac:dyDescent="0.2">
      <c r="A228" s="217"/>
      <c r="B228" s="218"/>
      <c r="C228" s="258" t="s">
        <v>547</v>
      </c>
      <c r="D228" s="249"/>
      <c r="E228" s="249"/>
      <c r="F228" s="249"/>
      <c r="G228" s="249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227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50" t="str">
        <f>C228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1">
        <v>182</v>
      </c>
      <c r="B229" s="232" t="s">
        <v>548</v>
      </c>
      <c r="C229" s="253" t="s">
        <v>549</v>
      </c>
      <c r="D229" s="233" t="s">
        <v>538</v>
      </c>
      <c r="E229" s="234">
        <v>1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/>
      <c r="S229" s="236" t="s">
        <v>132</v>
      </c>
      <c r="T229" s="237" t="s">
        <v>206</v>
      </c>
      <c r="U229" s="221">
        <v>0</v>
      </c>
      <c r="V229" s="221">
        <f>ROUND(E229*U229,2)</f>
        <v>0</v>
      </c>
      <c r="W229" s="221"/>
      <c r="X229" s="221" t="s">
        <v>539</v>
      </c>
      <c r="Y229" s="221" t="s">
        <v>134</v>
      </c>
      <c r="Z229" s="210"/>
      <c r="AA229" s="210"/>
      <c r="AB229" s="210"/>
      <c r="AC229" s="210"/>
      <c r="AD229" s="210"/>
      <c r="AE229" s="210"/>
      <c r="AF229" s="210"/>
      <c r="AG229" s="210" t="s">
        <v>540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8" t="s">
        <v>550</v>
      </c>
      <c r="D230" s="249"/>
      <c r="E230" s="249"/>
      <c r="F230" s="249"/>
      <c r="G230" s="249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227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1">
        <v>183</v>
      </c>
      <c r="B231" s="232" t="s">
        <v>551</v>
      </c>
      <c r="C231" s="253" t="s">
        <v>552</v>
      </c>
      <c r="D231" s="233" t="s">
        <v>538</v>
      </c>
      <c r="E231" s="234">
        <v>1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4">
        <v>0</v>
      </c>
      <c r="O231" s="234">
        <f>ROUND(E231*N231,2)</f>
        <v>0</v>
      </c>
      <c r="P231" s="234">
        <v>0</v>
      </c>
      <c r="Q231" s="234">
        <f>ROUND(E231*P231,2)</f>
        <v>0</v>
      </c>
      <c r="R231" s="236"/>
      <c r="S231" s="236" t="s">
        <v>132</v>
      </c>
      <c r="T231" s="237" t="s">
        <v>206</v>
      </c>
      <c r="U231" s="221">
        <v>0</v>
      </c>
      <c r="V231" s="221">
        <f>ROUND(E231*U231,2)</f>
        <v>0</v>
      </c>
      <c r="W231" s="221"/>
      <c r="X231" s="221" t="s">
        <v>539</v>
      </c>
      <c r="Y231" s="221" t="s">
        <v>134</v>
      </c>
      <c r="Z231" s="210"/>
      <c r="AA231" s="210"/>
      <c r="AB231" s="210"/>
      <c r="AC231" s="210"/>
      <c r="AD231" s="210"/>
      <c r="AE231" s="210"/>
      <c r="AF231" s="210"/>
      <c r="AG231" s="210" t="s">
        <v>540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33.75" outlineLevel="2" x14ac:dyDescent="0.2">
      <c r="A232" s="217"/>
      <c r="B232" s="218"/>
      <c r="C232" s="258" t="s">
        <v>553</v>
      </c>
      <c r="D232" s="249"/>
      <c r="E232" s="249"/>
      <c r="F232" s="249"/>
      <c r="G232" s="249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227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50" t="str">
        <f>C232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1">
        <v>184</v>
      </c>
      <c r="B233" s="232" t="s">
        <v>554</v>
      </c>
      <c r="C233" s="253" t="s">
        <v>555</v>
      </c>
      <c r="D233" s="233" t="s">
        <v>538</v>
      </c>
      <c r="E233" s="234">
        <v>1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/>
      <c r="S233" s="236" t="s">
        <v>132</v>
      </c>
      <c r="T233" s="237" t="s">
        <v>206</v>
      </c>
      <c r="U233" s="221">
        <v>0</v>
      </c>
      <c r="V233" s="221">
        <f>ROUND(E233*U233,2)</f>
        <v>0</v>
      </c>
      <c r="W233" s="221"/>
      <c r="X233" s="221" t="s">
        <v>539</v>
      </c>
      <c r="Y233" s="221" t="s">
        <v>134</v>
      </c>
      <c r="Z233" s="210"/>
      <c r="AA233" s="210"/>
      <c r="AB233" s="210"/>
      <c r="AC233" s="210"/>
      <c r="AD233" s="210"/>
      <c r="AE233" s="210"/>
      <c r="AF233" s="210"/>
      <c r="AG233" s="210" t="s">
        <v>556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8" t="s">
        <v>557</v>
      </c>
      <c r="D234" s="249"/>
      <c r="E234" s="249"/>
      <c r="F234" s="249"/>
      <c r="G234" s="249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227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50" t="str">
        <f>C234</f>
        <v>Náklady na vyhotovení dokumentace skutečného provedení stavby a její předání objednateli v požadované formě a požadovaném počtu.</v>
      </c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3"/>
      <c r="B235" s="4"/>
      <c r="C235" s="259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E235">
        <v>12</v>
      </c>
      <c r="AF235">
        <v>21</v>
      </c>
      <c r="AG235" t="s">
        <v>112</v>
      </c>
    </row>
    <row r="236" spans="1:60" x14ac:dyDescent="0.2">
      <c r="A236" s="213"/>
      <c r="B236" s="214" t="s">
        <v>29</v>
      </c>
      <c r="C236" s="260"/>
      <c r="D236" s="215"/>
      <c r="E236" s="216"/>
      <c r="F236" s="216"/>
      <c r="G236" s="230">
        <f>G8+G27+G33+G37+G45+G76+G100+G134+G198+G203+G212+G221</f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f>SUMIF(L7:L234,AE235,G7:G234)</f>
        <v>0</v>
      </c>
      <c r="AF236">
        <f>SUMIF(L7:L234,AF235,G7:G234)</f>
        <v>0</v>
      </c>
      <c r="AG236" t="s">
        <v>558</v>
      </c>
    </row>
    <row r="237" spans="1:60" x14ac:dyDescent="0.2">
      <c r="C237" s="261"/>
      <c r="D237" s="10"/>
      <c r="AG237" t="s">
        <v>559</v>
      </c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dzENvZ4u5C00JvXwbaBnkdGPmQsHXBIiTXPA2aR8hixXuRL5VQVcuA1MfVy0gCYTlGu98OEoes4+JKr0fuMwg==" saltValue="JvDJ7VELZmIA4G/N/YtGlw==" spinCount="100000" sheet="1" formatRows="0"/>
  <mergeCells count="35">
    <mergeCell ref="C226:G226"/>
    <mergeCell ref="C228:G228"/>
    <mergeCell ref="C230:G230"/>
    <mergeCell ref="C232:G232"/>
    <mergeCell ref="C234:G234"/>
    <mergeCell ref="C205:G205"/>
    <mergeCell ref="C207:G207"/>
    <mergeCell ref="C209:G209"/>
    <mergeCell ref="C211:G211"/>
    <mergeCell ref="C217:G217"/>
    <mergeCell ref="C224:G224"/>
    <mergeCell ref="C123:G123"/>
    <mergeCell ref="C125:G125"/>
    <mergeCell ref="C127:G127"/>
    <mergeCell ref="C129:G129"/>
    <mergeCell ref="C131:G131"/>
    <mergeCell ref="C202:G202"/>
    <mergeCell ref="C106:G106"/>
    <mergeCell ref="C108:G108"/>
    <mergeCell ref="C110:G110"/>
    <mergeCell ref="C112:G112"/>
    <mergeCell ref="C114:G114"/>
    <mergeCell ref="C121:G121"/>
    <mergeCell ref="C48:G48"/>
    <mergeCell ref="C75:G75"/>
    <mergeCell ref="C82:G82"/>
    <mergeCell ref="C84:G84"/>
    <mergeCell ref="C102:G102"/>
    <mergeCell ref="C104:G104"/>
    <mergeCell ref="A1:G1"/>
    <mergeCell ref="C2:G2"/>
    <mergeCell ref="C3:G3"/>
    <mergeCell ref="C4:G4"/>
    <mergeCell ref="C30:G30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ED54-0CBE-45CE-B4EA-B9040015ED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99</v>
      </c>
      <c r="B1" s="195"/>
      <c r="C1" s="195"/>
      <c r="D1" s="195"/>
      <c r="E1" s="195"/>
      <c r="F1" s="195"/>
      <c r="G1" s="195"/>
      <c r="AG1" t="s">
        <v>100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103</v>
      </c>
    </row>
    <row r="5" spans="1:60" x14ac:dyDescent="0.2">
      <c r="D5" s="10"/>
    </row>
    <row r="6" spans="1:60" ht="38.25" x14ac:dyDescent="0.2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29</v>
      </c>
      <c r="H6" s="209" t="s">
        <v>30</v>
      </c>
      <c r="I6" s="209" t="s">
        <v>110</v>
      </c>
      <c r="J6" s="209" t="s">
        <v>31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126</v>
      </c>
      <c r="B8" s="225" t="s">
        <v>64</v>
      </c>
      <c r="C8" s="251" t="s">
        <v>65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127</v>
      </c>
    </row>
    <row r="9" spans="1:60" outlineLevel="1" x14ac:dyDescent="0.2">
      <c r="A9" s="238">
        <v>1</v>
      </c>
      <c r="B9" s="239" t="s">
        <v>560</v>
      </c>
      <c r="C9" s="252" t="s">
        <v>561</v>
      </c>
      <c r="D9" s="240" t="s">
        <v>297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205</v>
      </c>
      <c r="T9" s="244" t="s">
        <v>206</v>
      </c>
      <c r="U9" s="221">
        <v>0</v>
      </c>
      <c r="V9" s="221">
        <f>ROUND(E9*U9,2)</f>
        <v>0</v>
      </c>
      <c r="W9" s="221"/>
      <c r="X9" s="221" t="s">
        <v>246</v>
      </c>
      <c r="Y9" s="221" t="s">
        <v>134</v>
      </c>
      <c r="Z9" s="210"/>
      <c r="AA9" s="210"/>
      <c r="AB9" s="210"/>
      <c r="AC9" s="210"/>
      <c r="AD9" s="210"/>
      <c r="AE9" s="210"/>
      <c r="AF9" s="210"/>
      <c r="AG9" s="210" t="s">
        <v>562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8">
        <v>2</v>
      </c>
      <c r="B10" s="239" t="s">
        <v>563</v>
      </c>
      <c r="C10" s="252" t="s">
        <v>564</v>
      </c>
      <c r="D10" s="240" t="s">
        <v>297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205</v>
      </c>
      <c r="T10" s="244" t="s">
        <v>206</v>
      </c>
      <c r="U10" s="221">
        <v>0</v>
      </c>
      <c r="V10" s="221">
        <f>ROUND(E10*U10,2)</f>
        <v>0</v>
      </c>
      <c r="W10" s="221"/>
      <c r="X10" s="221" t="s">
        <v>246</v>
      </c>
      <c r="Y10" s="221" t="s">
        <v>134</v>
      </c>
      <c r="Z10" s="210"/>
      <c r="AA10" s="210"/>
      <c r="AB10" s="210"/>
      <c r="AC10" s="210"/>
      <c r="AD10" s="210"/>
      <c r="AE10" s="210"/>
      <c r="AF10" s="210"/>
      <c r="AG10" s="210" t="s">
        <v>562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1">
        <v>3</v>
      </c>
      <c r="B11" s="232" t="s">
        <v>565</v>
      </c>
      <c r="C11" s="253" t="s">
        <v>566</v>
      </c>
      <c r="D11" s="233" t="s">
        <v>297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205</v>
      </c>
      <c r="T11" s="237" t="s">
        <v>206</v>
      </c>
      <c r="U11" s="221">
        <v>0</v>
      </c>
      <c r="V11" s="221">
        <f>ROUND(E11*U11,2)</f>
        <v>0</v>
      </c>
      <c r="W11" s="221"/>
      <c r="X11" s="221" t="s">
        <v>246</v>
      </c>
      <c r="Y11" s="221" t="s">
        <v>134</v>
      </c>
      <c r="Z11" s="210"/>
      <c r="AA11" s="210"/>
      <c r="AB11" s="210"/>
      <c r="AC11" s="210"/>
      <c r="AD11" s="210"/>
      <c r="AE11" s="210"/>
      <c r="AF11" s="210"/>
      <c r="AG11" s="210" t="s">
        <v>562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8" t="s">
        <v>567</v>
      </c>
      <c r="D12" s="249"/>
      <c r="E12" s="249"/>
      <c r="F12" s="249"/>
      <c r="G12" s="24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126</v>
      </c>
      <c r="B13" s="225" t="s">
        <v>66</v>
      </c>
      <c r="C13" s="251" t="s">
        <v>67</v>
      </c>
      <c r="D13" s="226"/>
      <c r="E13" s="227"/>
      <c r="F13" s="228"/>
      <c r="G13" s="228">
        <f>SUMIF(AG14:AG26,"&lt;&gt;NOR",G14:G26)</f>
        <v>0</v>
      </c>
      <c r="H13" s="228"/>
      <c r="I13" s="228">
        <f>SUM(I14:I26)</f>
        <v>0</v>
      </c>
      <c r="J13" s="228"/>
      <c r="K13" s="228">
        <f>SUM(K14:K26)</f>
        <v>0</v>
      </c>
      <c r="L13" s="228"/>
      <c r="M13" s="228">
        <f>SUM(M14:M26)</f>
        <v>0</v>
      </c>
      <c r="N13" s="227"/>
      <c r="O13" s="227">
        <f>SUM(O14:O26)</f>
        <v>0</v>
      </c>
      <c r="P13" s="227"/>
      <c r="Q13" s="227">
        <f>SUM(Q14:Q26)</f>
        <v>0</v>
      </c>
      <c r="R13" s="228"/>
      <c r="S13" s="228"/>
      <c r="T13" s="229"/>
      <c r="U13" s="223"/>
      <c r="V13" s="223">
        <f>SUM(V14:V26)</f>
        <v>0</v>
      </c>
      <c r="W13" s="223"/>
      <c r="X13" s="223"/>
      <c r="Y13" s="223"/>
      <c r="AG13" t="s">
        <v>127</v>
      </c>
    </row>
    <row r="14" spans="1:60" outlineLevel="1" x14ac:dyDescent="0.2">
      <c r="A14" s="238">
        <v>4</v>
      </c>
      <c r="B14" s="239" t="s">
        <v>568</v>
      </c>
      <c r="C14" s="252" t="s">
        <v>569</v>
      </c>
      <c r="D14" s="240" t="s">
        <v>297</v>
      </c>
      <c r="E14" s="241">
        <v>1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205</v>
      </c>
      <c r="T14" s="244" t="s">
        <v>206</v>
      </c>
      <c r="U14" s="221">
        <v>0</v>
      </c>
      <c r="V14" s="221">
        <f>ROUND(E14*U14,2)</f>
        <v>0</v>
      </c>
      <c r="W14" s="221"/>
      <c r="X14" s="221" t="s">
        <v>246</v>
      </c>
      <c r="Y14" s="221" t="s">
        <v>134</v>
      </c>
      <c r="Z14" s="210"/>
      <c r="AA14" s="210"/>
      <c r="AB14" s="210"/>
      <c r="AC14" s="210"/>
      <c r="AD14" s="210"/>
      <c r="AE14" s="210"/>
      <c r="AF14" s="210"/>
      <c r="AG14" s="210" t="s">
        <v>562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5</v>
      </c>
      <c r="B15" s="239" t="s">
        <v>570</v>
      </c>
      <c r="C15" s="252" t="s">
        <v>571</v>
      </c>
      <c r="D15" s="240" t="s">
        <v>297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205</v>
      </c>
      <c r="T15" s="244" t="s">
        <v>206</v>
      </c>
      <c r="U15" s="221">
        <v>0</v>
      </c>
      <c r="V15" s="221">
        <f>ROUND(E15*U15,2)</f>
        <v>0</v>
      </c>
      <c r="W15" s="221"/>
      <c r="X15" s="221" t="s">
        <v>246</v>
      </c>
      <c r="Y15" s="221" t="s">
        <v>134</v>
      </c>
      <c r="Z15" s="210"/>
      <c r="AA15" s="210"/>
      <c r="AB15" s="210"/>
      <c r="AC15" s="210"/>
      <c r="AD15" s="210"/>
      <c r="AE15" s="210"/>
      <c r="AF15" s="210"/>
      <c r="AG15" s="210" t="s">
        <v>562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8">
        <v>6</v>
      </c>
      <c r="B16" s="239" t="s">
        <v>572</v>
      </c>
      <c r="C16" s="252" t="s">
        <v>573</v>
      </c>
      <c r="D16" s="240" t="s">
        <v>297</v>
      </c>
      <c r="E16" s="241">
        <v>1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205</v>
      </c>
      <c r="T16" s="244" t="s">
        <v>206</v>
      </c>
      <c r="U16" s="221">
        <v>0</v>
      </c>
      <c r="V16" s="221">
        <f>ROUND(E16*U16,2)</f>
        <v>0</v>
      </c>
      <c r="W16" s="221"/>
      <c r="X16" s="221" t="s">
        <v>246</v>
      </c>
      <c r="Y16" s="221" t="s">
        <v>134</v>
      </c>
      <c r="Z16" s="210"/>
      <c r="AA16" s="210"/>
      <c r="AB16" s="210"/>
      <c r="AC16" s="210"/>
      <c r="AD16" s="210"/>
      <c r="AE16" s="210"/>
      <c r="AF16" s="210"/>
      <c r="AG16" s="210" t="s">
        <v>562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7</v>
      </c>
      <c r="B17" s="239" t="s">
        <v>574</v>
      </c>
      <c r="C17" s="252" t="s">
        <v>575</v>
      </c>
      <c r="D17" s="240" t="s">
        <v>297</v>
      </c>
      <c r="E17" s="241">
        <v>2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205</v>
      </c>
      <c r="T17" s="244" t="s">
        <v>206</v>
      </c>
      <c r="U17" s="221">
        <v>0</v>
      </c>
      <c r="V17" s="221">
        <f>ROUND(E17*U17,2)</f>
        <v>0</v>
      </c>
      <c r="W17" s="221"/>
      <c r="X17" s="221" t="s">
        <v>246</v>
      </c>
      <c r="Y17" s="221" t="s">
        <v>134</v>
      </c>
      <c r="Z17" s="210"/>
      <c r="AA17" s="210"/>
      <c r="AB17" s="210"/>
      <c r="AC17" s="210"/>
      <c r="AD17" s="210"/>
      <c r="AE17" s="210"/>
      <c r="AF17" s="210"/>
      <c r="AG17" s="210" t="s">
        <v>562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8</v>
      </c>
      <c r="B18" s="239" t="s">
        <v>576</v>
      </c>
      <c r="C18" s="252" t="s">
        <v>577</v>
      </c>
      <c r="D18" s="240" t="s">
        <v>297</v>
      </c>
      <c r="E18" s="241">
        <v>3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205</v>
      </c>
      <c r="T18" s="244" t="s">
        <v>206</v>
      </c>
      <c r="U18" s="221">
        <v>0</v>
      </c>
      <c r="V18" s="221">
        <f>ROUND(E18*U18,2)</f>
        <v>0</v>
      </c>
      <c r="W18" s="221"/>
      <c r="X18" s="221" t="s">
        <v>246</v>
      </c>
      <c r="Y18" s="221" t="s">
        <v>134</v>
      </c>
      <c r="Z18" s="210"/>
      <c r="AA18" s="210"/>
      <c r="AB18" s="210"/>
      <c r="AC18" s="210"/>
      <c r="AD18" s="210"/>
      <c r="AE18" s="210"/>
      <c r="AF18" s="210"/>
      <c r="AG18" s="210" t="s">
        <v>562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8">
        <v>9</v>
      </c>
      <c r="B19" s="239" t="s">
        <v>74</v>
      </c>
      <c r="C19" s="252" t="s">
        <v>578</v>
      </c>
      <c r="D19" s="240" t="s">
        <v>297</v>
      </c>
      <c r="E19" s="241">
        <v>6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205</v>
      </c>
      <c r="T19" s="244" t="s">
        <v>206</v>
      </c>
      <c r="U19" s="221">
        <v>0</v>
      </c>
      <c r="V19" s="221">
        <f>ROUND(E19*U19,2)</f>
        <v>0</v>
      </c>
      <c r="W19" s="221"/>
      <c r="X19" s="221" t="s">
        <v>246</v>
      </c>
      <c r="Y19" s="221" t="s">
        <v>134</v>
      </c>
      <c r="Z19" s="210"/>
      <c r="AA19" s="210"/>
      <c r="AB19" s="210"/>
      <c r="AC19" s="210"/>
      <c r="AD19" s="210"/>
      <c r="AE19" s="210"/>
      <c r="AF19" s="210"/>
      <c r="AG19" s="210" t="s">
        <v>562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8">
        <v>10</v>
      </c>
      <c r="B20" s="239" t="s">
        <v>579</v>
      </c>
      <c r="C20" s="252" t="s">
        <v>580</v>
      </c>
      <c r="D20" s="240" t="s">
        <v>297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205</v>
      </c>
      <c r="T20" s="244" t="s">
        <v>206</v>
      </c>
      <c r="U20" s="221">
        <v>0</v>
      </c>
      <c r="V20" s="221">
        <f>ROUND(E20*U20,2)</f>
        <v>0</v>
      </c>
      <c r="W20" s="221"/>
      <c r="X20" s="221" t="s">
        <v>246</v>
      </c>
      <c r="Y20" s="221" t="s">
        <v>134</v>
      </c>
      <c r="Z20" s="210"/>
      <c r="AA20" s="210"/>
      <c r="AB20" s="210"/>
      <c r="AC20" s="210"/>
      <c r="AD20" s="210"/>
      <c r="AE20" s="210"/>
      <c r="AF20" s="210"/>
      <c r="AG20" s="210" t="s">
        <v>562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11</v>
      </c>
      <c r="B21" s="239" t="s">
        <v>581</v>
      </c>
      <c r="C21" s="252" t="s">
        <v>582</v>
      </c>
      <c r="D21" s="240" t="s">
        <v>297</v>
      </c>
      <c r="E21" s="241">
        <v>1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205</v>
      </c>
      <c r="T21" s="244" t="s">
        <v>206</v>
      </c>
      <c r="U21" s="221">
        <v>0</v>
      </c>
      <c r="V21" s="221">
        <f>ROUND(E21*U21,2)</f>
        <v>0</v>
      </c>
      <c r="W21" s="221"/>
      <c r="X21" s="221" t="s">
        <v>246</v>
      </c>
      <c r="Y21" s="221" t="s">
        <v>134</v>
      </c>
      <c r="Z21" s="210"/>
      <c r="AA21" s="210"/>
      <c r="AB21" s="210"/>
      <c r="AC21" s="210"/>
      <c r="AD21" s="210"/>
      <c r="AE21" s="210"/>
      <c r="AF21" s="210"/>
      <c r="AG21" s="210" t="s">
        <v>562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12</v>
      </c>
      <c r="B22" s="239" t="s">
        <v>583</v>
      </c>
      <c r="C22" s="252" t="s">
        <v>584</v>
      </c>
      <c r="D22" s="240" t="s">
        <v>297</v>
      </c>
      <c r="E22" s="241">
        <v>14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205</v>
      </c>
      <c r="T22" s="244" t="s">
        <v>206</v>
      </c>
      <c r="U22" s="221">
        <v>0</v>
      </c>
      <c r="V22" s="221">
        <f>ROUND(E22*U22,2)</f>
        <v>0</v>
      </c>
      <c r="W22" s="221"/>
      <c r="X22" s="221" t="s">
        <v>246</v>
      </c>
      <c r="Y22" s="221" t="s">
        <v>134</v>
      </c>
      <c r="Z22" s="210"/>
      <c r="AA22" s="210"/>
      <c r="AB22" s="210"/>
      <c r="AC22" s="210"/>
      <c r="AD22" s="210"/>
      <c r="AE22" s="210"/>
      <c r="AF22" s="210"/>
      <c r="AG22" s="210" t="s">
        <v>562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13</v>
      </c>
      <c r="B23" s="239" t="s">
        <v>585</v>
      </c>
      <c r="C23" s="252" t="s">
        <v>586</v>
      </c>
      <c r="D23" s="240" t="s">
        <v>297</v>
      </c>
      <c r="E23" s="241">
        <v>8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205</v>
      </c>
      <c r="T23" s="244" t="s">
        <v>206</v>
      </c>
      <c r="U23" s="221">
        <v>0</v>
      </c>
      <c r="V23" s="221">
        <f>ROUND(E23*U23,2)</f>
        <v>0</v>
      </c>
      <c r="W23" s="221"/>
      <c r="X23" s="221" t="s">
        <v>246</v>
      </c>
      <c r="Y23" s="221" t="s">
        <v>134</v>
      </c>
      <c r="Z23" s="210"/>
      <c r="AA23" s="210"/>
      <c r="AB23" s="210"/>
      <c r="AC23" s="210"/>
      <c r="AD23" s="210"/>
      <c r="AE23" s="210"/>
      <c r="AF23" s="210"/>
      <c r="AG23" s="210" t="s">
        <v>562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8">
        <v>14</v>
      </c>
      <c r="B24" s="239" t="s">
        <v>587</v>
      </c>
      <c r="C24" s="252" t="s">
        <v>588</v>
      </c>
      <c r="D24" s="240" t="s">
        <v>297</v>
      </c>
      <c r="E24" s="241">
        <v>3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205</v>
      </c>
      <c r="T24" s="244" t="s">
        <v>206</v>
      </c>
      <c r="U24" s="221">
        <v>0</v>
      </c>
      <c r="V24" s="221">
        <f>ROUND(E24*U24,2)</f>
        <v>0</v>
      </c>
      <c r="W24" s="221"/>
      <c r="X24" s="221" t="s">
        <v>246</v>
      </c>
      <c r="Y24" s="221" t="s">
        <v>134</v>
      </c>
      <c r="Z24" s="210"/>
      <c r="AA24" s="210"/>
      <c r="AB24" s="210"/>
      <c r="AC24" s="210"/>
      <c r="AD24" s="210"/>
      <c r="AE24" s="210"/>
      <c r="AF24" s="210"/>
      <c r="AG24" s="210" t="s">
        <v>562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15</v>
      </c>
      <c r="B25" s="239" t="s">
        <v>589</v>
      </c>
      <c r="C25" s="252" t="s">
        <v>590</v>
      </c>
      <c r="D25" s="240" t="s">
        <v>297</v>
      </c>
      <c r="E25" s="241">
        <v>1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205</v>
      </c>
      <c r="T25" s="244" t="s">
        <v>206</v>
      </c>
      <c r="U25" s="221">
        <v>0</v>
      </c>
      <c r="V25" s="221">
        <f>ROUND(E25*U25,2)</f>
        <v>0</v>
      </c>
      <c r="W25" s="221"/>
      <c r="X25" s="221" t="s">
        <v>246</v>
      </c>
      <c r="Y25" s="221" t="s">
        <v>134</v>
      </c>
      <c r="Z25" s="210"/>
      <c r="AA25" s="210"/>
      <c r="AB25" s="210"/>
      <c r="AC25" s="210"/>
      <c r="AD25" s="210"/>
      <c r="AE25" s="210"/>
      <c r="AF25" s="210"/>
      <c r="AG25" s="210" t="s">
        <v>562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16</v>
      </c>
      <c r="B26" s="239" t="s">
        <v>591</v>
      </c>
      <c r="C26" s="252" t="s">
        <v>592</v>
      </c>
      <c r="D26" s="240" t="s">
        <v>297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205</v>
      </c>
      <c r="T26" s="244" t="s">
        <v>206</v>
      </c>
      <c r="U26" s="221">
        <v>0</v>
      </c>
      <c r="V26" s="221">
        <f>ROUND(E26*U26,2)</f>
        <v>0</v>
      </c>
      <c r="W26" s="221"/>
      <c r="X26" s="221" t="s">
        <v>246</v>
      </c>
      <c r="Y26" s="221" t="s">
        <v>134</v>
      </c>
      <c r="Z26" s="210"/>
      <c r="AA26" s="210"/>
      <c r="AB26" s="210"/>
      <c r="AC26" s="210"/>
      <c r="AD26" s="210"/>
      <c r="AE26" s="210"/>
      <c r="AF26" s="210"/>
      <c r="AG26" s="210" t="s">
        <v>562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4" t="s">
        <v>126</v>
      </c>
      <c r="B27" s="225" t="s">
        <v>98</v>
      </c>
      <c r="C27" s="251" t="s">
        <v>28</v>
      </c>
      <c r="D27" s="226"/>
      <c r="E27" s="227"/>
      <c r="F27" s="228"/>
      <c r="G27" s="228">
        <f>SUMIF(AG28:AG29,"&lt;&gt;NOR",G28:G29)</f>
        <v>0</v>
      </c>
      <c r="H27" s="228"/>
      <c r="I27" s="228">
        <f>SUM(I28:I29)</f>
        <v>0</v>
      </c>
      <c r="J27" s="228"/>
      <c r="K27" s="228">
        <f>SUM(K28:K29)</f>
        <v>0</v>
      </c>
      <c r="L27" s="228"/>
      <c r="M27" s="228">
        <f>SUM(M28:M29)</f>
        <v>0</v>
      </c>
      <c r="N27" s="227"/>
      <c r="O27" s="227">
        <f>SUM(O28:O29)</f>
        <v>0</v>
      </c>
      <c r="P27" s="227"/>
      <c r="Q27" s="227">
        <f>SUM(Q28:Q29)</f>
        <v>0</v>
      </c>
      <c r="R27" s="228"/>
      <c r="S27" s="228"/>
      <c r="T27" s="229"/>
      <c r="U27" s="223"/>
      <c r="V27" s="223">
        <f>SUM(V28:V29)</f>
        <v>0</v>
      </c>
      <c r="W27" s="223"/>
      <c r="X27" s="223"/>
      <c r="Y27" s="223"/>
      <c r="AG27" t="s">
        <v>127</v>
      </c>
    </row>
    <row r="28" spans="1:60" outlineLevel="1" x14ac:dyDescent="0.2">
      <c r="A28" s="238">
        <v>17</v>
      </c>
      <c r="B28" s="239" t="s">
        <v>593</v>
      </c>
      <c r="C28" s="252" t="s">
        <v>594</v>
      </c>
      <c r="D28" s="240" t="s">
        <v>152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205</v>
      </c>
      <c r="T28" s="244" t="s">
        <v>206</v>
      </c>
      <c r="U28" s="221">
        <v>0</v>
      </c>
      <c r="V28" s="221">
        <f>ROUND(E28*U28,2)</f>
        <v>0</v>
      </c>
      <c r="W28" s="221"/>
      <c r="X28" s="221" t="s">
        <v>133</v>
      </c>
      <c r="Y28" s="221" t="s">
        <v>134</v>
      </c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8">
        <v>18</v>
      </c>
      <c r="B29" s="239" t="s">
        <v>595</v>
      </c>
      <c r="C29" s="252" t="s">
        <v>596</v>
      </c>
      <c r="D29" s="240" t="s">
        <v>152</v>
      </c>
      <c r="E29" s="241">
        <v>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205</v>
      </c>
      <c r="T29" s="244" t="s">
        <v>206</v>
      </c>
      <c r="U29" s="221">
        <v>0</v>
      </c>
      <c r="V29" s="221">
        <f>ROUND(E29*U29,2)</f>
        <v>0</v>
      </c>
      <c r="W29" s="221"/>
      <c r="X29" s="221" t="s">
        <v>133</v>
      </c>
      <c r="Y29" s="221" t="s">
        <v>134</v>
      </c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126</v>
      </c>
      <c r="B30" s="225" t="s">
        <v>66</v>
      </c>
      <c r="C30" s="251" t="s">
        <v>67</v>
      </c>
      <c r="D30" s="226"/>
      <c r="E30" s="227"/>
      <c r="F30" s="228"/>
      <c r="G30" s="228">
        <f>SUMIF(AG31:AG34,"&lt;&gt;NOR",G31:G34)</f>
        <v>0</v>
      </c>
      <c r="H30" s="228"/>
      <c r="I30" s="228">
        <f>SUM(I31:I34)</f>
        <v>0</v>
      </c>
      <c r="J30" s="228"/>
      <c r="K30" s="228">
        <f>SUM(K31:K34)</f>
        <v>0</v>
      </c>
      <c r="L30" s="228"/>
      <c r="M30" s="228">
        <f>SUM(M31:M34)</f>
        <v>0</v>
      </c>
      <c r="N30" s="227"/>
      <c r="O30" s="227">
        <f>SUM(O31:O34)</f>
        <v>0</v>
      </c>
      <c r="P30" s="227"/>
      <c r="Q30" s="227">
        <f>SUM(Q31:Q34)</f>
        <v>0</v>
      </c>
      <c r="R30" s="228"/>
      <c r="S30" s="228"/>
      <c r="T30" s="229"/>
      <c r="U30" s="223"/>
      <c r="V30" s="223">
        <f>SUM(V31:V34)</f>
        <v>0</v>
      </c>
      <c r="W30" s="223"/>
      <c r="X30" s="223"/>
      <c r="Y30" s="223"/>
      <c r="AG30" t="s">
        <v>127</v>
      </c>
    </row>
    <row r="31" spans="1:60" outlineLevel="1" x14ac:dyDescent="0.2">
      <c r="A31" s="238">
        <v>19</v>
      </c>
      <c r="B31" s="239" t="s">
        <v>597</v>
      </c>
      <c r="C31" s="252" t="s">
        <v>598</v>
      </c>
      <c r="D31" s="240" t="s">
        <v>297</v>
      </c>
      <c r="E31" s="241">
        <v>149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205</v>
      </c>
      <c r="T31" s="244" t="s">
        <v>206</v>
      </c>
      <c r="U31" s="221">
        <v>0</v>
      </c>
      <c r="V31" s="221">
        <f>ROUND(E31*U31,2)</f>
        <v>0</v>
      </c>
      <c r="W31" s="221"/>
      <c r="X31" s="221" t="s">
        <v>246</v>
      </c>
      <c r="Y31" s="221" t="s">
        <v>134</v>
      </c>
      <c r="Z31" s="210"/>
      <c r="AA31" s="210"/>
      <c r="AB31" s="210"/>
      <c r="AC31" s="210"/>
      <c r="AD31" s="210"/>
      <c r="AE31" s="210"/>
      <c r="AF31" s="210"/>
      <c r="AG31" s="210" t="s">
        <v>562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8">
        <v>20</v>
      </c>
      <c r="B32" s="239" t="s">
        <v>599</v>
      </c>
      <c r="C32" s="252" t="s">
        <v>600</v>
      </c>
      <c r="D32" s="240" t="s">
        <v>297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205</v>
      </c>
      <c r="T32" s="244" t="s">
        <v>206</v>
      </c>
      <c r="U32" s="221">
        <v>0</v>
      </c>
      <c r="V32" s="221">
        <f>ROUND(E32*U32,2)</f>
        <v>0</v>
      </c>
      <c r="W32" s="221"/>
      <c r="X32" s="221" t="s">
        <v>133</v>
      </c>
      <c r="Y32" s="221" t="s">
        <v>134</v>
      </c>
      <c r="Z32" s="210"/>
      <c r="AA32" s="210"/>
      <c r="AB32" s="210"/>
      <c r="AC32" s="210"/>
      <c r="AD32" s="210"/>
      <c r="AE32" s="210"/>
      <c r="AF32" s="210"/>
      <c r="AG32" s="210" t="s">
        <v>601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21</v>
      </c>
      <c r="B33" s="232" t="s">
        <v>602</v>
      </c>
      <c r="C33" s="253" t="s">
        <v>603</v>
      </c>
      <c r="D33" s="233" t="s">
        <v>210</v>
      </c>
      <c r="E33" s="234">
        <v>40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205</v>
      </c>
      <c r="T33" s="237" t="s">
        <v>206</v>
      </c>
      <c r="U33" s="221">
        <v>0</v>
      </c>
      <c r="V33" s="221">
        <f>ROUND(E33*U33,2)</f>
        <v>0</v>
      </c>
      <c r="W33" s="221"/>
      <c r="X33" s="221" t="s">
        <v>246</v>
      </c>
      <c r="Y33" s="221" t="s">
        <v>134</v>
      </c>
      <c r="Z33" s="210"/>
      <c r="AA33" s="210"/>
      <c r="AB33" s="210"/>
      <c r="AC33" s="210"/>
      <c r="AD33" s="210"/>
      <c r="AE33" s="210"/>
      <c r="AF33" s="210"/>
      <c r="AG33" s="210" t="s">
        <v>562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8" t="s">
        <v>604</v>
      </c>
      <c r="D34" s="249"/>
      <c r="E34" s="249"/>
      <c r="F34" s="249"/>
      <c r="G34" s="249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4" t="s">
        <v>126</v>
      </c>
      <c r="B35" s="225" t="s">
        <v>68</v>
      </c>
      <c r="C35" s="251" t="s">
        <v>69</v>
      </c>
      <c r="D35" s="226"/>
      <c r="E35" s="227"/>
      <c r="F35" s="228"/>
      <c r="G35" s="228">
        <f>SUMIF(AG36:AG50,"&lt;&gt;NOR",G36:G50)</f>
        <v>0</v>
      </c>
      <c r="H35" s="228"/>
      <c r="I35" s="228">
        <f>SUM(I36:I50)</f>
        <v>0</v>
      </c>
      <c r="J35" s="228"/>
      <c r="K35" s="228">
        <f>SUM(K36:K50)</f>
        <v>0</v>
      </c>
      <c r="L35" s="228"/>
      <c r="M35" s="228">
        <f>SUM(M36:M50)</f>
        <v>0</v>
      </c>
      <c r="N35" s="227"/>
      <c r="O35" s="227">
        <f>SUM(O36:O50)</f>
        <v>0</v>
      </c>
      <c r="P35" s="227"/>
      <c r="Q35" s="227">
        <f>SUM(Q36:Q50)</f>
        <v>0</v>
      </c>
      <c r="R35" s="228"/>
      <c r="S35" s="228"/>
      <c r="T35" s="229"/>
      <c r="U35" s="223"/>
      <c r="V35" s="223">
        <f>SUM(V36:V50)</f>
        <v>0</v>
      </c>
      <c r="W35" s="223"/>
      <c r="X35" s="223"/>
      <c r="Y35" s="223"/>
      <c r="AG35" t="s">
        <v>127</v>
      </c>
    </row>
    <row r="36" spans="1:60" ht="22.5" outlineLevel="1" x14ac:dyDescent="0.2">
      <c r="A36" s="238">
        <v>22</v>
      </c>
      <c r="B36" s="239" t="s">
        <v>605</v>
      </c>
      <c r="C36" s="252" t="s">
        <v>606</v>
      </c>
      <c r="D36" s="240" t="s">
        <v>297</v>
      </c>
      <c r="E36" s="241">
        <v>3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205</v>
      </c>
      <c r="T36" s="244" t="s">
        <v>206</v>
      </c>
      <c r="U36" s="221">
        <v>0</v>
      </c>
      <c r="V36" s="221">
        <f>ROUND(E36*U36,2)</f>
        <v>0</v>
      </c>
      <c r="W36" s="221"/>
      <c r="X36" s="221" t="s">
        <v>133</v>
      </c>
      <c r="Y36" s="221" t="s">
        <v>134</v>
      </c>
      <c r="Z36" s="210"/>
      <c r="AA36" s="210"/>
      <c r="AB36" s="210"/>
      <c r="AC36" s="210"/>
      <c r="AD36" s="210"/>
      <c r="AE36" s="210"/>
      <c r="AF36" s="210"/>
      <c r="AG36" s="210" t="s">
        <v>601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8">
        <v>23</v>
      </c>
      <c r="B37" s="239" t="s">
        <v>607</v>
      </c>
      <c r="C37" s="252" t="s">
        <v>608</v>
      </c>
      <c r="D37" s="240" t="s">
        <v>297</v>
      </c>
      <c r="E37" s="241">
        <v>1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205</v>
      </c>
      <c r="T37" s="244" t="s">
        <v>206</v>
      </c>
      <c r="U37" s="221">
        <v>0</v>
      </c>
      <c r="V37" s="221">
        <f>ROUND(E37*U37,2)</f>
        <v>0</v>
      </c>
      <c r="W37" s="221"/>
      <c r="X37" s="221" t="s">
        <v>133</v>
      </c>
      <c r="Y37" s="221" t="s">
        <v>134</v>
      </c>
      <c r="Z37" s="210"/>
      <c r="AA37" s="210"/>
      <c r="AB37" s="210"/>
      <c r="AC37" s="210"/>
      <c r="AD37" s="210"/>
      <c r="AE37" s="210"/>
      <c r="AF37" s="210"/>
      <c r="AG37" s="210" t="s">
        <v>601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8">
        <v>24</v>
      </c>
      <c r="B38" s="239" t="s">
        <v>609</v>
      </c>
      <c r="C38" s="252" t="s">
        <v>610</v>
      </c>
      <c r="D38" s="240" t="s">
        <v>297</v>
      </c>
      <c r="E38" s="241">
        <v>5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205</v>
      </c>
      <c r="T38" s="244" t="s">
        <v>206</v>
      </c>
      <c r="U38" s="221">
        <v>0</v>
      </c>
      <c r="V38" s="221">
        <f>ROUND(E38*U38,2)</f>
        <v>0</v>
      </c>
      <c r="W38" s="221"/>
      <c r="X38" s="221" t="s">
        <v>133</v>
      </c>
      <c r="Y38" s="221" t="s">
        <v>134</v>
      </c>
      <c r="Z38" s="210"/>
      <c r="AA38" s="210"/>
      <c r="AB38" s="210"/>
      <c r="AC38" s="210"/>
      <c r="AD38" s="210"/>
      <c r="AE38" s="210"/>
      <c r="AF38" s="210"/>
      <c r="AG38" s="210" t="s">
        <v>601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8">
        <v>25</v>
      </c>
      <c r="B39" s="239" t="s">
        <v>611</v>
      </c>
      <c r="C39" s="252" t="s">
        <v>612</v>
      </c>
      <c r="D39" s="240" t="s">
        <v>297</v>
      </c>
      <c r="E39" s="241">
        <v>1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205</v>
      </c>
      <c r="T39" s="244" t="s">
        <v>206</v>
      </c>
      <c r="U39" s="221">
        <v>0</v>
      </c>
      <c r="V39" s="221">
        <f>ROUND(E39*U39,2)</f>
        <v>0</v>
      </c>
      <c r="W39" s="221"/>
      <c r="X39" s="221" t="s">
        <v>133</v>
      </c>
      <c r="Y39" s="221" t="s">
        <v>134</v>
      </c>
      <c r="Z39" s="210"/>
      <c r="AA39" s="210"/>
      <c r="AB39" s="210"/>
      <c r="AC39" s="210"/>
      <c r="AD39" s="210"/>
      <c r="AE39" s="210"/>
      <c r="AF39" s="210"/>
      <c r="AG39" s="210" t="s">
        <v>601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26</v>
      </c>
      <c r="B40" s="239" t="s">
        <v>613</v>
      </c>
      <c r="C40" s="252" t="s">
        <v>614</v>
      </c>
      <c r="D40" s="240" t="s">
        <v>297</v>
      </c>
      <c r="E40" s="241">
        <v>1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205</v>
      </c>
      <c r="T40" s="244" t="s">
        <v>206</v>
      </c>
      <c r="U40" s="221">
        <v>0</v>
      </c>
      <c r="V40" s="221">
        <f>ROUND(E40*U40,2)</f>
        <v>0</v>
      </c>
      <c r="W40" s="221"/>
      <c r="X40" s="221" t="s">
        <v>133</v>
      </c>
      <c r="Y40" s="221" t="s">
        <v>134</v>
      </c>
      <c r="Z40" s="210"/>
      <c r="AA40" s="210"/>
      <c r="AB40" s="210"/>
      <c r="AC40" s="210"/>
      <c r="AD40" s="210"/>
      <c r="AE40" s="210"/>
      <c r="AF40" s="210"/>
      <c r="AG40" s="210" t="s">
        <v>601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27</v>
      </c>
      <c r="B41" s="239" t="s">
        <v>615</v>
      </c>
      <c r="C41" s="252" t="s">
        <v>616</v>
      </c>
      <c r="D41" s="240" t="s">
        <v>297</v>
      </c>
      <c r="E41" s="241">
        <v>1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205</v>
      </c>
      <c r="T41" s="244" t="s">
        <v>206</v>
      </c>
      <c r="U41" s="221">
        <v>0</v>
      </c>
      <c r="V41" s="221">
        <f>ROUND(E41*U41,2)</f>
        <v>0</v>
      </c>
      <c r="W41" s="221"/>
      <c r="X41" s="221" t="s">
        <v>133</v>
      </c>
      <c r="Y41" s="221" t="s">
        <v>134</v>
      </c>
      <c r="Z41" s="210"/>
      <c r="AA41" s="210"/>
      <c r="AB41" s="210"/>
      <c r="AC41" s="210"/>
      <c r="AD41" s="210"/>
      <c r="AE41" s="210"/>
      <c r="AF41" s="210"/>
      <c r="AG41" s="210" t="s">
        <v>601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28</v>
      </c>
      <c r="B42" s="239" t="s">
        <v>617</v>
      </c>
      <c r="C42" s="252" t="s">
        <v>618</v>
      </c>
      <c r="D42" s="240" t="s">
        <v>297</v>
      </c>
      <c r="E42" s="241">
        <v>1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205</v>
      </c>
      <c r="T42" s="244" t="s">
        <v>206</v>
      </c>
      <c r="U42" s="221">
        <v>0</v>
      </c>
      <c r="V42" s="221">
        <f>ROUND(E42*U42,2)</f>
        <v>0</v>
      </c>
      <c r="W42" s="221"/>
      <c r="X42" s="221" t="s">
        <v>133</v>
      </c>
      <c r="Y42" s="221" t="s">
        <v>134</v>
      </c>
      <c r="Z42" s="210"/>
      <c r="AA42" s="210"/>
      <c r="AB42" s="210"/>
      <c r="AC42" s="210"/>
      <c r="AD42" s="210"/>
      <c r="AE42" s="210"/>
      <c r="AF42" s="210"/>
      <c r="AG42" s="210" t="s">
        <v>601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29</v>
      </c>
      <c r="B43" s="239" t="s">
        <v>619</v>
      </c>
      <c r="C43" s="252" t="s">
        <v>620</v>
      </c>
      <c r="D43" s="240" t="s">
        <v>297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205</v>
      </c>
      <c r="T43" s="244" t="s">
        <v>206</v>
      </c>
      <c r="U43" s="221">
        <v>0</v>
      </c>
      <c r="V43" s="221">
        <f>ROUND(E43*U43,2)</f>
        <v>0</v>
      </c>
      <c r="W43" s="221"/>
      <c r="X43" s="221" t="s">
        <v>133</v>
      </c>
      <c r="Y43" s="221" t="s">
        <v>134</v>
      </c>
      <c r="Z43" s="210"/>
      <c r="AA43" s="210"/>
      <c r="AB43" s="210"/>
      <c r="AC43" s="210"/>
      <c r="AD43" s="210"/>
      <c r="AE43" s="210"/>
      <c r="AF43" s="210"/>
      <c r="AG43" s="210" t="s">
        <v>601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30</v>
      </c>
      <c r="B44" s="239" t="s">
        <v>621</v>
      </c>
      <c r="C44" s="252" t="s">
        <v>622</v>
      </c>
      <c r="D44" s="240" t="s">
        <v>297</v>
      </c>
      <c r="E44" s="241">
        <v>5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205</v>
      </c>
      <c r="T44" s="244" t="s">
        <v>206</v>
      </c>
      <c r="U44" s="221">
        <v>0</v>
      </c>
      <c r="V44" s="221">
        <f>ROUND(E44*U44,2)</f>
        <v>0</v>
      </c>
      <c r="W44" s="221"/>
      <c r="X44" s="221" t="s">
        <v>133</v>
      </c>
      <c r="Y44" s="221" t="s">
        <v>134</v>
      </c>
      <c r="Z44" s="210"/>
      <c r="AA44" s="210"/>
      <c r="AB44" s="210"/>
      <c r="AC44" s="210"/>
      <c r="AD44" s="210"/>
      <c r="AE44" s="210"/>
      <c r="AF44" s="210"/>
      <c r="AG44" s="210" t="s">
        <v>601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31</v>
      </c>
      <c r="B45" s="239" t="s">
        <v>623</v>
      </c>
      <c r="C45" s="252" t="s">
        <v>624</v>
      </c>
      <c r="D45" s="240" t="s">
        <v>297</v>
      </c>
      <c r="E45" s="241">
        <v>1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205</v>
      </c>
      <c r="T45" s="244" t="s">
        <v>206</v>
      </c>
      <c r="U45" s="221">
        <v>0</v>
      </c>
      <c r="V45" s="221">
        <f>ROUND(E45*U45,2)</f>
        <v>0</v>
      </c>
      <c r="W45" s="221"/>
      <c r="X45" s="221" t="s">
        <v>133</v>
      </c>
      <c r="Y45" s="221" t="s">
        <v>134</v>
      </c>
      <c r="Z45" s="210"/>
      <c r="AA45" s="210"/>
      <c r="AB45" s="210"/>
      <c r="AC45" s="210"/>
      <c r="AD45" s="210"/>
      <c r="AE45" s="210"/>
      <c r="AF45" s="210"/>
      <c r="AG45" s="210" t="s">
        <v>601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32</v>
      </c>
      <c r="B46" s="239" t="s">
        <v>625</v>
      </c>
      <c r="C46" s="252" t="s">
        <v>626</v>
      </c>
      <c r="D46" s="240" t="s">
        <v>297</v>
      </c>
      <c r="E46" s="241">
        <v>8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205</v>
      </c>
      <c r="T46" s="244" t="s">
        <v>206</v>
      </c>
      <c r="U46" s="221">
        <v>0</v>
      </c>
      <c r="V46" s="221">
        <f>ROUND(E46*U46,2)</f>
        <v>0</v>
      </c>
      <c r="W46" s="221"/>
      <c r="X46" s="221" t="s">
        <v>133</v>
      </c>
      <c r="Y46" s="221" t="s">
        <v>134</v>
      </c>
      <c r="Z46" s="210"/>
      <c r="AA46" s="210"/>
      <c r="AB46" s="210"/>
      <c r="AC46" s="210"/>
      <c r="AD46" s="210"/>
      <c r="AE46" s="210"/>
      <c r="AF46" s="210"/>
      <c r="AG46" s="210" t="s">
        <v>601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33</v>
      </c>
      <c r="B47" s="239" t="s">
        <v>627</v>
      </c>
      <c r="C47" s="252" t="s">
        <v>628</v>
      </c>
      <c r="D47" s="240" t="s">
        <v>297</v>
      </c>
      <c r="E47" s="241">
        <v>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205</v>
      </c>
      <c r="T47" s="244" t="s">
        <v>206</v>
      </c>
      <c r="U47" s="221">
        <v>0</v>
      </c>
      <c r="V47" s="221">
        <f>ROUND(E47*U47,2)</f>
        <v>0</v>
      </c>
      <c r="W47" s="221"/>
      <c r="X47" s="221" t="s">
        <v>133</v>
      </c>
      <c r="Y47" s="221" t="s">
        <v>134</v>
      </c>
      <c r="Z47" s="210"/>
      <c r="AA47" s="210"/>
      <c r="AB47" s="210"/>
      <c r="AC47" s="210"/>
      <c r="AD47" s="210"/>
      <c r="AE47" s="210"/>
      <c r="AF47" s="210"/>
      <c r="AG47" s="210" t="s">
        <v>601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34</v>
      </c>
      <c r="B48" s="239" t="s">
        <v>629</v>
      </c>
      <c r="C48" s="252" t="s">
        <v>630</v>
      </c>
      <c r="D48" s="240" t="s">
        <v>297</v>
      </c>
      <c r="E48" s="241">
        <v>5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205</v>
      </c>
      <c r="T48" s="244" t="s">
        <v>206</v>
      </c>
      <c r="U48" s="221">
        <v>0</v>
      </c>
      <c r="V48" s="221">
        <f>ROUND(E48*U48,2)</f>
        <v>0</v>
      </c>
      <c r="W48" s="221"/>
      <c r="X48" s="221" t="s">
        <v>133</v>
      </c>
      <c r="Y48" s="221" t="s">
        <v>134</v>
      </c>
      <c r="Z48" s="210"/>
      <c r="AA48" s="210"/>
      <c r="AB48" s="210"/>
      <c r="AC48" s="210"/>
      <c r="AD48" s="210"/>
      <c r="AE48" s="210"/>
      <c r="AF48" s="210"/>
      <c r="AG48" s="210" t="s">
        <v>601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35</v>
      </c>
      <c r="B49" s="232" t="s">
        <v>631</v>
      </c>
      <c r="C49" s="253" t="s">
        <v>632</v>
      </c>
      <c r="D49" s="233" t="s">
        <v>297</v>
      </c>
      <c r="E49" s="234">
        <v>2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/>
      <c r="S49" s="236" t="s">
        <v>205</v>
      </c>
      <c r="T49" s="237" t="s">
        <v>206</v>
      </c>
      <c r="U49" s="221">
        <v>0</v>
      </c>
      <c r="V49" s="221">
        <f>ROUND(E49*U49,2)</f>
        <v>0</v>
      </c>
      <c r="W49" s="221"/>
      <c r="X49" s="221" t="s">
        <v>133</v>
      </c>
      <c r="Y49" s="221" t="s">
        <v>134</v>
      </c>
      <c r="Z49" s="210"/>
      <c r="AA49" s="210"/>
      <c r="AB49" s="210"/>
      <c r="AC49" s="210"/>
      <c r="AD49" s="210"/>
      <c r="AE49" s="210"/>
      <c r="AF49" s="210"/>
      <c r="AG49" s="210" t="s">
        <v>601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8" t="s">
        <v>633</v>
      </c>
      <c r="D50" s="249"/>
      <c r="E50" s="249"/>
      <c r="F50" s="249"/>
      <c r="G50" s="249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227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4" t="s">
        <v>126</v>
      </c>
      <c r="B51" s="225" t="s">
        <v>70</v>
      </c>
      <c r="C51" s="251" t="s">
        <v>71</v>
      </c>
      <c r="D51" s="226"/>
      <c r="E51" s="227"/>
      <c r="F51" s="228"/>
      <c r="G51" s="228">
        <f>SUMIF(AG52:AG64,"&lt;&gt;NOR",G52:G64)</f>
        <v>0</v>
      </c>
      <c r="H51" s="228"/>
      <c r="I51" s="228">
        <f>SUM(I52:I64)</f>
        <v>0</v>
      </c>
      <c r="J51" s="228"/>
      <c r="K51" s="228">
        <f>SUM(K52:K64)</f>
        <v>0</v>
      </c>
      <c r="L51" s="228"/>
      <c r="M51" s="228">
        <f>SUM(M52:M64)</f>
        <v>0</v>
      </c>
      <c r="N51" s="227"/>
      <c r="O51" s="227">
        <f>SUM(O52:O64)</f>
        <v>0</v>
      </c>
      <c r="P51" s="227"/>
      <c r="Q51" s="227">
        <f>SUM(Q52:Q64)</f>
        <v>0</v>
      </c>
      <c r="R51" s="228"/>
      <c r="S51" s="228"/>
      <c r="T51" s="229"/>
      <c r="U51" s="223"/>
      <c r="V51" s="223">
        <f>SUM(V52:V64)</f>
        <v>0</v>
      </c>
      <c r="W51" s="223"/>
      <c r="X51" s="223"/>
      <c r="Y51" s="223"/>
      <c r="AG51" t="s">
        <v>127</v>
      </c>
    </row>
    <row r="52" spans="1:60" outlineLevel="1" x14ac:dyDescent="0.2">
      <c r="A52" s="238">
        <v>36</v>
      </c>
      <c r="B52" s="239" t="s">
        <v>634</v>
      </c>
      <c r="C52" s="252" t="s">
        <v>635</v>
      </c>
      <c r="D52" s="240" t="s">
        <v>147</v>
      </c>
      <c r="E52" s="241">
        <v>12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205</v>
      </c>
      <c r="T52" s="244" t="s">
        <v>206</v>
      </c>
      <c r="U52" s="221">
        <v>0</v>
      </c>
      <c r="V52" s="221">
        <f>ROUND(E52*U52,2)</f>
        <v>0</v>
      </c>
      <c r="W52" s="221"/>
      <c r="X52" s="221" t="s">
        <v>133</v>
      </c>
      <c r="Y52" s="221" t="s">
        <v>134</v>
      </c>
      <c r="Z52" s="210"/>
      <c r="AA52" s="210"/>
      <c r="AB52" s="210"/>
      <c r="AC52" s="210"/>
      <c r="AD52" s="210"/>
      <c r="AE52" s="210"/>
      <c r="AF52" s="210"/>
      <c r="AG52" s="210" t="s">
        <v>601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8">
        <v>37</v>
      </c>
      <c r="B53" s="239" t="s">
        <v>636</v>
      </c>
      <c r="C53" s="252" t="s">
        <v>637</v>
      </c>
      <c r="D53" s="240" t="s">
        <v>147</v>
      </c>
      <c r="E53" s="241">
        <v>30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205</v>
      </c>
      <c r="T53" s="244" t="s">
        <v>206</v>
      </c>
      <c r="U53" s="221">
        <v>0</v>
      </c>
      <c r="V53" s="221">
        <f>ROUND(E53*U53,2)</f>
        <v>0</v>
      </c>
      <c r="W53" s="221"/>
      <c r="X53" s="221" t="s">
        <v>133</v>
      </c>
      <c r="Y53" s="221" t="s">
        <v>134</v>
      </c>
      <c r="Z53" s="210"/>
      <c r="AA53" s="210"/>
      <c r="AB53" s="210"/>
      <c r="AC53" s="210"/>
      <c r="AD53" s="210"/>
      <c r="AE53" s="210"/>
      <c r="AF53" s="210"/>
      <c r="AG53" s="210" t="s">
        <v>601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8">
        <v>38</v>
      </c>
      <c r="B54" s="239" t="s">
        <v>638</v>
      </c>
      <c r="C54" s="252" t="s">
        <v>639</v>
      </c>
      <c r="D54" s="240" t="s">
        <v>147</v>
      </c>
      <c r="E54" s="241">
        <v>25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205</v>
      </c>
      <c r="T54" s="244" t="s">
        <v>206</v>
      </c>
      <c r="U54" s="221">
        <v>0</v>
      </c>
      <c r="V54" s="221">
        <f>ROUND(E54*U54,2)</f>
        <v>0</v>
      </c>
      <c r="W54" s="221"/>
      <c r="X54" s="221" t="s">
        <v>133</v>
      </c>
      <c r="Y54" s="221" t="s">
        <v>134</v>
      </c>
      <c r="Z54" s="210"/>
      <c r="AA54" s="210"/>
      <c r="AB54" s="210"/>
      <c r="AC54" s="210"/>
      <c r="AD54" s="210"/>
      <c r="AE54" s="210"/>
      <c r="AF54" s="210"/>
      <c r="AG54" s="210" t="s">
        <v>601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8">
        <v>39</v>
      </c>
      <c r="B55" s="239" t="s">
        <v>640</v>
      </c>
      <c r="C55" s="252" t="s">
        <v>641</v>
      </c>
      <c r="D55" s="240" t="s">
        <v>147</v>
      </c>
      <c r="E55" s="241">
        <v>20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205</v>
      </c>
      <c r="T55" s="244" t="s">
        <v>206</v>
      </c>
      <c r="U55" s="221">
        <v>0</v>
      </c>
      <c r="V55" s="221">
        <f>ROUND(E55*U55,2)</f>
        <v>0</v>
      </c>
      <c r="W55" s="221"/>
      <c r="X55" s="221" t="s">
        <v>133</v>
      </c>
      <c r="Y55" s="221" t="s">
        <v>134</v>
      </c>
      <c r="Z55" s="210"/>
      <c r="AA55" s="210"/>
      <c r="AB55" s="210"/>
      <c r="AC55" s="210"/>
      <c r="AD55" s="210"/>
      <c r="AE55" s="210"/>
      <c r="AF55" s="210"/>
      <c r="AG55" s="210" t="s">
        <v>601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8">
        <v>40</v>
      </c>
      <c r="B56" s="239" t="s">
        <v>642</v>
      </c>
      <c r="C56" s="252" t="s">
        <v>643</v>
      </c>
      <c r="D56" s="240" t="s">
        <v>147</v>
      </c>
      <c r="E56" s="241">
        <v>10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205</v>
      </c>
      <c r="T56" s="244" t="s">
        <v>206</v>
      </c>
      <c r="U56" s="221">
        <v>0</v>
      </c>
      <c r="V56" s="221">
        <f>ROUND(E56*U56,2)</f>
        <v>0</v>
      </c>
      <c r="W56" s="221"/>
      <c r="X56" s="221" t="s">
        <v>133</v>
      </c>
      <c r="Y56" s="221" t="s">
        <v>134</v>
      </c>
      <c r="Z56" s="210"/>
      <c r="AA56" s="210"/>
      <c r="AB56" s="210"/>
      <c r="AC56" s="210"/>
      <c r="AD56" s="210"/>
      <c r="AE56" s="210"/>
      <c r="AF56" s="210"/>
      <c r="AG56" s="210" t="s">
        <v>601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8">
        <v>41</v>
      </c>
      <c r="B57" s="239" t="s">
        <v>644</v>
      </c>
      <c r="C57" s="252" t="s">
        <v>645</v>
      </c>
      <c r="D57" s="240" t="s">
        <v>297</v>
      </c>
      <c r="E57" s="241">
        <v>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205</v>
      </c>
      <c r="T57" s="244" t="s">
        <v>206</v>
      </c>
      <c r="U57" s="221">
        <v>0</v>
      </c>
      <c r="V57" s="221">
        <f>ROUND(E57*U57,2)</f>
        <v>0</v>
      </c>
      <c r="W57" s="221"/>
      <c r="X57" s="221" t="s">
        <v>133</v>
      </c>
      <c r="Y57" s="221" t="s">
        <v>134</v>
      </c>
      <c r="Z57" s="210"/>
      <c r="AA57" s="210"/>
      <c r="AB57" s="210"/>
      <c r="AC57" s="210"/>
      <c r="AD57" s="210"/>
      <c r="AE57" s="210"/>
      <c r="AF57" s="210"/>
      <c r="AG57" s="210" t="s">
        <v>601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42</v>
      </c>
      <c r="B58" s="239" t="s">
        <v>646</v>
      </c>
      <c r="C58" s="252" t="s">
        <v>647</v>
      </c>
      <c r="D58" s="240" t="s">
        <v>147</v>
      </c>
      <c r="E58" s="241">
        <v>450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205</v>
      </c>
      <c r="T58" s="244" t="s">
        <v>206</v>
      </c>
      <c r="U58" s="221">
        <v>0</v>
      </c>
      <c r="V58" s="221">
        <f>ROUND(E58*U58,2)</f>
        <v>0</v>
      </c>
      <c r="W58" s="221"/>
      <c r="X58" s="221" t="s">
        <v>133</v>
      </c>
      <c r="Y58" s="221" t="s">
        <v>134</v>
      </c>
      <c r="Z58" s="210"/>
      <c r="AA58" s="210"/>
      <c r="AB58" s="210"/>
      <c r="AC58" s="210"/>
      <c r="AD58" s="210"/>
      <c r="AE58" s="210"/>
      <c r="AF58" s="210"/>
      <c r="AG58" s="210" t="s">
        <v>601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8">
        <v>43</v>
      </c>
      <c r="B59" s="239" t="s">
        <v>648</v>
      </c>
      <c r="C59" s="252" t="s">
        <v>649</v>
      </c>
      <c r="D59" s="240" t="s">
        <v>147</v>
      </c>
      <c r="E59" s="241">
        <v>475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205</v>
      </c>
      <c r="T59" s="244" t="s">
        <v>206</v>
      </c>
      <c r="U59" s="221">
        <v>0</v>
      </c>
      <c r="V59" s="221">
        <f>ROUND(E59*U59,2)</f>
        <v>0</v>
      </c>
      <c r="W59" s="221"/>
      <c r="X59" s="221" t="s">
        <v>133</v>
      </c>
      <c r="Y59" s="221" t="s">
        <v>134</v>
      </c>
      <c r="Z59" s="210"/>
      <c r="AA59" s="210"/>
      <c r="AB59" s="210"/>
      <c r="AC59" s="210"/>
      <c r="AD59" s="210"/>
      <c r="AE59" s="210"/>
      <c r="AF59" s="210"/>
      <c r="AG59" s="210" t="s">
        <v>601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8">
        <v>44</v>
      </c>
      <c r="B60" s="239" t="s">
        <v>650</v>
      </c>
      <c r="C60" s="252" t="s">
        <v>651</v>
      </c>
      <c r="D60" s="240" t="s">
        <v>147</v>
      </c>
      <c r="E60" s="241">
        <v>150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205</v>
      </c>
      <c r="T60" s="244" t="s">
        <v>206</v>
      </c>
      <c r="U60" s="221">
        <v>0</v>
      </c>
      <c r="V60" s="221">
        <f>ROUND(E60*U60,2)</f>
        <v>0</v>
      </c>
      <c r="W60" s="221"/>
      <c r="X60" s="221" t="s">
        <v>133</v>
      </c>
      <c r="Y60" s="221" t="s">
        <v>134</v>
      </c>
      <c r="Z60" s="210"/>
      <c r="AA60" s="210"/>
      <c r="AB60" s="210"/>
      <c r="AC60" s="210"/>
      <c r="AD60" s="210"/>
      <c r="AE60" s="210"/>
      <c r="AF60" s="210"/>
      <c r="AG60" s="210" t="s">
        <v>601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8">
        <v>45</v>
      </c>
      <c r="B61" s="239" t="s">
        <v>652</v>
      </c>
      <c r="C61" s="252" t="s">
        <v>653</v>
      </c>
      <c r="D61" s="240" t="s">
        <v>147</v>
      </c>
      <c r="E61" s="241">
        <v>30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205</v>
      </c>
      <c r="T61" s="244" t="s">
        <v>206</v>
      </c>
      <c r="U61" s="221">
        <v>0</v>
      </c>
      <c r="V61" s="221">
        <f>ROUND(E61*U61,2)</f>
        <v>0</v>
      </c>
      <c r="W61" s="221"/>
      <c r="X61" s="221" t="s">
        <v>133</v>
      </c>
      <c r="Y61" s="221" t="s">
        <v>134</v>
      </c>
      <c r="Z61" s="210"/>
      <c r="AA61" s="210"/>
      <c r="AB61" s="210"/>
      <c r="AC61" s="210"/>
      <c r="AD61" s="210"/>
      <c r="AE61" s="210"/>
      <c r="AF61" s="210"/>
      <c r="AG61" s="210" t="s">
        <v>601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8">
        <v>46</v>
      </c>
      <c r="B62" s="239" t="s">
        <v>654</v>
      </c>
      <c r="C62" s="252" t="s">
        <v>655</v>
      </c>
      <c r="D62" s="240" t="s">
        <v>147</v>
      </c>
      <c r="E62" s="241">
        <v>50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/>
      <c r="S62" s="243" t="s">
        <v>205</v>
      </c>
      <c r="T62" s="244" t="s">
        <v>206</v>
      </c>
      <c r="U62" s="221">
        <v>0</v>
      </c>
      <c r="V62" s="221">
        <f>ROUND(E62*U62,2)</f>
        <v>0</v>
      </c>
      <c r="W62" s="221"/>
      <c r="X62" s="221" t="s">
        <v>133</v>
      </c>
      <c r="Y62" s="221" t="s">
        <v>134</v>
      </c>
      <c r="Z62" s="210"/>
      <c r="AA62" s="210"/>
      <c r="AB62" s="210"/>
      <c r="AC62" s="210"/>
      <c r="AD62" s="210"/>
      <c r="AE62" s="210"/>
      <c r="AF62" s="210"/>
      <c r="AG62" s="210" t="s">
        <v>601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47</v>
      </c>
      <c r="B63" s="232" t="s">
        <v>656</v>
      </c>
      <c r="C63" s="253" t="s">
        <v>657</v>
      </c>
      <c r="D63" s="233" t="s">
        <v>297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/>
      <c r="S63" s="236" t="s">
        <v>205</v>
      </c>
      <c r="T63" s="237" t="s">
        <v>206</v>
      </c>
      <c r="U63" s="221">
        <v>0</v>
      </c>
      <c r="V63" s="221">
        <f>ROUND(E63*U63,2)</f>
        <v>0</v>
      </c>
      <c r="W63" s="221"/>
      <c r="X63" s="221" t="s">
        <v>246</v>
      </c>
      <c r="Y63" s="221" t="s">
        <v>134</v>
      </c>
      <c r="Z63" s="210"/>
      <c r="AA63" s="210"/>
      <c r="AB63" s="210"/>
      <c r="AC63" s="210"/>
      <c r="AD63" s="210"/>
      <c r="AE63" s="210"/>
      <c r="AF63" s="210"/>
      <c r="AG63" s="210" t="s">
        <v>562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8" t="s">
        <v>658</v>
      </c>
      <c r="D64" s="249"/>
      <c r="E64" s="249"/>
      <c r="F64" s="249"/>
      <c r="G64" s="249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227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4" t="s">
        <v>126</v>
      </c>
      <c r="B65" s="225" t="s">
        <v>76</v>
      </c>
      <c r="C65" s="251" t="s">
        <v>77</v>
      </c>
      <c r="D65" s="226"/>
      <c r="E65" s="227"/>
      <c r="F65" s="228"/>
      <c r="G65" s="228">
        <f>SUMIF(AG66:AG79,"&lt;&gt;NOR",G66:G79)</f>
        <v>0</v>
      </c>
      <c r="H65" s="228"/>
      <c r="I65" s="228">
        <f>SUM(I66:I79)</f>
        <v>0</v>
      </c>
      <c r="J65" s="228"/>
      <c r="K65" s="228">
        <f>SUM(K66:K79)</f>
        <v>0</v>
      </c>
      <c r="L65" s="228"/>
      <c r="M65" s="228">
        <f>SUM(M66:M79)</f>
        <v>0</v>
      </c>
      <c r="N65" s="227"/>
      <c r="O65" s="227">
        <f>SUM(O66:O79)</f>
        <v>0</v>
      </c>
      <c r="P65" s="227"/>
      <c r="Q65" s="227">
        <f>SUM(Q66:Q79)</f>
        <v>0</v>
      </c>
      <c r="R65" s="228"/>
      <c r="S65" s="228"/>
      <c r="T65" s="229"/>
      <c r="U65" s="223"/>
      <c r="V65" s="223">
        <f>SUM(V66:V79)</f>
        <v>0</v>
      </c>
      <c r="W65" s="223"/>
      <c r="X65" s="223"/>
      <c r="Y65" s="223"/>
      <c r="AG65" t="s">
        <v>127</v>
      </c>
    </row>
    <row r="66" spans="1:60" outlineLevel="1" x14ac:dyDescent="0.2">
      <c r="A66" s="238">
        <v>48</v>
      </c>
      <c r="B66" s="239" t="s">
        <v>659</v>
      </c>
      <c r="C66" s="252" t="s">
        <v>660</v>
      </c>
      <c r="D66" s="240" t="s">
        <v>210</v>
      </c>
      <c r="E66" s="241">
        <v>12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205</v>
      </c>
      <c r="T66" s="244" t="s">
        <v>206</v>
      </c>
      <c r="U66" s="221">
        <v>0</v>
      </c>
      <c r="V66" s="221">
        <f>ROUND(E66*U66,2)</f>
        <v>0</v>
      </c>
      <c r="W66" s="221"/>
      <c r="X66" s="221" t="s">
        <v>133</v>
      </c>
      <c r="Y66" s="221" t="s">
        <v>134</v>
      </c>
      <c r="Z66" s="210"/>
      <c r="AA66" s="210"/>
      <c r="AB66" s="210"/>
      <c r="AC66" s="210"/>
      <c r="AD66" s="210"/>
      <c r="AE66" s="210"/>
      <c r="AF66" s="210"/>
      <c r="AG66" s="210" t="s">
        <v>601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49</v>
      </c>
      <c r="B67" s="239" t="s">
        <v>661</v>
      </c>
      <c r="C67" s="252" t="s">
        <v>662</v>
      </c>
      <c r="D67" s="240" t="s">
        <v>663</v>
      </c>
      <c r="E67" s="241">
        <v>43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205</v>
      </c>
      <c r="T67" s="244" t="s">
        <v>206</v>
      </c>
      <c r="U67" s="221">
        <v>0</v>
      </c>
      <c r="V67" s="221">
        <f>ROUND(E67*U67,2)</f>
        <v>0</v>
      </c>
      <c r="W67" s="221"/>
      <c r="X67" s="221" t="s">
        <v>133</v>
      </c>
      <c r="Y67" s="221" t="s">
        <v>134</v>
      </c>
      <c r="Z67" s="210"/>
      <c r="AA67" s="210"/>
      <c r="AB67" s="210"/>
      <c r="AC67" s="210"/>
      <c r="AD67" s="210"/>
      <c r="AE67" s="210"/>
      <c r="AF67" s="210"/>
      <c r="AG67" s="210" t="s">
        <v>601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50</v>
      </c>
      <c r="B68" s="239" t="s">
        <v>664</v>
      </c>
      <c r="C68" s="252" t="s">
        <v>665</v>
      </c>
      <c r="D68" s="240" t="s">
        <v>663</v>
      </c>
      <c r="E68" s="241">
        <v>43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205</v>
      </c>
      <c r="T68" s="244" t="s">
        <v>206</v>
      </c>
      <c r="U68" s="221">
        <v>0</v>
      </c>
      <c r="V68" s="221">
        <f>ROUND(E68*U68,2)</f>
        <v>0</v>
      </c>
      <c r="W68" s="221"/>
      <c r="X68" s="221" t="s">
        <v>133</v>
      </c>
      <c r="Y68" s="221" t="s">
        <v>134</v>
      </c>
      <c r="Z68" s="210"/>
      <c r="AA68" s="210"/>
      <c r="AB68" s="210"/>
      <c r="AC68" s="210"/>
      <c r="AD68" s="210"/>
      <c r="AE68" s="210"/>
      <c r="AF68" s="210"/>
      <c r="AG68" s="210" t="s">
        <v>601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8">
        <v>51</v>
      </c>
      <c r="B69" s="239" t="s">
        <v>666</v>
      </c>
      <c r="C69" s="252" t="s">
        <v>667</v>
      </c>
      <c r="D69" s="240" t="s">
        <v>210</v>
      </c>
      <c r="E69" s="241">
        <v>6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205</v>
      </c>
      <c r="T69" s="244" t="s">
        <v>206</v>
      </c>
      <c r="U69" s="221">
        <v>0</v>
      </c>
      <c r="V69" s="221">
        <f>ROUND(E69*U69,2)</f>
        <v>0</v>
      </c>
      <c r="W69" s="221"/>
      <c r="X69" s="221" t="s">
        <v>133</v>
      </c>
      <c r="Y69" s="221" t="s">
        <v>134</v>
      </c>
      <c r="Z69" s="210"/>
      <c r="AA69" s="210"/>
      <c r="AB69" s="210"/>
      <c r="AC69" s="210"/>
      <c r="AD69" s="210"/>
      <c r="AE69" s="210"/>
      <c r="AF69" s="210"/>
      <c r="AG69" s="210" t="s">
        <v>601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8">
        <v>52</v>
      </c>
      <c r="B70" s="239" t="s">
        <v>668</v>
      </c>
      <c r="C70" s="252" t="s">
        <v>669</v>
      </c>
      <c r="D70" s="240" t="s">
        <v>210</v>
      </c>
      <c r="E70" s="241">
        <v>6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205</v>
      </c>
      <c r="T70" s="244" t="s">
        <v>206</v>
      </c>
      <c r="U70" s="221">
        <v>0</v>
      </c>
      <c r="V70" s="221">
        <f>ROUND(E70*U70,2)</f>
        <v>0</v>
      </c>
      <c r="W70" s="221"/>
      <c r="X70" s="221" t="s">
        <v>133</v>
      </c>
      <c r="Y70" s="221" t="s">
        <v>134</v>
      </c>
      <c r="Z70" s="210"/>
      <c r="AA70" s="210"/>
      <c r="AB70" s="210"/>
      <c r="AC70" s="210"/>
      <c r="AD70" s="210"/>
      <c r="AE70" s="210"/>
      <c r="AF70" s="210"/>
      <c r="AG70" s="210" t="s">
        <v>601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8">
        <v>53</v>
      </c>
      <c r="B71" s="239" t="s">
        <v>670</v>
      </c>
      <c r="C71" s="252" t="s">
        <v>671</v>
      </c>
      <c r="D71" s="240" t="s">
        <v>210</v>
      </c>
      <c r="E71" s="241">
        <v>2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205</v>
      </c>
      <c r="T71" s="244" t="s">
        <v>206</v>
      </c>
      <c r="U71" s="221">
        <v>0</v>
      </c>
      <c r="V71" s="221">
        <f>ROUND(E71*U71,2)</f>
        <v>0</v>
      </c>
      <c r="W71" s="221"/>
      <c r="X71" s="221" t="s">
        <v>133</v>
      </c>
      <c r="Y71" s="221" t="s">
        <v>134</v>
      </c>
      <c r="Z71" s="210"/>
      <c r="AA71" s="210"/>
      <c r="AB71" s="210"/>
      <c r="AC71" s="210"/>
      <c r="AD71" s="210"/>
      <c r="AE71" s="210"/>
      <c r="AF71" s="210"/>
      <c r="AG71" s="210" t="s">
        <v>601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8">
        <v>54</v>
      </c>
      <c r="B72" s="239" t="s">
        <v>672</v>
      </c>
      <c r="C72" s="252" t="s">
        <v>673</v>
      </c>
      <c r="D72" s="240" t="s">
        <v>210</v>
      </c>
      <c r="E72" s="241">
        <v>72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205</v>
      </c>
      <c r="T72" s="244" t="s">
        <v>206</v>
      </c>
      <c r="U72" s="221">
        <v>0</v>
      </c>
      <c r="V72" s="221">
        <f>ROUND(E72*U72,2)</f>
        <v>0</v>
      </c>
      <c r="W72" s="221"/>
      <c r="X72" s="221" t="s">
        <v>133</v>
      </c>
      <c r="Y72" s="221" t="s">
        <v>134</v>
      </c>
      <c r="Z72" s="210"/>
      <c r="AA72" s="210"/>
      <c r="AB72" s="210"/>
      <c r="AC72" s="210"/>
      <c r="AD72" s="210"/>
      <c r="AE72" s="210"/>
      <c r="AF72" s="210"/>
      <c r="AG72" s="210" t="s">
        <v>601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8">
        <v>55</v>
      </c>
      <c r="B73" s="239" t="s">
        <v>674</v>
      </c>
      <c r="C73" s="252" t="s">
        <v>675</v>
      </c>
      <c r="D73" s="240" t="s">
        <v>210</v>
      </c>
      <c r="E73" s="241">
        <v>4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205</v>
      </c>
      <c r="T73" s="244" t="s">
        <v>206</v>
      </c>
      <c r="U73" s="221">
        <v>0</v>
      </c>
      <c r="V73" s="221">
        <f>ROUND(E73*U73,2)</f>
        <v>0</v>
      </c>
      <c r="W73" s="221"/>
      <c r="X73" s="221" t="s">
        <v>133</v>
      </c>
      <c r="Y73" s="221" t="s">
        <v>134</v>
      </c>
      <c r="Z73" s="210"/>
      <c r="AA73" s="210"/>
      <c r="AB73" s="210"/>
      <c r="AC73" s="210"/>
      <c r="AD73" s="210"/>
      <c r="AE73" s="210"/>
      <c r="AF73" s="210"/>
      <c r="AG73" s="210" t="s">
        <v>601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56</v>
      </c>
      <c r="B74" s="239" t="s">
        <v>676</v>
      </c>
      <c r="C74" s="252" t="s">
        <v>677</v>
      </c>
      <c r="D74" s="240" t="s">
        <v>210</v>
      </c>
      <c r="E74" s="241">
        <v>4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205</v>
      </c>
      <c r="T74" s="244" t="s">
        <v>206</v>
      </c>
      <c r="U74" s="221">
        <v>0</v>
      </c>
      <c r="V74" s="221">
        <f>ROUND(E74*U74,2)</f>
        <v>0</v>
      </c>
      <c r="W74" s="221"/>
      <c r="X74" s="221" t="s">
        <v>133</v>
      </c>
      <c r="Y74" s="221" t="s">
        <v>134</v>
      </c>
      <c r="Z74" s="210"/>
      <c r="AA74" s="210"/>
      <c r="AB74" s="210"/>
      <c r="AC74" s="210"/>
      <c r="AD74" s="210"/>
      <c r="AE74" s="210"/>
      <c r="AF74" s="210"/>
      <c r="AG74" s="210" t="s">
        <v>601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8">
        <v>57</v>
      </c>
      <c r="B75" s="239" t="s">
        <v>678</v>
      </c>
      <c r="C75" s="252" t="s">
        <v>679</v>
      </c>
      <c r="D75" s="240" t="s">
        <v>210</v>
      </c>
      <c r="E75" s="241">
        <v>8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3"/>
      <c r="S75" s="243" t="s">
        <v>205</v>
      </c>
      <c r="T75" s="244" t="s">
        <v>206</v>
      </c>
      <c r="U75" s="221">
        <v>0</v>
      </c>
      <c r="V75" s="221">
        <f>ROUND(E75*U75,2)</f>
        <v>0</v>
      </c>
      <c r="W75" s="221"/>
      <c r="X75" s="221" t="s">
        <v>133</v>
      </c>
      <c r="Y75" s="221" t="s">
        <v>134</v>
      </c>
      <c r="Z75" s="210"/>
      <c r="AA75" s="210"/>
      <c r="AB75" s="210"/>
      <c r="AC75" s="210"/>
      <c r="AD75" s="210"/>
      <c r="AE75" s="210"/>
      <c r="AF75" s="210"/>
      <c r="AG75" s="210" t="s">
        <v>601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8">
        <v>58</v>
      </c>
      <c r="B76" s="239" t="s">
        <v>680</v>
      </c>
      <c r="C76" s="252" t="s">
        <v>681</v>
      </c>
      <c r="D76" s="240" t="s">
        <v>297</v>
      </c>
      <c r="E76" s="241">
        <v>1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21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205</v>
      </c>
      <c r="T76" s="244" t="s">
        <v>206</v>
      </c>
      <c r="U76" s="221">
        <v>0</v>
      </c>
      <c r="V76" s="221">
        <f>ROUND(E76*U76,2)</f>
        <v>0</v>
      </c>
      <c r="W76" s="221"/>
      <c r="X76" s="221" t="s">
        <v>246</v>
      </c>
      <c r="Y76" s="221" t="s">
        <v>134</v>
      </c>
      <c r="Z76" s="210"/>
      <c r="AA76" s="210"/>
      <c r="AB76" s="210"/>
      <c r="AC76" s="210"/>
      <c r="AD76" s="210"/>
      <c r="AE76" s="210"/>
      <c r="AF76" s="210"/>
      <c r="AG76" s="210" t="s">
        <v>562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8">
        <v>59</v>
      </c>
      <c r="B77" s="239" t="s">
        <v>682</v>
      </c>
      <c r="C77" s="252" t="s">
        <v>683</v>
      </c>
      <c r="D77" s="240" t="s">
        <v>297</v>
      </c>
      <c r="E77" s="241">
        <v>1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/>
      <c r="S77" s="243" t="s">
        <v>205</v>
      </c>
      <c r="T77" s="244" t="s">
        <v>206</v>
      </c>
      <c r="U77" s="221">
        <v>0</v>
      </c>
      <c r="V77" s="221">
        <f>ROUND(E77*U77,2)</f>
        <v>0</v>
      </c>
      <c r="W77" s="221"/>
      <c r="X77" s="221" t="s">
        <v>246</v>
      </c>
      <c r="Y77" s="221" t="s">
        <v>134</v>
      </c>
      <c r="Z77" s="210"/>
      <c r="AA77" s="210"/>
      <c r="AB77" s="210"/>
      <c r="AC77" s="210"/>
      <c r="AD77" s="210"/>
      <c r="AE77" s="210"/>
      <c r="AF77" s="210"/>
      <c r="AG77" s="210" t="s">
        <v>562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60</v>
      </c>
      <c r="B78" s="232" t="s">
        <v>684</v>
      </c>
      <c r="C78" s="253" t="s">
        <v>685</v>
      </c>
      <c r="D78" s="233" t="s">
        <v>210</v>
      </c>
      <c r="E78" s="234">
        <v>8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/>
      <c r="S78" s="236" t="s">
        <v>205</v>
      </c>
      <c r="T78" s="237" t="s">
        <v>206</v>
      </c>
      <c r="U78" s="221">
        <v>0</v>
      </c>
      <c r="V78" s="221">
        <f>ROUND(E78*U78,2)</f>
        <v>0</v>
      </c>
      <c r="W78" s="221"/>
      <c r="X78" s="221" t="s">
        <v>133</v>
      </c>
      <c r="Y78" s="221" t="s">
        <v>134</v>
      </c>
      <c r="Z78" s="210"/>
      <c r="AA78" s="210"/>
      <c r="AB78" s="210"/>
      <c r="AC78" s="210"/>
      <c r="AD78" s="210"/>
      <c r="AE78" s="210"/>
      <c r="AF78" s="210"/>
      <c r="AG78" s="210" t="s">
        <v>601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8" t="s">
        <v>686</v>
      </c>
      <c r="D79" s="249"/>
      <c r="E79" s="249"/>
      <c r="F79" s="249"/>
      <c r="G79" s="249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227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3"/>
      <c r="B80" s="4"/>
      <c r="C80" s="25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112</v>
      </c>
    </row>
    <row r="81" spans="1:33" x14ac:dyDescent="0.2">
      <c r="A81" s="213"/>
      <c r="B81" s="214" t="s">
        <v>29</v>
      </c>
      <c r="C81" s="260"/>
      <c r="D81" s="215"/>
      <c r="E81" s="216"/>
      <c r="F81" s="216"/>
      <c r="G81" s="230">
        <f>G8+G13+G27+G30+G35+G51+G65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558</v>
      </c>
    </row>
    <row r="82" spans="1:33" x14ac:dyDescent="0.2">
      <c r="C82" s="261"/>
      <c r="D82" s="10"/>
      <c r="AG82" t="s">
        <v>559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auAW6axNdN6TxJPDgjDLcVdq5QjQaPCBMAErBlKkYgzqbPb1oFPzd+4Eeou5wZVTD8eM1nuRMIYyry4TWd9vA==" saltValue="0zlotHCKBVbq9GJwi2UckA==" spinCount="100000" sheet="1" formatRows="0"/>
  <mergeCells count="9">
    <mergeCell ref="C50:G50"/>
    <mergeCell ref="C64:G64"/>
    <mergeCell ref="C79:G79"/>
    <mergeCell ref="A1:G1"/>
    <mergeCell ref="C2:G2"/>
    <mergeCell ref="C3:G3"/>
    <mergeCell ref="C4:G4"/>
    <mergeCell ref="C12:G12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D14a Pol</vt:lpstr>
      <vt:lpstr>SO01 D14d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D14a Pol'!Názvy_tisku</vt:lpstr>
      <vt:lpstr>'SO01 D14d Pol'!Názvy_tisku</vt:lpstr>
      <vt:lpstr>oadresa</vt:lpstr>
      <vt:lpstr>Stavba!Objednatel</vt:lpstr>
      <vt:lpstr>Stavba!Objekt</vt:lpstr>
      <vt:lpstr>'SO01 D14a Pol'!Oblast_tisku</vt:lpstr>
      <vt:lpstr>'SO01 D14d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Trunda</dc:creator>
  <cp:lastModifiedBy>Michal Trunda</cp:lastModifiedBy>
  <cp:lastPrinted>2019-03-19T12:27:02Z</cp:lastPrinted>
  <dcterms:created xsi:type="dcterms:W3CDTF">2009-04-08T07:15:50Z</dcterms:created>
  <dcterms:modified xsi:type="dcterms:W3CDTF">2024-03-01T09:51:26Z</dcterms:modified>
</cp:coreProperties>
</file>