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K:\OÚ\VEŘEJNÉ ZAKÁZKY\Výběrová řízení 2025\VZ202527 - LP s obsahem účinné látky SODNÁ SŮL ENOXAPARINU\"/>
    </mc:Choice>
  </mc:AlternateContent>
  <xr:revisionPtr revIDLastSave="0" documentId="13_ncr:1_{EA779FBF-8C7D-4589-9BC7-E899209617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odná sůl ENOXAPARIN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1" i="1" l="1"/>
  <c r="S10" i="1"/>
  <c r="T10" i="1" s="1"/>
  <c r="S11" i="1"/>
  <c r="S12" i="1"/>
  <c r="T12" i="1" s="1"/>
  <c r="S13" i="1"/>
  <c r="T13" i="1" s="1"/>
  <c r="S9" i="1"/>
  <c r="T9" i="1" s="1"/>
  <c r="Q10" i="1"/>
  <c r="R10" i="1" s="1"/>
  <c r="Q11" i="1"/>
  <c r="R11" i="1" s="1"/>
  <c r="Q12" i="1"/>
  <c r="R12" i="1" s="1"/>
  <c r="Q13" i="1"/>
  <c r="R13" i="1" s="1"/>
  <c r="Q9" i="1"/>
  <c r="R9" i="1" s="1"/>
  <c r="T14" i="1" l="1"/>
  <c r="S14" i="1" l="1"/>
</calcChain>
</file>

<file path=xl/sharedStrings.xml><?xml version="1.0" encoding="utf-8"?>
<sst xmlns="http://schemas.openxmlformats.org/spreadsheetml/2006/main" count="76" uniqueCount="56">
  <si>
    <t>Základní nabídková cena</t>
  </si>
  <si>
    <t>ATC</t>
  </si>
  <si>
    <t>SÚKL kód</t>
  </si>
  <si>
    <t>Uvedené počty jsou pouze orientační, počty závisí na množství a skladbě pacientů.</t>
  </si>
  <si>
    <t>Název přípravku</t>
  </si>
  <si>
    <t>Celková nabídková cena</t>
  </si>
  <si>
    <t>razítko a podpis dodavatele</t>
  </si>
  <si>
    <t>OP</t>
  </si>
  <si>
    <t>Uplatněná přirážka distributora
 (v %)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</si>
  <si>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</si>
  <si>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</si>
  <si>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</si>
  <si>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</si>
  <si>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</si>
  <si>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</si>
  <si>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</si>
  <si>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</si>
  <si>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</si>
  <si>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</si>
  <si>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</si>
  <si>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</si>
  <si>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Lék. forma</t>
  </si>
  <si>
    <t>Balení</t>
  </si>
  <si>
    <t>14.</t>
  </si>
  <si>
    <t>Celkem</t>
  </si>
  <si>
    <t>B01AB05</t>
  </si>
  <si>
    <t>1.</t>
  </si>
  <si>
    <t>Předpokládaný odběr cenové jednotky za 2 roky</t>
  </si>
  <si>
    <t>50X0,2ML I</t>
  </si>
  <si>
    <t>50X0,4ML I</t>
  </si>
  <si>
    <t>50X0,6ML I</t>
  </si>
  <si>
    <t>50X0,8ML I</t>
  </si>
  <si>
    <t>50X1ML I</t>
  </si>
  <si>
    <t>Cenová jednotka (CJ)</t>
  </si>
  <si>
    <t>Cena za 1 CJ bez DPH</t>
  </si>
  <si>
    <t>DPH za 1 CJ</t>
  </si>
  <si>
    <t>Cena za 1 CJ včetně DPH</t>
  </si>
  <si>
    <t>Celková nabídková cena bez DPH při předpokládaném počtu CJ za 2 roky</t>
  </si>
  <si>
    <t>Celková nabídková cena včetně DPH při předpokládaném počtu CJ za 2 roky</t>
  </si>
  <si>
    <t>Injekční roztok v předplněné injekční stříkačce</t>
  </si>
  <si>
    <t>balení</t>
  </si>
  <si>
    <t>Síla</t>
  </si>
  <si>
    <t>2000IU(20MG)/0,2ML</t>
  </si>
  <si>
    <t>4000IU(40MG)/0,4ML</t>
  </si>
  <si>
    <t>6000IU(60MG)/0,6ML</t>
  </si>
  <si>
    <t>8000IU(80MG)/0,8ML</t>
  </si>
  <si>
    <t>10000IU(100MG)/1ML</t>
  </si>
  <si>
    <t>Maximální cena za 1 CJ bez DPH</t>
  </si>
  <si>
    <t>15.</t>
  </si>
  <si>
    <t>Léčivý přípravek s obsahem účinné látky SODNÁ SŮL ENOXAPARINU</t>
  </si>
  <si>
    <t>16.</t>
  </si>
  <si>
    <t>Účinná látka</t>
  </si>
  <si>
    <t>SODNÁ SŮL ENOXAPARINU</t>
  </si>
  <si>
    <t>Příloha č. 1 ZD - Cenová nabídka</t>
  </si>
  <si>
    <t>Příloha č. 1 Smlouvy - Cenová nabídka</t>
  </si>
  <si>
    <t>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</si>
</sst>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11"/>
      <color rgb="FFFF0000"/>
      <name val="Calibri Light"/>
      <family val="2"/>
      <charset val="238"/>
      <scheme val="major"/>
    </font>
    <font>
      <strike/>
      <sz val="11"/>
      <color rgb="FFFF0000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5" fillId="0" borderId="0" xfId="0" applyFont="1"/>
    <xf numFmtId="0" fontId="1" fillId="0" borderId="0" xfId="0" applyFont="1"/>
    <xf numFmtId="0" fontId="4" fillId="0" borderId="0" xfId="0" applyFont="1"/>
    <xf numFmtId="0" fontId="8" fillId="0" borderId="17" xfId="1" applyFont="1" applyBorder="1" applyAlignment="1">
      <alignment horizontal="center" vertical="top"/>
    </xf>
    <xf numFmtId="0" fontId="8" fillId="0" borderId="24" xfId="1" applyFont="1" applyBorder="1" applyAlignment="1">
      <alignment horizontal="center" vertical="top"/>
    </xf>
    <xf numFmtId="0" fontId="10" fillId="0" borderId="1" xfId="1" applyFont="1" applyBorder="1" applyAlignment="1">
      <alignment horizontal="center" vertical="top"/>
    </xf>
    <xf numFmtId="0" fontId="9" fillId="0" borderId="1" xfId="1" applyFont="1" applyBorder="1" applyAlignment="1">
      <alignment horizontal="center" vertical="top"/>
    </xf>
    <xf numFmtId="0" fontId="8" fillId="0" borderId="1" xfId="1" applyFont="1" applyBorder="1" applyAlignment="1">
      <alignment horizontal="center" vertical="top"/>
    </xf>
    <xf numFmtId="0" fontId="8" fillId="0" borderId="4" xfId="1" applyFont="1" applyBorder="1" applyAlignment="1">
      <alignment horizontal="center" vertical="center"/>
    </xf>
    <xf numFmtId="0" fontId="2" fillId="0" borderId="0" xfId="1" applyAlignment="1">
      <alignment vertical="center"/>
    </xf>
    <xf numFmtId="0" fontId="5" fillId="0" borderId="18" xfId="0" applyFont="1" applyBorder="1"/>
    <xf numFmtId="0" fontId="5" fillId="0" borderId="7" xfId="0" applyFont="1" applyBorder="1"/>
    <xf numFmtId="0" fontId="4" fillId="0" borderId="6" xfId="0" applyFont="1" applyBorder="1"/>
    <xf numFmtId="0" fontId="9" fillId="0" borderId="6" xfId="0" applyFont="1" applyBorder="1"/>
    <xf numFmtId="0" fontId="10" fillId="0" borderId="7" xfId="0" applyFont="1" applyBorder="1"/>
    <xf numFmtId="0" fontId="9" fillId="0" borderId="7" xfId="0" applyFont="1" applyBorder="1"/>
    <xf numFmtId="0" fontId="6" fillId="0" borderId="8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0" fillId="0" borderId="12" xfId="0" applyFont="1" applyBorder="1" applyAlignment="1">
      <alignment horizontal="center" vertical="center" wrapText="1"/>
    </xf>
    <xf numFmtId="3" fontId="9" fillId="0" borderId="12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/>
    </xf>
    <xf numFmtId="0" fontId="9" fillId="0" borderId="12" xfId="0" applyFont="1" applyBorder="1" applyAlignment="1">
      <alignment horizontal="center" vertical="center" wrapText="1"/>
    </xf>
    <xf numFmtId="164" fontId="10" fillId="0" borderId="12" xfId="0" applyNumberFormat="1" applyFont="1" applyBorder="1" applyAlignment="1">
      <alignment horizontal="right" vertical="center" wrapText="1"/>
    </xf>
    <xf numFmtId="164" fontId="9" fillId="0" borderId="12" xfId="0" applyNumberFormat="1" applyFont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5" xfId="0" applyFont="1" applyBorder="1"/>
    <xf numFmtId="0" fontId="3" fillId="0" borderId="0" xfId="0" applyFont="1" applyAlignment="1">
      <alignment horizontal="center"/>
    </xf>
    <xf numFmtId="0" fontId="6" fillId="3" borderId="12" xfId="0" quotePrefix="1" applyFont="1" applyFill="1" applyBorder="1" applyAlignment="1" applyProtection="1">
      <alignment vertical="center"/>
      <protection locked="0"/>
    </xf>
    <xf numFmtId="0" fontId="7" fillId="3" borderId="12" xfId="0" applyFont="1" applyFill="1" applyBorder="1" applyAlignment="1" applyProtection="1">
      <alignment vertical="center"/>
      <protection locked="0"/>
    </xf>
    <xf numFmtId="10" fontId="6" fillId="3" borderId="12" xfId="0" applyNumberFormat="1" applyFont="1" applyFill="1" applyBorder="1" applyAlignment="1" applyProtection="1">
      <alignment horizontal="center" vertical="center"/>
      <protection locked="0"/>
    </xf>
    <xf numFmtId="164" fontId="4" fillId="3" borderId="12" xfId="0" applyNumberFormat="1" applyFont="1" applyFill="1" applyBorder="1" applyAlignment="1" applyProtection="1">
      <alignment vertical="center"/>
      <protection locked="0"/>
    </xf>
    <xf numFmtId="164" fontId="4" fillId="3" borderId="16" xfId="0" applyNumberFormat="1" applyFont="1" applyFill="1" applyBorder="1" applyAlignment="1" applyProtection="1">
      <alignment vertical="center"/>
      <protection locked="0"/>
    </xf>
    <xf numFmtId="49" fontId="6" fillId="0" borderId="19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49" fontId="7" fillId="2" borderId="21" xfId="0" applyNumberFormat="1" applyFont="1" applyFill="1" applyBorder="1" applyAlignment="1">
      <alignment horizontal="left" vertical="center"/>
    </xf>
    <xf numFmtId="49" fontId="7" fillId="2" borderId="22" xfId="0" applyNumberFormat="1" applyFont="1" applyFill="1" applyBorder="1" applyAlignment="1">
      <alignment horizontal="left" vertical="center"/>
    </xf>
    <xf numFmtId="49" fontId="7" fillId="2" borderId="23" xfId="0" applyNumberFormat="1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8" fillId="3" borderId="12" xfId="0" applyFont="1" applyFill="1" applyBorder="1" applyAlignment="1" applyProtection="1">
      <alignment horizontal="center" vertical="center" wrapText="1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0"/>
  <sheetViews>
    <sheetView tabSelected="1" zoomScale="70" zoomScaleNormal="70" workbookViewId="0">
      <selection activeCell="J9" sqref="J9"/>
    </sheetView>
  </sheetViews>
  <sheetFormatPr defaultColWidth="9.109375" defaultRowHeight="13.2" x14ac:dyDescent="0.25"/>
  <cols>
    <col min="1" max="1" width="23.77734375" style="40" bestFit="1" customWidth="1"/>
    <col min="2" max="2" width="9.88671875" style="43" bestFit="1" customWidth="1"/>
    <col min="3" max="4" width="19.44140625" style="40" customWidth="1"/>
    <col min="5" max="5" width="10.33203125" style="40" bestFit="1" customWidth="1"/>
    <col min="6" max="7" width="20.88671875" style="40" customWidth="1"/>
    <col min="8" max="8" width="39.77734375" style="40" bestFit="1" customWidth="1"/>
    <col min="9" max="10" width="12.6640625" style="40" customWidth="1"/>
    <col min="11" max="11" width="17" style="40" bestFit="1" customWidth="1"/>
    <col min="12" max="14" width="17" style="40" customWidth="1"/>
    <col min="15" max="15" width="13.6640625" style="40" customWidth="1"/>
    <col min="16" max="18" width="14.88671875" style="40" customWidth="1"/>
    <col min="19" max="19" width="22.33203125" style="40" customWidth="1"/>
    <col min="20" max="20" width="23.6640625" style="40" customWidth="1"/>
    <col min="21" max="16384" width="9.109375" style="40"/>
  </cols>
  <sheetData>
    <row r="1" spans="1:20" s="2" customFormat="1" ht="14.4" x14ac:dyDescent="0.3">
      <c r="A1" s="1" t="s">
        <v>53</v>
      </c>
      <c r="E1" s="1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s="2" customFormat="1" ht="14.4" x14ac:dyDescent="0.3">
      <c r="A2" s="1" t="s">
        <v>54</v>
      </c>
      <c r="E2" s="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s="2" customFormat="1" ht="14.4" x14ac:dyDescent="0.3">
      <c r="B3" s="3"/>
      <c r="C3" s="3"/>
      <c r="D3" s="3"/>
      <c r="E3" s="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s="2" customFormat="1" ht="14.4" x14ac:dyDescent="0.3">
      <c r="B4" s="3"/>
      <c r="C4" s="3"/>
      <c r="D4" s="3"/>
      <c r="E4" s="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s="2" customFormat="1" ht="15" thickBot="1" x14ac:dyDescent="0.3">
      <c r="B5" s="57" t="s">
        <v>49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</row>
    <row r="6" spans="1:20" s="10" customFormat="1" ht="16.5" customHeight="1" x14ac:dyDescent="0.3">
      <c r="A6" s="4" t="s">
        <v>26</v>
      </c>
      <c r="B6" s="5" t="s">
        <v>9</v>
      </c>
      <c r="C6" s="6" t="s">
        <v>10</v>
      </c>
      <c r="D6" s="7" t="s">
        <v>10</v>
      </c>
      <c r="E6" s="8" t="s">
        <v>11</v>
      </c>
      <c r="F6" s="8" t="s">
        <v>12</v>
      </c>
      <c r="G6" s="8" t="s">
        <v>13</v>
      </c>
      <c r="H6" s="8" t="s">
        <v>14</v>
      </c>
      <c r="I6" s="6" t="s">
        <v>15</v>
      </c>
      <c r="J6" s="7" t="s">
        <v>15</v>
      </c>
      <c r="K6" s="6" t="s">
        <v>16</v>
      </c>
      <c r="L6" s="7" t="s">
        <v>16</v>
      </c>
      <c r="M6" s="6" t="s">
        <v>17</v>
      </c>
      <c r="N6" s="7" t="s">
        <v>17</v>
      </c>
      <c r="O6" s="8" t="s">
        <v>18</v>
      </c>
      <c r="P6" s="8" t="s">
        <v>19</v>
      </c>
      <c r="Q6" s="8" t="s">
        <v>20</v>
      </c>
      <c r="R6" s="8" t="s">
        <v>23</v>
      </c>
      <c r="S6" s="8" t="s">
        <v>48</v>
      </c>
      <c r="T6" s="9" t="s">
        <v>50</v>
      </c>
    </row>
    <row r="7" spans="1:20" s="2" customFormat="1" ht="19.5" customHeight="1" x14ac:dyDescent="0.3">
      <c r="A7" s="11"/>
      <c r="B7" s="12"/>
      <c r="C7" s="13"/>
      <c r="D7" s="14"/>
      <c r="E7" s="13"/>
      <c r="F7" s="13"/>
      <c r="G7" s="13"/>
      <c r="H7" s="13"/>
      <c r="I7" s="15"/>
      <c r="J7" s="16"/>
      <c r="K7" s="15"/>
      <c r="L7" s="16"/>
      <c r="M7" s="15"/>
      <c r="N7" s="16"/>
      <c r="O7" s="17" t="s">
        <v>7</v>
      </c>
      <c r="P7" s="60" t="s">
        <v>0</v>
      </c>
      <c r="Q7" s="60"/>
      <c r="R7" s="61"/>
      <c r="S7" s="55" t="s">
        <v>5</v>
      </c>
      <c r="T7" s="56"/>
    </row>
    <row r="8" spans="1:20" s="29" customFormat="1" ht="57.6" x14ac:dyDescent="0.3">
      <c r="A8" s="18" t="s">
        <v>51</v>
      </c>
      <c r="B8" s="19" t="s">
        <v>1</v>
      </c>
      <c r="C8" s="20" t="s">
        <v>27</v>
      </c>
      <c r="D8" s="21" t="s">
        <v>27</v>
      </c>
      <c r="E8" s="22" t="s">
        <v>2</v>
      </c>
      <c r="F8" s="22" t="s">
        <v>4</v>
      </c>
      <c r="G8" s="22" t="s">
        <v>41</v>
      </c>
      <c r="H8" s="22" t="s">
        <v>21</v>
      </c>
      <c r="I8" s="23" t="s">
        <v>22</v>
      </c>
      <c r="J8" s="24" t="s">
        <v>22</v>
      </c>
      <c r="K8" s="20" t="s">
        <v>33</v>
      </c>
      <c r="L8" s="21" t="s">
        <v>33</v>
      </c>
      <c r="M8" s="23" t="s">
        <v>47</v>
      </c>
      <c r="N8" s="24" t="s">
        <v>47</v>
      </c>
      <c r="O8" s="25" t="s">
        <v>8</v>
      </c>
      <c r="P8" s="26" t="s">
        <v>34</v>
      </c>
      <c r="Q8" s="26" t="s">
        <v>35</v>
      </c>
      <c r="R8" s="27" t="s">
        <v>36</v>
      </c>
      <c r="S8" s="27" t="s">
        <v>37</v>
      </c>
      <c r="T8" s="28" t="s">
        <v>38</v>
      </c>
    </row>
    <row r="9" spans="1:20" s="29" customFormat="1" ht="22.95" customHeight="1" x14ac:dyDescent="0.3">
      <c r="A9" s="49" t="s">
        <v>52</v>
      </c>
      <c r="B9" s="62" t="s">
        <v>25</v>
      </c>
      <c r="C9" s="30">
        <v>286</v>
      </c>
      <c r="D9" s="31">
        <v>14300</v>
      </c>
      <c r="E9" s="44"/>
      <c r="F9" s="45"/>
      <c r="G9" s="32" t="s">
        <v>42</v>
      </c>
      <c r="H9" s="32" t="s">
        <v>39</v>
      </c>
      <c r="I9" s="30" t="s">
        <v>28</v>
      </c>
      <c r="J9" s="65"/>
      <c r="K9" s="30" t="s">
        <v>40</v>
      </c>
      <c r="L9" s="33" t="s">
        <v>55</v>
      </c>
      <c r="M9" s="34">
        <v>1196</v>
      </c>
      <c r="N9" s="35">
        <v>23.92</v>
      </c>
      <c r="O9" s="46"/>
      <c r="P9" s="47"/>
      <c r="Q9" s="47">
        <f>P9*0.12</f>
        <v>0</v>
      </c>
      <c r="R9" s="47">
        <f>Q9+P9</f>
        <v>0</v>
      </c>
      <c r="S9" s="47">
        <f>P9*D9</f>
        <v>0</v>
      </c>
      <c r="T9" s="48">
        <f>S9*1.12</f>
        <v>0</v>
      </c>
    </row>
    <row r="10" spans="1:20" s="29" customFormat="1" ht="22.95" customHeight="1" x14ac:dyDescent="0.3">
      <c r="A10" s="50"/>
      <c r="B10" s="63"/>
      <c r="C10" s="30">
        <v>2310</v>
      </c>
      <c r="D10" s="31">
        <v>115500</v>
      </c>
      <c r="E10" s="44"/>
      <c r="F10" s="45"/>
      <c r="G10" s="32" t="s">
        <v>43</v>
      </c>
      <c r="H10" s="32" t="s">
        <v>39</v>
      </c>
      <c r="I10" s="30" t="s">
        <v>29</v>
      </c>
      <c r="J10" s="65"/>
      <c r="K10" s="30" t="s">
        <v>40</v>
      </c>
      <c r="L10" s="33" t="s">
        <v>55</v>
      </c>
      <c r="M10" s="34">
        <v>1725</v>
      </c>
      <c r="N10" s="35">
        <v>34.5</v>
      </c>
      <c r="O10" s="46"/>
      <c r="P10" s="47"/>
      <c r="Q10" s="47">
        <f t="shared" ref="Q10:Q13" si="0">P10*0.12</f>
        <v>0</v>
      </c>
      <c r="R10" s="47">
        <f t="shared" ref="R10:R13" si="1">Q10+P10</f>
        <v>0</v>
      </c>
      <c r="S10" s="47">
        <f t="shared" ref="S10:S13" si="2">P10*D10</f>
        <v>0</v>
      </c>
      <c r="T10" s="48">
        <f t="shared" ref="T10:T13" si="3">S10*1.12</f>
        <v>0</v>
      </c>
    </row>
    <row r="11" spans="1:20" s="29" customFormat="1" ht="22.95" customHeight="1" x14ac:dyDescent="0.3">
      <c r="A11" s="50"/>
      <c r="B11" s="63"/>
      <c r="C11" s="30">
        <v>374</v>
      </c>
      <c r="D11" s="31">
        <v>18700</v>
      </c>
      <c r="E11" s="44"/>
      <c r="F11" s="45"/>
      <c r="G11" s="32" t="s">
        <v>44</v>
      </c>
      <c r="H11" s="32" t="s">
        <v>39</v>
      </c>
      <c r="I11" s="30" t="s">
        <v>30</v>
      </c>
      <c r="J11" s="65"/>
      <c r="K11" s="30" t="s">
        <v>40</v>
      </c>
      <c r="L11" s="33" t="s">
        <v>55</v>
      </c>
      <c r="M11" s="34">
        <v>2400</v>
      </c>
      <c r="N11" s="35">
        <v>48</v>
      </c>
      <c r="O11" s="46"/>
      <c r="P11" s="47"/>
      <c r="Q11" s="47">
        <f t="shared" si="0"/>
        <v>0</v>
      </c>
      <c r="R11" s="47">
        <f t="shared" si="1"/>
        <v>0</v>
      </c>
      <c r="S11" s="47">
        <f t="shared" si="2"/>
        <v>0</v>
      </c>
      <c r="T11" s="48">
        <f t="shared" si="3"/>
        <v>0</v>
      </c>
    </row>
    <row r="12" spans="1:20" s="29" customFormat="1" ht="22.95" customHeight="1" x14ac:dyDescent="0.3">
      <c r="A12" s="50"/>
      <c r="B12" s="63"/>
      <c r="C12" s="30">
        <v>310</v>
      </c>
      <c r="D12" s="31">
        <v>15500</v>
      </c>
      <c r="E12" s="44"/>
      <c r="F12" s="45"/>
      <c r="G12" s="32" t="s">
        <v>45</v>
      </c>
      <c r="H12" s="32" t="s">
        <v>39</v>
      </c>
      <c r="I12" s="30" t="s">
        <v>31</v>
      </c>
      <c r="J12" s="65"/>
      <c r="K12" s="30" t="s">
        <v>40</v>
      </c>
      <c r="L12" s="33" t="s">
        <v>55</v>
      </c>
      <c r="M12" s="34">
        <v>3350</v>
      </c>
      <c r="N12" s="35">
        <v>67</v>
      </c>
      <c r="O12" s="46"/>
      <c r="P12" s="47"/>
      <c r="Q12" s="47">
        <f t="shared" si="0"/>
        <v>0</v>
      </c>
      <c r="R12" s="47">
        <f t="shared" si="1"/>
        <v>0</v>
      </c>
      <c r="S12" s="47">
        <f t="shared" si="2"/>
        <v>0</v>
      </c>
      <c r="T12" s="48">
        <f t="shared" si="3"/>
        <v>0</v>
      </c>
    </row>
    <row r="13" spans="1:20" s="29" customFormat="1" ht="22.95" customHeight="1" x14ac:dyDescent="0.3">
      <c r="A13" s="51"/>
      <c r="B13" s="64"/>
      <c r="C13" s="30">
        <v>136</v>
      </c>
      <c r="D13" s="31">
        <v>6800</v>
      </c>
      <c r="E13" s="44"/>
      <c r="F13" s="45"/>
      <c r="G13" s="32" t="s">
        <v>46</v>
      </c>
      <c r="H13" s="32" t="s">
        <v>39</v>
      </c>
      <c r="I13" s="30" t="s">
        <v>32</v>
      </c>
      <c r="J13" s="65"/>
      <c r="K13" s="30" t="s">
        <v>40</v>
      </c>
      <c r="L13" s="33" t="s">
        <v>55</v>
      </c>
      <c r="M13" s="34">
        <v>4050</v>
      </c>
      <c r="N13" s="35">
        <v>81</v>
      </c>
      <c r="O13" s="46"/>
      <c r="P13" s="47"/>
      <c r="Q13" s="47">
        <f t="shared" si="0"/>
        <v>0</v>
      </c>
      <c r="R13" s="47">
        <f t="shared" si="1"/>
        <v>0</v>
      </c>
      <c r="S13" s="47">
        <f t="shared" si="2"/>
        <v>0</v>
      </c>
      <c r="T13" s="48">
        <f t="shared" si="3"/>
        <v>0</v>
      </c>
    </row>
    <row r="14" spans="1:20" s="29" customFormat="1" ht="16.95" customHeight="1" thickBot="1" x14ac:dyDescent="0.35">
      <c r="A14" s="52" t="s">
        <v>24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4"/>
      <c r="S14" s="36">
        <f>SUM(S9:S13)</f>
        <v>0</v>
      </c>
      <c r="T14" s="37">
        <f>SUM(T9:T13)</f>
        <v>0</v>
      </c>
    </row>
    <row r="15" spans="1:20" s="2" customFormat="1" ht="25.5" customHeight="1" x14ac:dyDescent="0.3">
      <c r="B15" s="38"/>
      <c r="C15" s="39"/>
      <c r="D15" s="39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1"/>
    </row>
    <row r="16" spans="1:20" s="2" customFormat="1" ht="14.4" x14ac:dyDescent="0.3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s="2" customFormat="1" ht="14.4" x14ac:dyDescent="0.3">
      <c r="A17" s="1" t="s">
        <v>3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ht="14.4" x14ac:dyDescent="0.3">
      <c r="B18" s="41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14.4" x14ac:dyDescent="0.3">
      <c r="B19" s="41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14.4" x14ac:dyDescent="0.3">
      <c r="B20" s="41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14.4" x14ac:dyDescent="0.3">
      <c r="B21" s="41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ht="14.4" x14ac:dyDescent="0.3">
      <c r="B22" s="41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ht="14.4" x14ac:dyDescent="0.3">
      <c r="B23" s="41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 ht="14.4" x14ac:dyDescent="0.3">
      <c r="B24" s="41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ht="14.4" x14ac:dyDescent="0.3">
      <c r="B25" s="41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42"/>
      <c r="R25" s="42"/>
      <c r="S25" s="42"/>
      <c r="T25" s="3"/>
    </row>
    <row r="26" spans="1:20" ht="14.4" x14ac:dyDescent="0.3">
      <c r="B26" s="41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58" t="s">
        <v>6</v>
      </c>
      <c r="R26" s="59"/>
      <c r="S26" s="59"/>
      <c r="T26" s="3"/>
    </row>
    <row r="27" spans="1:20" ht="14.4" x14ac:dyDescent="0.3">
      <c r="B27" s="41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ht="14.4" x14ac:dyDescent="0.3">
      <c r="B28" s="41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 ht="14.4" x14ac:dyDescent="0.3">
      <c r="B29" s="41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 ht="14.4" x14ac:dyDescent="0.3">
      <c r="B30" s="41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</sheetData>
  <sheetProtection algorithmName="SHA-512" hashValue="ekT+5JjjqAQstqNOhXYqPsdL0s485Ot8oNnySYRRLraeaOKTps2uQaZnIyGXTyqJ5ICOBwsAEe8fTbnECI3fnQ==" saltValue="57gjGINHvuJ2Vf3VQ6RhFA==" spinCount="100000" sheet="1" objects="1" scenarios="1"/>
  <mergeCells count="7">
    <mergeCell ref="A9:A13"/>
    <mergeCell ref="A14:R14"/>
    <mergeCell ref="S7:T7"/>
    <mergeCell ref="B5:T5"/>
    <mergeCell ref="Q26:S26"/>
    <mergeCell ref="P7:R7"/>
    <mergeCell ref="B9:B13"/>
  </mergeCells>
  <pageMargins left="0.7" right="0.7" top="0.78740157499999996" bottom="0.78740157499999996" header="0.3" footer="0.3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sodná sůl ENOXAPARINU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Pecharova Vitezslava</dc:creator>
  <cp:lastModifiedBy>Ing. ŠAFÁŘOVÁ Eva</cp:lastModifiedBy>
  <cp:lastPrinted>2025-02-24T09:10:24Z</cp:lastPrinted>
  <dcterms:created xsi:type="dcterms:W3CDTF">2017-03-07T12:51:44Z</dcterms:created>
  <dcterms:modified xsi:type="dcterms:W3CDTF">2025-05-22T12:05:28Z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63cd7f-2d21-486a-9f29-9c1683fdd175_Enabled">
    <vt:lpwstr>True</vt:lpwstr>
  </property>
  <property fmtid="{D5CDD505-2E9C-101B-9397-08002B2CF9AE}" pid="3" name="MSIP_Label_2063cd7f-2d21-486a-9f29-9c1683fdd175_Ref">
    <vt:lpwstr>https://api.informationprotection.azure.com/api/0f277086-d4e0-4971-bc1a-bbc5df0eb246</vt:lpwstr>
  </property>
  <property fmtid="{D5CDD505-2E9C-101B-9397-08002B2CF9AE}" pid="4" name="MSIP_Label_2063cd7f-2d21-486a-9f29-9c1683fdd175_AssignedBy">
    <vt:lpwstr>104026@vfn.cz</vt:lpwstr>
  </property>
  <property fmtid="{D5CDD505-2E9C-101B-9397-08002B2CF9AE}" pid="5" name="MSIP_Label_2063cd7f-2d21-486a-9f29-9c1683fdd175_DateCreated">
    <vt:lpwstr>2017-03-07T13:52:09.0729944+01:00</vt:lpwstr>
  </property>
  <property fmtid="{D5CDD505-2E9C-101B-9397-08002B2CF9AE}" pid="6" name="MSIP_Label_2063cd7f-2d21-486a-9f29-9c1683fdd175_Name">
    <vt:lpwstr>Veřejné</vt:lpwstr>
  </property>
  <property fmtid="{D5CDD505-2E9C-101B-9397-08002B2CF9AE}" pid="7" name="MSIP_Label_2063cd7f-2d21-486a-9f29-9c1683fdd175_Extended_MSFT_Method">
    <vt:lpwstr>Automatic</vt:lpwstr>
  </property>
  <property fmtid="{D5CDD505-2E9C-101B-9397-08002B2CF9AE}" pid="8" name="Sensitivity">
    <vt:lpwstr>Veřejné</vt:lpwstr>
  </property>
</Properties>
</file>