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87C4ACF-2895-45B8-9080-9A29A46CDC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zpočet" sheetId="1" r:id="rId1"/>
  </sheets>
  <calcPr calcId="191029" iterateDelta="1E-4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7" i="1"/>
  <c r="G7" i="1" s="1"/>
  <c r="F6" i="1"/>
  <c r="G6" i="1" s="1"/>
  <c r="C14" i="1"/>
  <c r="C18" i="1" s="1"/>
  <c r="B34" i="1" l="1"/>
  <c r="C17" i="1"/>
</calcChain>
</file>

<file path=xl/sharedStrings.xml><?xml version="1.0" encoding="utf-8"?>
<sst xmlns="http://schemas.openxmlformats.org/spreadsheetml/2006/main" count="75" uniqueCount="51">
  <si>
    <t>Popis položky a výměry</t>
  </si>
  <si>
    <t>Měrná</t>
  </si>
  <si>
    <t>jednotka</t>
  </si>
  <si>
    <t>Počet</t>
  </si>
  <si>
    <t>měr. jedn.</t>
  </si>
  <si>
    <t>Cena v Kč</t>
  </si>
  <si>
    <t>dopravné</t>
  </si>
  <si>
    <t>ks</t>
  </si>
  <si>
    <t>m</t>
  </si>
  <si>
    <t>Ag pájka 45+pasta</t>
  </si>
  <si>
    <t>g</t>
  </si>
  <si>
    <t>měděná trubka 22x1 (dle ČSN EN 13348)</t>
  </si>
  <si>
    <t>tvarovky Cu do pr.28</t>
  </si>
  <si>
    <t>chránička potrubí-oc.trubka 38x2.6</t>
  </si>
  <si>
    <t xml:space="preserve">ochranný plyn pro pájení Cu trubek </t>
  </si>
  <si>
    <t xml:space="preserve">propláchnutí rozvodu dusíkem </t>
  </si>
  <si>
    <t>závěrečná tlaková zkouška</t>
  </si>
  <si>
    <t>dokumentace skutečného provedení instalace (2x tisk, 1x digitální formát)</t>
  </si>
  <si>
    <t>zahájení, ukončení a předání</t>
  </si>
  <si>
    <t>měděná trubka 28x1 (dle ČSN EN 13348)</t>
  </si>
  <si>
    <t>konzole složitá</t>
  </si>
  <si>
    <t>komplexní zkoušky dle ČSN EN ISO 7396-1 vč protokolů o zkouškách</t>
  </si>
  <si>
    <t>revize elektrických zařízení</t>
  </si>
  <si>
    <t>Rozvody O2, Air (4 bar), Air (8bar), N2O, Vac</t>
  </si>
  <si>
    <t>měděná trubka 18x1 (dle ČSN EN 13348)</t>
  </si>
  <si>
    <t>chránička potrubí-oc.trubka 26.9x2.6</t>
  </si>
  <si>
    <t>značení potrubí (štítky)</t>
  </si>
  <si>
    <t>napojení na stávající rozvod (do pr. 28)</t>
  </si>
  <si>
    <t>zaslepení potrubí (do pr. 28)</t>
  </si>
  <si>
    <t>úseková tlaková zkouška</t>
  </si>
  <si>
    <t>ventilová skříň pro 5 plynů kompletní na zeď dle ČSN EN ISO 7396-1 vč zakrytování potrubí nad ventilovou skříní
(5x uzav.ventil,5x přip.zálohy,5x čidlo snímání tlaku, 5x manometr)</t>
  </si>
  <si>
    <t>monitorovací zařízení pro 1-5 vstupů na zeď, dle ČSN EN ISO 7396-1</t>
  </si>
  <si>
    <t>kabel signalizace</t>
  </si>
  <si>
    <t>demontáž podhledů v místech vedení nových potrubních rozvodů a přípojných míst</t>
  </si>
  <si>
    <t>m2</t>
  </si>
  <si>
    <t>zpětná montáž podhledů vč. tmelení</t>
  </si>
  <si>
    <t>revie plynových zařízení</t>
  </si>
  <si>
    <t xml:space="preserve"> - odstavení potrubních rozvodů po dobu úprav</t>
  </si>
  <si>
    <t xml:space="preserve"> - přívody 230V z důležitých obvodů pro signalizační hlásiče klinického alarmu</t>
  </si>
  <si>
    <t>prostupy příčkami vč. zapravení po montáži chrániček</t>
  </si>
  <si>
    <t>Nemocnice Kyjov - OPS - doplnění ventilových skříní a klinického nouzového alarmu, úprava systému AGSS ve stativech</t>
  </si>
  <si>
    <t>výměna rychlospojky AGSS (aktivní) v anest. stativu vč dopojení na stávající rozvod u kotevní desky stativu</t>
  </si>
  <si>
    <t xml:space="preserve">Vypracoval: </t>
  </si>
  <si>
    <t xml:space="preserve">Dne: </t>
  </si>
  <si>
    <t>Jednotková bez DPH</t>
  </si>
  <si>
    <t>Sazba DPH v %</t>
  </si>
  <si>
    <t>DPH v Kč</t>
  </si>
  <si>
    <t>Celková nabídková cena včetně DPH</t>
  </si>
  <si>
    <t>Cena celkem s DPH</t>
  </si>
  <si>
    <t>Požadavky na ostatní profese (zajistí kupující):</t>
  </si>
  <si>
    <t>*Vyplnit pouze žlutě zabarvené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</si>
</sst>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sz val="10"/>
      <name val="Arial Narrow"/>
      <family val="2"/>
      <charset val="238"/>
    </font>
    <font>
      <b/>
      <sz val="14"/>
      <color theme="1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b/>
      <sz val="1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4" fontId="13" fillId="0" borderId="0" applyFont="0" applyFill="0" applyBorder="0" applyAlignment="0" applyProtection="0"/>
  </cellStyleXfs>
  <cellXfs count="32">
    <xf numFmtId="0" fontId="0" fillId="0" borderId="0" xfId="0"/>
    <xf numFmtId="0" fontId="6" fillId="3" borderId="3" xfId="0" applyFont="1" applyFill="1" applyBorder="1" applyAlignment="1">
      <alignment horizontal="left" wrapText="1"/>
    </xf>
    <xf numFmtId="0" fontId="8" fillId="0" borderId="0" xfId="0" applyFont="1"/>
    <xf numFmtId="0" fontId="9" fillId="0" borderId="4" xfId="0" applyFont="1" applyBorder="1" applyAlignment="1">
      <alignment vertical="center"/>
    </xf>
    <xf numFmtId="0" fontId="10" fillId="3" borderId="2" xfId="0" applyFont="1" applyFill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164" fontId="2" fillId="4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right"/>
    </xf>
    <xf numFmtId="10" fontId="2" fillId="4" borderId="5" xfId="0" applyNumberFormat="1" applyFont="1" applyFill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wrapText="1"/>
    </xf>
    <xf numFmtId="164" fontId="2" fillId="3" borderId="7" xfId="2" applyNumberFormat="1" applyFont="1" applyFill="1" applyBorder="1" applyAlignment="1">
      <alignment horizontal="right"/>
    </xf>
    <xf numFmtId="164" fontId="2" fillId="3" borderId="8" xfId="2" applyNumberFormat="1" applyFont="1" applyFill="1" applyBorder="1" applyAlignment="1">
      <alignment horizontal="right"/>
    </xf>
    <xf numFmtId="164" fontId="2" fillId="3" borderId="9" xfId="2" applyNumberFormat="1" applyFont="1" applyFill="1" applyBorder="1" applyAlignment="1">
      <alignment horizontal="right"/>
    </xf>
    <xf numFmtId="0" fontId="14" fillId="0" borderId="0" xfId="0" applyFont="1"/>
  </cellXfs>
  <cellStyles count="3">
    <cellStyle name="fnRegressQ" xfId="1" xr:uid="{00000000-0005-0000-0000-000000000000}"/>
    <cellStyle name="Měna" xfId="2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607695</xdr:colOff>
      <xdr:row>33</xdr:row>
      <xdr:rowOff>0</xdr:rowOff>
    </xdr:from>
    <xdr:ext cx="184731" cy="265077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066020" y="1388745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6602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33</xdr:row>
      <xdr:rowOff>0</xdr:rowOff>
    </xdr:from>
    <xdr:ext cx="184731" cy="265077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066020" y="1388745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6602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066020" y="958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34</xdr:row>
      <xdr:rowOff>0</xdr:rowOff>
    </xdr:from>
    <xdr:ext cx="184731" cy="273094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180320" y="6877050"/>
          <a:ext cx="184731" cy="2730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34</xdr:row>
      <xdr:rowOff>0</xdr:rowOff>
    </xdr:from>
    <xdr:ext cx="184731" cy="265077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180320" y="541020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34</xdr:row>
      <xdr:rowOff>0</xdr:rowOff>
    </xdr:from>
    <xdr:ext cx="184731" cy="273094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180320" y="6877050"/>
          <a:ext cx="184731" cy="2730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33</xdr:row>
      <xdr:rowOff>0</xdr:rowOff>
    </xdr:from>
    <xdr:ext cx="184731" cy="26507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8DCB132-3125-4414-A14A-273B393DFF42}"/>
            </a:ext>
          </a:extLst>
        </xdr:cNvPr>
        <xdr:cNvSpPr txBox="1"/>
      </xdr:nvSpPr>
      <xdr:spPr>
        <a:xfrm>
          <a:off x="8273415" y="256032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2EC3591-4BF5-44D9-AA44-054CDC87AA64}"/>
            </a:ext>
          </a:extLst>
        </xdr:cNvPr>
        <xdr:cNvSpPr txBox="1"/>
      </xdr:nvSpPr>
      <xdr:spPr>
        <a:xfrm>
          <a:off x="8273415" y="2354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34</xdr:row>
      <xdr:rowOff>0</xdr:rowOff>
    </xdr:from>
    <xdr:ext cx="184731" cy="273094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A3E7F1C6-0E9A-446B-9103-246CDF66DECE}"/>
            </a:ext>
          </a:extLst>
        </xdr:cNvPr>
        <xdr:cNvSpPr txBox="1"/>
      </xdr:nvSpPr>
      <xdr:spPr>
        <a:xfrm>
          <a:off x="8273415" y="2948940"/>
          <a:ext cx="184731" cy="2730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34</xdr:row>
      <xdr:rowOff>0</xdr:rowOff>
    </xdr:from>
    <xdr:ext cx="184731" cy="265077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DA6AD73F-8203-4447-8228-C18F5987EC15}"/>
            </a:ext>
          </a:extLst>
        </xdr:cNvPr>
        <xdr:cNvSpPr txBox="1"/>
      </xdr:nvSpPr>
      <xdr:spPr>
        <a:xfrm>
          <a:off x="8273415" y="294894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5077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5F51B72F-302C-427A-BD02-B978C73AD8F8}"/>
            </a:ext>
          </a:extLst>
        </xdr:cNvPr>
        <xdr:cNvSpPr txBox="1"/>
      </xdr:nvSpPr>
      <xdr:spPr>
        <a:xfrm>
          <a:off x="8273415" y="454152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DDA50C10-C17C-4BB0-9E8E-88DE8524BD09}"/>
            </a:ext>
          </a:extLst>
        </xdr:cNvPr>
        <xdr:cNvSpPr txBox="1"/>
      </xdr:nvSpPr>
      <xdr:spPr>
        <a:xfrm>
          <a:off x="8273415" y="433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5077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7C3C3154-3C7E-49E2-9395-F04F2DA47A45}"/>
            </a:ext>
          </a:extLst>
        </xdr:cNvPr>
        <xdr:cNvSpPr txBox="1"/>
      </xdr:nvSpPr>
      <xdr:spPr>
        <a:xfrm>
          <a:off x="8273415" y="454152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1B502D-3726-41E0-8CBE-717CA4B27463}"/>
            </a:ext>
          </a:extLst>
        </xdr:cNvPr>
        <xdr:cNvSpPr txBox="1"/>
      </xdr:nvSpPr>
      <xdr:spPr>
        <a:xfrm>
          <a:off x="8273415" y="433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7E9C3BE4-889B-470F-B196-30499C2A9C56}"/>
            </a:ext>
          </a:extLst>
        </xdr:cNvPr>
        <xdr:cNvSpPr txBox="1"/>
      </xdr:nvSpPr>
      <xdr:spPr>
        <a:xfrm>
          <a:off x="8273415" y="433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5077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2DE31020-5EAE-43F7-833D-516C54E1F50C}"/>
            </a:ext>
          </a:extLst>
        </xdr:cNvPr>
        <xdr:cNvSpPr txBox="1"/>
      </xdr:nvSpPr>
      <xdr:spPr>
        <a:xfrm>
          <a:off x="8273415" y="454152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CD8C02-15DE-478A-B04C-6D7D28DFBBB8}"/>
            </a:ext>
          </a:extLst>
        </xdr:cNvPr>
        <xdr:cNvSpPr txBox="1"/>
      </xdr:nvSpPr>
      <xdr:spPr>
        <a:xfrm>
          <a:off x="8273415" y="433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5077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AC3F3FB2-DE9A-481A-A8F7-58A13E7F5CED}"/>
            </a:ext>
          </a:extLst>
        </xdr:cNvPr>
        <xdr:cNvSpPr txBox="1"/>
      </xdr:nvSpPr>
      <xdr:spPr>
        <a:xfrm>
          <a:off x="8273415" y="454152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E81EED4-4DF9-4C7F-B8A0-875D7C37BF54}"/>
            </a:ext>
          </a:extLst>
        </xdr:cNvPr>
        <xdr:cNvSpPr txBox="1"/>
      </xdr:nvSpPr>
      <xdr:spPr>
        <a:xfrm>
          <a:off x="8273415" y="433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BECCD5BE-C9BD-4476-A2A9-8DB4FABA2C1A}"/>
            </a:ext>
          </a:extLst>
        </xdr:cNvPr>
        <xdr:cNvSpPr txBox="1"/>
      </xdr:nvSpPr>
      <xdr:spPr>
        <a:xfrm>
          <a:off x="8273415" y="4335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5077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6A764AF2-2A4A-479D-A98B-986BC6881294}"/>
            </a:ext>
          </a:extLst>
        </xdr:cNvPr>
        <xdr:cNvSpPr txBox="1"/>
      </xdr:nvSpPr>
      <xdr:spPr>
        <a:xfrm>
          <a:off x="8273415" y="966216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A4D969DB-B5DC-485F-862A-AC22C266B950}"/>
            </a:ext>
          </a:extLst>
        </xdr:cNvPr>
        <xdr:cNvSpPr txBox="1"/>
      </xdr:nvSpPr>
      <xdr:spPr>
        <a:xfrm>
          <a:off x="8273415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5077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75A26D37-FE67-4A0C-AB0B-B431CB163EDF}"/>
            </a:ext>
          </a:extLst>
        </xdr:cNvPr>
        <xdr:cNvSpPr txBox="1"/>
      </xdr:nvSpPr>
      <xdr:spPr>
        <a:xfrm>
          <a:off x="8273415" y="966216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848623F6-AB3E-4691-8F1B-1C3CF08FE6AC}"/>
            </a:ext>
          </a:extLst>
        </xdr:cNvPr>
        <xdr:cNvSpPr txBox="1"/>
      </xdr:nvSpPr>
      <xdr:spPr>
        <a:xfrm>
          <a:off x="8273415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1C15BB0E-2BB7-473E-A374-0FD34B60B61E}"/>
            </a:ext>
          </a:extLst>
        </xdr:cNvPr>
        <xdr:cNvSpPr txBox="1"/>
      </xdr:nvSpPr>
      <xdr:spPr>
        <a:xfrm>
          <a:off x="8273415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5077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6C7CC256-A3E3-46D6-957C-8E09067F67F3}"/>
            </a:ext>
          </a:extLst>
        </xdr:cNvPr>
        <xdr:cNvSpPr txBox="1"/>
      </xdr:nvSpPr>
      <xdr:spPr>
        <a:xfrm>
          <a:off x="8273415" y="966216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3A41A45E-636C-474B-9F95-6F055DB47972}"/>
            </a:ext>
          </a:extLst>
        </xdr:cNvPr>
        <xdr:cNvSpPr txBox="1"/>
      </xdr:nvSpPr>
      <xdr:spPr>
        <a:xfrm>
          <a:off x="8273415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5077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C5CDBC89-3AD7-42CC-B2B1-49F891CEA83F}"/>
            </a:ext>
          </a:extLst>
        </xdr:cNvPr>
        <xdr:cNvSpPr txBox="1"/>
      </xdr:nvSpPr>
      <xdr:spPr>
        <a:xfrm>
          <a:off x="8273415" y="9662160"/>
          <a:ext cx="184731" cy="265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B005F9AC-4D35-47FB-90F9-D2DA550C86E0}"/>
            </a:ext>
          </a:extLst>
        </xdr:cNvPr>
        <xdr:cNvSpPr txBox="1"/>
      </xdr:nvSpPr>
      <xdr:spPr>
        <a:xfrm>
          <a:off x="8273415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6</xdr:col>
      <xdr:colOff>607695</xdr:colOff>
      <xdr:row>35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14E395E6-9366-44D1-AA05-9D18C73CF2E2}"/>
            </a:ext>
          </a:extLst>
        </xdr:cNvPr>
        <xdr:cNvSpPr txBox="1"/>
      </xdr:nvSpPr>
      <xdr:spPr>
        <a:xfrm>
          <a:off x="8273415" y="945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workbookViewId="0">
      <selection activeCell="D31" sqref="D31"/>
    </sheetView>
  </sheetViews>
  <sheetFormatPr defaultRowHeight="14.4" x14ac:dyDescent="0.3"/>
  <cols>
    <col min="1" max="1" width="73.109375" customWidth="1"/>
    <col min="2" max="3" width="10.5546875" customWidth="1"/>
    <col min="4" max="7" width="17.5546875" customWidth="1"/>
  </cols>
  <sheetData>
    <row r="1" spans="1:7" x14ac:dyDescent="0.3">
      <c r="A1" s="27" t="s">
        <v>0</v>
      </c>
      <c r="B1" s="20" t="s">
        <v>1</v>
      </c>
      <c r="C1" s="21" t="s">
        <v>3</v>
      </c>
      <c r="D1" s="24" t="s">
        <v>5</v>
      </c>
      <c r="E1" s="24"/>
      <c r="F1" s="24"/>
      <c r="G1" s="25"/>
    </row>
    <row r="2" spans="1:7" ht="21.6" x14ac:dyDescent="0.3">
      <c r="A2" s="27"/>
      <c r="B2" s="20" t="s">
        <v>2</v>
      </c>
      <c r="C2" s="21" t="s">
        <v>4</v>
      </c>
      <c r="D2" s="15" t="s">
        <v>44</v>
      </c>
      <c r="E2" s="15" t="s">
        <v>45</v>
      </c>
      <c r="F2" s="15" t="s">
        <v>46</v>
      </c>
      <c r="G2" s="22" t="s">
        <v>47</v>
      </c>
    </row>
    <row r="3" spans="1:7" ht="27.6" customHeight="1" x14ac:dyDescent="0.3">
      <c r="A3" s="26" t="s">
        <v>40</v>
      </c>
      <c r="B3" s="26"/>
      <c r="C3" s="26"/>
      <c r="D3" s="26"/>
      <c r="E3" s="26"/>
      <c r="F3" s="26"/>
      <c r="G3" s="26"/>
    </row>
    <row r="4" spans="1:7" x14ac:dyDescent="0.3">
      <c r="A4" s="26"/>
      <c r="B4" s="26"/>
      <c r="C4" s="26"/>
      <c r="D4" s="26"/>
      <c r="E4" s="26"/>
      <c r="F4" s="26"/>
      <c r="G4" s="26"/>
    </row>
    <row r="5" spans="1:7" ht="18" x14ac:dyDescent="0.35">
      <c r="A5" s="16" t="s">
        <v>23</v>
      </c>
      <c r="B5" s="17"/>
      <c r="C5" s="18"/>
      <c r="D5" s="19"/>
      <c r="E5" s="19"/>
      <c r="F5" s="19"/>
      <c r="G5" s="19"/>
    </row>
    <row r="6" spans="1:7" ht="15.6" x14ac:dyDescent="0.3">
      <c r="A6" s="3" t="s">
        <v>24</v>
      </c>
      <c r="B6" s="8" t="s">
        <v>8</v>
      </c>
      <c r="C6" s="9">
        <v>145</v>
      </c>
      <c r="D6" s="7">
        <v>0</v>
      </c>
      <c r="E6" s="14">
        <v>0</v>
      </c>
      <c r="F6" s="23">
        <f>D6*E6</f>
        <v>0</v>
      </c>
      <c r="G6" s="23">
        <f>C6*(D6+F6)</f>
        <v>0</v>
      </c>
    </row>
    <row r="7" spans="1:7" ht="15.6" x14ac:dyDescent="0.3">
      <c r="A7" s="3" t="s">
        <v>11</v>
      </c>
      <c r="B7" s="8" t="s">
        <v>8</v>
      </c>
      <c r="C7" s="9">
        <v>120</v>
      </c>
      <c r="D7" s="7">
        <v>0</v>
      </c>
      <c r="E7" s="14">
        <v>0</v>
      </c>
      <c r="F7" s="23">
        <f>D7*E7</f>
        <v>0</v>
      </c>
      <c r="G7" s="23">
        <f t="shared" ref="G7:G33" si="0">C7*(D7+F7)</f>
        <v>0</v>
      </c>
    </row>
    <row r="8" spans="1:7" ht="15.6" x14ac:dyDescent="0.3">
      <c r="A8" s="3" t="s">
        <v>19</v>
      </c>
      <c r="B8" s="8" t="s">
        <v>8</v>
      </c>
      <c r="C8" s="9">
        <v>22</v>
      </c>
      <c r="D8" s="7">
        <v>0</v>
      </c>
      <c r="E8" s="14">
        <v>0</v>
      </c>
      <c r="F8" s="23">
        <f t="shared" ref="F8:F33" si="1">D8*E8</f>
        <v>0</v>
      </c>
      <c r="G8" s="23">
        <f t="shared" si="0"/>
        <v>0</v>
      </c>
    </row>
    <row r="9" spans="1:7" ht="15.6" x14ac:dyDescent="0.3">
      <c r="A9" s="3" t="s">
        <v>9</v>
      </c>
      <c r="B9" s="8" t="s">
        <v>10</v>
      </c>
      <c r="C9" s="9">
        <v>1980</v>
      </c>
      <c r="D9" s="7">
        <v>0</v>
      </c>
      <c r="E9" s="14">
        <v>0</v>
      </c>
      <c r="F9" s="23">
        <f t="shared" si="1"/>
        <v>0</v>
      </c>
      <c r="G9" s="23">
        <f t="shared" si="0"/>
        <v>0</v>
      </c>
    </row>
    <row r="10" spans="1:7" ht="15.6" x14ac:dyDescent="0.3">
      <c r="A10" s="3" t="s">
        <v>12</v>
      </c>
      <c r="B10" s="10" t="s">
        <v>7</v>
      </c>
      <c r="C10" s="11">
        <v>82</v>
      </c>
      <c r="D10" s="7">
        <v>0</v>
      </c>
      <c r="E10" s="14">
        <v>0</v>
      </c>
      <c r="F10" s="23">
        <f t="shared" si="1"/>
        <v>0</v>
      </c>
      <c r="G10" s="23">
        <f t="shared" si="0"/>
        <v>0</v>
      </c>
    </row>
    <row r="11" spans="1:7" ht="15.6" x14ac:dyDescent="0.3">
      <c r="A11" s="3" t="s">
        <v>25</v>
      </c>
      <c r="B11" s="10" t="s">
        <v>8</v>
      </c>
      <c r="C11" s="11">
        <v>8</v>
      </c>
      <c r="D11" s="7">
        <v>0</v>
      </c>
      <c r="E11" s="14">
        <v>0</v>
      </c>
      <c r="F11" s="23">
        <f t="shared" si="1"/>
        <v>0</v>
      </c>
      <c r="G11" s="23">
        <f t="shared" si="0"/>
        <v>0</v>
      </c>
    </row>
    <row r="12" spans="1:7" ht="15.6" x14ac:dyDescent="0.3">
      <c r="A12" s="3" t="s">
        <v>13</v>
      </c>
      <c r="B12" s="10" t="s">
        <v>8</v>
      </c>
      <c r="C12" s="11">
        <v>2</v>
      </c>
      <c r="D12" s="7">
        <v>0</v>
      </c>
      <c r="E12" s="14">
        <v>0</v>
      </c>
      <c r="F12" s="23">
        <f t="shared" si="1"/>
        <v>0</v>
      </c>
      <c r="G12" s="23">
        <f t="shared" si="0"/>
        <v>0</v>
      </c>
    </row>
    <row r="13" spans="1:7" ht="15.6" x14ac:dyDescent="0.3">
      <c r="A13" s="3" t="s">
        <v>20</v>
      </c>
      <c r="B13" s="10" t="s">
        <v>7</v>
      </c>
      <c r="C13" s="11">
        <v>26</v>
      </c>
      <c r="D13" s="7">
        <v>0</v>
      </c>
      <c r="E13" s="14">
        <v>0</v>
      </c>
      <c r="F13" s="23">
        <f t="shared" si="1"/>
        <v>0</v>
      </c>
      <c r="G13" s="23">
        <f t="shared" si="0"/>
        <v>0</v>
      </c>
    </row>
    <row r="14" spans="1:7" ht="15.6" x14ac:dyDescent="0.3">
      <c r="A14" s="3" t="s">
        <v>26</v>
      </c>
      <c r="B14" s="8" t="s">
        <v>8</v>
      </c>
      <c r="C14" s="9">
        <f>SUM(C6:C8)</f>
        <v>287</v>
      </c>
      <c r="D14" s="7">
        <v>0</v>
      </c>
      <c r="E14" s="14">
        <v>0</v>
      </c>
      <c r="F14" s="23">
        <f t="shared" si="1"/>
        <v>0</v>
      </c>
      <c r="G14" s="23">
        <f t="shared" si="0"/>
        <v>0</v>
      </c>
    </row>
    <row r="15" spans="1:7" ht="15.6" x14ac:dyDescent="0.3">
      <c r="A15" s="3" t="s">
        <v>27</v>
      </c>
      <c r="B15" s="8" t="s">
        <v>7</v>
      </c>
      <c r="C15" s="9">
        <v>30</v>
      </c>
      <c r="D15" s="7">
        <v>0</v>
      </c>
      <c r="E15" s="14">
        <v>0</v>
      </c>
      <c r="F15" s="23">
        <f t="shared" si="1"/>
        <v>0</v>
      </c>
      <c r="G15" s="23">
        <f t="shared" si="0"/>
        <v>0</v>
      </c>
    </row>
    <row r="16" spans="1:7" ht="15.6" x14ac:dyDescent="0.3">
      <c r="A16" s="3" t="s">
        <v>28</v>
      </c>
      <c r="B16" s="8" t="s">
        <v>7</v>
      </c>
      <c r="C16" s="9">
        <v>20</v>
      </c>
      <c r="D16" s="7">
        <v>0</v>
      </c>
      <c r="E16" s="14">
        <v>0</v>
      </c>
      <c r="F16" s="23">
        <f t="shared" si="1"/>
        <v>0</v>
      </c>
      <c r="G16" s="23">
        <f t="shared" si="0"/>
        <v>0</v>
      </c>
    </row>
    <row r="17" spans="1:7" ht="15.6" x14ac:dyDescent="0.3">
      <c r="A17" s="3" t="s">
        <v>14</v>
      </c>
      <c r="B17" s="8" t="s">
        <v>8</v>
      </c>
      <c r="C17" s="9">
        <f>C14</f>
        <v>287</v>
      </c>
      <c r="D17" s="7">
        <v>0</v>
      </c>
      <c r="E17" s="14">
        <v>0</v>
      </c>
      <c r="F17" s="23">
        <f t="shared" si="1"/>
        <v>0</v>
      </c>
      <c r="G17" s="23">
        <f t="shared" si="0"/>
        <v>0</v>
      </c>
    </row>
    <row r="18" spans="1:7" ht="15.6" x14ac:dyDescent="0.3">
      <c r="A18" s="3" t="s">
        <v>15</v>
      </c>
      <c r="B18" s="8" t="s">
        <v>8</v>
      </c>
      <c r="C18" s="9">
        <f>C14</f>
        <v>287</v>
      </c>
      <c r="D18" s="7">
        <v>0</v>
      </c>
      <c r="E18" s="14">
        <v>0</v>
      </c>
      <c r="F18" s="23">
        <f t="shared" si="1"/>
        <v>0</v>
      </c>
      <c r="G18" s="23">
        <f t="shared" si="0"/>
        <v>0</v>
      </c>
    </row>
    <row r="19" spans="1:7" ht="15.6" x14ac:dyDescent="0.3">
      <c r="A19" s="3" t="s">
        <v>29</v>
      </c>
      <c r="B19" s="8" t="s">
        <v>7</v>
      </c>
      <c r="C19" s="9">
        <v>4</v>
      </c>
      <c r="D19" s="7">
        <v>0</v>
      </c>
      <c r="E19" s="14">
        <v>0</v>
      </c>
      <c r="F19" s="23">
        <f t="shared" si="1"/>
        <v>0</v>
      </c>
      <c r="G19" s="23">
        <f t="shared" si="0"/>
        <v>0</v>
      </c>
    </row>
    <row r="20" spans="1:7" ht="15.6" x14ac:dyDescent="0.3">
      <c r="A20" s="3" t="s">
        <v>16</v>
      </c>
      <c r="B20" s="8" t="s">
        <v>7</v>
      </c>
      <c r="C20" s="9">
        <v>1</v>
      </c>
      <c r="D20" s="7">
        <v>0</v>
      </c>
      <c r="E20" s="14">
        <v>0</v>
      </c>
      <c r="F20" s="23">
        <f t="shared" si="1"/>
        <v>0</v>
      </c>
      <c r="G20" s="23">
        <f t="shared" si="0"/>
        <v>0</v>
      </c>
    </row>
    <row r="21" spans="1:7" ht="46.8" x14ac:dyDescent="0.3">
      <c r="A21" s="5" t="s">
        <v>30</v>
      </c>
      <c r="B21" s="8" t="s">
        <v>7</v>
      </c>
      <c r="C21" s="9">
        <v>4</v>
      </c>
      <c r="D21" s="7">
        <v>0</v>
      </c>
      <c r="E21" s="14">
        <v>0</v>
      </c>
      <c r="F21" s="23">
        <f t="shared" si="1"/>
        <v>0</v>
      </c>
      <c r="G21" s="23">
        <f t="shared" si="0"/>
        <v>0</v>
      </c>
    </row>
    <row r="22" spans="1:7" ht="15.6" x14ac:dyDescent="0.3">
      <c r="A22" s="3" t="s">
        <v>31</v>
      </c>
      <c r="B22" s="8" t="s">
        <v>7</v>
      </c>
      <c r="C22" s="9">
        <v>4</v>
      </c>
      <c r="D22" s="7">
        <v>0</v>
      </c>
      <c r="E22" s="14">
        <v>0</v>
      </c>
      <c r="F22" s="23">
        <f t="shared" si="1"/>
        <v>0</v>
      </c>
      <c r="G22" s="23">
        <f t="shared" si="0"/>
        <v>0</v>
      </c>
    </row>
    <row r="23" spans="1:7" ht="15.6" x14ac:dyDescent="0.3">
      <c r="A23" s="3" t="s">
        <v>32</v>
      </c>
      <c r="B23" s="8" t="s">
        <v>8</v>
      </c>
      <c r="C23" s="9">
        <v>140</v>
      </c>
      <c r="D23" s="7">
        <v>0</v>
      </c>
      <c r="E23" s="14">
        <v>0</v>
      </c>
      <c r="F23" s="23">
        <f t="shared" si="1"/>
        <v>0</v>
      </c>
      <c r="G23" s="23">
        <f t="shared" si="0"/>
        <v>0</v>
      </c>
    </row>
    <row r="24" spans="1:7" ht="31.2" x14ac:dyDescent="0.3">
      <c r="A24" s="5" t="s">
        <v>41</v>
      </c>
      <c r="B24" s="8" t="s">
        <v>7</v>
      </c>
      <c r="C24" s="9">
        <v>4</v>
      </c>
      <c r="D24" s="7">
        <v>0</v>
      </c>
      <c r="E24" s="14">
        <v>0</v>
      </c>
      <c r="F24" s="23">
        <f t="shared" si="1"/>
        <v>0</v>
      </c>
      <c r="G24" s="23">
        <f t="shared" si="0"/>
        <v>0</v>
      </c>
    </row>
    <row r="25" spans="1:7" ht="31.2" x14ac:dyDescent="0.3">
      <c r="A25" s="5" t="s">
        <v>33</v>
      </c>
      <c r="B25" s="8" t="s">
        <v>34</v>
      </c>
      <c r="C25" s="9">
        <v>50</v>
      </c>
      <c r="D25" s="7">
        <v>0</v>
      </c>
      <c r="E25" s="14">
        <v>0</v>
      </c>
      <c r="F25" s="23">
        <f t="shared" si="1"/>
        <v>0</v>
      </c>
      <c r="G25" s="23">
        <f t="shared" si="0"/>
        <v>0</v>
      </c>
    </row>
    <row r="26" spans="1:7" ht="15.6" x14ac:dyDescent="0.3">
      <c r="A26" s="3" t="s">
        <v>35</v>
      </c>
      <c r="B26" s="8" t="s">
        <v>34</v>
      </c>
      <c r="C26" s="9">
        <v>50</v>
      </c>
      <c r="D26" s="7">
        <v>0</v>
      </c>
      <c r="E26" s="14">
        <v>0</v>
      </c>
      <c r="F26" s="23">
        <f t="shared" si="1"/>
        <v>0</v>
      </c>
      <c r="G26" s="23">
        <f t="shared" si="0"/>
        <v>0</v>
      </c>
    </row>
    <row r="27" spans="1:7" ht="15.6" x14ac:dyDescent="0.3">
      <c r="A27" s="3" t="s">
        <v>39</v>
      </c>
      <c r="B27" s="8" t="s">
        <v>7</v>
      </c>
      <c r="C27" s="9">
        <v>20</v>
      </c>
      <c r="D27" s="7">
        <v>0</v>
      </c>
      <c r="E27" s="14">
        <v>0</v>
      </c>
      <c r="F27" s="23">
        <f t="shared" si="1"/>
        <v>0</v>
      </c>
      <c r="G27" s="23">
        <f t="shared" si="0"/>
        <v>0</v>
      </c>
    </row>
    <row r="28" spans="1:7" ht="15.6" x14ac:dyDescent="0.3">
      <c r="A28" s="3" t="s">
        <v>17</v>
      </c>
      <c r="B28" s="8" t="s">
        <v>7</v>
      </c>
      <c r="C28" s="9">
        <v>1</v>
      </c>
      <c r="D28" s="7">
        <v>0</v>
      </c>
      <c r="E28" s="14">
        <v>0</v>
      </c>
      <c r="F28" s="23">
        <f t="shared" si="1"/>
        <v>0</v>
      </c>
      <c r="G28" s="23">
        <f t="shared" si="0"/>
        <v>0</v>
      </c>
    </row>
    <row r="29" spans="1:7" ht="15.6" x14ac:dyDescent="0.3">
      <c r="A29" s="3" t="s">
        <v>18</v>
      </c>
      <c r="B29" s="8" t="s">
        <v>7</v>
      </c>
      <c r="C29" s="9">
        <v>1</v>
      </c>
      <c r="D29" s="7">
        <v>0</v>
      </c>
      <c r="E29" s="14">
        <v>0</v>
      </c>
      <c r="F29" s="23">
        <f t="shared" si="1"/>
        <v>0</v>
      </c>
      <c r="G29" s="23">
        <f t="shared" si="0"/>
        <v>0</v>
      </c>
    </row>
    <row r="30" spans="1:7" ht="15.6" x14ac:dyDescent="0.3">
      <c r="A30" s="3" t="s">
        <v>21</v>
      </c>
      <c r="B30" s="8" t="s">
        <v>7</v>
      </c>
      <c r="C30" s="9">
        <v>1</v>
      </c>
      <c r="D30" s="7">
        <v>0</v>
      </c>
      <c r="E30" s="14">
        <v>0</v>
      </c>
      <c r="F30" s="23">
        <f t="shared" si="1"/>
        <v>0</v>
      </c>
      <c r="G30" s="23">
        <f t="shared" si="0"/>
        <v>0</v>
      </c>
    </row>
    <row r="31" spans="1:7" ht="15.6" x14ac:dyDescent="0.3">
      <c r="A31" s="3" t="s">
        <v>36</v>
      </c>
      <c r="B31" s="8" t="s">
        <v>7</v>
      </c>
      <c r="C31" s="9">
        <v>1</v>
      </c>
      <c r="D31" s="7">
        <v>0</v>
      </c>
      <c r="E31" s="14">
        <v>0</v>
      </c>
      <c r="F31" s="23">
        <f t="shared" si="1"/>
        <v>0</v>
      </c>
      <c r="G31" s="23">
        <f t="shared" si="0"/>
        <v>0</v>
      </c>
    </row>
    <row r="32" spans="1:7" ht="15.6" x14ac:dyDescent="0.3">
      <c r="A32" s="3" t="s">
        <v>22</v>
      </c>
      <c r="B32" s="8" t="s">
        <v>7</v>
      </c>
      <c r="C32" s="9">
        <v>1</v>
      </c>
      <c r="D32" s="7">
        <v>0</v>
      </c>
      <c r="E32" s="14">
        <v>0</v>
      </c>
      <c r="F32" s="23">
        <f t="shared" si="1"/>
        <v>0</v>
      </c>
      <c r="G32" s="23">
        <f t="shared" si="0"/>
        <v>0</v>
      </c>
    </row>
    <row r="33" spans="1:7" ht="16.2" thickBot="1" x14ac:dyDescent="0.35">
      <c r="A33" s="4" t="s">
        <v>6</v>
      </c>
      <c r="B33" s="12" t="s">
        <v>7</v>
      </c>
      <c r="C33" s="13">
        <v>1</v>
      </c>
      <c r="D33" s="7">
        <v>0</v>
      </c>
      <c r="E33" s="14">
        <v>0</v>
      </c>
      <c r="F33" s="23">
        <f t="shared" si="1"/>
        <v>0</v>
      </c>
      <c r="G33" s="23">
        <f t="shared" si="0"/>
        <v>0</v>
      </c>
    </row>
    <row r="34" spans="1:7" ht="16.2" thickBot="1" x14ac:dyDescent="0.35">
      <c r="A34" s="1" t="s">
        <v>48</v>
      </c>
      <c r="B34" s="28">
        <f>SUM(G6:G33)</f>
        <v>0</v>
      </c>
      <c r="C34" s="29"/>
      <c r="D34" s="29"/>
      <c r="E34" s="29"/>
      <c r="F34" s="29"/>
      <c r="G34" s="30"/>
    </row>
    <row r="35" spans="1:7" x14ac:dyDescent="0.3">
      <c r="A35" s="31" t="s">
        <v>50</v>
      </c>
    </row>
    <row r="37" spans="1:7" x14ac:dyDescent="0.3">
      <c r="A37" t="s">
        <v>42</v>
      </c>
    </row>
    <row r="38" spans="1:7" x14ac:dyDescent="0.3">
      <c r="A38" t="s">
        <v>43</v>
      </c>
    </row>
    <row r="40" spans="1:7" x14ac:dyDescent="0.3">
      <c r="A40" s="2" t="s">
        <v>49</v>
      </c>
    </row>
    <row r="41" spans="1:7" x14ac:dyDescent="0.3">
      <c r="A41" s="6" t="s">
        <v>37</v>
      </c>
    </row>
    <row r="42" spans="1:7" x14ac:dyDescent="0.3">
      <c r="A42" t="s">
        <v>38</v>
      </c>
    </row>
  </sheetData>
  <sheetProtection sheet="1" objects="1" scenarios="1"/>
  <protectedRanges>
    <protectedRange sqref="D6:E33" name="Oblast1"/>
  </protectedRanges>
  <mergeCells count="4">
    <mergeCell ref="D1:G1"/>
    <mergeCell ref="A3:G4"/>
    <mergeCell ref="A1:A2"/>
    <mergeCell ref="B34:G34"/>
  </mergeCells>
  <phoneticPr fontId="12" type="noConversion"/>
  <pageMargins left="0.7" right="0.7" top="0.75" bottom="0.75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2025-05-21T10:57:34Z</dcterms:modified>
</cp:coreProperties>
</file>