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1\Dokumenty\Zakázky\____B0732 - Břeclav - ZŠ Herbenova - město\Final\DPS - 13.5.2025\Rozpocet_a_vykaz_vymer - revize\"/>
    </mc:Choice>
  </mc:AlternateContent>
  <xr:revisionPtr revIDLastSave="0" documentId="13_ncr:11_{C5791320-8169-4491-8393-F83829F2034D}" xr6:coauthVersionLast="47" xr6:coauthVersionMax="47" xr10:uidLastSave="{00000000-0000-0000-0000-000000000000}"/>
  <bookViews>
    <workbookView xWindow="-33017" yWindow="-103" windowWidth="33120" windowHeight="187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R2407110207 Naklady" sheetId="12" r:id="rId4"/>
    <sheet name="01 R2507320100r Pol" sheetId="13" r:id="rId5"/>
    <sheet name="01 R2507320101a Pol" sheetId="14" r:id="rId6"/>
    <sheet name="01 R2507320101b Pol" sheetId="15" r:id="rId7"/>
    <sheet name="01 R2507320102 Pol" sheetId="16" r:id="rId8"/>
    <sheet name="01 R2507320103 Pol" sheetId="17" r:id="rId9"/>
  </sheets>
  <externalReferences>
    <externalReference r:id="rId10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R2407110207 Naklady'!$1:$7</definedName>
    <definedName name="_xlnm.Print_Titles" localSheetId="4">'01 R2507320100r Pol'!$1:$7</definedName>
    <definedName name="_xlnm.Print_Titles" localSheetId="5">'01 R2507320101a Pol'!$1:$7</definedName>
    <definedName name="_xlnm.Print_Titles" localSheetId="6">'01 R2507320101b Pol'!$1:$7</definedName>
    <definedName name="_xlnm.Print_Titles" localSheetId="7">'01 R2507320102 Pol'!$1:$7</definedName>
    <definedName name="_xlnm.Print_Titles" localSheetId="8">'01 R2507320103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R2407110207 Naklady'!$A$1:$Y$27</definedName>
    <definedName name="_xlnm.Print_Area" localSheetId="4">'01 R2507320100r Pol'!$A$1:$Y$578</definedName>
    <definedName name="_xlnm.Print_Area" localSheetId="5">'01 R2507320101a Pol'!$A$1:$Y$299</definedName>
    <definedName name="_xlnm.Print_Area" localSheetId="6">'01 R2507320101b Pol'!$A$1:$Y$201</definedName>
    <definedName name="_xlnm.Print_Area" localSheetId="7">'01 R2507320102 Pol'!$A$1:$Y$93</definedName>
    <definedName name="_xlnm.Print_Area" localSheetId="8">'01 R2507320103 Pol'!$A$1:$Y$151</definedName>
    <definedName name="_xlnm.Print_Area" localSheetId="1">Stavba!$A$1:$J$101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00" i="1" l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150" i="17"/>
  <c r="G8" i="17"/>
  <c r="G9" i="17"/>
  <c r="I9" i="17"/>
  <c r="I8" i="17" s="1"/>
  <c r="K9" i="17"/>
  <c r="M9" i="17"/>
  <c r="M8" i="17" s="1"/>
  <c r="O9" i="17"/>
  <c r="O8" i="17" s="1"/>
  <c r="Q9" i="17"/>
  <c r="Q8" i="17" s="1"/>
  <c r="V9" i="17"/>
  <c r="G16" i="17"/>
  <c r="M16" i="17" s="1"/>
  <c r="I16" i="17"/>
  <c r="K16" i="17"/>
  <c r="K8" i="17" s="1"/>
  <c r="O16" i="17"/>
  <c r="Q16" i="17"/>
  <c r="V16" i="17"/>
  <c r="G18" i="17"/>
  <c r="I18" i="17"/>
  <c r="K18" i="17"/>
  <c r="M18" i="17"/>
  <c r="O18" i="17"/>
  <c r="Q18" i="17"/>
  <c r="V18" i="17"/>
  <c r="G20" i="17"/>
  <c r="I20" i="17"/>
  <c r="K20" i="17"/>
  <c r="M20" i="17"/>
  <c r="O20" i="17"/>
  <c r="Q20" i="17"/>
  <c r="V20" i="17"/>
  <c r="V8" i="17" s="1"/>
  <c r="G24" i="17"/>
  <c r="M24" i="17" s="1"/>
  <c r="I24" i="17"/>
  <c r="I23" i="17" s="1"/>
  <c r="K24" i="17"/>
  <c r="K23" i="17" s="1"/>
  <c r="O24" i="17"/>
  <c r="O23" i="17" s="1"/>
  <c r="Q24" i="17"/>
  <c r="V24" i="17"/>
  <c r="V23" i="17" s="1"/>
  <c r="G26" i="17"/>
  <c r="I26" i="17"/>
  <c r="K26" i="17"/>
  <c r="M26" i="17"/>
  <c r="O26" i="17"/>
  <c r="Q26" i="17"/>
  <c r="V26" i="17"/>
  <c r="G28" i="17"/>
  <c r="G23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M30" i="17" s="1"/>
  <c r="I30" i="17"/>
  <c r="K30" i="17"/>
  <c r="O30" i="17"/>
  <c r="Q30" i="17"/>
  <c r="Q23" i="17" s="1"/>
  <c r="V30" i="17"/>
  <c r="G31" i="17"/>
  <c r="I31" i="17"/>
  <c r="K31" i="17"/>
  <c r="M31" i="17"/>
  <c r="O31" i="17"/>
  <c r="Q31" i="17"/>
  <c r="V31" i="17"/>
  <c r="G32" i="17"/>
  <c r="I32" i="17"/>
  <c r="K32" i="17"/>
  <c r="M32" i="17"/>
  <c r="O32" i="17"/>
  <c r="Q32" i="17"/>
  <c r="V32" i="17"/>
  <c r="G33" i="17"/>
  <c r="M33" i="17" s="1"/>
  <c r="I33" i="17"/>
  <c r="K33" i="17"/>
  <c r="O33" i="17"/>
  <c r="Q33" i="17"/>
  <c r="V33" i="17"/>
  <c r="G35" i="17"/>
  <c r="I35" i="17"/>
  <c r="I34" i="17" s="1"/>
  <c r="K35" i="17"/>
  <c r="K34" i="17" s="1"/>
  <c r="M35" i="17"/>
  <c r="O35" i="17"/>
  <c r="Q35" i="17"/>
  <c r="Q34" i="17" s="1"/>
  <c r="V35" i="17"/>
  <c r="G36" i="17"/>
  <c r="G34" i="17" s="1"/>
  <c r="I36" i="17"/>
  <c r="K36" i="17"/>
  <c r="O36" i="17"/>
  <c r="Q36" i="17"/>
  <c r="V36" i="17"/>
  <c r="G37" i="17"/>
  <c r="I37" i="17"/>
  <c r="K37" i="17"/>
  <c r="M37" i="17"/>
  <c r="O37" i="17"/>
  <c r="O34" i="17" s="1"/>
  <c r="Q37" i="17"/>
  <c r="V37" i="17"/>
  <c r="G38" i="17"/>
  <c r="M38" i="17" s="1"/>
  <c r="I38" i="17"/>
  <c r="K38" i="17"/>
  <c r="O38" i="17"/>
  <c r="Q38" i="17"/>
  <c r="V38" i="17"/>
  <c r="G39" i="17"/>
  <c r="I39" i="17"/>
  <c r="K39" i="17"/>
  <c r="M39" i="17"/>
  <c r="O39" i="17"/>
  <c r="Q39" i="17"/>
  <c r="V39" i="17"/>
  <c r="V34" i="17" s="1"/>
  <c r="G40" i="17"/>
  <c r="I40" i="17"/>
  <c r="K40" i="17"/>
  <c r="M40" i="17"/>
  <c r="O40" i="17"/>
  <c r="Q40" i="17"/>
  <c r="V40" i="17"/>
  <c r="G41" i="17"/>
  <c r="M41" i="17" s="1"/>
  <c r="I41" i="17"/>
  <c r="K41" i="17"/>
  <c r="O41" i="17"/>
  <c r="Q41" i="17"/>
  <c r="V41" i="17"/>
  <c r="G42" i="17"/>
  <c r="O42" i="17"/>
  <c r="V42" i="17"/>
  <c r="G43" i="17"/>
  <c r="I43" i="17"/>
  <c r="I42" i="17" s="1"/>
  <c r="K43" i="17"/>
  <c r="K42" i="17" s="1"/>
  <c r="M43" i="17"/>
  <c r="M42" i="17" s="1"/>
  <c r="O43" i="17"/>
  <c r="Q43" i="17"/>
  <c r="Q42" i="17" s="1"/>
  <c r="V43" i="17"/>
  <c r="G51" i="17"/>
  <c r="I51" i="17"/>
  <c r="I50" i="17" s="1"/>
  <c r="K51" i="17"/>
  <c r="M51" i="17"/>
  <c r="O51" i="17"/>
  <c r="O50" i="17" s="1"/>
  <c r="Q51" i="17"/>
  <c r="Q50" i="17" s="1"/>
  <c r="V51" i="17"/>
  <c r="G58" i="17"/>
  <c r="M58" i="17" s="1"/>
  <c r="I58" i="17"/>
  <c r="K58" i="17"/>
  <c r="K50" i="17" s="1"/>
  <c r="O58" i="17"/>
  <c r="Q58" i="17"/>
  <c r="V58" i="17"/>
  <c r="G60" i="17"/>
  <c r="I60" i="17"/>
  <c r="K60" i="17"/>
  <c r="M60" i="17"/>
  <c r="O60" i="17"/>
  <c r="Q60" i="17"/>
  <c r="V60" i="17"/>
  <c r="V50" i="17" s="1"/>
  <c r="G61" i="17"/>
  <c r="I61" i="17"/>
  <c r="K61" i="17"/>
  <c r="M61" i="17"/>
  <c r="O61" i="17"/>
  <c r="Q61" i="17"/>
  <c r="V61" i="17"/>
  <c r="G62" i="17"/>
  <c r="M62" i="17" s="1"/>
  <c r="I62" i="17"/>
  <c r="K62" i="17"/>
  <c r="O62" i="17"/>
  <c r="Q62" i="17"/>
  <c r="V62" i="17"/>
  <c r="G63" i="17"/>
  <c r="G50" i="17" s="1"/>
  <c r="I63" i="17"/>
  <c r="K63" i="17"/>
  <c r="O63" i="17"/>
  <c r="Q63" i="17"/>
  <c r="V63" i="17"/>
  <c r="G65" i="17"/>
  <c r="G64" i="17" s="1"/>
  <c r="I65" i="17"/>
  <c r="K65" i="17"/>
  <c r="K64" i="17" s="1"/>
  <c r="O65" i="17"/>
  <c r="O64" i="17" s="1"/>
  <c r="Q65" i="17"/>
  <c r="V65" i="17"/>
  <c r="V64" i="17" s="1"/>
  <c r="G66" i="17"/>
  <c r="I66" i="17"/>
  <c r="I64" i="17" s="1"/>
  <c r="K66" i="17"/>
  <c r="M66" i="17"/>
  <c r="O66" i="17"/>
  <c r="Q66" i="17"/>
  <c r="V66" i="17"/>
  <c r="G68" i="17"/>
  <c r="I68" i="17"/>
  <c r="K68" i="17"/>
  <c r="M68" i="17"/>
  <c r="O68" i="17"/>
  <c r="Q68" i="17"/>
  <c r="Q64" i="17" s="1"/>
  <c r="V68" i="17"/>
  <c r="G69" i="17"/>
  <c r="I69" i="17"/>
  <c r="K69" i="17"/>
  <c r="M69" i="17"/>
  <c r="O69" i="17"/>
  <c r="Q69" i="17"/>
  <c r="V69" i="17"/>
  <c r="G71" i="17"/>
  <c r="G70" i="17" s="1"/>
  <c r="I71" i="17"/>
  <c r="I70" i="17" s="1"/>
  <c r="K71" i="17"/>
  <c r="O71" i="17"/>
  <c r="Q71" i="17"/>
  <c r="Q70" i="17" s="1"/>
  <c r="V71" i="17"/>
  <c r="G74" i="17"/>
  <c r="M74" i="17" s="1"/>
  <c r="I74" i="17"/>
  <c r="K74" i="17"/>
  <c r="K70" i="17" s="1"/>
  <c r="O74" i="17"/>
  <c r="Q74" i="17"/>
  <c r="V74" i="17"/>
  <c r="V70" i="17" s="1"/>
  <c r="G76" i="17"/>
  <c r="M76" i="17" s="1"/>
  <c r="I76" i="17"/>
  <c r="K76" i="17"/>
  <c r="O76" i="17"/>
  <c r="Q76" i="17"/>
  <c r="V76" i="17"/>
  <c r="G78" i="17"/>
  <c r="M78" i="17" s="1"/>
  <c r="I78" i="17"/>
  <c r="K78" i="17"/>
  <c r="O78" i="17"/>
  <c r="Q78" i="17"/>
  <c r="V78" i="17"/>
  <c r="G80" i="17"/>
  <c r="I80" i="17"/>
  <c r="K80" i="17"/>
  <c r="M80" i="17"/>
  <c r="O80" i="17"/>
  <c r="Q80" i="17"/>
  <c r="V80" i="17"/>
  <c r="G81" i="17"/>
  <c r="I81" i="17"/>
  <c r="K81" i="17"/>
  <c r="M81" i="17"/>
  <c r="O81" i="17"/>
  <c r="Q81" i="17"/>
  <c r="V81" i="17"/>
  <c r="G84" i="17"/>
  <c r="I84" i="17"/>
  <c r="K84" i="17"/>
  <c r="M84" i="17"/>
  <c r="O84" i="17"/>
  <c r="Q84" i="17"/>
  <c r="V84" i="17"/>
  <c r="G86" i="17"/>
  <c r="M86" i="17" s="1"/>
  <c r="I86" i="17"/>
  <c r="K86" i="17"/>
  <c r="O86" i="17"/>
  <c r="O70" i="17" s="1"/>
  <c r="Q86" i="17"/>
  <c r="V86" i="17"/>
  <c r="G88" i="17"/>
  <c r="M88" i="17" s="1"/>
  <c r="I88" i="17"/>
  <c r="K88" i="17"/>
  <c r="O88" i="17"/>
  <c r="Q88" i="17"/>
  <c r="V88" i="17"/>
  <c r="G95" i="17"/>
  <c r="M95" i="17" s="1"/>
  <c r="I95" i="17"/>
  <c r="K95" i="17"/>
  <c r="O95" i="17"/>
  <c r="Q95" i="17"/>
  <c r="V95" i="17"/>
  <c r="G102" i="17"/>
  <c r="M102" i="17" s="1"/>
  <c r="I102" i="17"/>
  <c r="K102" i="17"/>
  <c r="O102" i="17"/>
  <c r="Q102" i="17"/>
  <c r="V102" i="17"/>
  <c r="G109" i="17"/>
  <c r="M109" i="17" s="1"/>
  <c r="I109" i="17"/>
  <c r="K109" i="17"/>
  <c r="O109" i="17"/>
  <c r="Q109" i="17"/>
  <c r="V109" i="17"/>
  <c r="G116" i="17"/>
  <c r="I116" i="17"/>
  <c r="K116" i="17"/>
  <c r="M116" i="17"/>
  <c r="O116" i="17"/>
  <c r="Q116" i="17"/>
  <c r="V116" i="17"/>
  <c r="G123" i="17"/>
  <c r="I123" i="17"/>
  <c r="K123" i="17"/>
  <c r="M123" i="17"/>
  <c r="O123" i="17"/>
  <c r="Q123" i="17"/>
  <c r="V123" i="17"/>
  <c r="G130" i="17"/>
  <c r="I130" i="17"/>
  <c r="K130" i="17"/>
  <c r="M130" i="17"/>
  <c r="O130" i="17"/>
  <c r="Q130" i="17"/>
  <c r="V130" i="17"/>
  <c r="O132" i="17"/>
  <c r="G133" i="17"/>
  <c r="G132" i="17" s="1"/>
  <c r="I133" i="17"/>
  <c r="I132" i="17" s="1"/>
  <c r="K133" i="17"/>
  <c r="O133" i="17"/>
  <c r="Q133" i="17"/>
  <c r="Q132" i="17" s="1"/>
  <c r="V133" i="17"/>
  <c r="G135" i="17"/>
  <c r="M135" i="17" s="1"/>
  <c r="I135" i="17"/>
  <c r="K135" i="17"/>
  <c r="K132" i="17" s="1"/>
  <c r="O135" i="17"/>
  <c r="Q135" i="17"/>
  <c r="V135" i="17"/>
  <c r="V132" i="17" s="1"/>
  <c r="G137" i="17"/>
  <c r="M137" i="17" s="1"/>
  <c r="I137" i="17"/>
  <c r="K137" i="17"/>
  <c r="O137" i="17"/>
  <c r="Q137" i="17"/>
  <c r="V137" i="17"/>
  <c r="G139" i="17"/>
  <c r="M139" i="17" s="1"/>
  <c r="I139" i="17"/>
  <c r="K139" i="17"/>
  <c r="O139" i="17"/>
  <c r="Q139" i="17"/>
  <c r="V139" i="17"/>
  <c r="G141" i="17"/>
  <c r="I141" i="17"/>
  <c r="G142" i="17"/>
  <c r="I142" i="17"/>
  <c r="K142" i="17"/>
  <c r="K141" i="17" s="1"/>
  <c r="M142" i="17"/>
  <c r="O142" i="17"/>
  <c r="O141" i="17" s="1"/>
  <c r="Q142" i="17"/>
  <c r="Q141" i="17" s="1"/>
  <c r="V142" i="17"/>
  <c r="V141" i="17" s="1"/>
  <c r="G145" i="17"/>
  <c r="I145" i="17"/>
  <c r="K145" i="17"/>
  <c r="M145" i="17"/>
  <c r="O145" i="17"/>
  <c r="Q145" i="17"/>
  <c r="V145" i="17"/>
  <c r="G147" i="17"/>
  <c r="I147" i="17"/>
  <c r="K147" i="17"/>
  <c r="M147" i="17"/>
  <c r="O147" i="17"/>
  <c r="Q147" i="17"/>
  <c r="V147" i="17"/>
  <c r="G148" i="17"/>
  <c r="M148" i="17" s="1"/>
  <c r="I148" i="17"/>
  <c r="K148" i="17"/>
  <c r="O148" i="17"/>
  <c r="Q148" i="17"/>
  <c r="V148" i="17"/>
  <c r="AE150" i="17"/>
  <c r="AF150" i="17"/>
  <c r="G92" i="16"/>
  <c r="BA89" i="16"/>
  <c r="BA85" i="16"/>
  <c r="G9" i="16"/>
  <c r="M9" i="16" s="1"/>
  <c r="I9" i="16"/>
  <c r="I8" i="16" s="1"/>
  <c r="K9" i="16"/>
  <c r="K8" i="16" s="1"/>
  <c r="O9" i="16"/>
  <c r="O8" i="16" s="1"/>
  <c r="Q9" i="16"/>
  <c r="Q8" i="16" s="1"/>
  <c r="V9" i="16"/>
  <c r="V8" i="16" s="1"/>
  <c r="G13" i="16"/>
  <c r="I13" i="16"/>
  <c r="K13" i="16"/>
  <c r="M13" i="16"/>
  <c r="O13" i="16"/>
  <c r="Q13" i="16"/>
  <c r="V13" i="16"/>
  <c r="G15" i="16"/>
  <c r="I15" i="16"/>
  <c r="K15" i="16"/>
  <c r="M15" i="16"/>
  <c r="O15" i="16"/>
  <c r="Q15" i="16"/>
  <c r="V15" i="16"/>
  <c r="G18" i="16"/>
  <c r="M18" i="16" s="1"/>
  <c r="I18" i="16"/>
  <c r="K18" i="16"/>
  <c r="O18" i="16"/>
  <c r="Q18" i="16"/>
  <c r="V18" i="16"/>
  <c r="G21" i="16"/>
  <c r="M21" i="16" s="1"/>
  <c r="I21" i="16"/>
  <c r="K21" i="16"/>
  <c r="O21" i="16"/>
  <c r="Q21" i="16"/>
  <c r="V21" i="16"/>
  <c r="G24" i="16"/>
  <c r="I24" i="16"/>
  <c r="K24" i="16"/>
  <c r="M24" i="16"/>
  <c r="O24" i="16"/>
  <c r="Q24" i="16"/>
  <c r="V24" i="16"/>
  <c r="G26" i="16"/>
  <c r="I26" i="16"/>
  <c r="K26" i="16"/>
  <c r="M26" i="16"/>
  <c r="O26" i="16"/>
  <c r="Q26" i="16"/>
  <c r="V26" i="16"/>
  <c r="G28" i="16"/>
  <c r="G8" i="16" s="1"/>
  <c r="I28" i="16"/>
  <c r="K28" i="16"/>
  <c r="O28" i="16"/>
  <c r="Q28" i="16"/>
  <c r="V28" i="16"/>
  <c r="G30" i="16"/>
  <c r="M30" i="16" s="1"/>
  <c r="I30" i="16"/>
  <c r="K30" i="16"/>
  <c r="O30" i="16"/>
  <c r="Q30" i="16"/>
  <c r="V30" i="16"/>
  <c r="G32" i="16"/>
  <c r="I32" i="16"/>
  <c r="K32" i="16"/>
  <c r="M32" i="16"/>
  <c r="O32" i="16"/>
  <c r="Q32" i="16"/>
  <c r="V32" i="16"/>
  <c r="G34" i="16"/>
  <c r="I34" i="16"/>
  <c r="K34" i="16"/>
  <c r="M34" i="16"/>
  <c r="O34" i="16"/>
  <c r="Q34" i="16"/>
  <c r="V34" i="16"/>
  <c r="G37" i="16"/>
  <c r="M37" i="16" s="1"/>
  <c r="I37" i="16"/>
  <c r="K37" i="16"/>
  <c r="O37" i="16"/>
  <c r="Q37" i="16"/>
  <c r="V37" i="16"/>
  <c r="G39" i="16"/>
  <c r="M39" i="16" s="1"/>
  <c r="I39" i="16"/>
  <c r="K39" i="16"/>
  <c r="O39" i="16"/>
  <c r="Q39" i="16"/>
  <c r="V39" i="16"/>
  <c r="G42" i="16"/>
  <c r="I42" i="16"/>
  <c r="K42" i="16"/>
  <c r="M42" i="16"/>
  <c r="O42" i="16"/>
  <c r="Q42" i="16"/>
  <c r="V42" i="16"/>
  <c r="G45" i="16"/>
  <c r="I45" i="16"/>
  <c r="K45" i="16"/>
  <c r="M45" i="16"/>
  <c r="O45" i="16"/>
  <c r="Q45" i="16"/>
  <c r="V45" i="16"/>
  <c r="G48" i="16"/>
  <c r="M48" i="16" s="1"/>
  <c r="I48" i="16"/>
  <c r="K48" i="16"/>
  <c r="O48" i="16"/>
  <c r="Q48" i="16"/>
  <c r="V48" i="16"/>
  <c r="G50" i="16"/>
  <c r="M50" i="16" s="1"/>
  <c r="I50" i="16"/>
  <c r="K50" i="16"/>
  <c r="O50" i="16"/>
  <c r="Q50" i="16"/>
  <c r="V50" i="16"/>
  <c r="G53" i="16"/>
  <c r="I53" i="16"/>
  <c r="K53" i="16"/>
  <c r="M53" i="16"/>
  <c r="O53" i="16"/>
  <c r="Q53" i="16"/>
  <c r="V53" i="16"/>
  <c r="G56" i="16"/>
  <c r="I56" i="16"/>
  <c r="K56" i="16"/>
  <c r="M56" i="16"/>
  <c r="O56" i="16"/>
  <c r="Q56" i="16"/>
  <c r="V56" i="16"/>
  <c r="G59" i="16"/>
  <c r="M59" i="16" s="1"/>
  <c r="I59" i="16"/>
  <c r="K59" i="16"/>
  <c r="O59" i="16"/>
  <c r="Q59" i="16"/>
  <c r="V59" i="16"/>
  <c r="G62" i="16"/>
  <c r="M62" i="16" s="1"/>
  <c r="I62" i="16"/>
  <c r="K62" i="16"/>
  <c r="O62" i="16"/>
  <c r="Q62" i="16"/>
  <c r="V62" i="16"/>
  <c r="G64" i="16"/>
  <c r="I64" i="16"/>
  <c r="K64" i="16"/>
  <c r="M64" i="16"/>
  <c r="O64" i="16"/>
  <c r="Q64" i="16"/>
  <c r="V64" i="16"/>
  <c r="G66" i="16"/>
  <c r="I66" i="16"/>
  <c r="K66" i="16"/>
  <c r="M66" i="16"/>
  <c r="O66" i="16"/>
  <c r="Q66" i="16"/>
  <c r="V66" i="16"/>
  <c r="G68" i="16"/>
  <c r="M68" i="16" s="1"/>
  <c r="I68" i="16"/>
  <c r="K68" i="16"/>
  <c r="O68" i="16"/>
  <c r="Q68" i="16"/>
  <c r="V68" i="16"/>
  <c r="G70" i="16"/>
  <c r="M70" i="16" s="1"/>
  <c r="I70" i="16"/>
  <c r="K70" i="16"/>
  <c r="O70" i="16"/>
  <c r="Q70" i="16"/>
  <c r="V70" i="16"/>
  <c r="G74" i="16"/>
  <c r="I74" i="16"/>
  <c r="K74" i="16"/>
  <c r="M74" i="16"/>
  <c r="O74" i="16"/>
  <c r="Q74" i="16"/>
  <c r="V74" i="16"/>
  <c r="G76" i="16"/>
  <c r="K76" i="16"/>
  <c r="V76" i="16"/>
  <c r="G77" i="16"/>
  <c r="M77" i="16" s="1"/>
  <c r="M76" i="16" s="1"/>
  <c r="I77" i="16"/>
  <c r="I76" i="16" s="1"/>
  <c r="K77" i="16"/>
  <c r="O77" i="16"/>
  <c r="O76" i="16" s="1"/>
  <c r="Q77" i="16"/>
  <c r="Q76" i="16" s="1"/>
  <c r="V77" i="16"/>
  <c r="Q80" i="16"/>
  <c r="G81" i="16"/>
  <c r="I81" i="16"/>
  <c r="I80" i="16" s="1"/>
  <c r="K81" i="16"/>
  <c r="M81" i="16"/>
  <c r="O81" i="16"/>
  <c r="Q81" i="16"/>
  <c r="V81" i="16"/>
  <c r="V80" i="16" s="1"/>
  <c r="G84" i="16"/>
  <c r="I84" i="16"/>
  <c r="K84" i="16"/>
  <c r="K80" i="16" s="1"/>
  <c r="M84" i="16"/>
  <c r="O84" i="16"/>
  <c r="O80" i="16" s="1"/>
  <c r="Q84" i="16"/>
  <c r="V84" i="16"/>
  <c r="G88" i="16"/>
  <c r="G80" i="16" s="1"/>
  <c r="I88" i="16"/>
  <c r="K88" i="16"/>
  <c r="O88" i="16"/>
  <c r="Q88" i="16"/>
  <c r="V88" i="16"/>
  <c r="AE92" i="16"/>
  <c r="AF92" i="16"/>
  <c r="G200" i="15"/>
  <c r="BA105" i="15"/>
  <c r="G9" i="15"/>
  <c r="M9" i="15" s="1"/>
  <c r="I9" i="15"/>
  <c r="I8" i="15" s="1"/>
  <c r="K9" i="15"/>
  <c r="K8" i="15" s="1"/>
  <c r="O9" i="15"/>
  <c r="O8" i="15" s="1"/>
  <c r="Q9" i="15"/>
  <c r="V9" i="15"/>
  <c r="V8" i="15" s="1"/>
  <c r="G12" i="15"/>
  <c r="I12" i="15"/>
  <c r="K12" i="15"/>
  <c r="M12" i="15"/>
  <c r="O12" i="15"/>
  <c r="Q12" i="15"/>
  <c r="V12" i="15"/>
  <c r="G14" i="15"/>
  <c r="I14" i="15"/>
  <c r="K14" i="15"/>
  <c r="M14" i="15"/>
  <c r="O14" i="15"/>
  <c r="Q14" i="15"/>
  <c r="V14" i="15"/>
  <c r="G16" i="15"/>
  <c r="M16" i="15" s="1"/>
  <c r="I16" i="15"/>
  <c r="K16" i="15"/>
  <c r="O16" i="15"/>
  <c r="Q16" i="15"/>
  <c r="Q8" i="15" s="1"/>
  <c r="V16" i="15"/>
  <c r="G18" i="15"/>
  <c r="I18" i="15"/>
  <c r="K18" i="15"/>
  <c r="M18" i="15"/>
  <c r="O18" i="15"/>
  <c r="Q18" i="15"/>
  <c r="V18" i="15"/>
  <c r="G21" i="15"/>
  <c r="I21" i="15"/>
  <c r="K21" i="15"/>
  <c r="M21" i="15"/>
  <c r="O21" i="15"/>
  <c r="Q21" i="15"/>
  <c r="V21" i="15"/>
  <c r="G24" i="15"/>
  <c r="M24" i="15" s="1"/>
  <c r="I24" i="15"/>
  <c r="K24" i="15"/>
  <c r="O24" i="15"/>
  <c r="Q24" i="15"/>
  <c r="V24" i="15"/>
  <c r="G27" i="15"/>
  <c r="G8" i="15" s="1"/>
  <c r="I27" i="15"/>
  <c r="K27" i="15"/>
  <c r="O27" i="15"/>
  <c r="Q27" i="15"/>
  <c r="V27" i="15"/>
  <c r="G30" i="15"/>
  <c r="I30" i="15"/>
  <c r="K30" i="15"/>
  <c r="M30" i="15"/>
  <c r="O30" i="15"/>
  <c r="Q30" i="15"/>
  <c r="V30" i="15"/>
  <c r="G33" i="15"/>
  <c r="I33" i="15"/>
  <c r="K33" i="15"/>
  <c r="M33" i="15"/>
  <c r="O33" i="15"/>
  <c r="Q33" i="15"/>
  <c r="V33" i="15"/>
  <c r="G36" i="15"/>
  <c r="I36" i="15"/>
  <c r="K36" i="15"/>
  <c r="M36" i="15"/>
  <c r="O36" i="15"/>
  <c r="Q36" i="15"/>
  <c r="V36" i="15"/>
  <c r="G40" i="15"/>
  <c r="M40" i="15" s="1"/>
  <c r="I40" i="15"/>
  <c r="K40" i="15"/>
  <c r="O40" i="15"/>
  <c r="Q40" i="15"/>
  <c r="V40" i="15"/>
  <c r="G45" i="15"/>
  <c r="I45" i="15"/>
  <c r="K45" i="15"/>
  <c r="M45" i="15"/>
  <c r="O45" i="15"/>
  <c r="Q45" i="15"/>
  <c r="V45" i="15"/>
  <c r="G48" i="15"/>
  <c r="I48" i="15"/>
  <c r="K48" i="15"/>
  <c r="M48" i="15"/>
  <c r="O48" i="15"/>
  <c r="Q48" i="15"/>
  <c r="V48" i="15"/>
  <c r="G50" i="15"/>
  <c r="M50" i="15" s="1"/>
  <c r="I50" i="15"/>
  <c r="K50" i="15"/>
  <c r="O50" i="15"/>
  <c r="Q50" i="15"/>
  <c r="V50" i="15"/>
  <c r="G52" i="15"/>
  <c r="M52" i="15" s="1"/>
  <c r="I52" i="15"/>
  <c r="K52" i="15"/>
  <c r="O52" i="15"/>
  <c r="Q52" i="15"/>
  <c r="V52" i="15"/>
  <c r="G54" i="15"/>
  <c r="I54" i="15"/>
  <c r="K54" i="15"/>
  <c r="M54" i="15"/>
  <c r="O54" i="15"/>
  <c r="Q54" i="15"/>
  <c r="V54" i="15"/>
  <c r="G56" i="15"/>
  <c r="I56" i="15"/>
  <c r="K56" i="15"/>
  <c r="M56" i="15"/>
  <c r="O56" i="15"/>
  <c r="Q56" i="15"/>
  <c r="V56" i="15"/>
  <c r="G59" i="15"/>
  <c r="I59" i="15"/>
  <c r="K59" i="15"/>
  <c r="M59" i="15"/>
  <c r="O59" i="15"/>
  <c r="Q59" i="15"/>
  <c r="V59" i="15"/>
  <c r="G61" i="15"/>
  <c r="M61" i="15" s="1"/>
  <c r="I61" i="15"/>
  <c r="K61" i="15"/>
  <c r="O61" i="15"/>
  <c r="Q61" i="15"/>
  <c r="V61" i="15"/>
  <c r="G63" i="15"/>
  <c r="I63" i="15"/>
  <c r="K63" i="15"/>
  <c r="M63" i="15"/>
  <c r="O63" i="15"/>
  <c r="Q63" i="15"/>
  <c r="V63" i="15"/>
  <c r="G65" i="15"/>
  <c r="I65" i="15"/>
  <c r="K65" i="15"/>
  <c r="M65" i="15"/>
  <c r="O65" i="15"/>
  <c r="Q65" i="15"/>
  <c r="V65" i="15"/>
  <c r="G67" i="15"/>
  <c r="M67" i="15" s="1"/>
  <c r="I67" i="15"/>
  <c r="K67" i="15"/>
  <c r="O67" i="15"/>
  <c r="Q67" i="15"/>
  <c r="V67" i="15"/>
  <c r="G69" i="15"/>
  <c r="M69" i="15" s="1"/>
  <c r="I69" i="15"/>
  <c r="K69" i="15"/>
  <c r="O69" i="15"/>
  <c r="Q69" i="15"/>
  <c r="V69" i="15"/>
  <c r="G72" i="15"/>
  <c r="I72" i="15"/>
  <c r="K72" i="15"/>
  <c r="M72" i="15"/>
  <c r="O72" i="15"/>
  <c r="Q72" i="15"/>
  <c r="V72" i="15"/>
  <c r="G75" i="15"/>
  <c r="I75" i="15"/>
  <c r="K75" i="15"/>
  <c r="M75" i="15"/>
  <c r="O75" i="15"/>
  <c r="Q75" i="15"/>
  <c r="V75" i="15"/>
  <c r="G83" i="15"/>
  <c r="I83" i="15"/>
  <c r="K83" i="15"/>
  <c r="M83" i="15"/>
  <c r="O83" i="15"/>
  <c r="Q83" i="15"/>
  <c r="V83" i="15"/>
  <c r="G85" i="15"/>
  <c r="M85" i="15" s="1"/>
  <c r="I85" i="15"/>
  <c r="K85" i="15"/>
  <c r="O85" i="15"/>
  <c r="Q85" i="15"/>
  <c r="V85" i="15"/>
  <c r="G88" i="15"/>
  <c r="M88" i="15" s="1"/>
  <c r="I88" i="15"/>
  <c r="K88" i="15"/>
  <c r="O88" i="15"/>
  <c r="Q88" i="15"/>
  <c r="V88" i="15"/>
  <c r="G91" i="15"/>
  <c r="I91" i="15"/>
  <c r="K91" i="15"/>
  <c r="M91" i="15"/>
  <c r="O91" i="15"/>
  <c r="Q91" i="15"/>
  <c r="V91" i="15"/>
  <c r="G94" i="15"/>
  <c r="M94" i="15" s="1"/>
  <c r="I94" i="15"/>
  <c r="K94" i="15"/>
  <c r="O94" i="15"/>
  <c r="Q94" i="15"/>
  <c r="V94" i="15"/>
  <c r="G96" i="15"/>
  <c r="M96" i="15" s="1"/>
  <c r="I96" i="15"/>
  <c r="K96" i="15"/>
  <c r="O96" i="15"/>
  <c r="Q96" i="15"/>
  <c r="V96" i="15"/>
  <c r="G98" i="15"/>
  <c r="I98" i="15"/>
  <c r="K98" i="15"/>
  <c r="M98" i="15"/>
  <c r="O98" i="15"/>
  <c r="Q98" i="15"/>
  <c r="V98" i="15"/>
  <c r="G100" i="15"/>
  <c r="I100" i="15"/>
  <c r="K100" i="15"/>
  <c r="M100" i="15"/>
  <c r="O100" i="15"/>
  <c r="Q100" i="15"/>
  <c r="V100" i="15"/>
  <c r="G102" i="15"/>
  <c r="I102" i="15"/>
  <c r="K102" i="15"/>
  <c r="M102" i="15"/>
  <c r="O102" i="15"/>
  <c r="Q102" i="15"/>
  <c r="V102" i="15"/>
  <c r="G104" i="15"/>
  <c r="M104" i="15" s="1"/>
  <c r="I104" i="15"/>
  <c r="K104" i="15"/>
  <c r="O104" i="15"/>
  <c r="Q104" i="15"/>
  <c r="V104" i="15"/>
  <c r="G108" i="15"/>
  <c r="M108" i="15" s="1"/>
  <c r="I108" i="15"/>
  <c r="K108" i="15"/>
  <c r="O108" i="15"/>
  <c r="Q108" i="15"/>
  <c r="V108" i="15"/>
  <c r="G112" i="15"/>
  <c r="I112" i="15"/>
  <c r="K112" i="15"/>
  <c r="M112" i="15"/>
  <c r="O112" i="15"/>
  <c r="Q112" i="15"/>
  <c r="V112" i="15"/>
  <c r="G142" i="15"/>
  <c r="M142" i="15" s="1"/>
  <c r="I142" i="15"/>
  <c r="K142" i="15"/>
  <c r="O142" i="15"/>
  <c r="Q142" i="15"/>
  <c r="V142" i="15"/>
  <c r="G144" i="15"/>
  <c r="M144" i="15" s="1"/>
  <c r="I144" i="15"/>
  <c r="K144" i="15"/>
  <c r="O144" i="15"/>
  <c r="Q144" i="15"/>
  <c r="V144" i="15"/>
  <c r="G146" i="15"/>
  <c r="M146" i="15" s="1"/>
  <c r="I146" i="15"/>
  <c r="K146" i="15"/>
  <c r="O146" i="15"/>
  <c r="Q146" i="15"/>
  <c r="V146" i="15"/>
  <c r="G148" i="15"/>
  <c r="I148" i="15"/>
  <c r="K148" i="15"/>
  <c r="M148" i="15"/>
  <c r="O148" i="15"/>
  <c r="Q148" i="15"/>
  <c r="V148" i="15"/>
  <c r="G150" i="15"/>
  <c r="I150" i="15"/>
  <c r="K150" i="15"/>
  <c r="M150" i="15"/>
  <c r="O150" i="15"/>
  <c r="Q150" i="15"/>
  <c r="V150" i="15"/>
  <c r="G151" i="15"/>
  <c r="M151" i="15" s="1"/>
  <c r="I151" i="15"/>
  <c r="K151" i="15"/>
  <c r="O151" i="15"/>
  <c r="Q151" i="15"/>
  <c r="V151" i="15"/>
  <c r="G153" i="15"/>
  <c r="M153" i="15" s="1"/>
  <c r="I153" i="15"/>
  <c r="K153" i="15"/>
  <c r="O153" i="15"/>
  <c r="Q153" i="15"/>
  <c r="V153" i="15"/>
  <c r="G155" i="15"/>
  <c r="I155" i="15"/>
  <c r="K155" i="15"/>
  <c r="M155" i="15"/>
  <c r="O155" i="15"/>
  <c r="Q155" i="15"/>
  <c r="V155" i="15"/>
  <c r="G157" i="15"/>
  <c r="M157" i="15" s="1"/>
  <c r="I157" i="15"/>
  <c r="K157" i="15"/>
  <c r="O157" i="15"/>
  <c r="Q157" i="15"/>
  <c r="V157" i="15"/>
  <c r="G159" i="15"/>
  <c r="M159" i="15" s="1"/>
  <c r="I159" i="15"/>
  <c r="K159" i="15"/>
  <c r="O159" i="15"/>
  <c r="Q159" i="15"/>
  <c r="V159" i="15"/>
  <c r="G162" i="15"/>
  <c r="M162" i="15" s="1"/>
  <c r="I162" i="15"/>
  <c r="K162" i="15"/>
  <c r="O162" i="15"/>
  <c r="Q162" i="15"/>
  <c r="V162" i="15"/>
  <c r="G163" i="15"/>
  <c r="I163" i="15"/>
  <c r="K163" i="15"/>
  <c r="M163" i="15"/>
  <c r="O163" i="15"/>
  <c r="Q163" i="15"/>
  <c r="V163" i="15"/>
  <c r="G166" i="15"/>
  <c r="I166" i="15"/>
  <c r="K166" i="15"/>
  <c r="M166" i="15"/>
  <c r="O166" i="15"/>
  <c r="Q166" i="15"/>
  <c r="V166" i="15"/>
  <c r="G168" i="15"/>
  <c r="M168" i="15" s="1"/>
  <c r="I168" i="15"/>
  <c r="K168" i="15"/>
  <c r="O168" i="15"/>
  <c r="Q168" i="15"/>
  <c r="V168" i="15"/>
  <c r="G170" i="15"/>
  <c r="M170" i="15" s="1"/>
  <c r="I170" i="15"/>
  <c r="K170" i="15"/>
  <c r="O170" i="15"/>
  <c r="Q170" i="15"/>
  <c r="V170" i="15"/>
  <c r="G172" i="15"/>
  <c r="I172" i="15"/>
  <c r="K172" i="15"/>
  <c r="M172" i="15"/>
  <c r="O172" i="15"/>
  <c r="Q172" i="15"/>
  <c r="V172" i="15"/>
  <c r="G174" i="15"/>
  <c r="I174" i="15"/>
  <c r="K174" i="15"/>
  <c r="M174" i="15"/>
  <c r="O174" i="15"/>
  <c r="Q174" i="15"/>
  <c r="V174" i="15"/>
  <c r="G176" i="15"/>
  <c r="M176" i="15" s="1"/>
  <c r="I176" i="15"/>
  <c r="K176" i="15"/>
  <c r="O176" i="15"/>
  <c r="Q176" i="15"/>
  <c r="V176" i="15"/>
  <c r="G178" i="15"/>
  <c r="M178" i="15" s="1"/>
  <c r="I178" i="15"/>
  <c r="K178" i="15"/>
  <c r="O178" i="15"/>
  <c r="Q178" i="15"/>
  <c r="V178" i="15"/>
  <c r="G180" i="15"/>
  <c r="I180" i="15"/>
  <c r="K180" i="15"/>
  <c r="M180" i="15"/>
  <c r="O180" i="15"/>
  <c r="Q180" i="15"/>
  <c r="V180" i="15"/>
  <c r="G185" i="15"/>
  <c r="I185" i="15"/>
  <c r="K185" i="15"/>
  <c r="M185" i="15"/>
  <c r="O185" i="15"/>
  <c r="Q185" i="15"/>
  <c r="V185" i="15"/>
  <c r="O187" i="15"/>
  <c r="G188" i="15"/>
  <c r="M188" i="15" s="1"/>
  <c r="I188" i="15"/>
  <c r="I187" i="15" s="1"/>
  <c r="K188" i="15"/>
  <c r="K187" i="15" s="1"/>
  <c r="O188" i="15"/>
  <c r="Q188" i="15"/>
  <c r="Q187" i="15" s="1"/>
  <c r="V188" i="15"/>
  <c r="V187" i="15" s="1"/>
  <c r="G190" i="15"/>
  <c r="I190" i="15"/>
  <c r="K190" i="15"/>
  <c r="M190" i="15"/>
  <c r="O190" i="15"/>
  <c r="Q190" i="15"/>
  <c r="V190" i="15"/>
  <c r="G192" i="15"/>
  <c r="I192" i="15"/>
  <c r="K192" i="15"/>
  <c r="M192" i="15"/>
  <c r="O192" i="15"/>
  <c r="Q192" i="15"/>
  <c r="V192" i="15"/>
  <c r="G194" i="15"/>
  <c r="M194" i="15" s="1"/>
  <c r="I194" i="15"/>
  <c r="K194" i="15"/>
  <c r="O194" i="15"/>
  <c r="Q194" i="15"/>
  <c r="V194" i="15"/>
  <c r="G195" i="15"/>
  <c r="M195" i="15" s="1"/>
  <c r="I195" i="15"/>
  <c r="K195" i="15"/>
  <c r="O195" i="15"/>
  <c r="Q195" i="15"/>
  <c r="V195" i="15"/>
  <c r="G197" i="15"/>
  <c r="I197" i="15"/>
  <c r="K197" i="15"/>
  <c r="M197" i="15"/>
  <c r="O197" i="15"/>
  <c r="Q197" i="15"/>
  <c r="V197" i="15"/>
  <c r="G198" i="15"/>
  <c r="I198" i="15"/>
  <c r="K198" i="15"/>
  <c r="M198" i="15"/>
  <c r="O198" i="15"/>
  <c r="Q198" i="15"/>
  <c r="V198" i="15"/>
  <c r="AE200" i="15"/>
  <c r="AF200" i="15"/>
  <c r="G298" i="14"/>
  <c r="BA159" i="14"/>
  <c r="BA153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G13" i="14"/>
  <c r="I13" i="14"/>
  <c r="K13" i="14"/>
  <c r="M13" i="14"/>
  <c r="O13" i="14"/>
  <c r="Q13" i="14"/>
  <c r="V13" i="14"/>
  <c r="G17" i="14"/>
  <c r="M17" i="14" s="1"/>
  <c r="I17" i="14"/>
  <c r="I16" i="14" s="1"/>
  <c r="K17" i="14"/>
  <c r="O17" i="14"/>
  <c r="O16" i="14" s="1"/>
  <c r="Q17" i="14"/>
  <c r="Q16" i="14" s="1"/>
  <c r="V17" i="14"/>
  <c r="G27" i="14"/>
  <c r="M27" i="14" s="1"/>
  <c r="I27" i="14"/>
  <c r="K27" i="14"/>
  <c r="O27" i="14"/>
  <c r="Q27" i="14"/>
  <c r="V27" i="14"/>
  <c r="G28" i="14"/>
  <c r="I28" i="14"/>
  <c r="K28" i="14"/>
  <c r="K16" i="14" s="1"/>
  <c r="M28" i="14"/>
  <c r="O28" i="14"/>
  <c r="Q28" i="14"/>
  <c r="V28" i="14"/>
  <c r="V16" i="14" s="1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5" i="14"/>
  <c r="M35" i="14" s="1"/>
  <c r="I35" i="14"/>
  <c r="K35" i="14"/>
  <c r="O35" i="14"/>
  <c r="Q35" i="14"/>
  <c r="V35" i="14"/>
  <c r="G36" i="14"/>
  <c r="I36" i="14"/>
  <c r="K36" i="14"/>
  <c r="M36" i="14"/>
  <c r="O36" i="14"/>
  <c r="Q36" i="14"/>
  <c r="V36" i="14"/>
  <c r="G39" i="14"/>
  <c r="I39" i="14"/>
  <c r="K39" i="14"/>
  <c r="M39" i="14"/>
  <c r="O39" i="14"/>
  <c r="Q39" i="14"/>
  <c r="V39" i="14"/>
  <c r="G42" i="14"/>
  <c r="M42" i="14" s="1"/>
  <c r="I42" i="14"/>
  <c r="K42" i="14"/>
  <c r="O42" i="14"/>
  <c r="Q42" i="14"/>
  <c r="V42" i="14"/>
  <c r="G45" i="14"/>
  <c r="M45" i="14" s="1"/>
  <c r="I45" i="14"/>
  <c r="K45" i="14"/>
  <c r="O45" i="14"/>
  <c r="Q45" i="14"/>
  <c r="V45" i="14"/>
  <c r="G48" i="14"/>
  <c r="I48" i="14"/>
  <c r="K48" i="14"/>
  <c r="M48" i="14"/>
  <c r="O48" i="14"/>
  <c r="Q48" i="14"/>
  <c r="V48" i="14"/>
  <c r="G51" i="14"/>
  <c r="I51" i="14"/>
  <c r="K51" i="14"/>
  <c r="M51" i="14"/>
  <c r="O51" i="14"/>
  <c r="Q51" i="14"/>
  <c r="V51" i="14"/>
  <c r="G54" i="14"/>
  <c r="M54" i="14" s="1"/>
  <c r="I54" i="14"/>
  <c r="K54" i="14"/>
  <c r="O54" i="14"/>
  <c r="Q54" i="14"/>
  <c r="V54" i="14"/>
  <c r="G57" i="14"/>
  <c r="M57" i="14" s="1"/>
  <c r="I57" i="14"/>
  <c r="K57" i="14"/>
  <c r="O57" i="14"/>
  <c r="Q57" i="14"/>
  <c r="V57" i="14"/>
  <c r="G63" i="14"/>
  <c r="I63" i="14"/>
  <c r="K63" i="14"/>
  <c r="M63" i="14"/>
  <c r="O63" i="14"/>
  <c r="Q63" i="14"/>
  <c r="V63" i="14"/>
  <c r="G66" i="14"/>
  <c r="M66" i="14" s="1"/>
  <c r="M65" i="14" s="1"/>
  <c r="I66" i="14"/>
  <c r="I65" i="14" s="1"/>
  <c r="K66" i="14"/>
  <c r="O66" i="14"/>
  <c r="O65" i="14" s="1"/>
  <c r="Q66" i="14"/>
  <c r="Q65" i="14" s="1"/>
  <c r="V66" i="14"/>
  <c r="G70" i="14"/>
  <c r="M70" i="14" s="1"/>
  <c r="I70" i="14"/>
  <c r="K70" i="14"/>
  <c r="O70" i="14"/>
  <c r="Q70" i="14"/>
  <c r="V70" i="14"/>
  <c r="G74" i="14"/>
  <c r="I74" i="14"/>
  <c r="K74" i="14"/>
  <c r="K65" i="14" s="1"/>
  <c r="M74" i="14"/>
  <c r="O74" i="14"/>
  <c r="Q74" i="14"/>
  <c r="V74" i="14"/>
  <c r="V65" i="14" s="1"/>
  <c r="G78" i="14"/>
  <c r="I78" i="14"/>
  <c r="K78" i="14"/>
  <c r="M78" i="14"/>
  <c r="O78" i="14"/>
  <c r="Q78" i="14"/>
  <c r="V78" i="14"/>
  <c r="G82" i="14"/>
  <c r="M82" i="14" s="1"/>
  <c r="I82" i="14"/>
  <c r="K82" i="14"/>
  <c r="O82" i="14"/>
  <c r="Q82" i="14"/>
  <c r="V82" i="14"/>
  <c r="G88" i="14"/>
  <c r="M88" i="14" s="1"/>
  <c r="I88" i="14"/>
  <c r="K88" i="14"/>
  <c r="O88" i="14"/>
  <c r="Q88" i="14"/>
  <c r="V88" i="14"/>
  <c r="G94" i="14"/>
  <c r="M94" i="14" s="1"/>
  <c r="I94" i="14"/>
  <c r="K94" i="14"/>
  <c r="O94" i="14"/>
  <c r="Q94" i="14"/>
  <c r="V94" i="14"/>
  <c r="G100" i="14"/>
  <c r="I100" i="14"/>
  <c r="K100" i="14"/>
  <c r="M100" i="14"/>
  <c r="O100" i="14"/>
  <c r="Q100" i="14"/>
  <c r="V100" i="14"/>
  <c r="G104" i="14"/>
  <c r="M104" i="14" s="1"/>
  <c r="I104" i="14"/>
  <c r="K104" i="14"/>
  <c r="O104" i="14"/>
  <c r="Q104" i="14"/>
  <c r="V104" i="14"/>
  <c r="G109" i="14"/>
  <c r="M109" i="14" s="1"/>
  <c r="I109" i="14"/>
  <c r="K109" i="14"/>
  <c r="O109" i="14"/>
  <c r="Q109" i="14"/>
  <c r="V109" i="14"/>
  <c r="G114" i="14"/>
  <c r="I114" i="14"/>
  <c r="K114" i="14"/>
  <c r="M114" i="14"/>
  <c r="O114" i="14"/>
  <c r="Q114" i="14"/>
  <c r="V114" i="14"/>
  <c r="G119" i="14"/>
  <c r="I119" i="14"/>
  <c r="K119" i="14"/>
  <c r="M119" i="14"/>
  <c r="O119" i="14"/>
  <c r="Q119" i="14"/>
  <c r="V119" i="14"/>
  <c r="G121" i="14"/>
  <c r="M121" i="14" s="1"/>
  <c r="I121" i="14"/>
  <c r="K121" i="14"/>
  <c r="O121" i="14"/>
  <c r="Q121" i="14"/>
  <c r="V121" i="14"/>
  <c r="G122" i="14"/>
  <c r="M122" i="14" s="1"/>
  <c r="I122" i="14"/>
  <c r="K122" i="14"/>
  <c r="O122" i="14"/>
  <c r="Q122" i="14"/>
  <c r="V122" i="14"/>
  <c r="G123" i="14"/>
  <c r="M123" i="14" s="1"/>
  <c r="I123" i="14"/>
  <c r="K123" i="14"/>
  <c r="O123" i="14"/>
  <c r="Q123" i="14"/>
  <c r="V123" i="14"/>
  <c r="G134" i="14"/>
  <c r="I134" i="14"/>
  <c r="K134" i="14"/>
  <c r="M134" i="14"/>
  <c r="O134" i="14"/>
  <c r="Q134" i="14"/>
  <c r="V134" i="14"/>
  <c r="G136" i="14"/>
  <c r="M136" i="14" s="1"/>
  <c r="I136" i="14"/>
  <c r="K136" i="14"/>
  <c r="O136" i="14"/>
  <c r="Q136" i="14"/>
  <c r="V136" i="14"/>
  <c r="G137" i="14"/>
  <c r="M137" i="14" s="1"/>
  <c r="I137" i="14"/>
  <c r="K137" i="14"/>
  <c r="O137" i="14"/>
  <c r="Q137" i="14"/>
  <c r="V137" i="14"/>
  <c r="G140" i="14"/>
  <c r="I140" i="14"/>
  <c r="K140" i="14"/>
  <c r="M140" i="14"/>
  <c r="O140" i="14"/>
  <c r="Q140" i="14"/>
  <c r="V140" i="14"/>
  <c r="G144" i="14"/>
  <c r="I144" i="14"/>
  <c r="K144" i="14"/>
  <c r="M144" i="14"/>
  <c r="O144" i="14"/>
  <c r="Q144" i="14"/>
  <c r="V144" i="14"/>
  <c r="G148" i="14"/>
  <c r="M148" i="14" s="1"/>
  <c r="I148" i="14"/>
  <c r="K148" i="14"/>
  <c r="O148" i="14"/>
  <c r="Q148" i="14"/>
  <c r="V148" i="14"/>
  <c r="G152" i="14"/>
  <c r="M152" i="14" s="1"/>
  <c r="I152" i="14"/>
  <c r="K152" i="14"/>
  <c r="O152" i="14"/>
  <c r="Q152" i="14"/>
  <c r="V152" i="14"/>
  <c r="G158" i="14"/>
  <c r="M158" i="14" s="1"/>
  <c r="I158" i="14"/>
  <c r="K158" i="14"/>
  <c r="O158" i="14"/>
  <c r="Q158" i="14"/>
  <c r="V158" i="14"/>
  <c r="G162" i="14"/>
  <c r="I162" i="14"/>
  <c r="K162" i="14"/>
  <c r="M162" i="14"/>
  <c r="O162" i="14"/>
  <c r="Q162" i="14"/>
  <c r="V162" i="14"/>
  <c r="G163" i="14"/>
  <c r="M163" i="14" s="1"/>
  <c r="I163" i="14"/>
  <c r="K163" i="14"/>
  <c r="O163" i="14"/>
  <c r="Q163" i="14"/>
  <c r="V163" i="14"/>
  <c r="G164" i="14"/>
  <c r="M164" i="14" s="1"/>
  <c r="I164" i="14"/>
  <c r="K164" i="14"/>
  <c r="O164" i="14"/>
  <c r="Q164" i="14"/>
  <c r="V164" i="14"/>
  <c r="G165" i="14"/>
  <c r="I165" i="14"/>
  <c r="K165" i="14"/>
  <c r="M165" i="14"/>
  <c r="O165" i="14"/>
  <c r="Q165" i="14"/>
  <c r="V165" i="14"/>
  <c r="G168" i="14"/>
  <c r="G167" i="14" s="1"/>
  <c r="I168" i="14"/>
  <c r="I167" i="14" s="1"/>
  <c r="K168" i="14"/>
  <c r="O168" i="14"/>
  <c r="O167" i="14" s="1"/>
  <c r="Q168" i="14"/>
  <c r="Q167" i="14" s="1"/>
  <c r="V168" i="14"/>
  <c r="G169" i="14"/>
  <c r="M169" i="14" s="1"/>
  <c r="I169" i="14"/>
  <c r="K169" i="14"/>
  <c r="O169" i="14"/>
  <c r="Q169" i="14"/>
  <c r="V169" i="14"/>
  <c r="G170" i="14"/>
  <c r="I170" i="14"/>
  <c r="K170" i="14"/>
  <c r="K167" i="14" s="1"/>
  <c r="M170" i="14"/>
  <c r="O170" i="14"/>
  <c r="Q170" i="14"/>
  <c r="V170" i="14"/>
  <c r="V167" i="14" s="1"/>
  <c r="G175" i="14"/>
  <c r="I175" i="14"/>
  <c r="K175" i="14"/>
  <c r="M175" i="14"/>
  <c r="O175" i="14"/>
  <c r="Q175" i="14"/>
  <c r="V175" i="14"/>
  <c r="G183" i="14"/>
  <c r="M183" i="14" s="1"/>
  <c r="I183" i="14"/>
  <c r="K183" i="14"/>
  <c r="O183" i="14"/>
  <c r="Q183" i="14"/>
  <c r="V183" i="14"/>
  <c r="G186" i="14"/>
  <c r="M186" i="14" s="1"/>
  <c r="I186" i="14"/>
  <c r="K186" i="14"/>
  <c r="O186" i="14"/>
  <c r="Q186" i="14"/>
  <c r="V186" i="14"/>
  <c r="G189" i="14"/>
  <c r="I189" i="14"/>
  <c r="K189" i="14"/>
  <c r="M189" i="14"/>
  <c r="O189" i="14"/>
  <c r="Q189" i="14"/>
  <c r="V189" i="14"/>
  <c r="G191" i="14"/>
  <c r="I191" i="14"/>
  <c r="K191" i="14"/>
  <c r="M191" i="14"/>
  <c r="O191" i="14"/>
  <c r="Q191" i="14"/>
  <c r="V191" i="14"/>
  <c r="G197" i="14"/>
  <c r="M197" i="14" s="1"/>
  <c r="I197" i="14"/>
  <c r="K197" i="14"/>
  <c r="O197" i="14"/>
  <c r="Q197" i="14"/>
  <c r="V197" i="14"/>
  <c r="G198" i="14"/>
  <c r="M198" i="14" s="1"/>
  <c r="I198" i="14"/>
  <c r="K198" i="14"/>
  <c r="O198" i="14"/>
  <c r="Q198" i="14"/>
  <c r="V198" i="14"/>
  <c r="G201" i="14"/>
  <c r="I201" i="14"/>
  <c r="K201" i="14"/>
  <c r="M201" i="14"/>
  <c r="O201" i="14"/>
  <c r="Q201" i="14"/>
  <c r="V201" i="14"/>
  <c r="G202" i="14"/>
  <c r="I202" i="14"/>
  <c r="K202" i="14"/>
  <c r="M202" i="14"/>
  <c r="O202" i="14"/>
  <c r="Q202" i="14"/>
  <c r="V202" i="14"/>
  <c r="G203" i="14"/>
  <c r="M203" i="14" s="1"/>
  <c r="I203" i="14"/>
  <c r="K203" i="14"/>
  <c r="O203" i="14"/>
  <c r="Q203" i="14"/>
  <c r="V203" i="14"/>
  <c r="G204" i="14"/>
  <c r="M204" i="14" s="1"/>
  <c r="I204" i="14"/>
  <c r="K204" i="14"/>
  <c r="O204" i="14"/>
  <c r="Q204" i="14"/>
  <c r="V204" i="14"/>
  <c r="G205" i="14"/>
  <c r="I205" i="14"/>
  <c r="K205" i="14"/>
  <c r="M205" i="14"/>
  <c r="O205" i="14"/>
  <c r="Q205" i="14"/>
  <c r="V205" i="14"/>
  <c r="G206" i="14"/>
  <c r="I206" i="14"/>
  <c r="K206" i="14"/>
  <c r="M206" i="14"/>
  <c r="O206" i="14"/>
  <c r="Q206" i="14"/>
  <c r="V206" i="14"/>
  <c r="G207" i="14"/>
  <c r="AF298" i="14" s="1"/>
  <c r="I207" i="14"/>
  <c r="K207" i="14"/>
  <c r="O207" i="14"/>
  <c r="Q207" i="14"/>
  <c r="V207" i="14"/>
  <c r="G208" i="14"/>
  <c r="M208" i="14" s="1"/>
  <c r="I208" i="14"/>
  <c r="K208" i="14"/>
  <c r="O208" i="14"/>
  <c r="Q208" i="14"/>
  <c r="V208" i="14"/>
  <c r="G209" i="14"/>
  <c r="I209" i="14"/>
  <c r="K209" i="14"/>
  <c r="M209" i="14"/>
  <c r="O209" i="14"/>
  <c r="Q209" i="14"/>
  <c r="V209" i="14"/>
  <c r="G210" i="14"/>
  <c r="I210" i="14"/>
  <c r="K210" i="14"/>
  <c r="M210" i="14"/>
  <c r="O210" i="14"/>
  <c r="Q210" i="14"/>
  <c r="V210" i="14"/>
  <c r="G211" i="14"/>
  <c r="M211" i="14" s="1"/>
  <c r="I211" i="14"/>
  <c r="K211" i="14"/>
  <c r="O211" i="14"/>
  <c r="Q211" i="14"/>
  <c r="V211" i="14"/>
  <c r="G212" i="14"/>
  <c r="M212" i="14" s="1"/>
  <c r="I212" i="14"/>
  <c r="K212" i="14"/>
  <c r="O212" i="14"/>
  <c r="Q212" i="14"/>
  <c r="V212" i="14"/>
  <c r="G213" i="14"/>
  <c r="I213" i="14"/>
  <c r="K213" i="14"/>
  <c r="M213" i="14"/>
  <c r="O213" i="14"/>
  <c r="Q213" i="14"/>
  <c r="V213" i="14"/>
  <c r="G214" i="14"/>
  <c r="I214" i="14"/>
  <c r="K214" i="14"/>
  <c r="M214" i="14"/>
  <c r="O214" i="14"/>
  <c r="Q214" i="14"/>
  <c r="V214" i="14"/>
  <c r="G215" i="14"/>
  <c r="M215" i="14" s="1"/>
  <c r="I215" i="14"/>
  <c r="K215" i="14"/>
  <c r="O215" i="14"/>
  <c r="Q215" i="14"/>
  <c r="V215" i="14"/>
  <c r="G216" i="14"/>
  <c r="M216" i="14" s="1"/>
  <c r="I216" i="14"/>
  <c r="K216" i="14"/>
  <c r="O216" i="14"/>
  <c r="Q216" i="14"/>
  <c r="V216" i="14"/>
  <c r="G217" i="14"/>
  <c r="I217" i="14"/>
  <c r="K217" i="14"/>
  <c r="M217" i="14"/>
  <c r="O217" i="14"/>
  <c r="Q217" i="14"/>
  <c r="V217" i="14"/>
  <c r="G220" i="14"/>
  <c r="M220" i="14" s="1"/>
  <c r="I220" i="14"/>
  <c r="I219" i="14" s="1"/>
  <c r="K220" i="14"/>
  <c r="O220" i="14"/>
  <c r="O219" i="14" s="1"/>
  <c r="Q220" i="14"/>
  <c r="Q219" i="14" s="1"/>
  <c r="V220" i="14"/>
  <c r="G225" i="14"/>
  <c r="M225" i="14" s="1"/>
  <c r="I225" i="14"/>
  <c r="K225" i="14"/>
  <c r="K219" i="14" s="1"/>
  <c r="O225" i="14"/>
  <c r="Q225" i="14"/>
  <c r="V225" i="14"/>
  <c r="G230" i="14"/>
  <c r="I230" i="14"/>
  <c r="K230" i="14"/>
  <c r="M230" i="14"/>
  <c r="O230" i="14"/>
  <c r="Q230" i="14"/>
  <c r="V230" i="14"/>
  <c r="V219" i="14" s="1"/>
  <c r="G235" i="14"/>
  <c r="I235" i="14"/>
  <c r="K235" i="14"/>
  <c r="M235" i="14"/>
  <c r="O235" i="14"/>
  <c r="Q235" i="14"/>
  <c r="V235" i="14"/>
  <c r="G242" i="14"/>
  <c r="M242" i="14" s="1"/>
  <c r="I242" i="14"/>
  <c r="K242" i="14"/>
  <c r="O242" i="14"/>
  <c r="Q242" i="14"/>
  <c r="V242" i="14"/>
  <c r="G249" i="14"/>
  <c r="M249" i="14" s="1"/>
  <c r="I249" i="14"/>
  <c r="K249" i="14"/>
  <c r="O249" i="14"/>
  <c r="Q249" i="14"/>
  <c r="V249" i="14"/>
  <c r="G256" i="14"/>
  <c r="I256" i="14"/>
  <c r="K256" i="14"/>
  <c r="M256" i="14"/>
  <c r="O256" i="14"/>
  <c r="Q256" i="14"/>
  <c r="V256" i="14"/>
  <c r="G263" i="14"/>
  <c r="I263" i="14"/>
  <c r="K263" i="14"/>
  <c r="M263" i="14"/>
  <c r="O263" i="14"/>
  <c r="Q263" i="14"/>
  <c r="V263" i="14"/>
  <c r="G270" i="14"/>
  <c r="M270" i="14" s="1"/>
  <c r="I270" i="14"/>
  <c r="K270" i="14"/>
  <c r="O270" i="14"/>
  <c r="Q270" i="14"/>
  <c r="V270" i="14"/>
  <c r="G280" i="14"/>
  <c r="M280" i="14" s="1"/>
  <c r="I280" i="14"/>
  <c r="K280" i="14"/>
  <c r="O280" i="14"/>
  <c r="Q280" i="14"/>
  <c r="V280" i="14"/>
  <c r="G281" i="14"/>
  <c r="I281" i="14"/>
  <c r="K281" i="14"/>
  <c r="M281" i="14"/>
  <c r="O281" i="14"/>
  <c r="Q281" i="14"/>
  <c r="V281" i="14"/>
  <c r="G284" i="14"/>
  <c r="I284" i="14"/>
  <c r="K284" i="14"/>
  <c r="M284" i="14"/>
  <c r="O284" i="14"/>
  <c r="Q284" i="14"/>
  <c r="V284" i="14"/>
  <c r="G285" i="14"/>
  <c r="O285" i="14"/>
  <c r="G286" i="14"/>
  <c r="M286" i="14" s="1"/>
  <c r="M285" i="14" s="1"/>
  <c r="I286" i="14"/>
  <c r="I285" i="14" s="1"/>
  <c r="K286" i="14"/>
  <c r="K285" i="14" s="1"/>
  <c r="O286" i="14"/>
  <c r="Q286" i="14"/>
  <c r="Q285" i="14" s="1"/>
  <c r="V286" i="14"/>
  <c r="V285" i="14" s="1"/>
  <c r="G288" i="14"/>
  <c r="I288" i="14"/>
  <c r="K288" i="14"/>
  <c r="M288" i="14"/>
  <c r="O288" i="14"/>
  <c r="Q288" i="14"/>
  <c r="V288" i="14"/>
  <c r="G290" i="14"/>
  <c r="M290" i="14" s="1"/>
  <c r="M289" i="14" s="1"/>
  <c r="I290" i="14"/>
  <c r="I289" i="14" s="1"/>
  <c r="K290" i="14"/>
  <c r="O290" i="14"/>
  <c r="O289" i="14" s="1"/>
  <c r="Q290" i="14"/>
  <c r="Q289" i="14" s="1"/>
  <c r="V290" i="14"/>
  <c r="G293" i="14"/>
  <c r="M293" i="14" s="1"/>
  <c r="I293" i="14"/>
  <c r="K293" i="14"/>
  <c r="K289" i="14" s="1"/>
  <c r="O293" i="14"/>
  <c r="Q293" i="14"/>
  <c r="V293" i="14"/>
  <c r="G295" i="14"/>
  <c r="I295" i="14"/>
  <c r="K295" i="14"/>
  <c r="M295" i="14"/>
  <c r="O295" i="14"/>
  <c r="Q295" i="14"/>
  <c r="V295" i="14"/>
  <c r="V289" i="14" s="1"/>
  <c r="G296" i="14"/>
  <c r="I296" i="14"/>
  <c r="K296" i="14"/>
  <c r="M296" i="14"/>
  <c r="O296" i="14"/>
  <c r="Q296" i="14"/>
  <c r="V296" i="14"/>
  <c r="AE298" i="14"/>
  <c r="G577" i="13"/>
  <c r="BA418" i="13"/>
  <c r="BA385" i="13"/>
  <c r="BA369" i="13"/>
  <c r="BA368" i="13"/>
  <c r="BA367" i="13"/>
  <c r="BA363" i="13"/>
  <c r="BA358" i="13"/>
  <c r="BA357" i="13"/>
  <c r="BA356" i="13"/>
  <c r="BA352" i="13"/>
  <c r="BA350" i="13"/>
  <c r="BA223" i="13"/>
  <c r="BA219" i="13"/>
  <c r="BA183" i="13"/>
  <c r="BA115" i="13"/>
  <c r="BA79" i="13"/>
  <c r="BA51" i="13"/>
  <c r="BA48" i="13"/>
  <c r="BA40" i="13"/>
  <c r="BA27" i="13"/>
  <c r="BA10" i="13"/>
  <c r="G8" i="13"/>
  <c r="G9" i="13"/>
  <c r="I9" i="13"/>
  <c r="I8" i="13" s="1"/>
  <c r="K9" i="13"/>
  <c r="K8" i="13" s="1"/>
  <c r="M9" i="13"/>
  <c r="O9" i="13"/>
  <c r="Q9" i="13"/>
  <c r="Q8" i="13" s="1"/>
  <c r="V9" i="13"/>
  <c r="V8" i="13" s="1"/>
  <c r="G12" i="13"/>
  <c r="I12" i="13"/>
  <c r="K12" i="13"/>
  <c r="M12" i="13"/>
  <c r="O12" i="13"/>
  <c r="Q12" i="13"/>
  <c r="V12" i="13"/>
  <c r="G16" i="13"/>
  <c r="I16" i="13"/>
  <c r="K16" i="13"/>
  <c r="M16" i="13"/>
  <c r="O16" i="13"/>
  <c r="O8" i="13" s="1"/>
  <c r="Q16" i="13"/>
  <c r="V16" i="13"/>
  <c r="G20" i="13"/>
  <c r="M20" i="13" s="1"/>
  <c r="I20" i="13"/>
  <c r="K20" i="13"/>
  <c r="O20" i="13"/>
  <c r="Q20" i="13"/>
  <c r="V20" i="13"/>
  <c r="G23" i="13"/>
  <c r="I23" i="13"/>
  <c r="K23" i="13"/>
  <c r="M23" i="13"/>
  <c r="O23" i="13"/>
  <c r="Q23" i="13"/>
  <c r="V23" i="13"/>
  <c r="G26" i="13"/>
  <c r="I26" i="13"/>
  <c r="K26" i="13"/>
  <c r="M26" i="13"/>
  <c r="O26" i="13"/>
  <c r="Q26" i="13"/>
  <c r="V26" i="13"/>
  <c r="G29" i="13"/>
  <c r="I29" i="13"/>
  <c r="K29" i="13"/>
  <c r="M29" i="13"/>
  <c r="O29" i="13"/>
  <c r="Q29" i="13"/>
  <c r="V29" i="13"/>
  <c r="G31" i="13"/>
  <c r="O31" i="13"/>
  <c r="G32" i="13"/>
  <c r="I32" i="13"/>
  <c r="I31" i="13" s="1"/>
  <c r="K32" i="13"/>
  <c r="K31" i="13" s="1"/>
  <c r="M32" i="13"/>
  <c r="M31" i="13" s="1"/>
  <c r="O32" i="13"/>
  <c r="Q32" i="13"/>
  <c r="Q31" i="13" s="1"/>
  <c r="V32" i="13"/>
  <c r="V31" i="13" s="1"/>
  <c r="G35" i="13"/>
  <c r="I35" i="13"/>
  <c r="K35" i="13"/>
  <c r="M35" i="13"/>
  <c r="O35" i="13"/>
  <c r="Q35" i="13"/>
  <c r="V35" i="13"/>
  <c r="G38" i="13"/>
  <c r="G39" i="13"/>
  <c r="M39" i="13" s="1"/>
  <c r="M38" i="13" s="1"/>
  <c r="I39" i="13"/>
  <c r="I38" i="13" s="1"/>
  <c r="K39" i="13"/>
  <c r="K38" i="13" s="1"/>
  <c r="O39" i="13"/>
  <c r="O38" i="13" s="1"/>
  <c r="Q39" i="13"/>
  <c r="Q38" i="13" s="1"/>
  <c r="V39" i="13"/>
  <c r="V38" i="13" s="1"/>
  <c r="G43" i="13"/>
  <c r="I43" i="13"/>
  <c r="K43" i="13"/>
  <c r="M43" i="13"/>
  <c r="O43" i="13"/>
  <c r="Q43" i="13"/>
  <c r="V43" i="13"/>
  <c r="V46" i="13"/>
  <c r="G47" i="13"/>
  <c r="I47" i="13"/>
  <c r="I46" i="13" s="1"/>
  <c r="K47" i="13"/>
  <c r="M47" i="13"/>
  <c r="O47" i="13"/>
  <c r="O46" i="13" s="1"/>
  <c r="Q47" i="13"/>
  <c r="Q46" i="13" s="1"/>
  <c r="V47" i="13"/>
  <c r="G50" i="13"/>
  <c r="M50" i="13" s="1"/>
  <c r="M46" i="13" s="1"/>
  <c r="I50" i="13"/>
  <c r="K50" i="13"/>
  <c r="K46" i="13" s="1"/>
  <c r="O50" i="13"/>
  <c r="Q50" i="13"/>
  <c r="V50" i="13"/>
  <c r="G53" i="13"/>
  <c r="I53" i="13"/>
  <c r="K53" i="13"/>
  <c r="M53" i="13"/>
  <c r="O53" i="13"/>
  <c r="Q53" i="13"/>
  <c r="V53" i="13"/>
  <c r="K56" i="13"/>
  <c r="O56" i="13"/>
  <c r="V56" i="13"/>
  <c r="G57" i="13"/>
  <c r="G56" i="13" s="1"/>
  <c r="I57" i="13"/>
  <c r="I56" i="13" s="1"/>
  <c r="K57" i="13"/>
  <c r="M57" i="13"/>
  <c r="M56" i="13" s="1"/>
  <c r="O57" i="13"/>
  <c r="Q57" i="13"/>
  <c r="Q56" i="13" s="1"/>
  <c r="V57" i="13"/>
  <c r="I59" i="13"/>
  <c r="O59" i="13"/>
  <c r="G60" i="13"/>
  <c r="I60" i="13"/>
  <c r="K60" i="13"/>
  <c r="K59" i="13" s="1"/>
  <c r="M60" i="13"/>
  <c r="M59" i="13" s="1"/>
  <c r="O60" i="13"/>
  <c r="Q60" i="13"/>
  <c r="Q59" i="13" s="1"/>
  <c r="V60" i="13"/>
  <c r="G65" i="13"/>
  <c r="G59" i="13" s="1"/>
  <c r="I65" i="13"/>
  <c r="K65" i="13"/>
  <c r="M65" i="13"/>
  <c r="O65" i="13"/>
  <c r="Q65" i="13"/>
  <c r="V65" i="13"/>
  <c r="V59" i="13" s="1"/>
  <c r="G69" i="13"/>
  <c r="I69" i="13"/>
  <c r="K69" i="13"/>
  <c r="M69" i="13"/>
  <c r="O69" i="13"/>
  <c r="Q69" i="13"/>
  <c r="V69" i="13"/>
  <c r="G71" i="13"/>
  <c r="Q71" i="13"/>
  <c r="G72" i="13"/>
  <c r="I72" i="13"/>
  <c r="I71" i="13" s="1"/>
  <c r="K72" i="13"/>
  <c r="M72" i="13"/>
  <c r="M71" i="13" s="1"/>
  <c r="O72" i="13"/>
  <c r="Q72" i="13"/>
  <c r="V72" i="13"/>
  <c r="V71" i="13" s="1"/>
  <c r="G75" i="13"/>
  <c r="M75" i="13" s="1"/>
  <c r="I75" i="13"/>
  <c r="K75" i="13"/>
  <c r="K71" i="13" s="1"/>
  <c r="O75" i="13"/>
  <c r="O71" i="13" s="1"/>
  <c r="Q75" i="13"/>
  <c r="V75" i="13"/>
  <c r="G111" i="13"/>
  <c r="I111" i="13"/>
  <c r="K111" i="13"/>
  <c r="M111" i="13"/>
  <c r="O111" i="13"/>
  <c r="Q111" i="13"/>
  <c r="V111" i="13"/>
  <c r="G120" i="13"/>
  <c r="M120" i="13" s="1"/>
  <c r="I120" i="13"/>
  <c r="K120" i="13"/>
  <c r="O120" i="13"/>
  <c r="Q120" i="13"/>
  <c r="V120" i="13"/>
  <c r="Q125" i="13"/>
  <c r="G126" i="13"/>
  <c r="G125" i="13" s="1"/>
  <c r="I126" i="13"/>
  <c r="K126" i="13"/>
  <c r="M126" i="13"/>
  <c r="O126" i="13"/>
  <c r="O125" i="13" s="1"/>
  <c r="Q126" i="13"/>
  <c r="V126" i="13"/>
  <c r="V125" i="13" s="1"/>
  <c r="G138" i="13"/>
  <c r="I138" i="13"/>
  <c r="K138" i="13"/>
  <c r="M138" i="13"/>
  <c r="O138" i="13"/>
  <c r="Q138" i="13"/>
  <c r="V138" i="13"/>
  <c r="G173" i="13"/>
  <c r="M173" i="13" s="1"/>
  <c r="I173" i="13"/>
  <c r="K173" i="13"/>
  <c r="O173" i="13"/>
  <c r="Q173" i="13"/>
  <c r="V173" i="13"/>
  <c r="G176" i="13"/>
  <c r="I176" i="13"/>
  <c r="I125" i="13" s="1"/>
  <c r="K176" i="13"/>
  <c r="M176" i="13"/>
  <c r="O176" i="13"/>
  <c r="Q176" i="13"/>
  <c r="V176" i="13"/>
  <c r="G179" i="13"/>
  <c r="M179" i="13" s="1"/>
  <c r="I179" i="13"/>
  <c r="K179" i="13"/>
  <c r="K125" i="13" s="1"/>
  <c r="O179" i="13"/>
  <c r="Q179" i="13"/>
  <c r="V179" i="13"/>
  <c r="G194" i="13"/>
  <c r="I194" i="13"/>
  <c r="K194" i="13"/>
  <c r="M194" i="13"/>
  <c r="O194" i="13"/>
  <c r="Q194" i="13"/>
  <c r="V194" i="13"/>
  <c r="G197" i="13"/>
  <c r="M197" i="13" s="1"/>
  <c r="I197" i="13"/>
  <c r="K197" i="13"/>
  <c r="O197" i="13"/>
  <c r="Q197" i="13"/>
  <c r="V197" i="13"/>
  <c r="I199" i="13"/>
  <c r="K199" i="13"/>
  <c r="Q199" i="13"/>
  <c r="G200" i="13"/>
  <c r="G199" i="13" s="1"/>
  <c r="I200" i="13"/>
  <c r="K200" i="13"/>
  <c r="M200" i="13"/>
  <c r="O200" i="13"/>
  <c r="O199" i="13" s="1"/>
  <c r="Q200" i="13"/>
  <c r="V200" i="13"/>
  <c r="V199" i="13" s="1"/>
  <c r="G202" i="13"/>
  <c r="I202" i="13"/>
  <c r="K202" i="13"/>
  <c r="M202" i="13"/>
  <c r="O202" i="13"/>
  <c r="Q202" i="13"/>
  <c r="V202" i="13"/>
  <c r="G204" i="13"/>
  <c r="M204" i="13" s="1"/>
  <c r="I204" i="13"/>
  <c r="K204" i="13"/>
  <c r="O204" i="13"/>
  <c r="Q204" i="13"/>
  <c r="V204" i="13"/>
  <c r="I206" i="13"/>
  <c r="Q206" i="13"/>
  <c r="V206" i="13"/>
  <c r="G207" i="13"/>
  <c r="G206" i="13" s="1"/>
  <c r="I207" i="13"/>
  <c r="K207" i="13"/>
  <c r="K206" i="13" s="1"/>
  <c r="O207" i="13"/>
  <c r="O206" i="13" s="1"/>
  <c r="Q207" i="13"/>
  <c r="V207" i="13"/>
  <c r="G210" i="13"/>
  <c r="Q210" i="13"/>
  <c r="G211" i="13"/>
  <c r="M211" i="13" s="1"/>
  <c r="M210" i="13" s="1"/>
  <c r="I211" i="13"/>
  <c r="I210" i="13" s="1"/>
  <c r="K211" i="13"/>
  <c r="K210" i="13" s="1"/>
  <c r="O211" i="13"/>
  <c r="O210" i="13" s="1"/>
  <c r="Q211" i="13"/>
  <c r="V211" i="13"/>
  <c r="V210" i="13" s="1"/>
  <c r="K213" i="13"/>
  <c r="Q213" i="13"/>
  <c r="G214" i="13"/>
  <c r="G213" i="13" s="1"/>
  <c r="I214" i="13"/>
  <c r="K214" i="13"/>
  <c r="M214" i="13"/>
  <c r="O214" i="13"/>
  <c r="O213" i="13" s="1"/>
  <c r="Q214" i="13"/>
  <c r="V214" i="13"/>
  <c r="V213" i="13" s="1"/>
  <c r="G216" i="13"/>
  <c r="I216" i="13"/>
  <c r="K216" i="13"/>
  <c r="M216" i="13"/>
  <c r="O216" i="13"/>
  <c r="Q216" i="13"/>
  <c r="V216" i="13"/>
  <c r="G218" i="13"/>
  <c r="M218" i="13" s="1"/>
  <c r="I218" i="13"/>
  <c r="K218" i="13"/>
  <c r="O218" i="13"/>
  <c r="Q218" i="13"/>
  <c r="V218" i="13"/>
  <c r="G222" i="13"/>
  <c r="I222" i="13"/>
  <c r="I213" i="13" s="1"/>
  <c r="K222" i="13"/>
  <c r="M222" i="13"/>
  <c r="O222" i="13"/>
  <c r="Q222" i="13"/>
  <c r="V222" i="13"/>
  <c r="G228" i="13"/>
  <c r="G227" i="13" s="1"/>
  <c r="I228" i="13"/>
  <c r="I227" i="13" s="1"/>
  <c r="K228" i="13"/>
  <c r="M228" i="13"/>
  <c r="M227" i="13" s="1"/>
  <c r="O228" i="13"/>
  <c r="Q228" i="13"/>
  <c r="Q227" i="13" s="1"/>
  <c r="V228" i="13"/>
  <c r="G232" i="13"/>
  <c r="M232" i="13" s="1"/>
  <c r="I232" i="13"/>
  <c r="K232" i="13"/>
  <c r="O232" i="13"/>
  <c r="O227" i="13" s="1"/>
  <c r="Q232" i="13"/>
  <c r="V232" i="13"/>
  <c r="G235" i="13"/>
  <c r="I235" i="13"/>
  <c r="K235" i="13"/>
  <c r="M235" i="13"/>
  <c r="O235" i="13"/>
  <c r="Q235" i="13"/>
  <c r="V235" i="13"/>
  <c r="G237" i="13"/>
  <c r="I237" i="13"/>
  <c r="K237" i="13"/>
  <c r="M237" i="13"/>
  <c r="O237" i="13"/>
  <c r="Q237" i="13"/>
  <c r="V237" i="13"/>
  <c r="V227" i="13" s="1"/>
  <c r="G263" i="13"/>
  <c r="I263" i="13"/>
  <c r="K263" i="13"/>
  <c r="M263" i="13"/>
  <c r="O263" i="13"/>
  <c r="Q263" i="13"/>
  <c r="V263" i="13"/>
  <c r="G265" i="13"/>
  <c r="M265" i="13" s="1"/>
  <c r="I265" i="13"/>
  <c r="K265" i="13"/>
  <c r="O265" i="13"/>
  <c r="Q265" i="13"/>
  <c r="V265" i="13"/>
  <c r="G272" i="13"/>
  <c r="I272" i="13"/>
  <c r="K272" i="13"/>
  <c r="M272" i="13"/>
  <c r="O272" i="13"/>
  <c r="Q272" i="13"/>
  <c r="V272" i="13"/>
  <c r="G289" i="13"/>
  <c r="M289" i="13" s="1"/>
  <c r="I289" i="13"/>
  <c r="K289" i="13"/>
  <c r="K227" i="13" s="1"/>
  <c r="O289" i="13"/>
  <c r="Q289" i="13"/>
  <c r="V289" i="13"/>
  <c r="G302" i="13"/>
  <c r="I302" i="13"/>
  <c r="K302" i="13"/>
  <c r="M302" i="13"/>
  <c r="O302" i="13"/>
  <c r="Q302" i="13"/>
  <c r="V302" i="13"/>
  <c r="G308" i="13"/>
  <c r="M308" i="13" s="1"/>
  <c r="I308" i="13"/>
  <c r="K308" i="13"/>
  <c r="O308" i="13"/>
  <c r="Q308" i="13"/>
  <c r="V308" i="13"/>
  <c r="G322" i="13"/>
  <c r="I322" i="13"/>
  <c r="K322" i="13"/>
  <c r="M322" i="13"/>
  <c r="O322" i="13"/>
  <c r="Q322" i="13"/>
  <c r="V322" i="13"/>
  <c r="G324" i="13"/>
  <c r="I324" i="13"/>
  <c r="K324" i="13"/>
  <c r="M324" i="13"/>
  <c r="O324" i="13"/>
  <c r="Q324" i="13"/>
  <c r="V324" i="13"/>
  <c r="G326" i="13"/>
  <c r="I326" i="13"/>
  <c r="K326" i="13"/>
  <c r="M326" i="13"/>
  <c r="O326" i="13"/>
  <c r="Q326" i="13"/>
  <c r="V326" i="13"/>
  <c r="G328" i="13"/>
  <c r="M328" i="13" s="1"/>
  <c r="I328" i="13"/>
  <c r="K328" i="13"/>
  <c r="O328" i="13"/>
  <c r="Q328" i="13"/>
  <c r="V328" i="13"/>
  <c r="G344" i="13"/>
  <c r="I344" i="13"/>
  <c r="K344" i="13"/>
  <c r="M344" i="13"/>
  <c r="O344" i="13"/>
  <c r="Q344" i="13"/>
  <c r="V344" i="13"/>
  <c r="G346" i="13"/>
  <c r="M346" i="13" s="1"/>
  <c r="I346" i="13"/>
  <c r="K346" i="13"/>
  <c r="O346" i="13"/>
  <c r="Q346" i="13"/>
  <c r="V346" i="13"/>
  <c r="G349" i="13"/>
  <c r="I349" i="13"/>
  <c r="K349" i="13"/>
  <c r="M349" i="13"/>
  <c r="O349" i="13"/>
  <c r="Q349" i="13"/>
  <c r="V349" i="13"/>
  <c r="G362" i="13"/>
  <c r="M362" i="13" s="1"/>
  <c r="I362" i="13"/>
  <c r="K362" i="13"/>
  <c r="O362" i="13"/>
  <c r="Q362" i="13"/>
  <c r="V362" i="13"/>
  <c r="G373" i="13"/>
  <c r="I373" i="13"/>
  <c r="K373" i="13"/>
  <c r="M373" i="13"/>
  <c r="O373" i="13"/>
  <c r="Q373" i="13"/>
  <c r="V373" i="13"/>
  <c r="G375" i="13"/>
  <c r="I375" i="13"/>
  <c r="K375" i="13"/>
  <c r="M375" i="13"/>
  <c r="O375" i="13"/>
  <c r="Q375" i="13"/>
  <c r="V375" i="13"/>
  <c r="G377" i="13"/>
  <c r="I377" i="13"/>
  <c r="K377" i="13"/>
  <c r="M377" i="13"/>
  <c r="O377" i="13"/>
  <c r="Q377" i="13"/>
  <c r="V377" i="13"/>
  <c r="G379" i="13"/>
  <c r="M379" i="13" s="1"/>
  <c r="I379" i="13"/>
  <c r="K379" i="13"/>
  <c r="O379" i="13"/>
  <c r="Q379" i="13"/>
  <c r="V379" i="13"/>
  <c r="I381" i="13"/>
  <c r="Q381" i="13"/>
  <c r="V381" i="13"/>
  <c r="G382" i="13"/>
  <c r="G381" i="13" s="1"/>
  <c r="I382" i="13"/>
  <c r="K382" i="13"/>
  <c r="K381" i="13" s="1"/>
  <c r="O382" i="13"/>
  <c r="O381" i="13" s="1"/>
  <c r="Q382" i="13"/>
  <c r="V382" i="13"/>
  <c r="G384" i="13"/>
  <c r="I384" i="13"/>
  <c r="K384" i="13"/>
  <c r="M384" i="13"/>
  <c r="O384" i="13"/>
  <c r="Q384" i="13"/>
  <c r="V384" i="13"/>
  <c r="G389" i="13"/>
  <c r="I389" i="13"/>
  <c r="O389" i="13"/>
  <c r="G390" i="13"/>
  <c r="M390" i="13" s="1"/>
  <c r="M389" i="13" s="1"/>
  <c r="I390" i="13"/>
  <c r="K390" i="13"/>
  <c r="K389" i="13" s="1"/>
  <c r="O390" i="13"/>
  <c r="Q390" i="13"/>
  <c r="Q389" i="13" s="1"/>
  <c r="V390" i="13"/>
  <c r="G392" i="13"/>
  <c r="I392" i="13"/>
  <c r="K392" i="13"/>
  <c r="M392" i="13"/>
  <c r="O392" i="13"/>
  <c r="Q392" i="13"/>
  <c r="V392" i="13"/>
  <c r="V389" i="13" s="1"/>
  <c r="G394" i="13"/>
  <c r="I394" i="13"/>
  <c r="K394" i="13"/>
  <c r="M394" i="13"/>
  <c r="O394" i="13"/>
  <c r="Q394" i="13"/>
  <c r="V394" i="13"/>
  <c r="G396" i="13"/>
  <c r="K396" i="13"/>
  <c r="M396" i="13"/>
  <c r="O396" i="13"/>
  <c r="Q396" i="13"/>
  <c r="G397" i="13"/>
  <c r="I397" i="13"/>
  <c r="I396" i="13" s="1"/>
  <c r="K397" i="13"/>
  <c r="M397" i="13"/>
  <c r="O397" i="13"/>
  <c r="Q397" i="13"/>
  <c r="V397" i="13"/>
  <c r="V396" i="13" s="1"/>
  <c r="K400" i="13"/>
  <c r="G401" i="13"/>
  <c r="G400" i="13" s="1"/>
  <c r="I401" i="13"/>
  <c r="I400" i="13" s="1"/>
  <c r="K401" i="13"/>
  <c r="M401" i="13"/>
  <c r="O401" i="13"/>
  <c r="Q401" i="13"/>
  <c r="V401" i="13"/>
  <c r="G403" i="13"/>
  <c r="M403" i="13" s="1"/>
  <c r="I403" i="13"/>
  <c r="K403" i="13"/>
  <c r="O403" i="13"/>
  <c r="O400" i="13" s="1"/>
  <c r="Q403" i="13"/>
  <c r="V403" i="13"/>
  <c r="G405" i="13"/>
  <c r="I405" i="13"/>
  <c r="K405" i="13"/>
  <c r="M405" i="13"/>
  <c r="O405" i="13"/>
  <c r="Q405" i="13"/>
  <c r="Q400" i="13" s="1"/>
  <c r="V405" i="13"/>
  <c r="G407" i="13"/>
  <c r="I407" i="13"/>
  <c r="K407" i="13"/>
  <c r="M407" i="13"/>
  <c r="O407" i="13"/>
  <c r="Q407" i="13"/>
  <c r="V407" i="13"/>
  <c r="V400" i="13" s="1"/>
  <c r="G410" i="13"/>
  <c r="M410" i="13" s="1"/>
  <c r="I410" i="13"/>
  <c r="I409" i="13" s="1"/>
  <c r="K410" i="13"/>
  <c r="K409" i="13" s="1"/>
  <c r="O410" i="13"/>
  <c r="Q410" i="13"/>
  <c r="Q409" i="13" s="1"/>
  <c r="V410" i="13"/>
  <c r="V409" i="13" s="1"/>
  <c r="G414" i="13"/>
  <c r="I414" i="13"/>
  <c r="K414" i="13"/>
  <c r="M414" i="13"/>
  <c r="O414" i="13"/>
  <c r="Q414" i="13"/>
  <c r="V414" i="13"/>
  <c r="G417" i="13"/>
  <c r="I417" i="13"/>
  <c r="K417" i="13"/>
  <c r="M417" i="13"/>
  <c r="O417" i="13"/>
  <c r="Q417" i="13"/>
  <c r="V417" i="13"/>
  <c r="G420" i="13"/>
  <c r="I420" i="13"/>
  <c r="K420" i="13"/>
  <c r="M420" i="13"/>
  <c r="O420" i="13"/>
  <c r="O409" i="13" s="1"/>
  <c r="Q420" i="13"/>
  <c r="V420" i="13"/>
  <c r="G424" i="13"/>
  <c r="M424" i="13" s="1"/>
  <c r="I424" i="13"/>
  <c r="K424" i="13"/>
  <c r="O424" i="13"/>
  <c r="Q424" i="13"/>
  <c r="V424" i="13"/>
  <c r="G432" i="13"/>
  <c r="I432" i="13"/>
  <c r="K432" i="13"/>
  <c r="M432" i="13"/>
  <c r="O432" i="13"/>
  <c r="Q432" i="13"/>
  <c r="V432" i="13"/>
  <c r="G435" i="13"/>
  <c r="I435" i="13"/>
  <c r="K435" i="13"/>
  <c r="M435" i="13"/>
  <c r="O435" i="13"/>
  <c r="Q435" i="13"/>
  <c r="V435" i="13"/>
  <c r="G437" i="13"/>
  <c r="M437" i="13" s="1"/>
  <c r="I437" i="13"/>
  <c r="K437" i="13"/>
  <c r="O437" i="13"/>
  <c r="Q437" i="13"/>
  <c r="V437" i="13"/>
  <c r="G473" i="13"/>
  <c r="M473" i="13" s="1"/>
  <c r="I473" i="13"/>
  <c r="K473" i="13"/>
  <c r="O473" i="13"/>
  <c r="Q473" i="13"/>
  <c r="V473" i="13"/>
  <c r="G475" i="13"/>
  <c r="I475" i="13"/>
  <c r="K475" i="13"/>
  <c r="M475" i="13"/>
  <c r="O475" i="13"/>
  <c r="Q475" i="13"/>
  <c r="V475" i="13"/>
  <c r="G477" i="13"/>
  <c r="I477" i="13"/>
  <c r="K477" i="13"/>
  <c r="M477" i="13"/>
  <c r="O477" i="13"/>
  <c r="Q477" i="13"/>
  <c r="V477" i="13"/>
  <c r="G479" i="13"/>
  <c r="I479" i="13"/>
  <c r="K479" i="13"/>
  <c r="M479" i="13"/>
  <c r="O479" i="13"/>
  <c r="Q479" i="13"/>
  <c r="V479" i="13"/>
  <c r="O481" i="13"/>
  <c r="G482" i="13"/>
  <c r="I482" i="13"/>
  <c r="K482" i="13"/>
  <c r="K481" i="13" s="1"/>
  <c r="M482" i="13"/>
  <c r="O482" i="13"/>
  <c r="Q482" i="13"/>
  <c r="Q481" i="13" s="1"/>
  <c r="V482" i="13"/>
  <c r="V481" i="13" s="1"/>
  <c r="G485" i="13"/>
  <c r="I485" i="13"/>
  <c r="K485" i="13"/>
  <c r="M485" i="13"/>
  <c r="O485" i="13"/>
  <c r="Q485" i="13"/>
  <c r="V485" i="13"/>
  <c r="G489" i="13"/>
  <c r="G481" i="13" s="1"/>
  <c r="I489" i="13"/>
  <c r="K489" i="13"/>
  <c r="O489" i="13"/>
  <c r="Q489" i="13"/>
  <c r="V489" i="13"/>
  <c r="G493" i="13"/>
  <c r="M493" i="13" s="1"/>
  <c r="I493" i="13"/>
  <c r="I481" i="13" s="1"/>
  <c r="K493" i="13"/>
  <c r="O493" i="13"/>
  <c r="Q493" i="13"/>
  <c r="V493" i="13"/>
  <c r="G495" i="13"/>
  <c r="M495" i="13" s="1"/>
  <c r="I495" i="13"/>
  <c r="K495" i="13"/>
  <c r="O495" i="13"/>
  <c r="Q495" i="13"/>
  <c r="V495" i="13"/>
  <c r="K497" i="13"/>
  <c r="G498" i="13"/>
  <c r="G497" i="13" s="1"/>
  <c r="I498" i="13"/>
  <c r="I497" i="13" s="1"/>
  <c r="K498" i="13"/>
  <c r="M498" i="13"/>
  <c r="O498" i="13"/>
  <c r="O497" i="13" s="1"/>
  <c r="Q498" i="13"/>
  <c r="Q497" i="13" s="1"/>
  <c r="V498" i="13"/>
  <c r="G501" i="13"/>
  <c r="M501" i="13" s="1"/>
  <c r="I501" i="13"/>
  <c r="K501" i="13"/>
  <c r="O501" i="13"/>
  <c r="Q501" i="13"/>
  <c r="V501" i="13"/>
  <c r="G503" i="13"/>
  <c r="I503" i="13"/>
  <c r="K503" i="13"/>
  <c r="M503" i="13"/>
  <c r="O503" i="13"/>
  <c r="Q503" i="13"/>
  <c r="V503" i="13"/>
  <c r="V497" i="13" s="1"/>
  <c r="G510" i="13"/>
  <c r="I510" i="13"/>
  <c r="K510" i="13"/>
  <c r="M510" i="13"/>
  <c r="O510" i="13"/>
  <c r="Q510" i="13"/>
  <c r="V510" i="13"/>
  <c r="G512" i="13"/>
  <c r="M512" i="13" s="1"/>
  <c r="M511" i="13" s="1"/>
  <c r="I512" i="13"/>
  <c r="I511" i="13" s="1"/>
  <c r="K512" i="13"/>
  <c r="K511" i="13" s="1"/>
  <c r="O512" i="13"/>
  <c r="Q512" i="13"/>
  <c r="Q511" i="13" s="1"/>
  <c r="V512" i="13"/>
  <c r="V511" i="13" s="1"/>
  <c r="G514" i="13"/>
  <c r="I514" i="13"/>
  <c r="K514" i="13"/>
  <c r="M514" i="13"/>
  <c r="O514" i="13"/>
  <c r="Q514" i="13"/>
  <c r="V514" i="13"/>
  <c r="G516" i="13"/>
  <c r="I516" i="13"/>
  <c r="K516" i="13"/>
  <c r="M516" i="13"/>
  <c r="O516" i="13"/>
  <c r="Q516" i="13"/>
  <c r="V516" i="13"/>
  <c r="G520" i="13"/>
  <c r="I520" i="13"/>
  <c r="K520" i="13"/>
  <c r="M520" i="13"/>
  <c r="O520" i="13"/>
  <c r="O511" i="13" s="1"/>
  <c r="Q520" i="13"/>
  <c r="V520" i="13"/>
  <c r="G523" i="13"/>
  <c r="I523" i="13"/>
  <c r="I522" i="13" s="1"/>
  <c r="K523" i="13"/>
  <c r="K522" i="13" s="1"/>
  <c r="M523" i="13"/>
  <c r="O523" i="13"/>
  <c r="Q523" i="13"/>
  <c r="Q522" i="13" s="1"/>
  <c r="V523" i="13"/>
  <c r="V522" i="13" s="1"/>
  <c r="G525" i="13"/>
  <c r="I525" i="13"/>
  <c r="K525" i="13"/>
  <c r="M525" i="13"/>
  <c r="O525" i="13"/>
  <c r="Q525" i="13"/>
  <c r="V525" i="13"/>
  <c r="G527" i="13"/>
  <c r="G522" i="13" s="1"/>
  <c r="I527" i="13"/>
  <c r="K527" i="13"/>
  <c r="O527" i="13"/>
  <c r="Q527" i="13"/>
  <c r="V527" i="13"/>
  <c r="G529" i="13"/>
  <c r="M529" i="13" s="1"/>
  <c r="I529" i="13"/>
  <c r="K529" i="13"/>
  <c r="O529" i="13"/>
  <c r="Q529" i="13"/>
  <c r="V529" i="13"/>
  <c r="G537" i="13"/>
  <c r="M537" i="13" s="1"/>
  <c r="I537" i="13"/>
  <c r="K537" i="13"/>
  <c r="O537" i="13"/>
  <c r="Q537" i="13"/>
  <c r="V537" i="13"/>
  <c r="G542" i="13"/>
  <c r="I542" i="13"/>
  <c r="K542" i="13"/>
  <c r="M542" i="13"/>
  <c r="O542" i="13"/>
  <c r="Q542" i="13"/>
  <c r="V542" i="13"/>
  <c r="G544" i="13"/>
  <c r="I544" i="13"/>
  <c r="K544" i="13"/>
  <c r="M544" i="13"/>
  <c r="O544" i="13"/>
  <c r="Q544" i="13"/>
  <c r="V544" i="13"/>
  <c r="G548" i="13"/>
  <c r="M548" i="13" s="1"/>
  <c r="I548" i="13"/>
  <c r="K548" i="13"/>
  <c r="O548" i="13"/>
  <c r="O522" i="13" s="1"/>
  <c r="Q548" i="13"/>
  <c r="V548" i="13"/>
  <c r="G562" i="13"/>
  <c r="I562" i="13"/>
  <c r="K562" i="13"/>
  <c r="M562" i="13"/>
  <c r="O562" i="13"/>
  <c r="Q562" i="13"/>
  <c r="V562" i="13"/>
  <c r="G564" i="13"/>
  <c r="I564" i="13"/>
  <c r="K564" i="13"/>
  <c r="M564" i="13"/>
  <c r="O564" i="13"/>
  <c r="Q564" i="13"/>
  <c r="V564" i="13"/>
  <c r="G567" i="13"/>
  <c r="M567" i="13" s="1"/>
  <c r="I567" i="13"/>
  <c r="K567" i="13"/>
  <c r="O567" i="13"/>
  <c r="Q567" i="13"/>
  <c r="V567" i="13"/>
  <c r="G569" i="13"/>
  <c r="M569" i="13" s="1"/>
  <c r="I569" i="13"/>
  <c r="K569" i="13"/>
  <c r="O569" i="13"/>
  <c r="Q569" i="13"/>
  <c r="V569" i="13"/>
  <c r="G573" i="13"/>
  <c r="M573" i="13" s="1"/>
  <c r="I573" i="13"/>
  <c r="K573" i="13"/>
  <c r="O573" i="13"/>
  <c r="Q573" i="13"/>
  <c r="V573" i="13"/>
  <c r="AE577" i="13"/>
  <c r="AF577" i="13"/>
  <c r="G26" i="12"/>
  <c r="BA23" i="12"/>
  <c r="BA21" i="12"/>
  <c r="G8" i="12"/>
  <c r="G9" i="12"/>
  <c r="I9" i="12"/>
  <c r="I8" i="12" s="1"/>
  <c r="K9" i="12"/>
  <c r="M9" i="12"/>
  <c r="O9" i="12"/>
  <c r="Q9" i="12"/>
  <c r="Q8" i="12" s="1"/>
  <c r="V9" i="12"/>
  <c r="G10" i="12"/>
  <c r="M10" i="12" s="1"/>
  <c r="I10" i="12"/>
  <c r="K10" i="12"/>
  <c r="K8" i="12" s="1"/>
  <c r="O10" i="12"/>
  <c r="O8" i="12" s="1"/>
  <c r="Q10" i="12"/>
  <c r="V10" i="12"/>
  <c r="G11" i="12"/>
  <c r="I11" i="12"/>
  <c r="K11" i="12"/>
  <c r="M11" i="12"/>
  <c r="O11" i="12"/>
  <c r="Q11" i="12"/>
  <c r="V11" i="12"/>
  <c r="G12" i="12"/>
  <c r="M12" i="12" s="1"/>
  <c r="I12" i="12"/>
  <c r="K12" i="12"/>
  <c r="O12" i="12"/>
  <c r="Q12" i="12"/>
  <c r="V12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Q15" i="12"/>
  <c r="V15" i="12"/>
  <c r="V8" i="12" s="1"/>
  <c r="G17" i="12"/>
  <c r="I17" i="12"/>
  <c r="K17" i="12"/>
  <c r="M17" i="12"/>
  <c r="O17" i="12"/>
  <c r="Q17" i="12"/>
  <c r="V17" i="12"/>
  <c r="G19" i="12"/>
  <c r="V19" i="12"/>
  <c r="G20" i="12"/>
  <c r="I20" i="12"/>
  <c r="I19" i="12" s="1"/>
  <c r="K20" i="12"/>
  <c r="M20" i="12"/>
  <c r="M19" i="12" s="1"/>
  <c r="O20" i="12"/>
  <c r="Q20" i="12"/>
  <c r="Q19" i="12" s="1"/>
  <c r="V20" i="12"/>
  <c r="G22" i="12"/>
  <c r="M22" i="12" s="1"/>
  <c r="I22" i="12"/>
  <c r="K22" i="12"/>
  <c r="K19" i="12" s="1"/>
  <c r="O22" i="12"/>
  <c r="O19" i="12" s="1"/>
  <c r="Q22" i="12"/>
  <c r="V22" i="12"/>
  <c r="G24" i="12"/>
  <c r="I24" i="12"/>
  <c r="K24" i="12"/>
  <c r="M24" i="12"/>
  <c r="O24" i="12"/>
  <c r="Q24" i="12"/>
  <c r="V24" i="12"/>
  <c r="AE26" i="12"/>
  <c r="I20" i="1"/>
  <c r="I19" i="1"/>
  <c r="I18" i="1"/>
  <c r="I17" i="1"/>
  <c r="I16" i="1"/>
  <c r="F49" i="1"/>
  <c r="G23" i="1" s="1"/>
  <c r="G49" i="1"/>
  <c r="G25" i="1" s="1"/>
  <c r="H49" i="1"/>
  <c r="I48" i="1"/>
  <c r="I47" i="1"/>
  <c r="I46" i="1"/>
  <c r="I45" i="1"/>
  <c r="I44" i="1"/>
  <c r="I43" i="1"/>
  <c r="I41" i="1"/>
  <c r="I40" i="1"/>
  <c r="I39" i="1"/>
  <c r="I49" i="1" s="1"/>
  <c r="J28" i="1"/>
  <c r="J26" i="1"/>
  <c r="G38" i="1"/>
  <c r="F38" i="1"/>
  <c r="J23" i="1"/>
  <c r="J24" i="1"/>
  <c r="J25" i="1"/>
  <c r="J27" i="1"/>
  <c r="E24" i="1"/>
  <c r="G24" i="1"/>
  <c r="E26" i="1"/>
  <c r="G26" i="1"/>
  <c r="I101" i="1" l="1"/>
  <c r="J100" i="1" s="1"/>
  <c r="J73" i="1"/>
  <c r="J75" i="1"/>
  <c r="J97" i="1"/>
  <c r="J66" i="1"/>
  <c r="J77" i="1"/>
  <c r="J98" i="1"/>
  <c r="J83" i="1"/>
  <c r="J69" i="1"/>
  <c r="J78" i="1"/>
  <c r="J89" i="1"/>
  <c r="J94" i="1"/>
  <c r="A27" i="1"/>
  <c r="M141" i="17"/>
  <c r="M34" i="17"/>
  <c r="M133" i="17"/>
  <c r="M132" i="17" s="1"/>
  <c r="M71" i="17"/>
  <c r="M70" i="17" s="1"/>
  <c r="M63" i="17"/>
  <c r="M50" i="17" s="1"/>
  <c r="M65" i="17"/>
  <c r="M64" i="17" s="1"/>
  <c r="M36" i="17"/>
  <c r="M28" i="17"/>
  <c r="M23" i="17" s="1"/>
  <c r="M88" i="16"/>
  <c r="M80" i="16" s="1"/>
  <c r="M28" i="16"/>
  <c r="M8" i="16" s="1"/>
  <c r="M187" i="15"/>
  <c r="G187" i="15"/>
  <c r="M27" i="15"/>
  <c r="M8" i="15" s="1"/>
  <c r="M219" i="14"/>
  <c r="M16" i="14"/>
  <c r="G289" i="14"/>
  <c r="G219" i="14"/>
  <c r="G65" i="14"/>
  <c r="G16" i="14"/>
  <c r="M207" i="14"/>
  <c r="M168" i="14"/>
  <c r="M522" i="13"/>
  <c r="M409" i="13"/>
  <c r="M400" i="13"/>
  <c r="M199" i="13"/>
  <c r="M213" i="13"/>
  <c r="M125" i="13"/>
  <c r="M8" i="13"/>
  <c r="M497" i="13"/>
  <c r="M527" i="13"/>
  <c r="G46" i="13"/>
  <c r="G511" i="13"/>
  <c r="G409" i="13"/>
  <c r="M382" i="13"/>
  <c r="M381" i="13" s="1"/>
  <c r="M207" i="13"/>
  <c r="M206" i="13" s="1"/>
  <c r="M489" i="13"/>
  <c r="M481" i="13" s="1"/>
  <c r="M8" i="12"/>
  <c r="AF26" i="12"/>
  <c r="I21" i="1"/>
  <c r="J87" i="1"/>
  <c r="J99" i="1"/>
  <c r="J91" i="1"/>
  <c r="J95" i="1"/>
  <c r="J68" i="1"/>
  <c r="J72" i="1"/>
  <c r="J76" i="1"/>
  <c r="J80" i="1"/>
  <c r="J84" i="1"/>
  <c r="J88" i="1"/>
  <c r="J92" i="1"/>
  <c r="J41" i="1"/>
  <c r="J46" i="1"/>
  <c r="J40" i="1"/>
  <c r="J43" i="1"/>
  <c r="J45" i="1"/>
  <c r="J44" i="1"/>
  <c r="J48" i="1"/>
  <c r="J39" i="1"/>
  <c r="J49" i="1" s="1"/>
  <c r="J47" i="1"/>
  <c r="J67" i="1" l="1"/>
  <c r="J93" i="1"/>
  <c r="J82" i="1"/>
  <c r="J86" i="1"/>
  <c r="J65" i="1"/>
  <c r="J71" i="1"/>
  <c r="J81" i="1"/>
  <c r="J85" i="1"/>
  <c r="J70" i="1"/>
  <c r="J90" i="1"/>
  <c r="J79" i="1"/>
  <c r="J96" i="1"/>
  <c r="J74" i="1"/>
  <c r="G28" i="1"/>
  <c r="G27" i="1" s="1"/>
  <c r="G29" i="1" s="1"/>
  <c r="A28" i="1"/>
  <c r="M167" i="14"/>
  <c r="J10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Matusu</author>
  </authors>
  <commentList>
    <comment ref="S6" authorId="0" shapeId="0" xr:uid="{6B67EC38-452D-41F3-A368-C4B287A4CF1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F3C4D49-F60F-4498-A333-284AED8595A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Matusu</author>
  </authors>
  <commentList>
    <comment ref="S6" authorId="0" shapeId="0" xr:uid="{034D1188-CCFB-49D5-A744-BD58715721E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F6789CF-6F85-48A2-8F3A-BCA7FB25009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Matusu</author>
  </authors>
  <commentList>
    <comment ref="S6" authorId="0" shapeId="0" xr:uid="{E0E44823-6FD6-49D7-B531-79EEFB7794B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ECC5333-6774-41BA-845C-46D703274DC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Matusu</author>
  </authors>
  <commentList>
    <comment ref="S6" authorId="0" shapeId="0" xr:uid="{82D519C2-579F-46DE-B9BD-A6E6B861A37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F7922F7-B5E7-413B-8EFB-1B7F19ED4C7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Matusu</author>
  </authors>
  <commentList>
    <comment ref="S6" authorId="0" shapeId="0" xr:uid="{11F667D5-AEC1-4BD2-BE9F-1B62B8FECBC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E786DCF-56F8-458B-B28F-2AEE8FB8DE1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Matusu</author>
  </authors>
  <commentList>
    <comment ref="S6" authorId="0" shapeId="0" xr:uid="{0343AEA1-EAD4-492C-A5AB-74EB1ED1D87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A67DB03-E95E-41D3-BD79-CEDE5BAB496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<sst xmlns="http://schemas.openxmlformats.org/spreadsheetml/2006/main" count="5513" uniqueCount="1595">
  <si>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</si>
  <si>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</si>
  <si>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</si>
  <si>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</si>
  <si>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</si>
  <si>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</si>
  <si>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</si>
  <si>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</si>
  <si>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</si>
  <si>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</si>
  <si>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</si>
  <si>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</si>
  <si>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</si>
  <si>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</si>
  <si>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</si>
  <si>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</si>
  <si>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</si>
  <si>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</si>
  <si>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</si>
  <si>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</si>
  <si>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</si>
  <si>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</si>
  <si>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</si>
  <si>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</si>
  <si>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</si>
  <si>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</si>
  <si>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</si>
  <si>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</si>
  <si>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</si>
  <si>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</si>
  <si>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</si>
  <si>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</si>
  <si>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</si>
  <si>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</si>
  <si>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</si>
  <si>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</si>
  <si>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</si>
  <si>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</si>
  <si>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</si>
  <si>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</si>
  <si>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</si>
  <si>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</si>
  <si>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</si>
  <si>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0732</t>
  </si>
  <si>
    <t>Rekonstrukce topení a zdravotechnických instalací ZŠ Herbenova</t>
  </si>
  <si>
    <t>Stavba</t>
  </si>
  <si>
    <t>Ostatní a vedlejší náklady</t>
  </si>
  <si>
    <t>R2407110207</t>
  </si>
  <si>
    <t>Vedlejší rozpočtové náklady</t>
  </si>
  <si>
    <t>Stavební objekt</t>
  </si>
  <si>
    <t>01</t>
  </si>
  <si>
    <t>Budova školy</t>
  </si>
  <si>
    <t>R2507320100r</t>
  </si>
  <si>
    <t>D.1.1 - Stavebně konstrukční řešení</t>
  </si>
  <si>
    <t>R2507320101a</t>
  </si>
  <si>
    <t>D.1.2.2 - Zdravotnětechnické instalace</t>
  </si>
  <si>
    <t>R2507320101b</t>
  </si>
  <si>
    <t>D.1.2.2 - Zařizovací předměty</t>
  </si>
  <si>
    <t>R2507320102</t>
  </si>
  <si>
    <t>D.1.2.3 - Vzduchotechnika</t>
  </si>
  <si>
    <t>R2507320103</t>
  </si>
  <si>
    <t>D.1.2.4 - Elektroinstalace</t>
  </si>
  <si>
    <t>Celkem za stavbu</t>
  </si>
  <si>
    <t>CZK</t>
  </si>
  <si>
    <t>#POPS</t>
  </si>
  <si>
    <t>Popis stavby: 0732 - Rekonstrukce topení a zdravotechnických instalací ZŠ Herbenova</t>
  </si>
  <si>
    <t>#POPO</t>
  </si>
  <si>
    <t>Popis objektu: 00 - Vedlejší a ostatní náklady</t>
  </si>
  <si>
    <t>#POPR</t>
  </si>
  <si>
    <t>Popis rozpočtu: R2407110207 - Vedlejší rozpočtové náklady</t>
  </si>
  <si>
    <t>Popis objektu: 01 - Budova školy</t>
  </si>
  <si>
    <t>Popis rozpočtu: R2507320100r - D.1.1 - Stavebně konstrukční řešení</t>
  </si>
  <si>
    <t>Popis rozpočtu: R2507320101a - D.1.2.2 - Zdravotnětechnické instalace</t>
  </si>
  <si>
    <t>Popis rozpočtu: R2507320101b - D.1.2.2 - Zařizovací předměty</t>
  </si>
  <si>
    <t>Popis rozpočtu: R2507320102 - D.1.2.3 - Vzduchotechnika</t>
  </si>
  <si>
    <t>Popis rozpočtu: R2507320103 - D.1.2.4 - Elektroinstalace</t>
  </si>
  <si>
    <t>Rekapitulace dílů</t>
  </si>
  <si>
    <t>Typ dílu</t>
  </si>
  <si>
    <t>_7</t>
  </si>
  <si>
    <t>Ostatní</t>
  </si>
  <si>
    <t>1</t>
  </si>
  <si>
    <t>Zemní práce</t>
  </si>
  <si>
    <t>15</t>
  </si>
  <si>
    <t>Roubení</t>
  </si>
  <si>
    <t>16</t>
  </si>
  <si>
    <t>Přemístění výkopku</t>
  </si>
  <si>
    <t>17</t>
  </si>
  <si>
    <t>Konstrukce ze zemin</t>
  </si>
  <si>
    <t>2</t>
  </si>
  <si>
    <t>Základy a zvláštní zakládání</t>
  </si>
  <si>
    <t>3</t>
  </si>
  <si>
    <t>Svislé a kompletní konstrukce</t>
  </si>
  <si>
    <t>342</t>
  </si>
  <si>
    <t>Stěny a příčky montované lehké</t>
  </si>
  <si>
    <t>416</t>
  </si>
  <si>
    <t>Podhledy a mezistropy montované lehké</t>
  </si>
  <si>
    <t>5</t>
  </si>
  <si>
    <t>Komunikace</t>
  </si>
  <si>
    <t>61</t>
  </si>
  <si>
    <t>Úpravy povrchů vnitřní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</si>
  <si>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</si>
  <si>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</si>
  <si>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</si>
  <si>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</si>
  <si>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</si>
  <si>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</si>
  <si>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</si>
  <si>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</si>
  <si>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</si>
  <si>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</si>
  <si>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</si>
  <si>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</si>
  <si>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</si>
  <si>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</si>
  <si>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</si>
  <si>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</si>
  <si>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</si>
  <si>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</si>
  <si>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733</t>
  </si>
  <si>
    <t>Rozvod potrubí</t>
  </si>
  <si>
    <t>766</t>
  </si>
  <si>
    <t>Konstrukce truhlářské, okna a dveře</t>
  </si>
  <si>
    <t>771</t>
  </si>
  <si>
    <t>Podlahy z dlaždic a obklady</t>
  </si>
  <si>
    <t>776</t>
  </si>
  <si>
    <t>Podlahy a stěny povlakové</t>
  </si>
  <si>
    <t>781</t>
  </si>
  <si>
    <t>Obklady keramické</t>
  </si>
  <si>
    <t>784</t>
  </si>
  <si>
    <t>Malby</t>
  </si>
  <si>
    <t>799</t>
  </si>
  <si>
    <t>_1</t>
  </si>
  <si>
    <t>Rozvaděče (komplet vč. výbavy, montáže a připojení)</t>
  </si>
  <si>
    <t>_2</t>
  </si>
  <si>
    <t>Osvětlení (svítidla komplet vč. světelných zdrojů, montáže a připojení)</t>
  </si>
  <si>
    <t>_3</t>
  </si>
  <si>
    <t>Vodiče silové celoplastové s měděným jídrem a PVC izolací</t>
  </si>
  <si>
    <t>_4</t>
  </si>
  <si>
    <t>Kabelové trasy</t>
  </si>
  <si>
    <t>_5</t>
  </si>
  <si>
    <t>Instalační přístroje</t>
  </si>
  <si>
    <t>M21</t>
  </si>
  <si>
    <t>Elektromontáže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</si>
  <si>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</si>
  <si>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</si>
  <si>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</si>
  <si>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</si>
  <si>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</si>
  <si>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</si>
  <si>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</si>
  <si>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</si>
  <si>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00</t>
  </si>
  <si>
    <t>Vedlejší a ostatní náklady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</si>
  <si>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</si>
  <si>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</si>
  <si>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</si>
  <si>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</si>
  <si>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</si>
  <si>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</si>
  <si>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</si>
  <si>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</si>
  <si>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</si>
  <si>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</si>
  <si>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</si>
  <si>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</si>
  <si>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</si>
  <si>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</si>
  <si>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</si>
  <si>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</si>
  <si>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</si>
  <si>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</si>
  <si>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</si>
  <si>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</si>
  <si>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</si>
  <si>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</si>
  <si>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</si>
  <si>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</si>
  <si>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</si>
  <si>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</si>
  <si>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</si>
  <si>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VN03</t>
  </si>
  <si>
    <t>Fotodokumentace - zajištění po celou dobu prováděných prací</t>
  </si>
  <si>
    <t>soubor</t>
  </si>
  <si>
    <t>Vlastní</t>
  </si>
  <si>
    <t>Indiv</t>
  </si>
  <si>
    <t>Práce</t>
  </si>
  <si>
    <t>Bižná</t>
  </si>
  <si>
    <t>POL1_</t>
  </si>
  <si>
    <t>VN05</t>
  </si>
  <si>
    <t>Zajištění samostatného měřitelného připojení elektrického proudu počas stavby</t>
  </si>
  <si>
    <t>VN06</t>
  </si>
  <si>
    <t>Vedení projektu a účast zástupců dodavatele na Kontrolních dnech a s tím spojené plněné úkolů</t>
  </si>
  <si>
    <t>POL1_1</t>
  </si>
  <si>
    <t>VN07</t>
  </si>
  <si>
    <t>Zpracování Dílenské, Výrobní a Montážní projektové dokumentace, zpracování technolog.postupů</t>
  </si>
  <si>
    <t>005121 R</t>
  </si>
  <si>
    <t>Zařízení staveniště</t>
  </si>
  <si>
    <t>Soubor</t>
  </si>
  <si>
    <t>RTS 25/ I</t>
  </si>
  <si>
    <t>VRN</t>
  </si>
  <si>
    <t>POL99_8</t>
  </si>
  <si>
    <t>Veškeré náklady spojené s vybudováním, provozem a odstraněním zařízení staveniště.</t>
  </si>
  <si>
    <t>POP</t>
  </si>
  <si>
    <t>005124010R</t>
  </si>
  <si>
    <t>Koordinační činnost</t>
  </si>
  <si>
    <t>Koordinace stavebních a technologických dodávek stavby.</t>
  </si>
  <si>
    <t>VN01</t>
  </si>
  <si>
    <t>Plán organizace výstavby</t>
  </si>
  <si>
    <t>Podrobné popsání postupu prováděných prací s časovým plánem výstavby.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</si>
  <si>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</si>
  <si>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</si>
  <si>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</si>
  <si>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</si>
  <si>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</si>
  <si>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</si>
  <si>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</si>
  <si>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</si>
  <si>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SUM</t>
  </si>
  <si>
    <t>END</t>
  </si>
  <si>
    <t>Položkový soupis prací a dodávek</t>
  </si>
  <si>
    <t>121101101R00</t>
  </si>
  <si>
    <t>Sejmutí ornice s přemístěním na vzdálenost do 50 m</t>
  </si>
  <si>
    <t>m3</t>
  </si>
  <si>
    <t>800-1</t>
  </si>
  <si>
    <t>nebo lesní půdy, s vodorovným přemístěním na hromady v místě upotřebení nebo na dočasné či trvalé skládky se složením</t>
  </si>
  <si>
    <t>SPI</t>
  </si>
  <si>
    <t>Odkaz na mn. položky pořadí 6 : 9,68000*0,02</t>
  </si>
  <si>
    <t>VV</t>
  </si>
  <si>
    <t>139601102R00</t>
  </si>
  <si>
    <t>Ruční výkop jam, rýh a šachet v hornině 3</t>
  </si>
  <si>
    <t>s přehozením na vzdálenost do 5 m nebo s naložením na ruční dopravní prostředek</t>
  </si>
  <si>
    <t>104,72</t>
  </si>
  <si>
    <t>Šachty : 4,21</t>
  </si>
  <si>
    <t>162201201R00</t>
  </si>
  <si>
    <t>Vodorovné přemístění výkopku nošením z horniny 1 až 4, nošením, na vzdálenost do 10 m</t>
  </si>
  <si>
    <t>bez naložení, avšak s vyprázdněním nádoby na hromadu nebo do dopravního prostředku,</t>
  </si>
  <si>
    <t>Odkaz na mn. položky pořadí 2 : 108,93000</t>
  </si>
  <si>
    <t>Odkaz na mn. položky pořadí 4 : 58,88000*-1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</si>
  <si>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</si>
  <si>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</si>
  <si>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</si>
  <si>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58,88</t>
  </si>
  <si>
    <t>180401211R00</t>
  </si>
  <si>
    <t>Založení trávníku luční trávník, výsevem, v rovině nebo na svahu do 1:5</t>
  </si>
  <si>
    <t>m2</t>
  </si>
  <si>
    <t>823-1</t>
  </si>
  <si>
    <t>na půdě předem připravené s pokosením, naložením, odvozem odpadu do 20 km a se složením,</t>
  </si>
  <si>
    <t>Odkaz na mn. položky pořadí 6 : 9,68000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</si>
  <si>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</si>
  <si>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</si>
  <si>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</si>
  <si>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9,68</t>
  </si>
  <si>
    <t>00572482R_01</t>
  </si>
  <si>
    <t>Travní osivo</t>
  </si>
  <si>
    <t>kg</t>
  </si>
  <si>
    <t>Specifikace</t>
  </si>
  <si>
    <t>POL3_</t>
  </si>
  <si>
    <t>151101101R00</t>
  </si>
  <si>
    <t>Zřízení pažení a rozepření stěn rýh příložné  pro jakoukoliv mezerovitost, hloubky do 2 m</t>
  </si>
  <si>
    <t>pro podzemní vedení pro všechny šířky rýhy,</t>
  </si>
  <si>
    <t>187,8</t>
  </si>
  <si>
    <t>151101111R00</t>
  </si>
  <si>
    <t>Odstranění pažení a rozepření rýh příložné , hloubky do 2 m</t>
  </si>
  <si>
    <t>pro podzemní vedení s uložením materiálu na vzdálenost do 3 m od kraje výkopu,</t>
  </si>
  <si>
    <t>Odkaz na mn. položky pořadí 8 : 187,80000</t>
  </si>
  <si>
    <t>161101501R00</t>
  </si>
  <si>
    <t>Svislé přemístění výkopku nošením z horniny 1 až 4</t>
  </si>
  <si>
    <t xml:space="preserve"> bez naložení, avšak s vyprázdněním nádoby na hromady nebo do dopravního prostředku, na každých třeba i započatých 3 m výšky,</t>
  </si>
  <si>
    <t>položka obsahuje náklady na přemístění zeminy až ke kontejneru.</t>
  </si>
  <si>
    <t>162201101R00</t>
  </si>
  <si>
    <t>Vodorovné přemístění výkopku z horniny 1 až 4, na vzdálenost do 20 m</t>
  </si>
  <si>
    <t>po suchu, bez naložení výkopku, avšak se složením bez rozhrnutí, zpáteční cesta vozidla.</t>
  </si>
  <si>
    <t>Odkaz na mn. položky pořadí 10 : 108,93000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</si>
  <si>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</si>
  <si>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</si>
  <si>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</si>
  <si>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41,89</t>
  </si>
  <si>
    <t>175101109R00</t>
  </si>
  <si>
    <t xml:space="preserve">Obsyp potrubí příplatek za prohození sypaniny </t>
  </si>
  <si>
    <t>Odkaz na mn. položky pořadí 12 : 41,89000</t>
  </si>
  <si>
    <t>451572111R00</t>
  </si>
  <si>
    <t>Lože pod potrubí, stoky a drobné objekty z kameniva drobného těženého 0÷4 mm</t>
  </si>
  <si>
    <t>827-1</t>
  </si>
  <si>
    <t>v otevřeném výkopu,</t>
  </si>
  <si>
    <t>10,5</t>
  </si>
  <si>
    <t>273313621R00_01</t>
  </si>
  <si>
    <t>Betonáž podkladního betonu C 20/25</t>
  </si>
  <si>
    <t>Hodnota z bývalého odkazu. : 47,3*0,1</t>
  </si>
  <si>
    <t>342256253R00_01</t>
  </si>
  <si>
    <t>Příčka z tvárnic pórobetonových tl. 100 mm</t>
  </si>
  <si>
    <t>105,106,107,108 : 23,73</t>
  </si>
  <si>
    <t>126,127,128,129 : 21,45</t>
  </si>
  <si>
    <t>143,144 : 3,82</t>
  </si>
  <si>
    <t>144,148 : 3,72</t>
  </si>
  <si>
    <t>346244311R00_01</t>
  </si>
  <si>
    <t>Obezdívky z pórobetonu tl. 50 mm</t>
  </si>
  <si>
    <t>123 : 3,14</t>
  </si>
  <si>
    <t>135 : 3,75</t>
  </si>
  <si>
    <t>242 : 1,96</t>
  </si>
  <si>
    <t>553476561R</t>
  </si>
  <si>
    <t>Dvířka revizní použití: stavební otvor; funkce: klasické; šířka = 300 mm; výška = 300 mm; materiál: hliník; počet křídel: 1</t>
  </si>
  <si>
    <t>kus</t>
  </si>
  <si>
    <t>SPCM</t>
  </si>
  <si>
    <t>123 : 1</t>
  </si>
  <si>
    <t>342263420R00</t>
  </si>
  <si>
    <t>Úpravy, doplňkové práce a příplatky pro sádrokartonové a sádrovláknité příčky doplňkové práce osazení revizních dvířek plochy do 0,5 m2</t>
  </si>
  <si>
    <t>801-1</t>
  </si>
  <si>
    <t>Včetně vytvoření otvoru a osazení rámu s dvířky a prošroubování.</t>
  </si>
  <si>
    <t>Odkaz na mn. položky pořadí 22 : 4,00000</t>
  </si>
  <si>
    <t>347015133R00</t>
  </si>
  <si>
    <t>Předstěny opláštěné sádrokartonovými deskami předsazené stěny volně stojící s minerální izolací tl. 40 mm 1x ocelová konstrukce CW 100, tloušťka stěny 115 mm, tloušťka desky 12,5, impregnovaná, tl. izolace 40 mm,  , Deska sádrokartonová voděodolná; H2; tl = 12,5 mm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</si>
  <si>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</si>
  <si>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</si>
  <si>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</si>
  <si>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102 : 4,87</t>
  </si>
  <si>
    <t>1,3a : 3,39</t>
  </si>
  <si>
    <t>105 : 2,88</t>
  </si>
  <si>
    <t>106 : 3,03</t>
  </si>
  <si>
    <t>107 : 2,88</t>
  </si>
  <si>
    <t>108 : 5,72</t>
  </si>
  <si>
    <t>126 : 2,88</t>
  </si>
  <si>
    <t>127 : 1,98</t>
  </si>
  <si>
    <t>128 : 2,88</t>
  </si>
  <si>
    <t>129 : 3,03</t>
  </si>
  <si>
    <t>133 : 3,45</t>
  </si>
  <si>
    <t>134 : 2,33</t>
  </si>
  <si>
    <t>143 : 1,97</t>
  </si>
  <si>
    <t>144 : 2,87</t>
  </si>
  <si>
    <t>146 : 2,42</t>
  </si>
  <si>
    <t>148 : 2,87</t>
  </si>
  <si>
    <t>203 : 3,48</t>
  </si>
  <si>
    <t>207 : 3,63+3,2</t>
  </si>
  <si>
    <t>209 : 2,88</t>
  </si>
  <si>
    <t>210 : 3,03</t>
  </si>
  <si>
    <t>211 : 5,45</t>
  </si>
  <si>
    <t>212 : 2,88</t>
  </si>
  <si>
    <t>222 : 2,88</t>
  </si>
  <si>
    <t>223 : 5,45</t>
  </si>
  <si>
    <t>224 : 2,88</t>
  </si>
  <si>
    <t>225 : 3,03</t>
  </si>
  <si>
    <t>228 : 3,33*2</t>
  </si>
  <si>
    <t>230 : 3,45</t>
  </si>
  <si>
    <t>239 : 2,6</t>
  </si>
  <si>
    <t>241 : 2,57</t>
  </si>
  <si>
    <t>242 : 2,57+3,78</t>
  </si>
  <si>
    <t>347016232R00_01</t>
  </si>
  <si>
    <t>Sanitární příčka š. 1200 mm, dveře š. 700 mm, výška 2000 mm, tl. 25 mm</t>
  </si>
  <si>
    <t xml:space="preserve">ks    </t>
  </si>
  <si>
    <t>106 : 1</t>
  </si>
  <si>
    <t>129 : 1</t>
  </si>
  <si>
    <t>210 : 1</t>
  </si>
  <si>
    <t>225 : 1</t>
  </si>
  <si>
    <t>553476592R</t>
  </si>
  <si>
    <t>Dvířka revizní použití: sádrokarton; funkce: klasické; šířka = 300 mm; výška = 300 mm; materiál: hliník; počet křídel: 1</t>
  </si>
  <si>
    <t>102 : 1</t>
  </si>
  <si>
    <t>103a : 1</t>
  </si>
  <si>
    <t>134 : 1</t>
  </si>
  <si>
    <t>228 : 1</t>
  </si>
  <si>
    <t>416026122R00</t>
  </si>
  <si>
    <t>Podhledy na kovové konstrukci opláštěné deskami sádrokartonovými dvouúrovňový křížový rošt z profilů CD zavěšený 1x deska, tloušťky 12,5 mm, protipožární, bez izolace, požární odolnost REI 45</t>
  </si>
  <si>
    <t>s úpravou rohů, koutů a hran konstrukcí, přebroušení a tmelení spár,</t>
  </si>
  <si>
    <t>203 : 2,35</t>
  </si>
  <si>
    <t>207 : 3,08</t>
  </si>
  <si>
    <t>208 : 35,7</t>
  </si>
  <si>
    <t>209,210,211,212 : 13,67</t>
  </si>
  <si>
    <t>221 : 35,7</t>
  </si>
  <si>
    <t>222,223,224,225 : 13,87</t>
  </si>
  <si>
    <t>228 : 3,03</t>
  </si>
  <si>
    <t>230 : 2,44</t>
  </si>
  <si>
    <t>117 : 0,6</t>
  </si>
  <si>
    <t>118 : 2,78</t>
  </si>
  <si>
    <t>416026222R00</t>
  </si>
  <si>
    <t>Podhledy na kovové konstrukci opláštěné deskami sádrokartonovými dvouúrovňový křížový rošt z profilů CD zavěšený 2x deska, tloušťky 12,5 mm, protipožární, bez izolace, požární odolnost REI 60</t>
  </si>
  <si>
    <t>101 : 5,89</t>
  </si>
  <si>
    <t>102 : 12,67</t>
  </si>
  <si>
    <t>103 : 14,41</t>
  </si>
  <si>
    <t>103a : 1,37</t>
  </si>
  <si>
    <t>104 : 4,15</t>
  </si>
  <si>
    <t>105,106,107,108 : 15,44</t>
  </si>
  <si>
    <t>109 : 29,18</t>
  </si>
  <si>
    <t>111 : 1,58</t>
  </si>
  <si>
    <t>113 : 3,74</t>
  </si>
  <si>
    <t>115 : 1,63</t>
  </si>
  <si>
    <t>116 : 1,94</t>
  </si>
  <si>
    <t>117 : 0,66</t>
  </si>
  <si>
    <t>118 : 3,06</t>
  </si>
  <si>
    <t>120 : 1,77</t>
  </si>
  <si>
    <t>121 : 2,37</t>
  </si>
  <si>
    <t>124 : 21,86</t>
  </si>
  <si>
    <t>125 : 8,05</t>
  </si>
  <si>
    <t>126,127,128,129 : 13,86</t>
  </si>
  <si>
    <t>130 : 8,47</t>
  </si>
  <si>
    <t>131 : 5,89</t>
  </si>
  <si>
    <t>132 : 5,89</t>
  </si>
  <si>
    <t>133 : 2,18</t>
  </si>
  <si>
    <t>134 : 4,43</t>
  </si>
  <si>
    <t>135 : 36,7</t>
  </si>
  <si>
    <t>136 : 39,95</t>
  </si>
  <si>
    <t>137 : 45,65</t>
  </si>
  <si>
    <t>139 : 16,67</t>
  </si>
  <si>
    <t>143 : 8,56</t>
  </si>
  <si>
    <t>144 : 2,97</t>
  </si>
  <si>
    <t>145 : 3,7</t>
  </si>
  <si>
    <t>146 : 2,92</t>
  </si>
  <si>
    <t>147 : 2,55</t>
  </si>
  <si>
    <t>148 : 1,31</t>
  </si>
  <si>
    <t>342264102R00</t>
  </si>
  <si>
    <t xml:space="preserve">Doplňkové práce osazení revizních dvířek do sádrokartonového podhledu, do 0,50 m2,  ,  </t>
  </si>
  <si>
    <t>s vyřezáním otvoru, osazením rámu s dvířky, prošroubováním a úpravou parotěsné zábrany,</t>
  </si>
  <si>
    <t>Odkaz na mn. položky pořadí 29 : 6,00000</t>
  </si>
  <si>
    <t>416091082R00</t>
  </si>
  <si>
    <t>Příplatky k podhledům sádrokartonovým příplatek k podhledu sádrokartonovému za plochu přes 2 do 5 m2</t>
  </si>
  <si>
    <t>Odkaz na mn. položky pořadí 23 : 113,22000</t>
  </si>
  <si>
    <t>Odkaz na mn. položky pořadí 24 : 331,47000</t>
  </si>
  <si>
    <t>954312302R00</t>
  </si>
  <si>
    <t>Obklady konstrukcí sádrokartonovými deskami opláštění vodorovných konstrukcí dvoustranné od 500x500 mm do 800x800 mm, deskami protipožárními tl. 12,5 mm</t>
  </si>
  <si>
    <t>m</t>
  </si>
  <si>
    <t>- nezbytné úpravy desek na příslušný rozměr,</t>
  </si>
  <si>
    <t>- úpravy rohů, koutů a hran konstrukcí ze sádrokartonu,</t>
  </si>
  <si>
    <t>111 : 2,4</t>
  </si>
  <si>
    <t>113 : 3,4</t>
  </si>
  <si>
    <t>115 : 1,1</t>
  </si>
  <si>
    <t>116 : 1,45</t>
  </si>
  <si>
    <t>118 : 4,66</t>
  </si>
  <si>
    <t>120 : 2,7</t>
  </si>
  <si>
    <t>121 : 3,6</t>
  </si>
  <si>
    <t>135 : 5,7</t>
  </si>
  <si>
    <t>SDK zákryt v místě rozvodů VTP : 74,5</t>
  </si>
  <si>
    <t xml:space="preserve">k : </t>
  </si>
  <si>
    <t>713582133RT2_01</t>
  </si>
  <si>
    <t>Dvířka revizní do SDK, 300 x 300 mm, typ SP, požární odolnost EI 30</t>
  </si>
  <si>
    <t>Položka obsahuje prořezání otvoru, osazení a dodávku rámu s dvířky včetně prošroubování a tmelení.</t>
  </si>
  <si>
    <t>12</t>
  </si>
  <si>
    <t>6</t>
  </si>
  <si>
    <t>113108315R00</t>
  </si>
  <si>
    <t>Odstranění podkladů nebo krytů živičných, v ploše jednotlivě do 50 m2, tloušťka vrstvy 150 mm</t>
  </si>
  <si>
    <t>822-1</t>
  </si>
  <si>
    <t>2,92</t>
  </si>
  <si>
    <t>577114125R00</t>
  </si>
  <si>
    <t>Beton asfaltový z modifikovaného asfaltu v pruhu šířky přes 3 m, ACL 16 S , tloušťky 60 mm, plochy přes 1000 m2</t>
  </si>
  <si>
    <t>Odkaz na mn. položky pořadí 30 : 2,92000</t>
  </si>
  <si>
    <t>460030081R00</t>
  </si>
  <si>
    <t>Řezání spáry v asfaltu nebo betonu</t>
  </si>
  <si>
    <t>14,08</t>
  </si>
  <si>
    <t>612423531R00</t>
  </si>
  <si>
    <t xml:space="preserve">Omítka rýh ve stěnách maltou vápennou štuková, o šířce rýhy do 150 mm,  </t>
  </si>
  <si>
    <t>801-4</t>
  </si>
  <si>
    <t>z pomocného pracovního lešení o výšce podlahy do 1900 mm a pro zatížení do 1,5 kPa,</t>
  </si>
  <si>
    <t>Odkaz na mn. položky pořadí 52 : 23,44000*0,15</t>
  </si>
  <si>
    <t>941955002R00</t>
  </si>
  <si>
    <t>Lešení lehké pracovní pomocné pomocné, o výšce lešeňové podlahy přes 1,2 do 1,9 m</t>
  </si>
  <si>
    <t>800-3</t>
  </si>
  <si>
    <t>Hodnota z bývalého odkazu. : 254,21</t>
  </si>
  <si>
    <t>925R01</t>
  </si>
  <si>
    <t>Průběžný a závěrečný úklid v místě provádění prací</t>
  </si>
  <si>
    <t>Předpokládaná délky provádění prací je 6 měsíců</t>
  </si>
  <si>
    <t>925R03</t>
  </si>
  <si>
    <t>Zabezpečení neřešených prostor, geotextilie, lepenka, odolná folie</t>
  </si>
  <si>
    <t>10</t>
  </si>
  <si>
    <t>950.01</t>
  </si>
  <si>
    <t>Zapravení prostupů stropem</t>
  </si>
  <si>
    <t>Do utěsnění prostupů kolem potrubí polotvrdou, nízkoexpanzní montážní pěnou a zapravení jadrovou a štukovou omítkou.</t>
  </si>
  <si>
    <t>prům 150 : 21</t>
  </si>
  <si>
    <t>prům 50 : 11</t>
  </si>
  <si>
    <t>950.02</t>
  </si>
  <si>
    <t>Zapravení prostupů stěnou</t>
  </si>
  <si>
    <t>kanalizace : 36</t>
  </si>
  <si>
    <t>VZT : 24</t>
  </si>
  <si>
    <t>voda : 37+28+11+14+10+28</t>
  </si>
  <si>
    <t>963016211R00</t>
  </si>
  <si>
    <t>Demontáž sádrokartonových a sádrovláknitých podhledů z kazet 600 x 600 mm bez minerální izolace, na kovovém roštu, tl. 12,5 mm</t>
  </si>
  <si>
    <t>801-3</t>
  </si>
  <si>
    <t>Odkaz na mn. položky pořadí 27 : 99,51000*0,8</t>
  </si>
  <si>
    <t>965042241RT3</t>
  </si>
  <si>
    <t>Bourání podkladů pod dlažby nebo litých celistvých dlažeb a mazanin  betonových nebo z litého asfaltu, tloušťky přes 100 mm, plochy přes 4 m2</t>
  </si>
  <si>
    <t>Roznášecí : 47,3*0,04</t>
  </si>
  <si>
    <t>Podkladní beton : 47,3*0,1</t>
  </si>
  <si>
    <t>965048250R00</t>
  </si>
  <si>
    <t>Dočištění povrchu po vybourání dlažeb do cementové malty, plochy do 50%</t>
  </si>
  <si>
    <t>Odkaz na mn. položky pořadí 42 : 157,35400</t>
  </si>
  <si>
    <t>965081713R00</t>
  </si>
  <si>
    <t>Bourání podlah z keramických dlaždic, tloušťky do 10 mm, plochy přes 1 m2</t>
  </si>
  <si>
    <t>bez podkladního lože, s jakoukoliv výplní spár</t>
  </si>
  <si>
    <t>105,106,107,108 : 15,45</t>
  </si>
  <si>
    <t>203 : 2,36</t>
  </si>
  <si>
    <t>229 : 2,44</t>
  </si>
  <si>
    <t>230 : 5,12</t>
  </si>
  <si>
    <t>111,103 : 7,18</t>
  </si>
  <si>
    <t>123,130 : 2,69</t>
  </si>
  <si>
    <t>132 : 0,75</t>
  </si>
  <si>
    <t>135,136,137 : 21,3</t>
  </si>
  <si>
    <t>142 : 2,49</t>
  </si>
  <si>
    <t>150,151 : 1,96</t>
  </si>
  <si>
    <t>13,574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</si>
  <si>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</si>
  <si>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</si>
  <si>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3,47</t>
  </si>
  <si>
    <t>970031060R00</t>
  </si>
  <si>
    <t>Jádrové vrtání, kruhové prostupy v cihelném zdivu jádrové vrtání, do D 60 mm</t>
  </si>
  <si>
    <t>120-134 : 0,3+0,1+0,1+0,1+3*0,1+2*0,21+2*0,15+3*0,1+3*0,1+3*0,1+3*0,1+3*0,1+3*0,1+3*0,1+3*0,1+2*0,1+6*0,1</t>
  </si>
  <si>
    <t>115-118,135-150 : 0,1+0,1+0,35+0,1+0,5+0,35+3*0,35+3*0,1+2*0,1+0,1+0,1+0,1+3*0,1+3*0,1+2*0,1+3*0,1+0,35+14*0,1</t>
  </si>
  <si>
    <t>222-230 : 2*0,1+0,1+4*0,1+2*0,15+0,1+0,1</t>
  </si>
  <si>
    <t>203-212 : 2*0,1+2*0,1+2*0,15+2*0,15+2*0,1</t>
  </si>
  <si>
    <t>218-242 : 3*0,1+3*0,1+2*0,1+2*0,1+3*0,15+3*0,1+2*0,1+2*0,1</t>
  </si>
  <si>
    <t>102 : 2*0,35+3*0,1+2*0,1+3*0,1+2*0,1+2*0,1+3*0,1+3*0,1+3*0,1+3*0,1+2*0,1+2*0,1+0,1+3*0,1</t>
  </si>
  <si>
    <t>970031100R00</t>
  </si>
  <si>
    <t>Jádrové vrtání, kruhové prostupy v cihelném zdivu jádrové vrtání, do D 100 mm</t>
  </si>
  <si>
    <t>102 : 0,1</t>
  </si>
  <si>
    <t>103a,104 : 0,1</t>
  </si>
  <si>
    <t>105,106,107,108 : 0,11+0,1+0,1+0,1+0,1</t>
  </si>
  <si>
    <t>135,136 : 0,1+0,1+0,1</t>
  </si>
  <si>
    <t>137 : 0,15+0,1</t>
  </si>
  <si>
    <t>143,144,146,148 : 0,32+0,1+0,1+0,1</t>
  </si>
  <si>
    <t>126,127,128,129 : 0,1+0,1+0,15+0,21+0,21</t>
  </si>
  <si>
    <t>133 : 0,1</t>
  </si>
  <si>
    <t>203 : 0,15</t>
  </si>
  <si>
    <t>207 : 0,1</t>
  </si>
  <si>
    <t>209,210,211,212 : 0,1+0,15+0,15+0,1+0,1</t>
  </si>
  <si>
    <t>218 : 0,1</t>
  </si>
  <si>
    <t>239 : 0,12</t>
  </si>
  <si>
    <t>222,223,224,225 : 0,1+0,15+0,15+0,1+0,1</t>
  </si>
  <si>
    <t>228 : 0,1</t>
  </si>
  <si>
    <t>230 : 0,1</t>
  </si>
  <si>
    <t>970031160R00</t>
  </si>
  <si>
    <t>Jádrové vrtání, kruhové prostupy v cihelném zdivu jádrové vrtání, do D 160 mm</t>
  </si>
  <si>
    <t>102 (obvodová stěna) : 0,1</t>
  </si>
  <si>
    <t>102 : 0,35</t>
  </si>
  <si>
    <t>103 : 0,1+0,1</t>
  </si>
  <si>
    <t>106 : 0,1+0,1+0,1</t>
  </si>
  <si>
    <t>129 : 0,21+0,15</t>
  </si>
  <si>
    <t>133 (obvodová stěna) : 0,1</t>
  </si>
  <si>
    <t>143 (obvodová stěna) : 0,1</t>
  </si>
  <si>
    <t>143 : 0,1+0,1+0,1</t>
  </si>
  <si>
    <t>201 : 0,1+0,1</t>
  </si>
  <si>
    <t>210 : 0,1+0,1+0,15</t>
  </si>
  <si>
    <t>225 : 0,1+0,1+0,15</t>
  </si>
  <si>
    <t>226 : 0,1+0,1</t>
  </si>
  <si>
    <t>970036080R00</t>
  </si>
  <si>
    <t>Jádrové vrtání, kruhové prostupy v cihelném zdivu příplatek za jádrové vrtání do stropu , do D 80 mm</t>
  </si>
  <si>
    <t>102 : 2*0,35</t>
  </si>
  <si>
    <t>104 : 2*0,35</t>
  </si>
  <si>
    <t>123 : 2*0,35</t>
  </si>
  <si>
    <t>134 : 2*0,35</t>
  </si>
  <si>
    <t>149 : 3*0,35</t>
  </si>
  <si>
    <t>970036160R00</t>
  </si>
  <si>
    <t>Jádrové vrtání, kruhové prostupy v cihelném zdivu příplatek za jádrové vrtání do stropu , do D 160 mm</t>
  </si>
  <si>
    <t xml:space="preserve">KANALIZACE : </t>
  </si>
  <si>
    <t>103a : 0,35</t>
  </si>
  <si>
    <t>136 : 2*0,35</t>
  </si>
  <si>
    <t>137 : 2*0,35</t>
  </si>
  <si>
    <t>149 : 5*0,35</t>
  </si>
  <si>
    <t>129 : 0,35</t>
  </si>
  <si>
    <t>123 : 0,35</t>
  </si>
  <si>
    <t>133 : 0,35</t>
  </si>
  <si>
    <t>134 : 0,35</t>
  </si>
  <si>
    <t>228 : 0,35</t>
  </si>
  <si>
    <t>230 : 0,35</t>
  </si>
  <si>
    <t>VH110 : 4*0,35</t>
  </si>
  <si>
    <t>970051130R00</t>
  </si>
  <si>
    <t>Jádrové vrtání, kruhové prostupy v železobetonu jádrové vrtání , do D 130 mm</t>
  </si>
  <si>
    <t>Vrtání do ŽB základu : 4*0,25</t>
  </si>
  <si>
    <t>970051160R00</t>
  </si>
  <si>
    <t>Jádrové vrtání, kruhové prostupy v železobetonu jádrové vrtání , do D 160 mm</t>
  </si>
  <si>
    <t>Vrtání do ŽB základu : 11*0,25</t>
  </si>
  <si>
    <t>970051250R00</t>
  </si>
  <si>
    <t>Jádrové vrtání, kruhové prostupy v železobetonu jádrové vrtání , do D 250 mm</t>
  </si>
  <si>
    <t>Vrtání do ŽB základu : 2*0,25</t>
  </si>
  <si>
    <t>974031164R00</t>
  </si>
  <si>
    <t>Vysekání rýh v jakémkoliv zdivu cihelném v ploše  do hloubky 150 mm, šířky do 150 mm</t>
  </si>
  <si>
    <t>Včetně pomocného lešení o výšce podlahy do 1900 mm a pro zatížení do 1,5 kPa  (150 kg/m2).</t>
  </si>
  <si>
    <t>102 : 0,68</t>
  </si>
  <si>
    <t>143 : 0,6</t>
  </si>
  <si>
    <t>150 : 1</t>
  </si>
  <si>
    <t>234 : 0,55</t>
  </si>
  <si>
    <t>236 : 0,55</t>
  </si>
  <si>
    <t>237 : 0,55</t>
  </si>
  <si>
    <t>239 : 1,46</t>
  </si>
  <si>
    <t>242 : 1,1</t>
  </si>
  <si>
    <t xml:space="preserve">VODA : </t>
  </si>
  <si>
    <t>136 : 0,5</t>
  </si>
  <si>
    <t>242 : 14,85</t>
  </si>
  <si>
    <t>978013191R00</t>
  </si>
  <si>
    <t>Otlučení omítek vápenných nebo vápenocementových vnitřních s vyškrabáním spár, s očištěním zdiva stěn, v rozsahu do 100 %</t>
  </si>
  <si>
    <t>Odkaz na mn. položky pořadí 78 : 278,88200*0,75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</si>
  <si>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</si>
  <si>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</si>
  <si>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</si>
  <si>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Odkaz na mn. položky pořadí 78 : 278,88200*2</t>
  </si>
  <si>
    <t>765321810R00_01</t>
  </si>
  <si>
    <t>Příplatek za jádrové vrtání do azbestocement.čtverců</t>
  </si>
  <si>
    <t>Příplatek zahrnuje veškeré práce související s odstraněním azbestových konstrukcí dle příslušných norem.</t>
  </si>
  <si>
    <t/>
  </si>
  <si>
    <t>Při nakládání s materiály, které obsahují azbest, je bezpodmínečně nutno používat následující osobní ochranné pracovní prostředky:</t>
  </si>
  <si>
    <t>- ochranné pracovní brýle prachotěsné (dle ČSN EN 166);</t>
  </si>
  <si>
    <t>- filtrační polomasku s filtrem kategorie FFP3 (dle ČSN EN 149 + A1) nebo</t>
  </si>
  <si>
    <t>- celo obličejovou masku s filtrem kategorie P3 nebo systém s přívodem vzduchu;</t>
  </si>
  <si>
    <t>- pracovní rukavice střední, 27 cm nebo dlouhé (dle charakteru prováděných prací gumové nebo pogumované; dle ČSN EN 388; ČSN EN 420 + A1; ČSN EN 374);</t>
  </si>
  <si>
    <t>- jednorázovou ochrannou pracovní kombinézu s kapucí, typu 5 (dle ČSN EN ISO 13688, ČSN EN ISO 13982-1);</t>
  </si>
  <si>
    <t>- pracovní boty vysoké (holinky) kategorie O1 SRC nebo bezpečnostní boty vysoké, kategorie S3 SRC (dle ČSN EN ISO 20347 nebo dle ČSN EN ISO 20345).</t>
  </si>
  <si>
    <t>102 : ((0,11^2)*pi)*1,1</t>
  </si>
  <si>
    <t>133 : ((0,11^2)*pi)*1,1</t>
  </si>
  <si>
    <t>143 : ((0,16^2)*pi)*1,1</t>
  </si>
  <si>
    <t>96_01</t>
  </si>
  <si>
    <t>Měření koncentrace škodlivin (azbestu) v ovzduší</t>
  </si>
  <si>
    <t>133 : 1</t>
  </si>
  <si>
    <t>143 : 1</t>
  </si>
  <si>
    <t>962031116R00_01</t>
  </si>
  <si>
    <t>Bourání příček z cihel pálených plných</t>
  </si>
  <si>
    <t>Odkaz na mn. položky pořadí 16 : 52,72000</t>
  </si>
  <si>
    <t>978059531R00_01</t>
  </si>
  <si>
    <t>Odsekané obklady u demontovaných příček</t>
  </si>
  <si>
    <t>73,26</t>
  </si>
  <si>
    <t>28651070R</t>
  </si>
  <si>
    <t>manžeta prostupová typ protipožární; světlost 50 mm</t>
  </si>
  <si>
    <t>20</t>
  </si>
  <si>
    <t>28651073R</t>
  </si>
  <si>
    <t>manžeta prostupová typ protipožární; světlost 100 mm</t>
  </si>
  <si>
    <t>711459302</t>
  </si>
  <si>
    <t>Systémový průchod pro kanalizaci s dotěsněním na stávající hydroizolaci objektu</t>
  </si>
  <si>
    <t>21</t>
  </si>
  <si>
    <t>711210020RA0</t>
  </si>
  <si>
    <t>Izolace stěrkové hydroizolační těsnicí hmotou , dvousložkovou pružnou izolací, proti vlhkosti, včetně těsnicího pásu do spoje podlaha-stěna</t>
  </si>
  <si>
    <t>AP-PSV</t>
  </si>
  <si>
    <t>Agregovaná položka</t>
  </si>
  <si>
    <t>POL2_</t>
  </si>
  <si>
    <t>Nanesení hydroizolační stěrky ve dvou vrstvách. Vlepení těsnicí pásky do spoje podlaha-stěna, přitlačení a uhlazení, přetažení pásky další vrstvou izolační stěrky.</t>
  </si>
  <si>
    <t>143 (sprcha) : 5,41*0,73</t>
  </si>
  <si>
    <t>203 : 16,87</t>
  </si>
  <si>
    <t>230 : 17,27</t>
  </si>
  <si>
    <t>713121111RV4</t>
  </si>
  <si>
    <t>Izolace podlah tepelná na sucho, tloušťky 80 mm, jednovrstvá</t>
  </si>
  <si>
    <t>800-713</t>
  </si>
  <si>
    <t>Odkaz na mn. položky pořadí 64 : 47,30000</t>
  </si>
  <si>
    <t>713100823R00_01</t>
  </si>
  <si>
    <t>Odstranění tepelné izolace (pilinobeton), tl. 40 mm</t>
  </si>
  <si>
    <t>47,3</t>
  </si>
  <si>
    <t>713102121R00_01</t>
  </si>
  <si>
    <t>Odstranění tepelné izolace podlah, volně uložené, tl. do 100 mm (2x Fibrex)</t>
  </si>
  <si>
    <t>Odkaz na mn. položky pořadí 64 : 47,30000*2</t>
  </si>
  <si>
    <t>001_01</t>
  </si>
  <si>
    <t>Bourání a likvidace šachty</t>
  </si>
  <si>
    <t>SŠ1 : 1</t>
  </si>
  <si>
    <t>SŠ2 : 1</t>
  </si>
  <si>
    <t>766661112R00</t>
  </si>
  <si>
    <t>Montáž dveřních křídel kompletizovaných otevíravých ,  , do ocelové nebo fošnové zárubně, jednokřídlových, šířky do 800 mm</t>
  </si>
  <si>
    <t>800-766</t>
  </si>
  <si>
    <t>766812114R00_01</t>
  </si>
  <si>
    <t>Opětovná montáž stávající kuchyňské linky</t>
  </si>
  <si>
    <t>Odkaz na mn. položky pořadí 69 : 1,00000</t>
  </si>
  <si>
    <t>766812840R00_01</t>
  </si>
  <si>
    <t>Demontáž stávající kuchyňské linky</t>
  </si>
  <si>
    <t>61160103R</t>
  </si>
  <si>
    <t>Dveře dřevěné jednostranně otevíravé; šířka = 800 mm; výška = 1 970 mm; počet křídel: 1; povrchová úprava: lakovaný RAL; struktura povrchu: oboustranně hladká; míra zasklení: plné křídlo</t>
  </si>
  <si>
    <t>Odkaz na mn. položky pořadí 67 : 2,00000</t>
  </si>
  <si>
    <t>113106221R00</t>
  </si>
  <si>
    <t>Rozebrání vozovek a ploch s jakoukoliv výplní spár   v ploše jednotlivě do 200 m2, z drobných kostek nebo odseků, kladených do lože z kameniva těženého, škváry nebo strusky</t>
  </si>
  <si>
    <t>s přemístěním hmot na skládku na vzdálenost do 3 m nebo s naložením na dopravní prostředek</t>
  </si>
  <si>
    <t>Venkovní pochozí plocha : 35,57</t>
  </si>
  <si>
    <t>Venkovní schodiště : 9,7</t>
  </si>
  <si>
    <t>457451111R00</t>
  </si>
  <si>
    <t xml:space="preserve">Cementový potěr bez vložky,  </t>
  </si>
  <si>
    <t>821-1</t>
  </si>
  <si>
    <t>tl. do 4 cm pod vodorovnou izolací nebo na ní, v předepsaném spádu, s vyhlazením povrchu,</t>
  </si>
  <si>
    <t>596811111R00</t>
  </si>
  <si>
    <t>Kladení dlažby do lože z kameniva těženého tloušťky do 30 mm</t>
  </si>
  <si>
    <t>komunikací pro pěší, z dlaždic betonových a teracových, do velikosti dlaždic 0,25 m2, s provedením lože do tl. 30 mm, s vyplněním spár a se smetením přebytečného materiálu na vzdálenost do 3 m</t>
  </si>
  <si>
    <t>Odkaz na mn. položky pořadí 71 : 45,27000</t>
  </si>
  <si>
    <t>631312621RM1</t>
  </si>
  <si>
    <t xml:space="preserve">Mazanina z betonu prostého tl. přes 50 do 80 mm třídy C 20/25,  </t>
  </si>
  <si>
    <t>(z kameniva) hlazená dřevěným hladítkem</t>
  </si>
  <si>
    <t>Včetně vytvoření dilatačních spár, bez zaplnění.</t>
  </si>
  <si>
    <t>47,3*0,04</t>
  </si>
  <si>
    <t>771101115R00</t>
  </si>
  <si>
    <t>Příprava podkladu před kladením dlažeb vyrovnání podkladů samonivelační hmotou tl. do 10 mm</t>
  </si>
  <si>
    <t>800-771</t>
  </si>
  <si>
    <t>Položka je určena pro vyrovnání podlahy před kladením dlaždic na maltu nebo na tmel.</t>
  </si>
  <si>
    <t>Položka obsahuje :</t>
  </si>
  <si>
    <t>- zametení podkladu,</t>
  </si>
  <si>
    <t>- rozmíchání suché směsi s vodou,</t>
  </si>
  <si>
    <t>- lití na podklad, popřípadě rozetření hladkou stěrkou.</t>
  </si>
  <si>
    <t>Položka neobsahuje materiál.</t>
  </si>
  <si>
    <t>Odkaz na mn. položky pořadí 77 : 163,64816</t>
  </si>
  <si>
    <t>771101210RT1</t>
  </si>
  <si>
    <t>Příprava podkladu pod dlažby penetrace podkladu pod dlažby</t>
  </si>
  <si>
    <t>Položka obsahuje montáž a dodávku penetračního nátěru pro zlepšení kontaktu s lepicím tmelem.</t>
  </si>
  <si>
    <t>771575109R00</t>
  </si>
  <si>
    <t>Montáž podlah z dlaždic keramických 300 x 300 mm, režných nebo glazovaných, hladkých, kladených do flexibilního tmele</t>
  </si>
  <si>
    <t>Odkaz na mn. položky pořadí 42 : 157,35400*1,04</t>
  </si>
  <si>
    <t>771578011R00</t>
  </si>
  <si>
    <t>Zvláštní úpravy spár spára podlaha-stěna silikonem</t>
  </si>
  <si>
    <t>vč. dodávky a montáže silikonu.</t>
  </si>
  <si>
    <t>102 : (3,03+3,86+3,23+1,9+1,8+0,35+1,8+1,61)</t>
  </si>
  <si>
    <t>103a : (1,1+1,12+1,1+1,12)</t>
  </si>
  <si>
    <t>105 : (1,27+1,3+0,1+0,85+0,17+0,6+1+2,75)*1,1</t>
  </si>
  <si>
    <t>106 : (1,3+1,09+0,2+0,8+1,1+1,89)</t>
  </si>
  <si>
    <t>107 : (1,78+2,75+1,31+0,6+0,37+0,85+0,1+1,3)</t>
  </si>
  <si>
    <t>108 : (1,56+1,89+1,56+1,89)</t>
  </si>
  <si>
    <t>126 : (1,81+1+0,1+0,85+0,27+0,75+1,44+2,6)</t>
  </si>
  <si>
    <t>127 : (1,8+1,8+1,45+1,45)</t>
  </si>
  <si>
    <t>128 : (1,34+1,85+1,01+0,75+0,22+0,85+0,11+1)</t>
  </si>
  <si>
    <t>129 : (1,39+1,8+1,19+0,8+0,2+1)</t>
  </si>
  <si>
    <t>133 : (1,49+1,14+0,77+0,33+0,94+1,47)</t>
  </si>
  <si>
    <t>134 : (0,94+0,118+0,77+2,46+1,71+2,28)</t>
  </si>
  <si>
    <t>143 : (2,6+2,2+1,95+0,1+0,43+0,8+0,15+0,8+0,83+1,15+3,83+0,25)</t>
  </si>
  <si>
    <t>144 : (1,37+0,98+0,65+0,95+1,5+0,98+0,32+0,8)</t>
  </si>
  <si>
    <t>146 : (0,8+0,1+1,2+1,33+1,2+0,1+0,8+1,33)</t>
  </si>
  <si>
    <t>147 : (1,7+1,2+0,3+0,2+1,4+1,4)</t>
  </si>
  <si>
    <t>148 : (1,45+1,45+0,95+0,95)</t>
  </si>
  <si>
    <t>203 : (1,65+1,45+0,8+0,85+1,15)</t>
  </si>
  <si>
    <t>207 : (1,28+1,2+0,1+1,05+1,2+1,05+0,1+1,2)</t>
  </si>
  <si>
    <t>209 : (1,29+1+0,1+0,85+0,23+0,96+2,6)</t>
  </si>
  <si>
    <t>210 : (1,29+1+0,2+0,8+1,09+1,8)</t>
  </si>
  <si>
    <t>211 : (1,81+2,6+1,44+0,75+0,27+0,85+0,1+1)</t>
  </si>
  <si>
    <t>212 : (1,81+1,81+1,8+1,8)</t>
  </si>
  <si>
    <t>222 : (1,81+1+0,1+0,85+2,7+0,75+1,44+2,6)</t>
  </si>
  <si>
    <t>223 : (1,61+1,61+1,8+1,8)</t>
  </si>
  <si>
    <t>224 : (1,34+2,6+1,01+0,75+2,3+0,85+0,1+1)</t>
  </si>
  <si>
    <t>225 : (1,34+1,8+1,14+0,8+0,2+1)</t>
  </si>
  <si>
    <t>228 : (1,3+1,1+0,1+1,1+1,2+1,1+0,1+1,1)</t>
  </si>
  <si>
    <t>229 : (0,96+2,61+0,96+0,94+2,28+0,94+0,33)</t>
  </si>
  <si>
    <t>230 : (1,9+1,14+1,06+0,33+0,84+1,47)</t>
  </si>
  <si>
    <t>239 : (1,57+1,57+0,86+0,86)</t>
  </si>
  <si>
    <t>240 : (1,57+1,57+1,5+1,5)</t>
  </si>
  <si>
    <t>241 : (1,57+1,57+1,7+1,7+1,57+1,57+0,85+0,85)</t>
  </si>
  <si>
    <t>242 : (1,5+1,46+1,64+1,67+1,64+0,17+1,46+1,58+1,58+1,58+1,58+0,85+0,85+1,25+1,25)</t>
  </si>
  <si>
    <t>24623258R</t>
  </si>
  <si>
    <t>Penetrace</t>
  </si>
  <si>
    <t>58581721.AR</t>
  </si>
  <si>
    <t>vyrovnávací stěrka cementová; pro podlahy; samonivelační; pro interiér; pevnost v tlaku 25,0 MPa; tl. vrstvy 2,0 až 22,0 mm</t>
  </si>
  <si>
    <t>Odkaz na mn. položky pořadí 76 : 163,64816*17</t>
  </si>
  <si>
    <t>59782220R</t>
  </si>
  <si>
    <t>Dlažba keramická typ: čtvercový; s glazurou (GL); dl = 298 mm; š = 298 mm; tl = 8,0 mm; nasákavost = 0,5 %; barva: dle vzorníku</t>
  </si>
  <si>
    <t>998771102R00</t>
  </si>
  <si>
    <t>Přesun hmot pro podlahy z dlaždic v objektech výšky do 12 m</t>
  </si>
  <si>
    <t>t</t>
  </si>
  <si>
    <t>Přesun hmot</t>
  </si>
  <si>
    <t>POL7_</t>
  </si>
  <si>
    <t>50 m vodorovně</t>
  </si>
  <si>
    <t>776101121R00</t>
  </si>
  <si>
    <t>Přípravné práce penetrace podkladu</t>
  </si>
  <si>
    <t>800-775</t>
  </si>
  <si>
    <t>položky neobsahují žádný materiál</t>
  </si>
  <si>
    <t>4,87</t>
  </si>
  <si>
    <t>776421100RU1</t>
  </si>
  <si>
    <t>Lepení soklíků PVC a napojení krytiny na stěnu lepení podlahových soklíků z PVC a vinylu včetně dodávky soklíku</t>
  </si>
  <si>
    <t>111 : 29,8</t>
  </si>
  <si>
    <t>135 : 25,4</t>
  </si>
  <si>
    <t>136 : 26,6</t>
  </si>
  <si>
    <t>776511810R00_01</t>
  </si>
  <si>
    <t>Odstranění povlakové podlahy z PVC</t>
  </si>
  <si>
    <t>111 : 48,95</t>
  </si>
  <si>
    <t>136 : 40</t>
  </si>
  <si>
    <t>776522100RT3_01</t>
  </si>
  <si>
    <t>Lepení povlakové podlahy z pásů PVC, plochy běžné, včetně dodávky podlahoviny PVC tl. 2,0 mm</t>
  </si>
  <si>
    <t>Odkaz na mn. položky pořadí 85 : 125,65000*1,04</t>
  </si>
  <si>
    <t>998712102R00</t>
  </si>
  <si>
    <t>Přesun hmot pro povlakové krytiny v objektech výšky od 6 do 12 m</t>
  </si>
  <si>
    <t>800-711</t>
  </si>
  <si>
    <t>781101210RT1</t>
  </si>
  <si>
    <t>Příprava podkladu pod obklady penetrace podkladu pod obklady</t>
  </si>
  <si>
    <t>Položka obsahuje provedení penetračního nátěru včetně dodávky materiálu.</t>
  </si>
  <si>
    <t>Odkaz na mn. položky pořadí 89 : 580,07456</t>
  </si>
  <si>
    <t>781475112RT1</t>
  </si>
  <si>
    <t>Montáž obkladů vnitřních z dlaždic keramických 150 x 150 mm,  , kladených do flexibilního tmele</t>
  </si>
  <si>
    <t>Odkaz na mn. položky pořadí 54 : 557,76400*1,04</t>
  </si>
  <si>
    <t>597813729R11</t>
  </si>
  <si>
    <t>Obkládačka keramická, dle standardů</t>
  </si>
  <si>
    <t>Keramické obkladačky s hladkým povrchem formátu 15x15 cm.</t>
  </si>
  <si>
    <t>Deklarovaný rozměr 148x148x7 mm</t>
  </si>
  <si>
    <t>Nasákavou: E&gt;10%</t>
  </si>
  <si>
    <t>Kolísání odstínu: V1</t>
  </si>
  <si>
    <t>Typ a barva určí investor</t>
  </si>
  <si>
    <t>998781102R00</t>
  </si>
  <si>
    <t>Přesun hmot pro obklady keramické v objektech výšky do 12 m</t>
  </si>
  <si>
    <t>POL7_7</t>
  </si>
  <si>
    <t>784402801R00</t>
  </si>
  <si>
    <t>Odstranění maleb oškrabáním, v místnostech do 3,8 m</t>
  </si>
  <si>
    <t>800-784</t>
  </si>
  <si>
    <t>784191201R00</t>
  </si>
  <si>
    <t>Příprava povrchu Penetrace (napouštění) podkladu disperzní, jednonásobná, Penetrace akrylátová; funkce: proti tvorbě skvrn, zpevnění povrchu, úprava savosti; ředidlo: voda (disperzní)</t>
  </si>
  <si>
    <t>Odkaz na mn. položky pořadí 94 : 653,85150</t>
  </si>
  <si>
    <t>784195222R00</t>
  </si>
  <si>
    <t>Malby z malířských směsí otěruvzdorných,  , barevné, dvojnásobné, Hmota nátěrová typ: malířská; funkce: dekorační; barva: bílá; lesk: matný (G3)</t>
  </si>
  <si>
    <t>Odkaz na mn. položky pořadí 53 : 209,16150</t>
  </si>
  <si>
    <t>784011111R00</t>
  </si>
  <si>
    <t xml:space="preserve">Ostatní práce oprášení/ometení podkladu,  ,   </t>
  </si>
  <si>
    <t>999281148R00</t>
  </si>
  <si>
    <t>Přesun hmot pro opravy a údržbu objektů pro opravy a údržbu dosavadních objektů včetně vnějších plášťů  u do v. 12 m,nošením</t>
  </si>
  <si>
    <t>oborů 801, 803, 811 a 812</t>
  </si>
  <si>
    <t>979011211R00</t>
  </si>
  <si>
    <t>Svislá doprava suti a vybouraných hmot nošením za prvé podlaží nad základním podlažím</t>
  </si>
  <si>
    <t>Odkaz na mn. položky pořadí 99 : 127,94600</t>
  </si>
  <si>
    <t>979011219R00</t>
  </si>
  <si>
    <t>Svislá doprava suti a vybouraných hmot nošením příplatek zakaždé další podlaží nad prvním základním podlažím</t>
  </si>
  <si>
    <t>Odkaz na mn. položky pořadí 97 : 127,94600</t>
  </si>
  <si>
    <t>979081111R00</t>
  </si>
  <si>
    <t>Odvoz suti a vybouraných hmot na skládku do 1 km</t>
  </si>
  <si>
    <t>Včetně naložení na dopravní prostředek a složení na skládku, bez poplatku za skládku.</t>
  </si>
  <si>
    <t>Odkaz na mn. položky pořadí 103 : 29,90967</t>
  </si>
  <si>
    <t>Odkaz na mn. položky pořadí 104 : 0,96360</t>
  </si>
  <si>
    <t>Odkaz na mn. položky pořadí 105 : 0,00241</t>
  </si>
  <si>
    <t>Odkaz na mn. položky pořadí 106 : 50,05000</t>
  </si>
  <si>
    <t>Odkaz na mn. položky pořadí 107 : 46,05671</t>
  </si>
  <si>
    <t>Odkaz na mn. položky pořadí 108 : 0,96360</t>
  </si>
  <si>
    <t>979081121R00</t>
  </si>
  <si>
    <t>Odvoz suti a vybouraných hmot na skládku příplatek za každý další 1 km</t>
  </si>
  <si>
    <t>Koeficient : 19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</si>
  <si>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</si>
  <si>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</si>
  <si>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</si>
  <si>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</si>
  <si>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Odkaz na mn. položky pořadí 101 : 127,94600</t>
  </si>
  <si>
    <t>979990107R00</t>
  </si>
  <si>
    <t>Poplatek za uložení, směs betonu, cihel a dřeva,  , skupina 17 09 04 z Katalogu odpadů</t>
  </si>
  <si>
    <t>kategorie 17 09 04 smíšené stavební a demoliční odpady</t>
  </si>
  <si>
    <t>Odkaz na dem. hmot. položky pořadí 40 : 14,56840</t>
  </si>
  <si>
    <t>Odkaz na dem. hmot. položky pořadí 41 : 4,01410</t>
  </si>
  <si>
    <t>Odkaz na dem. hmot. položky pořadí 44 : 0,09910</t>
  </si>
  <si>
    <t>Odkaz na dem. hmot. položky pořadí 45 : 0,06528</t>
  </si>
  <si>
    <t>Odkaz na dem. hmot. položky pořadí 46 : 0,10525</t>
  </si>
  <si>
    <t>Odkaz na dem. hmot. položky pořadí 47 : 0,00000</t>
  </si>
  <si>
    <t>Odkaz na dem. hmot. položky pořadí 48 : 0,26585</t>
  </si>
  <si>
    <t>Odkaz na dem. hmot. položky pořadí 52 : 0,93760</t>
  </si>
  <si>
    <t>Odkaz na dem. hmot. položky pořadí 53 : 9,62143</t>
  </si>
  <si>
    <t>Odkaz na dem. hmot. položky pořadí 49 : 0,03317</t>
  </si>
  <si>
    <t>Odkaz na dem. hmot. položky pořadí 50 : 0,13816</t>
  </si>
  <si>
    <t>Odkaz na dem. hmot. položky pořadí 51 : 0,06133</t>
  </si>
  <si>
    <t>979990121R00</t>
  </si>
  <si>
    <t>Poplatek za uložení, asfaltové pásy,  , skupina 17 03 02 z Katalogu odpadů</t>
  </si>
  <si>
    <t>Odkaz na dem. hmot. položky pořadí 30 : 0,96360</t>
  </si>
  <si>
    <t>979990201R00</t>
  </si>
  <si>
    <t>Poplatek za uložení, azbestocementové výrobky,  , skupina 17 06 05 z Katalogu odpadů</t>
  </si>
  <si>
    <t>kategorie 17 06 05 stavební materiály obsahující azbest</t>
  </si>
  <si>
    <t>Odkaz na dem. hmot. položky pořadí 55 : 0,00241</t>
  </si>
  <si>
    <t>979999973R00</t>
  </si>
  <si>
    <t>Poplatek za uložení, zemina a kamení,  , skupina 17 05 04 z Katalogu odpadů</t>
  </si>
  <si>
    <t>Odkaz na mn. položky pořadí 3 : 50,05000</t>
  </si>
  <si>
    <t>979999984R00</t>
  </si>
  <si>
    <t>Poplatek za recyklaci, tašky, stavební keramika, kusovost do 1600 cm2, skupina 17 01 03 z Katalogu odpadů</t>
  </si>
  <si>
    <t>Odkaz na dem. hmot. položky pořadí 42 : 3,14708</t>
  </si>
  <si>
    <t>Odkaz na dem. hmot. položky pořadí 54 : 37,92795</t>
  </si>
  <si>
    <t>Odkaz na dem. hmot. položky pořadí 58 : 4,98168</t>
  </si>
  <si>
    <t>979999995R00</t>
  </si>
  <si>
    <t>Poplatek za recyklaci, obalovaného kameniva a asfaltu, kusovost do 1600 cm2, skupina 17 03 02 z Katalogu odpadů</t>
  </si>
  <si>
    <t>170 302</t>
  </si>
  <si>
    <t>Včetně:</t>
  </si>
  <si>
    <t>včetně:</t>
  </si>
  <si>
    <t>969011121R00</t>
  </si>
  <si>
    <t>Vybourání vodovodního, plynového a podobného vedení DN do 52 mm</t>
  </si>
  <si>
    <t>včetně pomocného lešení o výšce podlahy do 1900 mm a pro zatížení do 1,5 kPa  (150 kg/m2),</t>
  </si>
  <si>
    <t>Demontáž stávajícího potrubí vody, kompletní vyčištění PP od ,,prázdného" potrubí</t>
  </si>
  <si>
    <t>969021121R00</t>
  </si>
  <si>
    <t>Vybourání kanalizačního potrubí DN do 200 mm</t>
  </si>
  <si>
    <t>722182014R00</t>
  </si>
  <si>
    <t>Montáž tepelné izolace potrubí lepicí páska, sponky, přes DN 25 do DN 40</t>
  </si>
  <si>
    <t>800-721</t>
  </si>
  <si>
    <t>Odkaz na mn. položky pořadí 5 : 143,79200</t>
  </si>
  <si>
    <t>Odkaz na mn. položky pořadí 7 : 27,63200</t>
  </si>
  <si>
    <t>Odkaz na mn. položky pořadí 9 : 34,87000</t>
  </si>
  <si>
    <t>Odkaz na mn. položky pořadí 10 : 21,72500</t>
  </si>
  <si>
    <t>Odkaz na mn. položky pořadí 11 : 4,67500</t>
  </si>
  <si>
    <t>Odkaz na mn. položky pořadí 12 : 4,67500</t>
  </si>
  <si>
    <t>Odkaz na mn. položky pořadí 13 : 130,62500</t>
  </si>
  <si>
    <t>Odkaz na mn. položky pořadí 14 : 7,37000</t>
  </si>
  <si>
    <t>Odkaz na mn. položky pořadí 15 : 6,05000</t>
  </si>
  <si>
    <t>283771025R</t>
  </si>
  <si>
    <t>pouzdro potrubní tvarovatelné; pěnový polyetylén; vnitřní průměr 20,0 mm; tl. izolace 6,0 mm; provozní teplota  -65 až 90 °C; tepelná vodivost (10°C) 0,0380 W/mK</t>
  </si>
  <si>
    <t>283771027R</t>
  </si>
  <si>
    <t>pouzdro potrubní tvarovatelné; pěnový polyetylén; vnitřní průměr 20,0 mm; tl. izolace 13,0 mm; provozní teplota  -65 až 90 °C; tepelná vodivost (10°C) 0,0380 W/mK</t>
  </si>
  <si>
    <t>166,1-35,38</t>
  </si>
  <si>
    <t>Koeficient : 0,1</t>
  </si>
  <si>
    <t>283771091R</t>
  </si>
  <si>
    <t>pouzdro potrubní tvarovatelné; pěnový polyetylén; vnitřní průměr 25,0 mm; tl. izolace 6,0 mm; provozní teplota  -65 až 90 °C; tepelná vodivost (10°C) 0,0380 W/mK</t>
  </si>
  <si>
    <t>283771092R</t>
  </si>
  <si>
    <t>pouzdro potrubní tvarovatelné; pěnový polyetylén; vnitřní průměr 25,0 mm; tl. izolace 13,0 mm; provozní teplota  -65 až 90 °C; tepelná vodivost (10°C) 0,0380 W/mK</t>
  </si>
  <si>
    <t>70,12-45</t>
  </si>
  <si>
    <t>283771125R</t>
  </si>
  <si>
    <t>pouzdro potrubní tvarovatelné; pěnový polyetylén; vnitřní průměr 32,0 mm; tl. izolace 6,0 mm; provozní teplota  -65 až 90 °C; tepelná vodivost (10°C) 0,0380 W/mK</t>
  </si>
  <si>
    <t>283771127R</t>
  </si>
  <si>
    <t>pouzdro potrubní tvarovatelné; pěnový polyetylén; vnitřní průměr 32,0 mm; tl. izolace 13,0 mm; provozní teplota  -65 až 90 °C; tepelná vodivost (10°C) 0,0380 W/mK</t>
  </si>
  <si>
    <t>71,7-40</t>
  </si>
  <si>
    <t>2837711521R</t>
  </si>
  <si>
    <t>pouzdro potrubní tvarovatelné; pěnový polyetylén; vnitřní průměr 40,0 mm; tl. izolace 6,0 mm; provozní teplota  -65 až 90 °C; tepelná vodivost (10°C) 0,0380 W/mK</t>
  </si>
  <si>
    <t>19,75</t>
  </si>
  <si>
    <t>283771153R</t>
  </si>
  <si>
    <t>pouzdro potrubní tvarovatelné; pěnový polyetylén; vnitřní průměr 45,0 mm; tl. izolace 13,0 mm; provozní teplota  -65 až 90 °C; tepelná vodivost (10°C) 0,0380 W/mK</t>
  </si>
  <si>
    <t>4,25</t>
  </si>
  <si>
    <t>283771165R</t>
  </si>
  <si>
    <t>pouzdro potrubní tvarovatelné; pěnový polyetylén; vnitřní průměr 50,0 mm; tl. izolace 9,0 mm; provozní teplota  -65 až 90 °C; tepelná vodivost (10°C) 0,0380 W/mK</t>
  </si>
  <si>
    <t>631433201R</t>
  </si>
  <si>
    <t>pouzdro potrubní minerální vlákno; povrchová úprava Al fólie; vnitřní průměr 22,0 mm; tl. izolace 30,0 mm; provozní teplota  do 200 °C; tepelná vodivost (10°C) 0,0330 W/mK; tepelná vodivost (40°C) 0,037 W/mK; tepelná vodivost (50°C) 0,039 W/mK</t>
  </si>
  <si>
    <t>171,75-53</t>
  </si>
  <si>
    <t>631433202R</t>
  </si>
  <si>
    <t>pouzdro potrubní minerální vlákno; povrchová úprava Al fólie; vnitřní průměr 28,0 mm; tl. izolace 30,0 mm; provozní teplota  do 200 °C; tepelná vodivost (10°C) 0,0330 W/mK; tepelná vodivost (40°C) 0,037 W/mK; tepelná vodivost (50°C) 0,039 W/mK</t>
  </si>
  <si>
    <t>40,2-33,5</t>
  </si>
  <si>
    <t>631433203R</t>
  </si>
  <si>
    <t>pouzdro potrubní minerální vlákno; povrchová úprava Al fólie; vnitřní průměr 35,0 mm; tl. izolace 30,0 mm; provozní teplota  do 200 °C; tepelná vodivost (10°C) 0,0330 W/mK; tepelná vodivost (40°C) 0,037 W/mK; tepelná vodivost (50°C) 0,039 W/mK</t>
  </si>
  <si>
    <t>20,6-15,1</t>
  </si>
  <si>
    <t>63154131R</t>
  </si>
  <si>
    <t>rohož, pas izolační skružovatelný lamelový, pro tech. zařízení; minerální vlákno; tl. 40,0 mm; kašírování Al fólie vyztužená mřížkou; obj. hmotnost 65,00 kg/m3; hydrofobizováno</t>
  </si>
  <si>
    <t>CIRKULACE : 90,33*0,05</t>
  </si>
  <si>
    <t>STUDENÁ VODA : 35,38*0,107+45*0,116+40*0,138+21,17*0,17+2,72*0,2</t>
  </si>
  <si>
    <t>TEPLÁ VODA : 12,02</t>
  </si>
  <si>
    <t>KANALIZACE : 6,6+3,9+0,75</t>
  </si>
  <si>
    <t>998713101R00</t>
  </si>
  <si>
    <t>Přesun hmot pro izolace tepelné v objektech výšky do 6 m</t>
  </si>
  <si>
    <t>721176102R00</t>
  </si>
  <si>
    <t>Potrubí HT připojovací vnější průměr D 40 mm, tloušťka stěny 1,8 mm, DN 40</t>
  </si>
  <si>
    <t>včetně tvarovek, objímek. Bez zednických výpomocí.</t>
  </si>
  <si>
    <t>18,85</t>
  </si>
  <si>
    <t>Koeficient : 0,15</t>
  </si>
  <si>
    <t>721176103R00</t>
  </si>
  <si>
    <t>Potrubí HT připojovací vnější průměr D 50 mm, tloušťka stěny 1,8 mm, DN 50</t>
  </si>
  <si>
    <t>13,31</t>
  </si>
  <si>
    <t>721176104R00</t>
  </si>
  <si>
    <t>Potrubí HT připojovací vnější průměr D 75 mm, tloušťka stěny 1,9 mm, DN 70</t>
  </si>
  <si>
    <t>1,75</t>
  </si>
  <si>
    <t>721176105R00</t>
  </si>
  <si>
    <t>Potrubí HT připojovací vnější průměr D 110 mm, tloušťka stěny 2,7 mm, DN 100</t>
  </si>
  <si>
    <t>19,4</t>
  </si>
  <si>
    <t>721176114R00</t>
  </si>
  <si>
    <t>Potrubí HT odpadní svislé vnější průměr D 75 mm, tloušťka stěny 1,9 mm, DN 70</t>
  </si>
  <si>
    <t>Potrubí včetně tvarovek, objímek a vložek pro tlumení hluku.</t>
  </si>
  <si>
    <t>Včetně zřízení a demontáže pomocného lešení.</t>
  </si>
  <si>
    <t>49,5</t>
  </si>
  <si>
    <t>721176115R00</t>
  </si>
  <si>
    <t>Potrubí HT odpadní svislé vnější průměr D 110 mm, tloušťka stěny 2,7 mm, DN 100</t>
  </si>
  <si>
    <t>73,3</t>
  </si>
  <si>
    <t>721176116R00</t>
  </si>
  <si>
    <t>Potrubí HT odpadní svislé vnější průměr D 125 mm, tloušťka stěny 3,1 mm, DN 125</t>
  </si>
  <si>
    <t>12,7</t>
  </si>
  <si>
    <t>0,15</t>
  </si>
  <si>
    <t>721176222R00</t>
  </si>
  <si>
    <t>Potrubí KG svodné (ležaté) v zemi vnější průměr D 110 mm, tloušťka stěny 3,2 mm, DN 100</t>
  </si>
  <si>
    <t>31,38</t>
  </si>
  <si>
    <t>721176223R00</t>
  </si>
  <si>
    <t>Potrubí KG svodné (ležaté) v zemi vnější průměr D 125 mm, tloušťka stěny 3,2 mm, DN 125</t>
  </si>
  <si>
    <t>Potrubí včetně tvarovek. Bez zednických výpomocí.</t>
  </si>
  <si>
    <t>42,8</t>
  </si>
  <si>
    <t>721176224R00</t>
  </si>
  <si>
    <t>Potrubí KG svodné (ležaté) v zemi vnější průměr D 160 mm, tloušťka stěny 4,0 mm, DN 150</t>
  </si>
  <si>
    <t>0,4</t>
  </si>
  <si>
    <t>721176225R00</t>
  </si>
  <si>
    <t>Potrubí KG svodné (ležaté) v zemi vnější průměr D 200 mm, tloušťka stěny 4,9 mm, DN 200</t>
  </si>
  <si>
    <t>24,12</t>
  </si>
  <si>
    <t>721223423RT1</t>
  </si>
  <si>
    <t>Vpusť podlahová se zápachovou uzávěrkou průměr 50, 75 110 mm, se svislým odtokem,123x123mm/115x115mm, včetně dodávky materiálu</t>
  </si>
  <si>
    <t>9</t>
  </si>
  <si>
    <t>721273145R00</t>
  </si>
  <si>
    <t>Ventilační hlavice DN 100, z PVC, s posuvným mezikružím, povrch stabilizován proti UV záření, včetně dodávky materiálu</t>
  </si>
  <si>
    <t>721273150RT1</t>
  </si>
  <si>
    <t>Ventilační hlavice D 50, 75, 110 mm, přivzdušňovací ventil D 50/75/110 mm s dvojitou izolační stěnou, s masivní pryžovou membránou, s odnímatelnou mřížkou proti hmyzu...</t>
  </si>
  <si>
    <t>721290111R00</t>
  </si>
  <si>
    <t>Zkouška těsnosti kanalizace v objektech vodou, DN 125</t>
  </si>
  <si>
    <t>Odkaz na mn. položky pořadí 23 : 84,29500</t>
  </si>
  <si>
    <t>Odkaz na mn. položky pořadí 24 : 12,85000</t>
  </si>
  <si>
    <t>Odkaz na mn. položky pořadí 22 : 56,92500</t>
  </si>
  <si>
    <t>Odkaz na mn. položky pořadí 21 : 21,34000</t>
  </si>
  <si>
    <t>Odkaz na mn. položky pořadí 18 : 21,67750</t>
  </si>
  <si>
    <t>Odkaz na mn. položky pořadí 19 : 15,30650</t>
  </si>
  <si>
    <t>Odkaz na mn. položky pořadí 20 : 2,01250</t>
  </si>
  <si>
    <t>Odkaz na mn. položky pořadí 25 : 34,51800</t>
  </si>
  <si>
    <t>Odkaz na mn. položky pořadí 26 : 47,08000</t>
  </si>
  <si>
    <t>Odkaz na mn. položky pořadí 37 : 0,44000</t>
  </si>
  <si>
    <t>721290112R00</t>
  </si>
  <si>
    <t>Zkouška těsnosti kanalizace v objektech vodou, DN 200</t>
  </si>
  <si>
    <t>Odkaz na mn. položky pořadí 28 : 26,53200</t>
  </si>
  <si>
    <t>28651853.AR</t>
  </si>
  <si>
    <t>Kus zakončovací</t>
  </si>
  <si>
    <t>721176222R001</t>
  </si>
  <si>
    <t>Potrubí PP KG SN10 svodné (ležaté) v zemi, D 110 x 3,9 mm</t>
  </si>
  <si>
    <t>721176223R001</t>
  </si>
  <si>
    <t>Potrubí PP KG SN10 svodné (ležaté) v zemi, D 125 x 3,9 mm</t>
  </si>
  <si>
    <t>22,7</t>
  </si>
  <si>
    <t>721176224R001</t>
  </si>
  <si>
    <t>Potrubí PP KG SN10 svodné (ležaté) v zemi, D 160 x 4,9 mm</t>
  </si>
  <si>
    <t>721176225R001</t>
  </si>
  <si>
    <t>Potrubí PP KG SN10 svodné (ležaté) v zemi, D 200 x 6,2 mm</t>
  </si>
  <si>
    <t>36,7</t>
  </si>
  <si>
    <t>894431212RA0</t>
  </si>
  <si>
    <t>Šachty plastové plastové šachty z dílců D 400 mm, dno sběrné, D 110 mm, délka šachtové roury 1,50 m, poklop litina 12,5 t, Příslušenství šachty - manžeta redukční těsnící, pryž, 400/315 mm</t>
  </si>
  <si>
    <t>AP-HSV</t>
  </si>
  <si>
    <t>Součtová</t>
  </si>
  <si>
    <t>Plastové dno, šachta z korugované trouby, těsnění, šachtová roura teleskopická, čtvercový rám do teleskopické trouby, poklop litinový.</t>
  </si>
  <si>
    <t>Š2 : 1</t>
  </si>
  <si>
    <t>Š4 : 1</t>
  </si>
  <si>
    <t>Š5 : 1</t>
  </si>
  <si>
    <t>Š6 : 1</t>
  </si>
  <si>
    <t>894431413RBA</t>
  </si>
  <si>
    <t>Šachty plastové plastové šachty z dílců D 600 mm, dno sběrné s výkyvnými hrdly, D 200 mm, délka šachtové roury 1,00 m, poklop litina 12,5 t, Příslušenství šachty - adaptér teskopický, PP, pro poklop/mříž, d = 805 mm, včetně těsnění</t>
  </si>
  <si>
    <t>Plastové dno, šachta z korugované trouby, těsnění, teleskopický adaptér, rám do teleskopu, poklop litinový.</t>
  </si>
  <si>
    <t>Š1 : 1</t>
  </si>
  <si>
    <t>28615442.AR</t>
  </si>
  <si>
    <t>Kus čisticí plastový pro vnitřní kanalizaci typ: přímý; spoj: hrdlový; potrubí: jednovrstvé; materiál: PP; povrch: hladký; DN/OD = 75</t>
  </si>
  <si>
    <t>28615443.AR</t>
  </si>
  <si>
    <t>Kus čisticí plastový pro vnitřní kanalizaci typ: přímý; spoj: hrdlový; potrubí: jednovrstvé; materiál: PP; povrch: hladký; DN/OD = 110</t>
  </si>
  <si>
    <t>28615444.AR</t>
  </si>
  <si>
    <t>Kus čisticí plastový pro vnitřní kanalizaci typ: přímý; spoj: hrdlový; potrubí: jednovrstvé; materiál: PP; povrch: hladký; DN/OD = 125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</si>
  <si>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</si>
  <si>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</si>
  <si>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</si>
  <si>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722237131R00</t>
  </si>
  <si>
    <t>Kohout kulový s vypouštěním, mosazný, vnitřní-vnitřní závit, DN 15, PN 42, včetně dodávky materiálu</t>
  </si>
  <si>
    <t>732420812R00</t>
  </si>
  <si>
    <t>Demontáž čerpadel oběhových spirálních(do potrubí) DN 40</t>
  </si>
  <si>
    <t>800-731</t>
  </si>
  <si>
    <t>734209103R00</t>
  </si>
  <si>
    <t>Montáž závitové armatury s jedním závitem, G 1/2", bez dodávky materiálu</t>
  </si>
  <si>
    <t>Odkaz na mn. položky pořadí 53 : 3,00000</t>
  </si>
  <si>
    <t>Odkaz na mn. položky pořadí 55 : 3,00000</t>
  </si>
  <si>
    <t>Odkaz na mn. položky pořadí 64 : 5,00000</t>
  </si>
  <si>
    <t>Odkaz na mn. položky pořadí 61 : 8,00000</t>
  </si>
  <si>
    <t>734209113R00</t>
  </si>
  <si>
    <t>Montáž závitové armatury se dvěma závity, G 1/2", bez dodávky materiálu</t>
  </si>
  <si>
    <t>Odkaz na mn. položky pořadí 62 : 6,00000</t>
  </si>
  <si>
    <t>Odkaz na mn. položky pořadí 56 : 3,00000</t>
  </si>
  <si>
    <t>Odkaz na mn. položky pořadí 60 : 3,00000</t>
  </si>
  <si>
    <t>Odkaz na mn. položky pořadí 65 : 15,00000</t>
  </si>
  <si>
    <t>Odkaz na mn. položky pořadí 45 : 5,00000</t>
  </si>
  <si>
    <t>Odkaz na mn. položky pořadí 69 : 5,00000</t>
  </si>
  <si>
    <t>Odkaz na mn. položky pořadí 58 : 2,00000</t>
  </si>
  <si>
    <t>734209114R00</t>
  </si>
  <si>
    <t>Montáž závitové armatury se dvěma závity, G 3/4", bez dodávky materiálu</t>
  </si>
  <si>
    <t>Odkaz na mn. položky pořadí 66 : 10,00000</t>
  </si>
  <si>
    <t>Odkaz na mn. položky pořadí 70 : 1,00000</t>
  </si>
  <si>
    <t>734209115R00</t>
  </si>
  <si>
    <t>Montáž závitové armatury se dvěma závity, G 1", bez dodávky materiálu</t>
  </si>
  <si>
    <t>Odkaz na mn. položky pořadí 67 : 15,00000</t>
  </si>
  <si>
    <t>Odkaz na mn. položky pořadí 63 : 3,00000</t>
  </si>
  <si>
    <t>734209117R00</t>
  </si>
  <si>
    <t>Montáž závitové armatury se dvěma závity, G 6/4", bez dodávky materiálu</t>
  </si>
  <si>
    <t>Odkaz na mn. položky pořadí 68 : 2,00000</t>
  </si>
  <si>
    <t>734209118R00</t>
  </si>
  <si>
    <t>Montáž závitové armatury se dvěma závity, G 2", bez dodávky materiálu</t>
  </si>
  <si>
    <t>Hodnota z bývalého odkazu. : 2</t>
  </si>
  <si>
    <t>Hodnota z bývalého odkazu. : 4</t>
  </si>
  <si>
    <t>Hodnota z bývalého odkazu. : 1</t>
  </si>
  <si>
    <t>230330202R001</t>
  </si>
  <si>
    <t>Manometry do rozvodu  D 100 mm, 0-10 bar</t>
  </si>
  <si>
    <t>724153112R001</t>
  </si>
  <si>
    <t>Montáž čerpadla vodovodního cirkulačního závitového G 1/2"</t>
  </si>
  <si>
    <t xml:space="preserve">Koeficient : </t>
  </si>
  <si>
    <t>38832117</t>
  </si>
  <si>
    <t>Teploměr axiální IVAR.TP 120A   D 100/L 100 mm</t>
  </si>
  <si>
    <t>POL3_0</t>
  </si>
  <si>
    <t>42610975_BR01</t>
  </si>
  <si>
    <t>Čerpadlo cirkulační s el. regulací otáček, Hmax = 1,4 m; Qmax=0,5 m3/h; Pmax= 7 W, DN 15, s režimem časovače</t>
  </si>
  <si>
    <t>48466703R</t>
  </si>
  <si>
    <t>Nádoba expanzní s membránou, průtočná; provedení: závěsné; objem = 12 l; v = 318 mm; d = 280 mm; připojení: G 3/4"; max. provozní tlak = 10 bar</t>
  </si>
  <si>
    <t>551100220R</t>
  </si>
  <si>
    <t>ventil redukční  pro vodovod; s manometrem a šroubením; DN 15 mm; pracovní tlak 0,10 až 0,60 MPa; pracovní teplota do 60 ° C</t>
  </si>
  <si>
    <t>551100221R</t>
  </si>
  <si>
    <t>ventil redukční  pro vodovod; s manometrem a šroubením; DN 20 mm; pracovní tlak 0,10 až 0,60 MPa; pracovní teplota do 60 ° C</t>
  </si>
  <si>
    <t>551100302R</t>
  </si>
  <si>
    <t>filtr závitový užitkovou vodu; 1/2"; PN 20; závit vnitřní - vnitřní</t>
  </si>
  <si>
    <t>5511356971R</t>
  </si>
  <si>
    <t>kohout kulový vypouštěcí s hadicovou vývodkou a zátkou; PN 10; 1/2 "</t>
  </si>
  <si>
    <t>551135731R</t>
  </si>
  <si>
    <t>klapka zpětná PN 16; 1/2"; pracovní teplota do 110 ° C</t>
  </si>
  <si>
    <t>551135733R</t>
  </si>
  <si>
    <t>klapka zpětná PN 16; 1"; pracovní teplota do 110 ° C</t>
  </si>
  <si>
    <t>5512100002R</t>
  </si>
  <si>
    <t>ventil pojistný PN 6,0; DN 15 mm; těleso mosaz</t>
  </si>
  <si>
    <t>5513805110R</t>
  </si>
  <si>
    <t>kohout kulový pro pitnou vodu; PN 16; ovládání páčka</t>
  </si>
  <si>
    <t>5513805111R</t>
  </si>
  <si>
    <t>5513805112R</t>
  </si>
  <si>
    <t>5513805114R</t>
  </si>
  <si>
    <t>TP3</t>
  </si>
  <si>
    <t>Ventil automat. vyvažovací pro cirkulaci TemCon DN 15</t>
  </si>
  <si>
    <t>TP5</t>
  </si>
  <si>
    <t>Potrubní oddělovač, třída 4, mosaz, DN 20, Honeywell</t>
  </si>
  <si>
    <t>998722101R00</t>
  </si>
  <si>
    <t>Přesun hmot pro vnitřní vodovod v objektech výšky do 6 m</t>
  </si>
  <si>
    <t>vodorovně do 50 m</t>
  </si>
  <si>
    <t>722132214R00</t>
  </si>
  <si>
    <t>Potrubí z trubek ocel. uvnitř a vně pozinkovaných spojované lisováním, pro sprinklery D 22 mm, s 1,5 mm, vnitřní i vnější pozinkování</t>
  </si>
  <si>
    <t>včetně tvarovek, bez zednických výpomocí</t>
  </si>
  <si>
    <t>Včetně pomocného lešení o výšce podlahy do 1900 mm a pro zatížení do 1,5 kPa.</t>
  </si>
  <si>
    <t>Požární vodovod : 68,2</t>
  </si>
  <si>
    <t>722132217R00</t>
  </si>
  <si>
    <t>Potrubí z trubek ocel. uvnitř a vně pozinkovaných spojované lisováním, pro sprinklery D 42 mm, s 1,5 mm, vnitřní i vnější pozinkování, T-kus ocelový typ: jednoznačný; materiál: uhlíková ocel; značka: E195 (1.0034); DN = 40; těsnění: EPDM; PN 16; teplota média -20 až 120 °C; povrcho...</t>
  </si>
  <si>
    <t>Vnitřní vodoovd : 3,4</t>
  </si>
  <si>
    <t>722172741R00</t>
  </si>
  <si>
    <t>Potrubí z plastických hmot z trub PP-RCT, D 16 mm, s 2,2 mm, S 3,2, polyfúzně svařované, bez zednických výpomocí</t>
  </si>
  <si>
    <t>Potrubí včetně tvarovek a pomocného lešení o výšce podlahy do 1900 mm a pro zatížení do 1,5 kPa.</t>
  </si>
  <si>
    <t>119,9</t>
  </si>
  <si>
    <t>722172742R00</t>
  </si>
  <si>
    <t>Potrubí z plastických hmot z trub PP-RCT, D 20 mm, s 2,3 mm, S 3,2, polyfúzně svařované, bez zednických výpomocí</t>
  </si>
  <si>
    <t>Potrubí včetně tvarovek bez zednických výpomocí.</t>
  </si>
  <si>
    <t>338,75</t>
  </si>
  <si>
    <t>722172743R00</t>
  </si>
  <si>
    <t>Potrubí z plastických hmot z trub PP-RCT, D 25 mm, s 2,8 mm, S 3,2, polyfúzně svařované, bez zednických výpomocí</t>
  </si>
  <si>
    <t>110,32</t>
  </si>
  <si>
    <t>722172744R00</t>
  </si>
  <si>
    <t>Potrubí z plastických hmot z trub PP-RCT, D 32 mm, s 3,6 mm, S 4, polyfúzně svařované, bez zednických výpomocí</t>
  </si>
  <si>
    <t>95,61</t>
  </si>
  <si>
    <t>722172745R00</t>
  </si>
  <si>
    <t>Potrubí z plastických hmot z trub PP-RCT, D 40 mm, s 4,5 mm, S 4, polyfúzně svařované, bez zednických výpomocí</t>
  </si>
  <si>
    <t>722172746R00</t>
  </si>
  <si>
    <t>Potrubí z plastických hmot z trub PP-RCT, D 50 mm, s 5,6 mm, S 4, polyfúzně svařované, bez zednických výpomocí</t>
  </si>
  <si>
    <t>230170011R00</t>
  </si>
  <si>
    <t>Zkouška těsnosti potrubí, DN do 40</t>
  </si>
  <si>
    <t>Odkaz na mn. položky pořadí 74 : 131,89000</t>
  </si>
  <si>
    <t>Odkaz na mn. položky pořadí 72 : 75,02000</t>
  </si>
  <si>
    <t>Odkaz na mn. položky pořadí 82 : 26,40000</t>
  </si>
  <si>
    <t>Odkaz na mn. položky pořadí 73 : 3,74000</t>
  </si>
  <si>
    <t>Odkaz na mn. položky pořadí 75 : 372,62500</t>
  </si>
  <si>
    <t>Odkaz na mn. položky pořadí 76 : 121,35200</t>
  </si>
  <si>
    <t>Odkaz na mn. položky pořadí 77 : 105,17100</t>
  </si>
  <si>
    <t>Odkaz na mn. položky pořadí 78 : 21,72500</t>
  </si>
  <si>
    <t>Odkaz na mn. položky pořadí 79 : 4,67500</t>
  </si>
  <si>
    <t>001511</t>
  </si>
  <si>
    <t>Systémové uchycení potrubí (objímky,závěsy, konzoly)</t>
  </si>
  <si>
    <t>kpl.</t>
  </si>
  <si>
    <t>722132215R00</t>
  </si>
  <si>
    <t>D 28 mm, s 1,5 mm, vnitřní i vnější pozinkování</t>
  </si>
  <si>
    <t>Požární vodovod : 24</t>
  </si>
  <si>
    <t>998733201R00</t>
  </si>
  <si>
    <t>Přesun hmot pro rozvody potrubí v objektech výšky do 6 m</t>
  </si>
  <si>
    <t>799.01</t>
  </si>
  <si>
    <t>Stavební přípomoci</t>
  </si>
  <si>
    <t>Zednické zapravení dotčených prostupů a drážek po stávajících rozvodech ZTI.</t>
  </si>
  <si>
    <t>799.02</t>
  </si>
  <si>
    <t>Dopojení stávající dešťové kanalizace na nově vybudovanou jednotnou kanalizaci</t>
  </si>
  <si>
    <t>Vnitrostaveništní doprava suti a vybouraných hmot Příplatek k vnitrost. dopravě suti za dalších 5 m</t>
  </si>
  <si>
    <t>39,42</t>
  </si>
  <si>
    <t>Koeficient : 3</t>
  </si>
  <si>
    <t>979081111RT3</t>
  </si>
  <si>
    <t>Přesun suti</t>
  </si>
  <si>
    <t>POL8_</t>
  </si>
  <si>
    <t>979081121RT3</t>
  </si>
  <si>
    <t>721213041RT6</t>
  </si>
  <si>
    <t>Montáž sprchového odtokového žlabu s dodávkou a provedením betonové zálivky, plochý odtok</t>
  </si>
  <si>
    <t>Bez dodávky žlabu. Bez hydroizolace.</t>
  </si>
  <si>
    <t>1NP : 2</t>
  </si>
  <si>
    <t>722259201R00</t>
  </si>
  <si>
    <t>Montáž požárního příslušenství hydrantového systému D 25</t>
  </si>
  <si>
    <t>722259991R00</t>
  </si>
  <si>
    <t xml:space="preserve">Zkoušky a revize tlaková zkouška nástěnného požárního hydrantu </t>
  </si>
  <si>
    <t>722259994R00</t>
  </si>
  <si>
    <t xml:space="preserve">Zkoušky a revize revize nástěnného požárního hydrantu </t>
  </si>
  <si>
    <t>725110814R00</t>
  </si>
  <si>
    <t>Demontáž klozetů kombinovaných</t>
  </si>
  <si>
    <t>1NP : 11</t>
  </si>
  <si>
    <t>2NP : 11</t>
  </si>
  <si>
    <t>725119306R00</t>
  </si>
  <si>
    <t>Klozetové mísy montáž  závěsné</t>
  </si>
  <si>
    <t>2NP : 9</t>
  </si>
  <si>
    <t>725119402R00</t>
  </si>
  <si>
    <t>Doplňky Montáž doplňků zařízení záchodů předstěnový systém do sádrokartonu</t>
  </si>
  <si>
    <t>Odkaz na mn. položky pořadí 32 : 20,00000</t>
  </si>
  <si>
    <t>725122813R00</t>
  </si>
  <si>
    <t>Demontáž pisoárů a nádrže</t>
  </si>
  <si>
    <t>1NP : 1</t>
  </si>
  <si>
    <t>2NP : 4</t>
  </si>
  <si>
    <t>725139101R00</t>
  </si>
  <si>
    <t>Montáž pisoárových stání ostatních</t>
  </si>
  <si>
    <t>725210821R00</t>
  </si>
  <si>
    <t>Demontáž umyvadel umyvadel bez výtokových armatur</t>
  </si>
  <si>
    <t>1NP : 19</t>
  </si>
  <si>
    <t>2NP : 18</t>
  </si>
  <si>
    <t>725219201R00</t>
  </si>
  <si>
    <t>Umyvadlo montáž na konzoly</t>
  </si>
  <si>
    <t>Včetně dodání zápachové uzávěrky.</t>
  </si>
  <si>
    <t>Odkaz na mn. položky pořadí 50 : 29,00000</t>
  </si>
  <si>
    <t>Odkaz na mn. položky pořadí 51 : 1,00000</t>
  </si>
  <si>
    <t>725239103R00</t>
  </si>
  <si>
    <t>Montáž bidetu závěsného</t>
  </si>
  <si>
    <t>108 : 1</t>
  </si>
  <si>
    <t>127 : 1</t>
  </si>
  <si>
    <t>212 : 1</t>
  </si>
  <si>
    <t>223 : 1</t>
  </si>
  <si>
    <t>725320822R00</t>
  </si>
  <si>
    <t>Demontáž dřezů dvojitých v kuchyňské sestavě</t>
  </si>
  <si>
    <t>bez výtokových armatur,</t>
  </si>
  <si>
    <t>725329101R00</t>
  </si>
  <si>
    <t>Montáž dřezu dvojitého</t>
  </si>
  <si>
    <t>Odkaz na mn. položky pořadí 13 : 2,00000</t>
  </si>
  <si>
    <t>725819201R00</t>
  </si>
  <si>
    <t>Montáž ventilu nástěnného  , G 1/2"</t>
  </si>
  <si>
    <t>Odkaz na mn. položky pořadí 38 : 106,00000</t>
  </si>
  <si>
    <t>725823111R00</t>
  </si>
  <si>
    <t>Baterie umyvadlové a dřezové umyvadlová, stojánková, ruční ovládání bez otvírání odpadu, standardní, včetně dodávky materiálu</t>
  </si>
  <si>
    <t>Odkaz na mn. položky pořadí 11 : 30,00000</t>
  </si>
  <si>
    <t>725820801R00</t>
  </si>
  <si>
    <t>Demontáž baterií nástěnných do G 3/4"</t>
  </si>
  <si>
    <t>Odkaz na mn. položky pořadí 10 : 37,00000</t>
  </si>
  <si>
    <t>725840850R00</t>
  </si>
  <si>
    <t>Demontáž baterií sprchových diferenciálních G 3/4x1</t>
  </si>
  <si>
    <t>725849200R00</t>
  </si>
  <si>
    <t>Montáž baterie sprchové nastavitelná výška</t>
  </si>
  <si>
    <t>725850145R00</t>
  </si>
  <si>
    <t>Ventily odpadní pro klimatizační vzduchotechnické jednotky, odvody kondenzátu z komínů, materiál PP, odpad vodorovný; vodní zápach. uzávěrka, D 40 mm, včetnně dodávky materiálu</t>
  </si>
  <si>
    <t>8</t>
  </si>
  <si>
    <t>732211813R00</t>
  </si>
  <si>
    <t>Demontáž ohříváků zásobníkových ležatých  o obsahu do 630 l</t>
  </si>
  <si>
    <t>767312733R00</t>
  </si>
  <si>
    <t>Montáž světlíků montáž doplňků světlíků  zástěny - včetně zavětrování</t>
  </si>
  <si>
    <t>800-767</t>
  </si>
  <si>
    <t>Odkaz na mn. položky pořadí 49 : 1,00000</t>
  </si>
  <si>
    <t>650617153R00</t>
  </si>
  <si>
    <t>Montáž napájecího jednofázového zdroje</t>
  </si>
  <si>
    <t>Odkaz na mn. položky pořadí 43 : 5,00000</t>
  </si>
  <si>
    <t>725_136/138</t>
  </si>
  <si>
    <t>Montáž zápachové uzávěrky</t>
  </si>
  <si>
    <t>Kalkul</t>
  </si>
  <si>
    <t>Odkaz na mn. položky pořadí 20 : 8,00000</t>
  </si>
  <si>
    <t>Odkaz na mn. položky pořadí 36 : 3,00000</t>
  </si>
  <si>
    <t>725019103R00_02</t>
  </si>
  <si>
    <t>Montáž výlevky závěsné s plastovou mřížkou</t>
  </si>
  <si>
    <t>Odkaz na mn. položky pořadí 57 : 1,00000</t>
  </si>
  <si>
    <t>72502</t>
  </si>
  <si>
    <t>Osilikování zařizovacích předmětů</t>
  </si>
  <si>
    <t>Odkaz na mn. položky pořadí 54 : 4,00000</t>
  </si>
  <si>
    <t>Odkaz na mn. položky pořadí 52 : 1,00000</t>
  </si>
  <si>
    <t>Odkaz na mn. položky pořadí 53 : 20,00000</t>
  </si>
  <si>
    <t>Odkaz na mn. položky pořadí 55 : 6,00000</t>
  </si>
  <si>
    <t>725330820R00_01</t>
  </si>
  <si>
    <t>Demontáž výlevky</t>
  </si>
  <si>
    <t>725534112R00_01</t>
  </si>
  <si>
    <t>Ohřívač elektrický, zásobníkový, beztlakový, 10 l</t>
  </si>
  <si>
    <t>Včetně upevnění zásobníků na příčky tl. 15 cm, na zdi a na nosné konstrukce.</t>
  </si>
  <si>
    <t>725534223R00_02</t>
  </si>
  <si>
    <t>Ohřívač elektrický, zásobníkový, závěsný, 80 l</t>
  </si>
  <si>
    <t>725869204R00_01</t>
  </si>
  <si>
    <t>Montáž uzávěrek zápach.dřez.jednoduchý, umyvadlo</t>
  </si>
  <si>
    <t>Odkaz na mn. položky pořadí 14 : 2,00000</t>
  </si>
  <si>
    <t>28696752R_01</t>
  </si>
  <si>
    <t>Tlačítko ovládací plastové</t>
  </si>
  <si>
    <t>286967616R</t>
  </si>
  <si>
    <t>Systém předstěnový použití: záchodová mísa; pro suchou instalaci (sádrokarton); š = 490 mm; v = 1 120 mm; hl = 120 mm</t>
  </si>
  <si>
    <t>Odkaz na mn. položky pořadí 6 : 20,00000</t>
  </si>
  <si>
    <t>44982603.AR_01</t>
  </si>
  <si>
    <t>Vystrojení hydrantového systému D25, 19/30, délka hadice 30,0 m; povrchová úprava komaxit; hadice s uzavírací armaturou, navíjecí buben, požární</t>
  </si>
  <si>
    <t>Odkaz na mn. položky pořadí 2 : 3,00000</t>
  </si>
  <si>
    <t>55110052R</t>
  </si>
  <si>
    <t>hadice sanitární k baterii; PN 10; teplota do 90 °C; opletení nerez; F 1/2" x M 10; l = 600 mm</t>
  </si>
  <si>
    <t>55110063R</t>
  </si>
  <si>
    <t>hadice sanitární PN 10; teplota do 90 °C; opletení nerez; F F 1/2"; l = 600 mm</t>
  </si>
  <si>
    <t>55141109R_01</t>
  </si>
  <si>
    <t>Zápachová uzávěrka pro dva spotřebiče (pračka/myčka/sušička)</t>
  </si>
  <si>
    <t>Zápachová uzávěrka pro 2 spotřebiče. Je určena pro současné připojení dvou spotřebičů s vypouštěním vody (pračka, myčka nádobí, sušička prádla, odvod kondenzátu).</t>
  </si>
  <si>
    <t>Pračka : 2</t>
  </si>
  <si>
    <t>Myčka : 1</t>
  </si>
  <si>
    <t>55141110R_02</t>
  </si>
  <si>
    <t>Ventil pračkový mosazný 1/2" x 3/4"</t>
  </si>
  <si>
    <t>135 : 1</t>
  </si>
  <si>
    <t>55141112R_01</t>
  </si>
  <si>
    <t>Ventil rohový mosazný 1/2" x 3/8"</t>
  </si>
  <si>
    <t>102 : 3</t>
  </si>
  <si>
    <t>103a : 2</t>
  </si>
  <si>
    <t>104 : 2</t>
  </si>
  <si>
    <t>105,106,107,108 : 2+2+2+3</t>
  </si>
  <si>
    <t>111 : 2</t>
  </si>
  <si>
    <t>117 : 2</t>
  </si>
  <si>
    <t>126,127,128,129 : 2+3+2+2</t>
  </si>
  <si>
    <t>133 : 3</t>
  </si>
  <si>
    <t>136 : 2+2</t>
  </si>
  <si>
    <t>143 : 2+2</t>
  </si>
  <si>
    <t>144 : 2+1</t>
  </si>
  <si>
    <t>146 : 2+1</t>
  </si>
  <si>
    <t>147 : 2</t>
  </si>
  <si>
    <t>148 : 1</t>
  </si>
  <si>
    <t>150 : 2+1</t>
  </si>
  <si>
    <t>203 : 3</t>
  </si>
  <si>
    <t>207 : 2+1</t>
  </si>
  <si>
    <t>209,210,211,212 : 2+2+2+3</t>
  </si>
  <si>
    <t>118 : 2</t>
  </si>
  <si>
    <t>222,223,224,225 : 2+3+2+2</t>
  </si>
  <si>
    <t>228 : 2+1</t>
  </si>
  <si>
    <t>230 : 3</t>
  </si>
  <si>
    <t>234 : 2</t>
  </si>
  <si>
    <t>236 : 2</t>
  </si>
  <si>
    <t>237 : 2</t>
  </si>
  <si>
    <t>239 : 3</t>
  </si>
  <si>
    <t>240 : 2</t>
  </si>
  <si>
    <t>241 : 2+2+1</t>
  </si>
  <si>
    <t>242 : 2+2+1+1</t>
  </si>
  <si>
    <t>55144301R_01</t>
  </si>
  <si>
    <t>Baterie páková nástěnná s prodlouženým ramínkem, max. průtok při 3bar:13,5l/min, chrom, perlátor</t>
  </si>
  <si>
    <t>Odkaz na mn. položky pořadí 25 : 4,00000</t>
  </si>
  <si>
    <t>55145015R</t>
  </si>
  <si>
    <t>Baterie směšovací páková; použití: dřez; typ: stojánkový; materiál: mosaz; povrchová úprava: chrom</t>
  </si>
  <si>
    <t>551450380R</t>
  </si>
  <si>
    <t>Baterie směšovací páková; použití: sprcha; typ: nástěnný; materiál: mosaz; rozteč 130 až 170 mm; povrchová úprava: chrom</t>
  </si>
  <si>
    <t>Odkaz na mn. položky pořadí 1 : 2,00000</t>
  </si>
  <si>
    <t>55145352R_01</t>
  </si>
  <si>
    <t>Set sprchový hadice, růžice, držák</t>
  </si>
  <si>
    <t>55146000R</t>
  </si>
  <si>
    <t>zdroj napájecí 24 V ss; napájení umyv. baterií a sprch max. 2 ventily; napájení splachovačů a pisoárů max. 3 ventily; výkon 25 W</t>
  </si>
  <si>
    <t>55161200R</t>
  </si>
  <si>
    <t>sifon umyvadlový; chromovaný, kov</t>
  </si>
  <si>
    <t>55161201R</t>
  </si>
  <si>
    <t>sifon bidetový; chromovaný, kov</t>
  </si>
  <si>
    <t>Odkaz na mn. položky pořadí 12 : 4,00000</t>
  </si>
  <si>
    <t>55161604R</t>
  </si>
  <si>
    <t>sifon dřezový; plast; DN 50; průtok 49,0 l/min</t>
  </si>
  <si>
    <t>55161635R</t>
  </si>
  <si>
    <t>sifon pro pisoár; plast; DN 40; manžeta</t>
  </si>
  <si>
    <t>551674501R</t>
  </si>
  <si>
    <t>Sedátko záchodové s poklopem; materiál: plast; tvar: oválný; barva: bílá</t>
  </si>
  <si>
    <t>55428113.AR_0110</t>
  </si>
  <si>
    <t>Závěs sprchový s tyčí</t>
  </si>
  <si>
    <t>642144751R</t>
  </si>
  <si>
    <t>Umyvadlo keramické typ: jednoduchý; š = 600 mm; hl = 450 mm; tvar: oválný; otvor pro baterii uprostřed</t>
  </si>
  <si>
    <t>1NP : 15</t>
  </si>
  <si>
    <t>2NP : 14</t>
  </si>
  <si>
    <t>64221350R_01</t>
  </si>
  <si>
    <t>Umývátko keramické s otvorem pro baterii 450 x 340 mm</t>
  </si>
  <si>
    <t>64233512R_01</t>
  </si>
  <si>
    <t>Klozet keramický kombi, vodorovný odpad, boční napouštění</t>
  </si>
  <si>
    <t>642400531R</t>
  </si>
  <si>
    <t>Mísa záchodová keramická se samostatným přívodem vody; zabudování: nástěnné; tvar: hranatý; splachování: hluboké; odpad: vodorovný; povrchová úprava: lesklá glazura</t>
  </si>
  <si>
    <t>642404431R_01</t>
  </si>
  <si>
    <t>Bidet závěsný + otvor pro baterii bílý, s postranními otvory</t>
  </si>
  <si>
    <t>64251330R_01</t>
  </si>
  <si>
    <t>Pisoár keramický s automatickým splachovačem</t>
  </si>
  <si>
    <t>Odkaz na mn. položky pořadí 9 : 6,00000</t>
  </si>
  <si>
    <t>64271102R_01</t>
  </si>
  <si>
    <t>Výlevka keramická závěsná se sklopnou plastovou mřížkou</t>
  </si>
  <si>
    <t>64271102R_02</t>
  </si>
  <si>
    <t>Předstěnová instalace se splachovací nádržkou, stavební výška 1,07 m</t>
  </si>
  <si>
    <t>B0541380</t>
  </si>
  <si>
    <t>Perlátor M24x1, úsporný, chrom</t>
  </si>
  <si>
    <t>Odkaz na mn. položky pořadí 40 : 2,00000</t>
  </si>
  <si>
    <t>Odkaz na mn. položky pořadí 39 : 4,00000</t>
  </si>
  <si>
    <t>Odkaz na mn. položky pořadí 41 : 2,00000</t>
  </si>
  <si>
    <t>Odkaz na mn. položky pořadí 16 : 30,00000</t>
  </si>
  <si>
    <t>998725102R00</t>
  </si>
  <si>
    <t>Přesun hmot pro zařizovací předměty v objektech výšky do 12 m</t>
  </si>
  <si>
    <t>979011121R00</t>
  </si>
  <si>
    <t>Svislá doprava suti a vybouraných hmot Příplatek za každé další podlaží</t>
  </si>
  <si>
    <t>52 : 1,68994*4</t>
  </si>
  <si>
    <t>Odvoz suti a vybouraných hmot na skládku Příplatek k odvozu za každý další 1 km</t>
  </si>
  <si>
    <t>53 : 1,68994*20</t>
  </si>
  <si>
    <t>1,68994*20</t>
  </si>
  <si>
    <t>979011111R00</t>
  </si>
  <si>
    <t>Svislá doprava suti a vybouraných hmot za prvé podlaží nad nebo pod základním podlažím</t>
  </si>
  <si>
    <t>713411111R00</t>
  </si>
  <si>
    <t>Montáž tepelné izolace potrubí a ohybů pásy nebo rohožemi ovinutými kolem potrubí a staženými ocelovým drátem  jednovrstvá</t>
  </si>
  <si>
    <t>bez povrchové úpravy</t>
  </si>
  <si>
    <t>Odkaz na mn. položky pořadí 25 : 19,08275</t>
  </si>
  <si>
    <t>728112111R00</t>
  </si>
  <si>
    <t>Montáž potrubí plechového kruhového do průměru d 100 mm</t>
  </si>
  <si>
    <t>800-728</t>
  </si>
  <si>
    <t>Odkaz na mn. položky pořadí 13 : 21,25000</t>
  </si>
  <si>
    <t>728112112R00</t>
  </si>
  <si>
    <t>Montáž potrubí plechového kruhového do průměru d 200 mm</t>
  </si>
  <si>
    <t>Odkaz na mn. položky pořadí 14 : 14,50000</t>
  </si>
  <si>
    <t>Odkaz na mn. položky pořadí 15 : 14,25000</t>
  </si>
  <si>
    <t>728115111R00</t>
  </si>
  <si>
    <t>Montáž potrubí ohebného kruhového z hliníkového laminátu nebo hliníkové fólie, bez zvukové a tepelné izolace, o průměru do d 100 mm</t>
  </si>
  <si>
    <t>montáž potrubí, montáž spojovacího a kotevního materiálu, bez nákladů na lešení</t>
  </si>
  <si>
    <t>Odkaz na mn. položky pořadí 17 : 8,00000</t>
  </si>
  <si>
    <t>728115112R00</t>
  </si>
  <si>
    <t>Montáž potrubí ohebného kruhového z hliníkového laminátu nebo hliníkové fólie, bez zvukové a tepelné izolace, o průměru nad d 100 mm do d 200 mm</t>
  </si>
  <si>
    <t>Odkaz na mn. položky pořadí 16 : 1,00000</t>
  </si>
  <si>
    <t>429144952</t>
  </si>
  <si>
    <t>Montážní a těsnící materiál</t>
  </si>
  <si>
    <t>42320401R124</t>
  </si>
  <si>
    <t>Uchycení VZT potrubí</t>
  </si>
  <si>
    <t>42972150R_01</t>
  </si>
  <si>
    <t>Hlavice výfuková do d=200</t>
  </si>
  <si>
    <t>429727810R</t>
  </si>
  <si>
    <t>Mřížka do stěny; materiál: plast; tvar: kulatý; průměr = 100 mm; průměr příruby = 128 mm</t>
  </si>
  <si>
    <t>429727811R</t>
  </si>
  <si>
    <t>Mřížka do stěny; materiál: plast; tvar: kulatý; průměr = 125 mm; průměr příruby = 160 mm</t>
  </si>
  <si>
    <t>42972805R_01</t>
  </si>
  <si>
    <t>Větrací dveřní mřížka plastová, 480x80 mm, v dekoru dveří</t>
  </si>
  <si>
    <t>1NP : 6</t>
  </si>
  <si>
    <t>42981270R022</t>
  </si>
  <si>
    <t>Záslepka VZT potrubí do DN200, Odtok DN16</t>
  </si>
  <si>
    <t>42981304R</t>
  </si>
  <si>
    <t>Potrubí kovové tuhé pro vzduchotechniku tvar: kruhový; povrch: spírálově ovíjený; materiál: uhlíková ocel; povrchová úprava: pozinkování; d = 100 mm; tl = 0,45 mm</t>
  </si>
  <si>
    <t>1NP : 8</t>
  </si>
  <si>
    <t>2NP : 13,25</t>
  </si>
  <si>
    <t>42981308R</t>
  </si>
  <si>
    <t>Potrubí kovové tuhé pro vzduchotechniku tvar: kruhový; povrch: spírálově ovíjený; materiál: uhlíková ocel; povrchová úprava: pozinkování; d = 125 mm; tl = 0,45 mm</t>
  </si>
  <si>
    <t>1NP : 12,5</t>
  </si>
  <si>
    <t>2NP : 2</t>
  </si>
  <si>
    <t>42981313R</t>
  </si>
  <si>
    <t>Potrubí kovové tuhé pro vzduchotechniku tvar: kruhový; povrch: spírálově ovíjený; materiál: uhlíková ocel; povrchová úprava: pozinkování; d = 160 mm; tl = 0,50 mm</t>
  </si>
  <si>
    <t>1NP : 6,25</t>
  </si>
  <si>
    <t>2NP : 8</t>
  </si>
  <si>
    <t>42981711R</t>
  </si>
  <si>
    <t>Potrubí kovové pružné pro vzduchotechniku skladba: spirálovitý profilovaný pás z korozivzdorné oceli; d = 125 mm</t>
  </si>
  <si>
    <t>42981789R</t>
  </si>
  <si>
    <t>trouba do potrubí ohebná do vzduchotechniky; kruhová, ohebná; hliníková dvouvrstvá; rozměr d = 100, délka 1000 mm; rozsah teplot -30 až 250 °C</t>
  </si>
  <si>
    <t>RTS 24/ I</t>
  </si>
  <si>
    <t>1NP : 5</t>
  </si>
  <si>
    <t>2NP : 3</t>
  </si>
  <si>
    <t>429822002R</t>
  </si>
  <si>
    <t>tvarovka do potrubí kruhová; oblouk segmentový 90°; d = 100 mm; materiál ocel; povrch pozink; se 3-mi segmenty</t>
  </si>
  <si>
    <t>2NP : 6</t>
  </si>
  <si>
    <t>429823004R</t>
  </si>
  <si>
    <t>tvarovka do potrubí kruhová; rozbočka jednostranná T 90°; d = 125 mm, d1=100 mm; materiál ocel; povrch pozink</t>
  </si>
  <si>
    <t>429823007R_01</t>
  </si>
  <si>
    <t>Rozbočka T 90 ° d = 150 mm, d1 =125 mm, Pz plech</t>
  </si>
  <si>
    <t>429853230R</t>
  </si>
  <si>
    <t>spojky k potrubí z plastu; přechod osový 100/125; slouží pro napojení dvou průměrů potrubí - redukce z pr.100 na pr. 125mm</t>
  </si>
  <si>
    <t>429853233R</t>
  </si>
  <si>
    <t>spojky k potrubí z plastu; přechod osový 125/150; slouží pro napojení dvou průměrů potrubí - redukce z pr.125 na pr. 150mm</t>
  </si>
  <si>
    <t>429853245R</t>
  </si>
  <si>
    <t>spojky k potrubí z plastu; kruhová spojka se zpětnou klapkou pr. 100mm; slouží k napojení dvou kusů vzduchovodů o pr.100 mm, obsahuje zpětnou klapku, která brání proudění vzduchu nazpět</t>
  </si>
  <si>
    <t>Odkaz na mn. položky pořadí 29 : 22,00000</t>
  </si>
  <si>
    <t>429853246R</t>
  </si>
  <si>
    <t>spojky k potrubí z plastu; kruhová spojka se zpětnou klapkou pr. 125mm; slouží k napojení dvou kusů vzduchovodů o pr.125 mm, obsahuje zpětnou klapku, která brání proudění vzduchu nazpět</t>
  </si>
  <si>
    <t>Odkaz na mn. položky pořadí 30 : 1,00000</t>
  </si>
  <si>
    <t>Odkaz na mn. položky pořadí 13 : 21,25000*0,314</t>
  </si>
  <si>
    <t>Odkaz na mn. položky pořadí 14 : 14,50000*0,393</t>
  </si>
  <si>
    <t>Odkaz na mn. položky pořadí 15 : 14,25000*0,471</t>
  </si>
  <si>
    <t>998728103R00</t>
  </si>
  <si>
    <t>Přesun hmot pro vzduchotechniku v objektech výšky do 24 m</t>
  </si>
  <si>
    <t>766664912R00</t>
  </si>
  <si>
    <t>Oprava dveřních křídel doplňkové práce pro opravu dveřních křídel  vyřezání otvoru v dveřních křídlech pro zasklení nebo větrání, z tvrdého dřeva</t>
  </si>
  <si>
    <t>Včetně montáže větracích mřížek.</t>
  </si>
  <si>
    <t>Odkaz na mn. položky pořadí 11 : 15,00000</t>
  </si>
  <si>
    <t>210290751R00</t>
  </si>
  <si>
    <t>Montáž montáž spotřebičů motorických s usazením a upevněním na stávající nosnou konstrukci nebo podklad, vyrovnání řemene a vyvážení, bez zapojení, vodič do 6 mm2, do 1,5 kW</t>
  </si>
  <si>
    <t>429148017R_01</t>
  </si>
  <si>
    <t>Ventilátor radiální (V1)</t>
  </si>
  <si>
    <t>pr. 99 mm; výtlak směrem dozadu; radiální oběžné kolo s dopředu zahnutými lopatkami; EC motor s termopojistkou proti přetížení; kytí IP45; provedení s doběhem; materiál ABS plast; nastavený průtok vzduchu 58 m3/h;  regulace průtoku nastavením otáček (od 18 m3/h do 108 m3/4); napětí 230 V; příkon 3,5 W</t>
  </si>
  <si>
    <t>1NP : 10</t>
  </si>
  <si>
    <t>2NP : 12</t>
  </si>
  <si>
    <t>429148017R_02</t>
  </si>
  <si>
    <t>Ventilátor radiální (V2)</t>
  </si>
  <si>
    <t>pr. 99 mm; výtlak směrem dozadu; radiální oběžné kolo s dopředu zahnutými lopatkami; EC motor s termopojistkou proti přetížení; kytí IP45; provedení s doběhem a hygrostatem; materiál ABS plast; nastavený průtok vzduchu 108 m3/h;  regulace průtoku nastavením otáček (od 18 m3/h do 108 m3/4); napětí 230 V; příkon 4,5 W</t>
  </si>
  <si>
    <t>Pol__0084</t>
  </si>
  <si>
    <t>Prostupy stěnou včetně začištění</t>
  </si>
  <si>
    <t>ks</t>
  </si>
  <si>
    <t>RP01 : 8</t>
  </si>
  <si>
    <t>R01 : 11</t>
  </si>
  <si>
    <t>RP02 : 12</t>
  </si>
  <si>
    <t>RP03 : 12</t>
  </si>
  <si>
    <t>RP04 : 8</t>
  </si>
  <si>
    <t>RP05 : 14</t>
  </si>
  <si>
    <t>Pol__0085</t>
  </si>
  <si>
    <t>Prostupy stropem včetně začištění</t>
  </si>
  <si>
    <t>Pol__0086</t>
  </si>
  <si>
    <t>Drážky pro kabeláž ve zdivu</t>
  </si>
  <si>
    <t>Odkaz na mn. položky pořadí 28 : 290,00000</t>
  </si>
  <si>
    <t>Pol__0087</t>
  </si>
  <si>
    <t>Vysekání kapes pro instalační krabice</t>
  </si>
  <si>
    <t>Odkaz na mn. položky pořadí 37 : 8,00000</t>
  </si>
  <si>
    <t>Odkaz na mn. položky pořadí 36 : 64,00000</t>
  </si>
  <si>
    <t>Pol__0082</t>
  </si>
  <si>
    <t>Demontáže stávajících trubek a lišt</t>
  </si>
  <si>
    <t>h</t>
  </si>
  <si>
    <t>45*0,75</t>
  </si>
  <si>
    <t>Pol__0083</t>
  </si>
  <si>
    <t>Demontáže ostatních el. částí, zahrnuje světla, bojlery apod.</t>
  </si>
  <si>
    <t>30</t>
  </si>
  <si>
    <t>Pol__0092</t>
  </si>
  <si>
    <t>Popis prvků</t>
  </si>
  <si>
    <t>kpl</t>
  </si>
  <si>
    <t>Pol__0093</t>
  </si>
  <si>
    <t>Bezbečnostní tabulky</t>
  </si>
  <si>
    <t>Pol__0099</t>
  </si>
  <si>
    <t>Uvedení do provozu</t>
  </si>
  <si>
    <t>Pol__0100</t>
  </si>
  <si>
    <t>Výchozí revize</t>
  </si>
  <si>
    <t>Pol__0102</t>
  </si>
  <si>
    <t>Komplexní vyzkoušení</t>
  </si>
  <si>
    <t>Pol__0103</t>
  </si>
  <si>
    <t>Zaškolení obsluhy, provozní řády a manuály</t>
  </si>
  <si>
    <t>Pol__0013</t>
  </si>
  <si>
    <t>Úprava a veškeré doplnění do rozvaděče R01 a R02</t>
  </si>
  <si>
    <t>Pol__0001</t>
  </si>
  <si>
    <t>Rozvaděč  RP01</t>
  </si>
  <si>
    <t>Pol__0002</t>
  </si>
  <si>
    <t>Rozvaděč  RP02</t>
  </si>
  <si>
    <t>Pol__0003</t>
  </si>
  <si>
    <t>Rozvaděč  RP03</t>
  </si>
  <si>
    <t>Pol__0004</t>
  </si>
  <si>
    <t>Rozvaděč  RP04</t>
  </si>
  <si>
    <t>Pol__0005</t>
  </si>
  <si>
    <t>Rozvaděč  RP05</t>
  </si>
  <si>
    <t>Pol__0006</t>
  </si>
  <si>
    <t>Rozvaděč  RP06</t>
  </si>
  <si>
    <t>Pol__0027</t>
  </si>
  <si>
    <t>Stropní/nástěnné koupelnové LED svítidlo IP44</t>
  </si>
  <si>
    <t>R01 : 7</t>
  </si>
  <si>
    <t>RP02 : 6</t>
  </si>
  <si>
    <t>RP03 : 8</t>
  </si>
  <si>
    <t>RP05 : 8</t>
  </si>
  <si>
    <t>341118515R</t>
  </si>
  <si>
    <t>kabel 1-CXKH-R; bezhalogenový oheňretardující silový; pevné uložení v obyčejném popř.vlhkém prostředí; Cu jádro kulaté jednodrátové (RE); počet a průřez žil 3x1,5mm2; vnější průměr 9,0 mm; teplota použití -15 až 90 °C; max.provoz.teplota při zkratu 250 °C; min.teplota pokládky -5 °C; splňuje požadavky na požární odolnost; barva pláště oranžová</t>
  </si>
  <si>
    <t>RP01 : 182,5</t>
  </si>
  <si>
    <t>RP02 : 153,8</t>
  </si>
  <si>
    <t>RP03 : 138,5</t>
  </si>
  <si>
    <t>RP04 : 129,8</t>
  </si>
  <si>
    <t>RP05 : 144,8</t>
  </si>
  <si>
    <t>RP06 : 152,6</t>
  </si>
  <si>
    <t>341118516R</t>
  </si>
  <si>
    <t>kabel 1-CXKH-R; bezhalogenový oheňretardující silový; pevné uložení v obyčejném popř.vlhkém prostředí; Cu jádro kulaté jednodrátové (RE); počet a průřez žil 3x2,5mm2; vnější průměr 10,0 mm; teplota použití -15 až 90 °C; max.provoz.teplota při zkratu 250 °C; min.teplota pokládky -5 °C; splňuje požadavky na požární odolnost; barva pláště oranžová</t>
  </si>
  <si>
    <t>1505</t>
  </si>
  <si>
    <t>341118517R</t>
  </si>
  <si>
    <t>kabel 1-CXKH-R; bezhalogenový oheňretardující silový; pevné uložení v obyčejném popř.vlhkém prostředí; Cu jádro kulaté jednodrátové (RE); počet a průřez žil 3x4mm2; vnější průměr 11,0 mm; teplota použití -15 až 90 °C; max.provoz.teplota při zkratu 250 °C; min.teplota pokládky -5 °C; splňuje požadavky na požární odolnost; barva pláště oranžová</t>
  </si>
  <si>
    <t>341118551R</t>
  </si>
  <si>
    <t>kabel 1-CXKH-R; bezhalogenový oheňretardující silový; pevné uložení v obyčejném popř.vlhkém prostředí; Cu jádro kulaté jednodrátové (RE); počet a průřez žil 5x2,5mm2; vnější průměr 12,0 mm; teplota použití -15 až 90 °C; max.provoz.teplota při zkratu 250 °C; min.teplota pokládky -5 °C; splňuje požadavky na požární odolnost; barva pláště oranžová</t>
  </si>
  <si>
    <t>34142185R</t>
  </si>
  <si>
    <t>vodič CYA; silový, propojovací jednožilový; pevné uložení vnitřní; jádro Cu lanované holé; počet žil 1; jmen.průřez jádra 2,50 mm2; vnější průměr max 4,2 mm; izolace PVC; tl. izolace 0,8 mm; odolný proti šíření plamene</t>
  </si>
  <si>
    <t>34142186R</t>
  </si>
  <si>
    <t>vodič CYA; silový, propojovací jednožilový; pevné uložení vnitřní; jádro Cu lanované holé; počet žil 1; jmen.průřez jádra 4,00 mm2; vnější průměr max 4,8 mm; izolace PVC; tl. izolace 0,8 mm; odolný proti šíření plamene</t>
  </si>
  <si>
    <t>Pol__042b</t>
  </si>
  <si>
    <t>Pozarni příchytky</t>
  </si>
  <si>
    <t>Pol__0040</t>
  </si>
  <si>
    <t>Elektroinstalační trubka ohebná O16</t>
  </si>
  <si>
    <t>290</t>
  </si>
  <si>
    <t>Pol__0042</t>
  </si>
  <si>
    <t>Svazkový držák GRIP M 15</t>
  </si>
  <si>
    <t>Pol__0045</t>
  </si>
  <si>
    <t>Veškeré příslušenství pro kabelové trasy</t>
  </si>
  <si>
    <t>Pol__0056</t>
  </si>
  <si>
    <t>Zapojení ventilátorů</t>
  </si>
  <si>
    <t>Odkaz na mn. položky pořadí 43 : 21,00000</t>
  </si>
  <si>
    <t>RP01 : 4</t>
  </si>
  <si>
    <t>Pol__0057</t>
  </si>
  <si>
    <t>Zapojení bojlerů</t>
  </si>
  <si>
    <t>Bojler : 4</t>
  </si>
  <si>
    <t>Pol__0057_01</t>
  </si>
  <si>
    <t>Zapojení osoušečů</t>
  </si>
  <si>
    <t>Odkaz na mn. položky pořadí 45 : 17,00000</t>
  </si>
  <si>
    <t>Pol__0058</t>
  </si>
  <si>
    <t>Doplňující pospojení</t>
  </si>
  <si>
    <t>36</t>
  </si>
  <si>
    <t>Pol__0061</t>
  </si>
  <si>
    <t>Drobný úložný a montážní materiál</t>
  </si>
  <si>
    <t>Pol__0046</t>
  </si>
  <si>
    <t>Krabice přístrojová pod omítku, jednonásobná</t>
  </si>
  <si>
    <t>64</t>
  </si>
  <si>
    <t>Pol__0047</t>
  </si>
  <si>
    <t>Krabice přístrojová pod omítku, dvojnásobná</t>
  </si>
  <si>
    <t>Pol__0047b</t>
  </si>
  <si>
    <t>Instalační krabice na povrch / pod omítku IP66</t>
  </si>
  <si>
    <t>030</t>
  </si>
  <si>
    <t>Pol__0049</t>
  </si>
  <si>
    <t>Zásuvka jednonásobná 2P+PE, 250V/16A IP44</t>
  </si>
  <si>
    <t>RP01 : 1</t>
  </si>
  <si>
    <t>R01 : 2</t>
  </si>
  <si>
    <t>RP02 : 1</t>
  </si>
  <si>
    <t>RP03 : 0</t>
  </si>
  <si>
    <t>RP04 : 0</t>
  </si>
  <si>
    <t>RP05 : 0</t>
  </si>
  <si>
    <t>Pol__0050</t>
  </si>
  <si>
    <t>Zásuvka dvojnásobná 2P+PE, 250V/16A IP44</t>
  </si>
  <si>
    <t xml:space="preserve">R01 : </t>
  </si>
  <si>
    <t xml:space="preserve">RP02 : </t>
  </si>
  <si>
    <t xml:space="preserve">RP03 : </t>
  </si>
  <si>
    <t xml:space="preserve">RP04 : </t>
  </si>
  <si>
    <t xml:space="preserve">RP05 : </t>
  </si>
  <si>
    <t>Pol__0051</t>
  </si>
  <si>
    <t>Vypínač řazení 1 10A IP44</t>
  </si>
  <si>
    <t>RP01 : 6</t>
  </si>
  <si>
    <t>R01 : 5</t>
  </si>
  <si>
    <t>RP02 : 4</t>
  </si>
  <si>
    <t>RP03 : 5</t>
  </si>
  <si>
    <t>RP04 : 6</t>
  </si>
  <si>
    <t>RP05 : 6</t>
  </si>
  <si>
    <t>Pol__0051_01</t>
  </si>
  <si>
    <t>Vypínač řazení 5 10A IP44</t>
  </si>
  <si>
    <t>R01 : 1</t>
  </si>
  <si>
    <t>RP03 : 1</t>
  </si>
  <si>
    <t>RP04 : 1</t>
  </si>
  <si>
    <t>RP05 : 1</t>
  </si>
  <si>
    <t>Pol__0054</t>
  </si>
  <si>
    <t>Tlačítko řazení 1 10A, IP44</t>
  </si>
  <si>
    <t>R01 : 3</t>
  </si>
  <si>
    <t>RP02 : 3</t>
  </si>
  <si>
    <t>RP03 : 3</t>
  </si>
  <si>
    <t>RP04 : 5</t>
  </si>
  <si>
    <t>RP05 : 3</t>
  </si>
  <si>
    <t>Pol__0055</t>
  </si>
  <si>
    <t>Vývod ukončený na svorkovnici, nebo zařízení</t>
  </si>
  <si>
    <t>R01 : 6</t>
  </si>
  <si>
    <t>RP03 : 6</t>
  </si>
  <si>
    <t>RP04 : 7</t>
  </si>
  <si>
    <t>Pol__0056_01</t>
  </si>
  <si>
    <t>Osoušeč rukou tryskový, osvětlený LED diodami</t>
  </si>
  <si>
    <t>210800214R00</t>
  </si>
  <si>
    <t xml:space="preserve">Montáž kabelu bezhalogenového CXKH 1 kV, 3 x 1,5 mm2, volně uloženého,  </t>
  </si>
  <si>
    <t>Odkaz na mn. položky pořadí 21 : 902,00000</t>
  </si>
  <si>
    <t>210800215R00</t>
  </si>
  <si>
    <t xml:space="preserve">Montáž kabelu bezhalogenového CXKH 1 kV, 3 x 2,5 mm2, volně uloženého,  </t>
  </si>
  <si>
    <t>Odkaz na mn. položky pořadí 22 : 1505,00000</t>
  </si>
  <si>
    <t>210800216R00</t>
  </si>
  <si>
    <t xml:space="preserve">Montáž kabelu bezhalogenového CXKH 1 kV, 3 x 4 mm2, volně uloženého,  </t>
  </si>
  <si>
    <t>Odkaz na mn. položky pořadí 23 : 25,00000</t>
  </si>
  <si>
    <t>210800245R00</t>
  </si>
  <si>
    <t xml:space="preserve">Montáž kabelu bezhalogenového CXKH 1 kV, 5 x 2,5 mm2, volně uloženého,  </t>
  </si>
  <si>
    <t>Odkaz na mn. položky pořadí 24 : 244,00000</t>
  </si>
  <si>
    <t>0,05063</t>
  </si>
  <si>
    <t>979081111RT2</t>
  </si>
  <si>
    <t>979081121RT2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</si>
</sst>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  <xf numFmtId="165" fontId="17" fillId="4" borderId="0" xfId="0" applyNumberFormat="1" applyFont="1" applyFill="1" applyBorder="1" applyAlignment="1" applyProtection="1">
      <alignment vertical="top" shrinkToFit="1"/>
      <protection locked="0"/>
    </xf>
    <xf numFmtId="49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45" x14ac:dyDescent="0.3"/>
  <sheetData>
    <row r="1" spans="1:7" x14ac:dyDescent="0.3">
      <c r="A1" s="21" t="s">
        <v>38</v>
      </c>
    </row>
    <row r="2" spans="1:7" ht="57.75" customHeight="1" x14ac:dyDescent="0.3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vodj/mXCIbonqIP5sU1OXrGQQmk9G7bJCVzEcSTQNA0TtDgwj6YSHou2uWkU6Yu1owchw1VvhW7SYhNqArc1gw==" saltValue="qy93VJyUlMUf1pP//9fM6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04"/>
  <sheetViews>
    <sheetView showGridLines="0" topLeftCell="B1" zoomScaleNormal="100" zoomScaleSheetLayoutView="75" workbookViewId="0">
      <selection activeCell="A29" sqref="A29"/>
    </sheetView>
  </sheetViews>
  <sheetFormatPr defaultColWidth="9" defaultRowHeight="12.45" x14ac:dyDescent="0.3"/>
  <cols>
    <col min="1" max="1" width="8.3828125" hidden="1" customWidth="1"/>
    <col min="2" max="2" width="13.3828125" customWidth="1"/>
    <col min="3" max="3" width="7.3828125" style="52" customWidth="1"/>
    <col min="4" max="4" width="13" style="52" customWidth="1"/>
    <col min="5" max="5" width="9.69140625" style="52" customWidth="1"/>
    <col min="6" max="6" width="11.69140625" customWidth="1"/>
    <col min="7" max="9" width="13" customWidth="1"/>
    <col min="10" max="10" width="5.53515625" customWidth="1"/>
    <col min="11" max="11" width="4.3046875" customWidth="1"/>
    <col min="12" max="15" width="10.69140625" customWidth="1"/>
  </cols>
  <sheetData>
    <row r="1" spans="1:15" ht="33.75" customHeight="1" x14ac:dyDescent="0.3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3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3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3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3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3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3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3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3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3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3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3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3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3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3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3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SUMIF(F65:F100,A16,I65:I100)+SUMIF(F65:F100,"PSU",I65:I100)</f>
        <v>0</v>
      </c>
      <c r="J16" s="85"/>
    </row>
    <row r="17" spans="1:10" ht="23.25" customHeight="1" x14ac:dyDescent="0.3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SUMIF(F65:F100,A17,I65:I100)</f>
        <v>0</v>
      </c>
      <c r="J17" s="85"/>
    </row>
    <row r="18" spans="1:10" ht="23.25" customHeight="1" x14ac:dyDescent="0.3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SUMIF(F65:F100,A18,I65:I100)</f>
        <v>0</v>
      </c>
      <c r="J18" s="85"/>
    </row>
    <row r="19" spans="1:10" ht="23.25" customHeight="1" x14ac:dyDescent="0.3">
      <c r="A19" s="197" t="s">
        <v>146</v>
      </c>
      <c r="B19" s="38" t="s">
        <v>27</v>
      </c>
      <c r="C19" s="62"/>
      <c r="D19" s="63"/>
      <c r="E19" s="83"/>
      <c r="F19" s="84"/>
      <c r="G19" s="83"/>
      <c r="H19" s="84"/>
      <c r="I19" s="83">
        <f>SUMIF(F65:F100,A19,I65:I100)</f>
        <v>0</v>
      </c>
      <c r="J19" s="85"/>
    </row>
    <row r="20" spans="1:10" ht="23.25" customHeight="1" x14ac:dyDescent="0.3">
      <c r="A20" s="197" t="s">
        <v>147</v>
      </c>
      <c r="B20" s="38" t="s">
        <v>28</v>
      </c>
      <c r="C20" s="62"/>
      <c r="D20" s="63"/>
      <c r="E20" s="83"/>
      <c r="F20" s="84"/>
      <c r="G20" s="83"/>
      <c r="H20" s="84"/>
      <c r="I20" s="83">
        <f>SUMIF(F65:F100,A20,I65:I100)</f>
        <v>0</v>
      </c>
      <c r="J20" s="85"/>
    </row>
    <row r="21" spans="1:10" ht="23.25" customHeight="1" x14ac:dyDescent="0.3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3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3">
      <c r="A23" s="2"/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3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3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3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35">
      <c r="A28" s="2">
        <f>(A27-INT(A27))*100</f>
        <v>0</v>
      </c>
      <c r="B28" s="166" t="s">
        <v>23</v>
      </c>
      <c r="C28" s="167"/>
      <c r="D28" s="167"/>
      <c r="E28" s="168"/>
      <c r="F28" s="169"/>
      <c r="G28" s="170">
        <f>A27</f>
        <v>0</v>
      </c>
      <c r="H28" s="170"/>
      <c r="I28" s="170"/>
      <c r="J28" s="171" t="str">
        <f t="shared" si="0"/>
        <v>CZK</v>
      </c>
    </row>
    <row r="29" spans="1:10" ht="27.75" hidden="1" customHeight="1" thickBot="1" x14ac:dyDescent="0.35">
      <c r="A29" s="2"/>
      <c r="B29" s="166" t="s">
        <v>35</v>
      </c>
      <c r="C29" s="172"/>
      <c r="D29" s="172"/>
      <c r="E29" s="172"/>
      <c r="F29" s="173"/>
      <c r="G29" s="174">
        <f>ZakladDPHSni+DPHSni+ZakladDPHZakl+DPHZakl+Zaokrouhleni</f>
        <v>0</v>
      </c>
      <c r="H29" s="174"/>
      <c r="I29" s="174"/>
      <c r="J29" s="175" t="s">
        <v>63</v>
      </c>
    </row>
    <row r="30" spans="1:10" ht="12.75" customHeight="1" x14ac:dyDescent="0.3">
      <c r="A30" s="2"/>
      <c r="B30" s="2"/>
      <c r="J30" s="9"/>
    </row>
    <row r="31" spans="1:10" ht="30" customHeight="1" x14ac:dyDescent="0.3">
      <c r="A31" s="2"/>
      <c r="B31" s="2"/>
      <c r="J31" s="9"/>
    </row>
    <row r="32" spans="1:10" ht="18.75" customHeight="1" x14ac:dyDescent="0.3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3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3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3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3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3" t="s">
        <v>1</v>
      </c>
      <c r="J38" s="144" t="s">
        <v>0</v>
      </c>
    </row>
    <row r="39" spans="1:10" ht="25.5" hidden="1" customHeight="1" x14ac:dyDescent="0.3">
      <c r="A39" s="134">
        <v>1</v>
      </c>
      <c r="B39" s="145" t="s">
        <v>45</v>
      </c>
      <c r="C39" s="146"/>
      <c r="D39" s="146"/>
      <c r="E39" s="146"/>
      <c r="F39" s="147">
        <f>'00 R2407110207 Naklady'!AE26+'01 R2507320100r Pol'!AE577+'01 R2507320101a Pol'!AE298+'01 R2507320101b Pol'!AE200+'01 R2507320102 Pol'!AE92+'01 R2507320103 Pol'!AE150</f>
        <v>0</v>
      </c>
      <c r="G39" s="148">
        <f>'00 R2407110207 Naklady'!AF26+'01 R2507320100r Pol'!AF577+'01 R2507320101a Pol'!AF298+'01 R2507320101b Pol'!AF200+'01 R2507320102 Pol'!AF92+'01 R2507320103 Pol'!AF150</f>
        <v>0</v>
      </c>
      <c r="H39" s="149"/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3">
      <c r="A40" s="134">
        <v>2</v>
      </c>
      <c r="B40" s="152"/>
      <c r="C40" s="153" t="s">
        <v>46</v>
      </c>
      <c r="D40" s="153"/>
      <c r="E40" s="153"/>
      <c r="F40" s="154">
        <f>'00 R2407110207 Naklady'!AE26</f>
        <v>0</v>
      </c>
      <c r="G40" s="155">
        <f>'00 R2407110207 Naklady'!AF26</f>
        <v>0</v>
      </c>
      <c r="H40" s="155"/>
      <c r="I40" s="156">
        <f>F40+G40+H40</f>
        <v>0</v>
      </c>
      <c r="J40" s="157" t="str">
        <f>IF(CenaCelkemVypocet=0,"",I40/CenaCelkemVypocet*100)</f>
        <v/>
      </c>
    </row>
    <row r="41" spans="1:10" ht="25.5" customHeight="1" x14ac:dyDescent="0.3">
      <c r="A41" s="134">
        <v>3</v>
      </c>
      <c r="B41" s="158" t="s">
        <v>47</v>
      </c>
      <c r="C41" s="146" t="s">
        <v>48</v>
      </c>
      <c r="D41" s="146"/>
      <c r="E41" s="146"/>
      <c r="F41" s="159">
        <f>'00 R2407110207 Naklady'!AE26</f>
        <v>0</v>
      </c>
      <c r="G41" s="149">
        <f>'00 R2407110207 Naklady'!AF26</f>
        <v>0</v>
      </c>
      <c r="H41" s="149"/>
      <c r="I41" s="150">
        <f>F41+G41+H41</f>
        <v>0</v>
      </c>
      <c r="J41" s="151" t="str">
        <f>IF(CenaCelkemVypocet=0,"",I41/CenaCelkemVypocet*100)</f>
        <v/>
      </c>
    </row>
    <row r="42" spans="1:10" ht="25.5" customHeight="1" x14ac:dyDescent="0.3">
      <c r="A42" s="134">
        <v>2</v>
      </c>
      <c r="B42" s="152"/>
      <c r="C42" s="153" t="s">
        <v>49</v>
      </c>
      <c r="D42" s="153"/>
      <c r="E42" s="153"/>
      <c r="F42" s="154"/>
      <c r="G42" s="155"/>
      <c r="H42" s="155"/>
      <c r="I42" s="156"/>
      <c r="J42" s="157"/>
    </row>
    <row r="43" spans="1:10" ht="25.5" customHeight="1" x14ac:dyDescent="0.3">
      <c r="A43" s="134">
        <v>2</v>
      </c>
      <c r="B43" s="152" t="s">
        <v>50</v>
      </c>
      <c r="C43" s="153" t="s">
        <v>51</v>
      </c>
      <c r="D43" s="153"/>
      <c r="E43" s="153"/>
      <c r="F43" s="154">
        <f>'01 R2507320100r Pol'!AE577+'01 R2507320101a Pol'!AE298+'01 R2507320101b Pol'!AE200+'01 R2507320102 Pol'!AE92+'01 R2507320103 Pol'!AE150</f>
        <v>0</v>
      </c>
      <c r="G43" s="155">
        <f>'01 R2507320100r Pol'!AF577+'01 R2507320101a Pol'!AF298+'01 R2507320101b Pol'!AF200+'01 R2507320102 Pol'!AF92+'01 R2507320103 Pol'!AF150</f>
        <v>0</v>
      </c>
      <c r="H43" s="155"/>
      <c r="I43" s="156">
        <f>F43+G43+H43</f>
        <v>0</v>
      </c>
      <c r="J43" s="157" t="str">
        <f>IF(CenaCelkemVypocet=0,"",I43/CenaCelkemVypocet*100)</f>
        <v/>
      </c>
    </row>
    <row r="44" spans="1:10" ht="25.5" customHeight="1" x14ac:dyDescent="0.3">
      <c r="A44" s="134">
        <v>3</v>
      </c>
      <c r="B44" s="158" t="s">
        <v>52</v>
      </c>
      <c r="C44" s="146" t="s">
        <v>53</v>
      </c>
      <c r="D44" s="146"/>
      <c r="E44" s="146"/>
      <c r="F44" s="159">
        <f>'01 R2507320100r Pol'!AE577</f>
        <v>0</v>
      </c>
      <c r="G44" s="149">
        <f>'01 R2507320100r Pol'!AF577</f>
        <v>0</v>
      </c>
      <c r="H44" s="149"/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3">
      <c r="A45" s="134">
        <v>3</v>
      </c>
      <c r="B45" s="158" t="s">
        <v>54</v>
      </c>
      <c r="C45" s="146" t="s">
        <v>55</v>
      </c>
      <c r="D45" s="146"/>
      <c r="E45" s="146"/>
      <c r="F45" s="159">
        <f>'01 R2507320101a Pol'!AE298</f>
        <v>0</v>
      </c>
      <c r="G45" s="149">
        <f>'01 R2507320101a Pol'!AF298</f>
        <v>0</v>
      </c>
      <c r="H45" s="149"/>
      <c r="I45" s="150">
        <f>F45+G45+H45</f>
        <v>0</v>
      </c>
      <c r="J45" s="151" t="str">
        <f>IF(CenaCelkemVypocet=0,"",I45/CenaCelkemVypocet*100)</f>
        <v/>
      </c>
    </row>
    <row r="46" spans="1:10" ht="25.5" customHeight="1" x14ac:dyDescent="0.3">
      <c r="A46" s="134">
        <v>3</v>
      </c>
      <c r="B46" s="158" t="s">
        <v>56</v>
      </c>
      <c r="C46" s="146" t="s">
        <v>57</v>
      </c>
      <c r="D46" s="146"/>
      <c r="E46" s="146"/>
      <c r="F46" s="159">
        <f>'01 R2507320101b Pol'!AE200</f>
        <v>0</v>
      </c>
      <c r="G46" s="149">
        <f>'01 R2507320101b Pol'!AF200</f>
        <v>0</v>
      </c>
      <c r="H46" s="149"/>
      <c r="I46" s="150">
        <f>F46+G46+H46</f>
        <v>0</v>
      </c>
      <c r="J46" s="151" t="str">
        <f>IF(CenaCelkemVypocet=0,"",I46/CenaCelkemVypocet*100)</f>
        <v/>
      </c>
    </row>
    <row r="47" spans="1:10" ht="25.5" customHeight="1" x14ac:dyDescent="0.3">
      <c r="A47" s="134">
        <v>3</v>
      </c>
      <c r="B47" s="158" t="s">
        <v>58</v>
      </c>
      <c r="C47" s="146" t="s">
        <v>59</v>
      </c>
      <c r="D47" s="146"/>
      <c r="E47" s="146"/>
      <c r="F47" s="159">
        <f>'01 R2507320102 Pol'!AE92</f>
        <v>0</v>
      </c>
      <c r="G47" s="149">
        <f>'01 R2507320102 Pol'!AF92</f>
        <v>0</v>
      </c>
      <c r="H47" s="149"/>
      <c r="I47" s="150">
        <f>F47+G47+H47</f>
        <v>0</v>
      </c>
      <c r="J47" s="151" t="str">
        <f>IF(CenaCelkemVypocet=0,"",I47/CenaCelkemVypocet*100)</f>
        <v/>
      </c>
    </row>
    <row r="48" spans="1:10" ht="25.5" customHeight="1" x14ac:dyDescent="0.3">
      <c r="A48" s="134">
        <v>3</v>
      </c>
      <c r="B48" s="158" t="s">
        <v>60</v>
      </c>
      <c r="C48" s="146" t="s">
        <v>61</v>
      </c>
      <c r="D48" s="146"/>
      <c r="E48" s="146"/>
      <c r="F48" s="159">
        <f>'01 R2507320103 Pol'!AE150</f>
        <v>0</v>
      </c>
      <c r="G48" s="149">
        <f>'01 R2507320103 Pol'!AF150</f>
        <v>0</v>
      </c>
      <c r="H48" s="149"/>
      <c r="I48" s="150">
        <f>F48+G48+H48</f>
        <v>0</v>
      </c>
      <c r="J48" s="151" t="str">
        <f>IF(CenaCelkemVypocet=0,"",I48/CenaCelkemVypocet*100)</f>
        <v/>
      </c>
    </row>
    <row r="49" spans="1:10" ht="25.5" customHeight="1" x14ac:dyDescent="0.3">
      <c r="A49" s="134"/>
      <c r="B49" s="160" t="s">
        <v>62</v>
      </c>
      <c r="C49" s="161"/>
      <c r="D49" s="161"/>
      <c r="E49" s="161"/>
      <c r="F49" s="162">
        <f>SUMIF(A39:A48,"=1",F39:F48)</f>
        <v>0</v>
      </c>
      <c r="G49" s="163">
        <f>SUMIF(A39:A48,"=1",G39:G48)</f>
        <v>0</v>
      </c>
      <c r="H49" s="163">
        <f>SUMIF(A39:A48,"=1",H39:H48)</f>
        <v>0</v>
      </c>
      <c r="I49" s="164">
        <f>SUMIF(A39:A48,"=1",I39:I48)</f>
        <v>0</v>
      </c>
      <c r="J49" s="165">
        <f>SUMIF(A39:A48,"=1",J39:J48)</f>
        <v>0</v>
      </c>
    </row>
    <row r="51" spans="1:10" x14ac:dyDescent="0.3">
      <c r="A51" t="s">
        <v>64</v>
      </c>
      <c r="B51" t="s">
        <v>65</v>
      </c>
    </row>
    <row r="52" spans="1:10" x14ac:dyDescent="0.3">
      <c r="A52" t="s">
        <v>66</v>
      </c>
      <c r="B52" t="s">
        <v>67</v>
      </c>
    </row>
    <row r="53" spans="1:10" x14ac:dyDescent="0.3">
      <c r="A53" t="s">
        <v>68</v>
      </c>
      <c r="B53" t="s">
        <v>69</v>
      </c>
    </row>
    <row r="54" spans="1:10" x14ac:dyDescent="0.3">
      <c r="A54" t="s">
        <v>66</v>
      </c>
      <c r="B54" t="s">
        <v>70</v>
      </c>
    </row>
    <row r="55" spans="1:10" x14ac:dyDescent="0.3">
      <c r="A55" t="s">
        <v>68</v>
      </c>
      <c r="B55" t="s">
        <v>71</v>
      </c>
    </row>
    <row r="56" spans="1:10" x14ac:dyDescent="0.3">
      <c r="A56" t="s">
        <v>68</v>
      </c>
      <c r="B56" t="s">
        <v>72</v>
      </c>
    </row>
    <row r="57" spans="1:10" x14ac:dyDescent="0.3">
      <c r="A57" t="s">
        <v>68</v>
      </c>
      <c r="B57" t="s">
        <v>73</v>
      </c>
    </row>
    <row r="58" spans="1:10" x14ac:dyDescent="0.3">
      <c r="A58" t="s">
        <v>68</v>
      </c>
      <c r="B58" t="s">
        <v>74</v>
      </c>
    </row>
    <row r="59" spans="1:10" x14ac:dyDescent="0.3">
      <c r="A59" t="s">
        <v>68</v>
      </c>
      <c r="B59" t="s">
        <v>75</v>
      </c>
    </row>
    <row r="62" spans="1:10" ht="15.45" x14ac:dyDescent="0.4">
      <c r="B62" s="176" t="s">
        <v>76</v>
      </c>
    </row>
    <row r="64" spans="1:10" ht="25.5" customHeight="1" x14ac:dyDescent="0.3">
      <c r="A64" s="178"/>
      <c r="B64" s="181" t="s">
        <v>17</v>
      </c>
      <c r="C64" s="181" t="s">
        <v>5</v>
      </c>
      <c r="D64" s="182"/>
      <c r="E64" s="182"/>
      <c r="F64" s="183" t="s">
        <v>77</v>
      </c>
      <c r="G64" s="183"/>
      <c r="H64" s="183"/>
      <c r="I64" s="183" t="s">
        <v>29</v>
      </c>
      <c r="J64" s="183" t="s">
        <v>0</v>
      </c>
    </row>
    <row r="65" spans="1:10" ht="36.75" customHeight="1" x14ac:dyDescent="0.3">
      <c r="A65" s="179"/>
      <c r="B65" s="184" t="s">
        <v>78</v>
      </c>
      <c r="C65" s="185" t="s">
        <v>79</v>
      </c>
      <c r="D65" s="186"/>
      <c r="E65" s="186"/>
      <c r="F65" s="193" t="s">
        <v>24</v>
      </c>
      <c r="G65" s="194"/>
      <c r="H65" s="194"/>
      <c r="I65" s="194">
        <f>'01 R2507320103 Pol'!G8</f>
        <v>0</v>
      </c>
      <c r="J65" s="190" t="str">
        <f>IF(I101=0,"",I65/I101*100)</f>
        <v/>
      </c>
    </row>
    <row r="66" spans="1:10" ht="36.75" customHeight="1" x14ac:dyDescent="0.3">
      <c r="A66" s="179"/>
      <c r="B66" s="184" t="s">
        <v>80</v>
      </c>
      <c r="C66" s="185" t="s">
        <v>81</v>
      </c>
      <c r="D66" s="186"/>
      <c r="E66" s="186"/>
      <c r="F66" s="193" t="s">
        <v>24</v>
      </c>
      <c r="G66" s="194"/>
      <c r="H66" s="194"/>
      <c r="I66" s="194">
        <f>'01 R2507320100r Pol'!G8</f>
        <v>0</v>
      </c>
      <c r="J66" s="190" t="str">
        <f>IF(I101=0,"",I66/I101*100)</f>
        <v/>
      </c>
    </row>
    <row r="67" spans="1:10" ht="36.75" customHeight="1" x14ac:dyDescent="0.3">
      <c r="A67" s="179"/>
      <c r="B67" s="184" t="s">
        <v>82</v>
      </c>
      <c r="C67" s="185" t="s">
        <v>83</v>
      </c>
      <c r="D67" s="186"/>
      <c r="E67" s="186"/>
      <c r="F67" s="193" t="s">
        <v>24</v>
      </c>
      <c r="G67" s="194"/>
      <c r="H67" s="194"/>
      <c r="I67" s="194">
        <f>'01 R2507320100r Pol'!G31</f>
        <v>0</v>
      </c>
      <c r="J67" s="190" t="str">
        <f>IF(I101=0,"",I67/I101*100)</f>
        <v/>
      </c>
    </row>
    <row r="68" spans="1:10" ht="36.75" customHeight="1" x14ac:dyDescent="0.3">
      <c r="A68" s="179"/>
      <c r="B68" s="184" t="s">
        <v>84</v>
      </c>
      <c r="C68" s="185" t="s">
        <v>85</v>
      </c>
      <c r="D68" s="186"/>
      <c r="E68" s="186"/>
      <c r="F68" s="193" t="s">
        <v>24</v>
      </c>
      <c r="G68" s="194"/>
      <c r="H68" s="194"/>
      <c r="I68" s="194">
        <f>'01 R2507320100r Pol'!G38</f>
        <v>0</v>
      </c>
      <c r="J68" s="190" t="str">
        <f>IF(I101=0,"",I68/I101*100)</f>
        <v/>
      </c>
    </row>
    <row r="69" spans="1:10" ht="36.75" customHeight="1" x14ac:dyDescent="0.3">
      <c r="A69" s="179"/>
      <c r="B69" s="184" t="s">
        <v>86</v>
      </c>
      <c r="C69" s="185" t="s">
        <v>87</v>
      </c>
      <c r="D69" s="186"/>
      <c r="E69" s="186"/>
      <c r="F69" s="193" t="s">
        <v>24</v>
      </c>
      <c r="G69" s="194"/>
      <c r="H69" s="194"/>
      <c r="I69" s="194">
        <f>'01 R2507320100r Pol'!G46</f>
        <v>0</v>
      </c>
      <c r="J69" s="190" t="str">
        <f>IF(I101=0,"",I69/I101*100)</f>
        <v/>
      </c>
    </row>
    <row r="70" spans="1:10" ht="36.75" customHeight="1" x14ac:dyDescent="0.3">
      <c r="A70" s="179"/>
      <c r="B70" s="184" t="s">
        <v>88</v>
      </c>
      <c r="C70" s="185" t="s">
        <v>89</v>
      </c>
      <c r="D70" s="186"/>
      <c r="E70" s="186"/>
      <c r="F70" s="193" t="s">
        <v>24</v>
      </c>
      <c r="G70" s="194"/>
      <c r="H70" s="194"/>
      <c r="I70" s="194">
        <f>'01 R2507320100r Pol'!G56</f>
        <v>0</v>
      </c>
      <c r="J70" s="190" t="str">
        <f>IF(I101=0,"",I70/I101*100)</f>
        <v/>
      </c>
    </row>
    <row r="71" spans="1:10" ht="36.75" customHeight="1" x14ac:dyDescent="0.3">
      <c r="A71" s="179"/>
      <c r="B71" s="184" t="s">
        <v>90</v>
      </c>
      <c r="C71" s="185" t="s">
        <v>91</v>
      </c>
      <c r="D71" s="186"/>
      <c r="E71" s="186"/>
      <c r="F71" s="193" t="s">
        <v>24</v>
      </c>
      <c r="G71" s="194"/>
      <c r="H71" s="194"/>
      <c r="I71" s="194">
        <f>'01 R2507320100r Pol'!G59</f>
        <v>0</v>
      </c>
      <c r="J71" s="190" t="str">
        <f>IF(I101=0,"",I71/I101*100)</f>
        <v/>
      </c>
    </row>
    <row r="72" spans="1:10" ht="36.75" customHeight="1" x14ac:dyDescent="0.3">
      <c r="A72" s="179"/>
      <c r="B72" s="184" t="s">
        <v>92</v>
      </c>
      <c r="C72" s="185" t="s">
        <v>93</v>
      </c>
      <c r="D72" s="186"/>
      <c r="E72" s="186"/>
      <c r="F72" s="193" t="s">
        <v>24</v>
      </c>
      <c r="G72" s="194"/>
      <c r="H72" s="194"/>
      <c r="I72" s="194">
        <f>'01 R2507320100r Pol'!G71</f>
        <v>0</v>
      </c>
      <c r="J72" s="190" t="str">
        <f>IF(I101=0,"",I72/I101*100)</f>
        <v/>
      </c>
    </row>
    <row r="73" spans="1:10" ht="36.75" customHeight="1" x14ac:dyDescent="0.3">
      <c r="A73" s="179"/>
      <c r="B73" s="184" t="s">
        <v>94</v>
      </c>
      <c r="C73" s="185" t="s">
        <v>95</v>
      </c>
      <c r="D73" s="186"/>
      <c r="E73" s="186"/>
      <c r="F73" s="193" t="s">
        <v>24</v>
      </c>
      <c r="G73" s="194"/>
      <c r="H73" s="194"/>
      <c r="I73" s="194">
        <f>'01 R2507320100r Pol'!G125</f>
        <v>0</v>
      </c>
      <c r="J73" s="190" t="str">
        <f>IF(I101=0,"",I73/I101*100)</f>
        <v/>
      </c>
    </row>
    <row r="74" spans="1:10" ht="36.75" customHeight="1" x14ac:dyDescent="0.3">
      <c r="A74" s="179"/>
      <c r="B74" s="184" t="s">
        <v>96</v>
      </c>
      <c r="C74" s="185" t="s">
        <v>97</v>
      </c>
      <c r="D74" s="186"/>
      <c r="E74" s="186"/>
      <c r="F74" s="193" t="s">
        <v>24</v>
      </c>
      <c r="G74" s="194"/>
      <c r="H74" s="194"/>
      <c r="I74" s="194">
        <f>'01 R2507320100r Pol'!G199</f>
        <v>0</v>
      </c>
      <c r="J74" s="190" t="str">
        <f>IF(I101=0,"",I74/I101*100)</f>
        <v/>
      </c>
    </row>
    <row r="75" spans="1:10" ht="36.75" customHeight="1" x14ac:dyDescent="0.3">
      <c r="A75" s="179"/>
      <c r="B75" s="184" t="s">
        <v>98</v>
      </c>
      <c r="C75" s="185" t="s">
        <v>99</v>
      </c>
      <c r="D75" s="186"/>
      <c r="E75" s="186"/>
      <c r="F75" s="193" t="s">
        <v>24</v>
      </c>
      <c r="G75" s="194"/>
      <c r="H75" s="194"/>
      <c r="I75" s="194">
        <f>'01 R2507320100r Pol'!G206</f>
        <v>0</v>
      </c>
      <c r="J75" s="190" t="str">
        <f>IF(I101=0,"",I75/I101*100)</f>
        <v/>
      </c>
    </row>
    <row r="76" spans="1:10" ht="36.75" customHeight="1" x14ac:dyDescent="0.3">
      <c r="A76" s="179"/>
      <c r="B76" s="184" t="s">
        <v>100</v>
      </c>
      <c r="C76" s="185" t="s">
        <v>101</v>
      </c>
      <c r="D76" s="186"/>
      <c r="E76" s="186"/>
      <c r="F76" s="193" t="s">
        <v>24</v>
      </c>
      <c r="G76" s="194"/>
      <c r="H76" s="194"/>
      <c r="I76" s="194">
        <f>'01 R2507320100r Pol'!G210</f>
        <v>0</v>
      </c>
      <c r="J76" s="190" t="str">
        <f>IF(I101=0,"",I76/I101*100)</f>
        <v/>
      </c>
    </row>
    <row r="77" spans="1:10" ht="36.75" customHeight="1" x14ac:dyDescent="0.3">
      <c r="A77" s="179"/>
      <c r="B77" s="184" t="s">
        <v>102</v>
      </c>
      <c r="C77" s="185" t="s">
        <v>103</v>
      </c>
      <c r="D77" s="186"/>
      <c r="E77" s="186"/>
      <c r="F77" s="193" t="s">
        <v>24</v>
      </c>
      <c r="G77" s="194"/>
      <c r="H77" s="194"/>
      <c r="I77" s="194">
        <f>'01 R2507320100r Pol'!G213</f>
        <v>0</v>
      </c>
      <c r="J77" s="190" t="str">
        <f>IF(I101=0,"",I77/I101*100)</f>
        <v/>
      </c>
    </row>
    <row r="78" spans="1:10" ht="36.75" customHeight="1" x14ac:dyDescent="0.3">
      <c r="A78" s="179"/>
      <c r="B78" s="184" t="s">
        <v>104</v>
      </c>
      <c r="C78" s="185" t="s">
        <v>105</v>
      </c>
      <c r="D78" s="186"/>
      <c r="E78" s="186"/>
      <c r="F78" s="193" t="s">
        <v>24</v>
      </c>
      <c r="G78" s="194"/>
      <c r="H78" s="194"/>
      <c r="I78" s="194">
        <f>'01 R2507320100r Pol'!G227+'01 R2507320101a Pol'!G8</f>
        <v>0</v>
      </c>
      <c r="J78" s="190" t="str">
        <f>IF(I101=0,"",I78/I101*100)</f>
        <v/>
      </c>
    </row>
    <row r="79" spans="1:10" ht="36.75" customHeight="1" x14ac:dyDescent="0.3">
      <c r="A79" s="179"/>
      <c r="B79" s="184" t="s">
        <v>106</v>
      </c>
      <c r="C79" s="185" t="s">
        <v>107</v>
      </c>
      <c r="D79" s="186"/>
      <c r="E79" s="186"/>
      <c r="F79" s="193" t="s">
        <v>25</v>
      </c>
      <c r="G79" s="194"/>
      <c r="H79" s="194"/>
      <c r="I79" s="194">
        <f>'01 R2507320100r Pol'!G381</f>
        <v>0</v>
      </c>
      <c r="J79" s="190" t="str">
        <f>IF(I101=0,"",I79/I101*100)</f>
        <v/>
      </c>
    </row>
    <row r="80" spans="1:10" ht="36.75" customHeight="1" x14ac:dyDescent="0.3">
      <c r="A80" s="179"/>
      <c r="B80" s="184" t="s">
        <v>108</v>
      </c>
      <c r="C80" s="185" t="s">
        <v>109</v>
      </c>
      <c r="D80" s="186"/>
      <c r="E80" s="186"/>
      <c r="F80" s="193" t="s">
        <v>25</v>
      </c>
      <c r="G80" s="194"/>
      <c r="H80" s="194"/>
      <c r="I80" s="194">
        <f>'01 R2507320100r Pol'!G389+'01 R2507320101a Pol'!G16</f>
        <v>0</v>
      </c>
      <c r="J80" s="190" t="str">
        <f>IF(I101=0,"",I80/I101*100)</f>
        <v/>
      </c>
    </row>
    <row r="81" spans="1:10" ht="36.75" customHeight="1" x14ac:dyDescent="0.3">
      <c r="A81" s="179"/>
      <c r="B81" s="184" t="s">
        <v>110</v>
      </c>
      <c r="C81" s="185" t="s">
        <v>111</v>
      </c>
      <c r="D81" s="186"/>
      <c r="E81" s="186"/>
      <c r="F81" s="193" t="s">
        <v>25</v>
      </c>
      <c r="G81" s="194"/>
      <c r="H81" s="194"/>
      <c r="I81" s="194">
        <f>'01 R2507320100r Pol'!G396+'01 R2507320101a Pol'!G65</f>
        <v>0</v>
      </c>
      <c r="J81" s="190" t="str">
        <f>IF(I101=0,"",I81/I101*100)</f>
        <v/>
      </c>
    </row>
    <row r="82" spans="1:10" ht="36.75" customHeight="1" x14ac:dyDescent="0.3">
      <c r="A82" s="179"/>
      <c r="B82" s="184" t="s">
        <v>112</v>
      </c>
      <c r="C82" s="185" t="s">
        <v>113</v>
      </c>
      <c r="D82" s="186"/>
      <c r="E82" s="186"/>
      <c r="F82" s="193" t="s">
        <v>25</v>
      </c>
      <c r="G82" s="194"/>
      <c r="H82" s="194"/>
      <c r="I82" s="194">
        <f>'01 R2507320101a Pol'!G167</f>
        <v>0</v>
      </c>
      <c r="J82" s="190" t="str">
        <f>IF(I101=0,"",I82/I101*100)</f>
        <v/>
      </c>
    </row>
    <row r="83" spans="1:10" ht="36.75" customHeight="1" x14ac:dyDescent="0.3">
      <c r="A83" s="179"/>
      <c r="B83" s="184" t="s">
        <v>114</v>
      </c>
      <c r="C83" s="185" t="s">
        <v>115</v>
      </c>
      <c r="D83" s="186"/>
      <c r="E83" s="186"/>
      <c r="F83" s="193" t="s">
        <v>25</v>
      </c>
      <c r="G83" s="194"/>
      <c r="H83" s="194"/>
      <c r="I83" s="194">
        <f>'01 R2507320101b Pol'!G8</f>
        <v>0</v>
      </c>
      <c r="J83" s="190" t="str">
        <f>IF(I101=0,"",I83/I101*100)</f>
        <v/>
      </c>
    </row>
    <row r="84" spans="1:10" ht="36.75" customHeight="1" x14ac:dyDescent="0.3">
      <c r="A84" s="179"/>
      <c r="B84" s="184" t="s">
        <v>116</v>
      </c>
      <c r="C84" s="185" t="s">
        <v>117</v>
      </c>
      <c r="D84" s="186"/>
      <c r="E84" s="186"/>
      <c r="F84" s="193" t="s">
        <v>25</v>
      </c>
      <c r="G84" s="194"/>
      <c r="H84" s="194"/>
      <c r="I84" s="194">
        <f>'01 R2507320102 Pol'!G8</f>
        <v>0</v>
      </c>
      <c r="J84" s="190" t="str">
        <f>IF(I101=0,"",I84/I101*100)</f>
        <v/>
      </c>
    </row>
    <row r="85" spans="1:10" ht="36.75" customHeight="1" x14ac:dyDescent="0.3">
      <c r="A85" s="179"/>
      <c r="B85" s="184" t="s">
        <v>118</v>
      </c>
      <c r="C85" s="185" t="s">
        <v>119</v>
      </c>
      <c r="D85" s="186"/>
      <c r="E85" s="186"/>
      <c r="F85" s="193" t="s">
        <v>25</v>
      </c>
      <c r="G85" s="194"/>
      <c r="H85" s="194"/>
      <c r="I85" s="194">
        <f>'01 R2507320101a Pol'!G219</f>
        <v>0</v>
      </c>
      <c r="J85" s="190" t="str">
        <f>IF(I101=0,"",I85/I101*100)</f>
        <v/>
      </c>
    </row>
    <row r="86" spans="1:10" ht="36.75" customHeight="1" x14ac:dyDescent="0.3">
      <c r="A86" s="179"/>
      <c r="B86" s="184" t="s">
        <v>120</v>
      </c>
      <c r="C86" s="185" t="s">
        <v>121</v>
      </c>
      <c r="D86" s="186"/>
      <c r="E86" s="186"/>
      <c r="F86" s="193" t="s">
        <v>25</v>
      </c>
      <c r="G86" s="194"/>
      <c r="H86" s="194"/>
      <c r="I86" s="194">
        <f>'01 R2507320100r Pol'!G400+'01 R2507320102 Pol'!G76</f>
        <v>0</v>
      </c>
      <c r="J86" s="190" t="str">
        <f>IF(I101=0,"",I86/I101*100)</f>
        <v/>
      </c>
    </row>
    <row r="87" spans="1:10" ht="36.75" customHeight="1" x14ac:dyDescent="0.3">
      <c r="A87" s="179"/>
      <c r="B87" s="184" t="s">
        <v>122</v>
      </c>
      <c r="C87" s="185" t="s">
        <v>123</v>
      </c>
      <c r="D87" s="186"/>
      <c r="E87" s="186"/>
      <c r="F87" s="193" t="s">
        <v>25</v>
      </c>
      <c r="G87" s="194"/>
      <c r="H87" s="194"/>
      <c r="I87" s="194">
        <f>'01 R2507320100r Pol'!G409</f>
        <v>0</v>
      </c>
      <c r="J87" s="190" t="str">
        <f>IF(I101=0,"",I87/I101*100)</f>
        <v/>
      </c>
    </row>
    <row r="88" spans="1:10" ht="36.75" customHeight="1" x14ac:dyDescent="0.3">
      <c r="A88" s="179"/>
      <c r="B88" s="184" t="s">
        <v>124</v>
      </c>
      <c r="C88" s="185" t="s">
        <v>125</v>
      </c>
      <c r="D88" s="186"/>
      <c r="E88" s="186"/>
      <c r="F88" s="193" t="s">
        <v>25</v>
      </c>
      <c r="G88" s="194"/>
      <c r="H88" s="194"/>
      <c r="I88" s="194">
        <f>'01 R2507320100r Pol'!G481</f>
        <v>0</v>
      </c>
      <c r="J88" s="190" t="str">
        <f>IF(I101=0,"",I88/I101*100)</f>
        <v/>
      </c>
    </row>
    <row r="89" spans="1:10" ht="36.75" customHeight="1" x14ac:dyDescent="0.3">
      <c r="A89" s="179"/>
      <c r="B89" s="184" t="s">
        <v>126</v>
      </c>
      <c r="C89" s="185" t="s">
        <v>127</v>
      </c>
      <c r="D89" s="186"/>
      <c r="E89" s="186"/>
      <c r="F89" s="193" t="s">
        <v>25</v>
      </c>
      <c r="G89" s="194"/>
      <c r="H89" s="194"/>
      <c r="I89" s="194">
        <f>'01 R2507320100r Pol'!G497</f>
        <v>0</v>
      </c>
      <c r="J89" s="190" t="str">
        <f>IF(I101=0,"",I89/I101*100)</f>
        <v/>
      </c>
    </row>
    <row r="90" spans="1:10" ht="36.75" customHeight="1" x14ac:dyDescent="0.3">
      <c r="A90" s="179"/>
      <c r="B90" s="184" t="s">
        <v>128</v>
      </c>
      <c r="C90" s="185" t="s">
        <v>129</v>
      </c>
      <c r="D90" s="186"/>
      <c r="E90" s="186"/>
      <c r="F90" s="193" t="s">
        <v>25</v>
      </c>
      <c r="G90" s="194"/>
      <c r="H90" s="194"/>
      <c r="I90" s="194">
        <f>'01 R2507320100r Pol'!G511</f>
        <v>0</v>
      </c>
      <c r="J90" s="190" t="str">
        <f>IF(I101=0,"",I90/I101*100)</f>
        <v/>
      </c>
    </row>
    <row r="91" spans="1:10" ht="36.75" customHeight="1" x14ac:dyDescent="0.3">
      <c r="A91" s="179"/>
      <c r="B91" s="184" t="s">
        <v>130</v>
      </c>
      <c r="C91" s="185" t="s">
        <v>79</v>
      </c>
      <c r="D91" s="186"/>
      <c r="E91" s="186"/>
      <c r="F91" s="193" t="s">
        <v>25</v>
      </c>
      <c r="G91" s="194"/>
      <c r="H91" s="194"/>
      <c r="I91" s="194">
        <f>'01 R2507320101a Pol'!G285+'01 R2507320103 Pol'!G23</f>
        <v>0</v>
      </c>
      <c r="J91" s="190" t="str">
        <f>IF(I101=0,"",I91/I101*100)</f>
        <v/>
      </c>
    </row>
    <row r="92" spans="1:10" ht="36.75" customHeight="1" x14ac:dyDescent="0.3">
      <c r="A92" s="179"/>
      <c r="B92" s="184" t="s">
        <v>131</v>
      </c>
      <c r="C92" s="185" t="s">
        <v>132</v>
      </c>
      <c r="D92" s="186"/>
      <c r="E92" s="186"/>
      <c r="F92" s="193" t="s">
        <v>26</v>
      </c>
      <c r="G92" s="194"/>
      <c r="H92" s="194"/>
      <c r="I92" s="194">
        <f>'01 R2507320103 Pol'!G34</f>
        <v>0</v>
      </c>
      <c r="J92" s="190" t="str">
        <f>IF(I101=0,"",I92/I101*100)</f>
        <v/>
      </c>
    </row>
    <row r="93" spans="1:10" ht="36.75" customHeight="1" x14ac:dyDescent="0.3">
      <c r="A93" s="179"/>
      <c r="B93" s="184" t="s">
        <v>133</v>
      </c>
      <c r="C93" s="185" t="s">
        <v>134</v>
      </c>
      <c r="D93" s="186"/>
      <c r="E93" s="186"/>
      <c r="F93" s="193" t="s">
        <v>26</v>
      </c>
      <c r="G93" s="194"/>
      <c r="H93" s="194"/>
      <c r="I93" s="194">
        <f>'01 R2507320103 Pol'!G42</f>
        <v>0</v>
      </c>
      <c r="J93" s="190" t="str">
        <f>IF(I101=0,"",I93/I101*100)</f>
        <v/>
      </c>
    </row>
    <row r="94" spans="1:10" ht="36.75" customHeight="1" x14ac:dyDescent="0.3">
      <c r="A94" s="179"/>
      <c r="B94" s="184" t="s">
        <v>135</v>
      </c>
      <c r="C94" s="185" t="s">
        <v>136</v>
      </c>
      <c r="D94" s="186"/>
      <c r="E94" s="186"/>
      <c r="F94" s="193" t="s">
        <v>26</v>
      </c>
      <c r="G94" s="194"/>
      <c r="H94" s="194"/>
      <c r="I94" s="194">
        <f>'01 R2507320103 Pol'!G50</f>
        <v>0</v>
      </c>
      <c r="J94" s="190" t="str">
        <f>IF(I101=0,"",I94/I101*100)</f>
        <v/>
      </c>
    </row>
    <row r="95" spans="1:10" ht="36.75" customHeight="1" x14ac:dyDescent="0.3">
      <c r="A95" s="179"/>
      <c r="B95" s="184" t="s">
        <v>137</v>
      </c>
      <c r="C95" s="185" t="s">
        <v>138</v>
      </c>
      <c r="D95" s="186"/>
      <c r="E95" s="186"/>
      <c r="F95" s="193" t="s">
        <v>26</v>
      </c>
      <c r="G95" s="194"/>
      <c r="H95" s="194"/>
      <c r="I95" s="194">
        <f>'01 R2507320103 Pol'!G64</f>
        <v>0</v>
      </c>
      <c r="J95" s="190" t="str">
        <f>IF(I101=0,"",I95/I101*100)</f>
        <v/>
      </c>
    </row>
    <row r="96" spans="1:10" ht="36.75" customHeight="1" x14ac:dyDescent="0.3">
      <c r="A96" s="179"/>
      <c r="B96" s="184" t="s">
        <v>139</v>
      </c>
      <c r="C96" s="185" t="s">
        <v>140</v>
      </c>
      <c r="D96" s="186"/>
      <c r="E96" s="186"/>
      <c r="F96" s="193" t="s">
        <v>26</v>
      </c>
      <c r="G96" s="194"/>
      <c r="H96" s="194"/>
      <c r="I96" s="194">
        <f>'01 R2507320103 Pol'!G70</f>
        <v>0</v>
      </c>
      <c r="J96" s="190" t="str">
        <f>IF(I101=0,"",I96/I101*100)</f>
        <v/>
      </c>
    </row>
    <row r="97" spans="1:10" ht="36.75" customHeight="1" x14ac:dyDescent="0.3">
      <c r="A97" s="179"/>
      <c r="B97" s="184" t="s">
        <v>141</v>
      </c>
      <c r="C97" s="185" t="s">
        <v>142</v>
      </c>
      <c r="D97" s="186"/>
      <c r="E97" s="186"/>
      <c r="F97" s="193" t="s">
        <v>26</v>
      </c>
      <c r="G97" s="194"/>
      <c r="H97" s="194"/>
      <c r="I97" s="194">
        <f>'01 R2507320102 Pol'!G80+'01 R2507320103 Pol'!G132</f>
        <v>0</v>
      </c>
      <c r="J97" s="190" t="str">
        <f>IF(I101=0,"",I97/I101*100)</f>
        <v/>
      </c>
    </row>
    <row r="98" spans="1:10" ht="36.75" customHeight="1" x14ac:dyDescent="0.3">
      <c r="A98" s="179"/>
      <c r="B98" s="184" t="s">
        <v>143</v>
      </c>
      <c r="C98" s="185" t="s">
        <v>144</v>
      </c>
      <c r="D98" s="186"/>
      <c r="E98" s="186"/>
      <c r="F98" s="193" t="s">
        <v>145</v>
      </c>
      <c r="G98" s="194"/>
      <c r="H98" s="194"/>
      <c r="I98" s="194">
        <f>'01 R2507320100r Pol'!G522+'01 R2507320101a Pol'!G289+'01 R2507320101b Pol'!G187+'01 R2507320103 Pol'!G141</f>
        <v>0</v>
      </c>
      <c r="J98" s="190" t="str">
        <f>IF(I101=0,"",I98/I101*100)</f>
        <v/>
      </c>
    </row>
    <row r="99" spans="1:10" ht="36.75" customHeight="1" x14ac:dyDescent="0.3">
      <c r="A99" s="179"/>
      <c r="B99" s="184" t="s">
        <v>146</v>
      </c>
      <c r="C99" s="185" t="s">
        <v>27</v>
      </c>
      <c r="D99" s="186"/>
      <c r="E99" s="186"/>
      <c r="F99" s="193" t="s">
        <v>146</v>
      </c>
      <c r="G99" s="194"/>
      <c r="H99" s="194"/>
      <c r="I99" s="194">
        <f>'00 R2407110207 Naklady'!G8</f>
        <v>0</v>
      </c>
      <c r="J99" s="190" t="str">
        <f>IF(I101=0,"",I99/I101*100)</f>
        <v/>
      </c>
    </row>
    <row r="100" spans="1:10" ht="36.75" customHeight="1" x14ac:dyDescent="0.3">
      <c r="A100" s="179"/>
      <c r="B100" s="184" t="s">
        <v>147</v>
      </c>
      <c r="C100" s="185" t="s">
        <v>28</v>
      </c>
      <c r="D100" s="186"/>
      <c r="E100" s="186"/>
      <c r="F100" s="193" t="s">
        <v>147</v>
      </c>
      <c r="G100" s="194"/>
      <c r="H100" s="194"/>
      <c r="I100" s="194">
        <f>'00 R2407110207 Naklady'!G19</f>
        <v>0</v>
      </c>
      <c r="J100" s="190" t="str">
        <f>IF(I101=0,"",I100/I101*100)</f>
        <v/>
      </c>
    </row>
    <row r="101" spans="1:10" ht="25.5" customHeight="1" x14ac:dyDescent="0.3">
      <c r="A101" s="180"/>
      <c r="B101" s="187" t="s">
        <v>1</v>
      </c>
      <c r="C101" s="188"/>
      <c r="D101" s="189"/>
      <c r="E101" s="189"/>
      <c r="F101" s="195"/>
      <c r="G101" s="196"/>
      <c r="H101" s="196"/>
      <c r="I101" s="196">
        <f>SUM(I65:I100)</f>
        <v>0</v>
      </c>
      <c r="J101" s="191">
        <f>SUM(J65:J100)</f>
        <v>0</v>
      </c>
    </row>
    <row r="102" spans="1:10" x14ac:dyDescent="0.3">
      <c r="F102" s="133"/>
      <c r="G102" s="133"/>
      <c r="H102" s="133"/>
      <c r="I102" s="133"/>
      <c r="J102" s="192"/>
    </row>
    <row r="103" spans="1:10" x14ac:dyDescent="0.3">
      <c r="F103" s="133"/>
      <c r="G103" s="133"/>
      <c r="H103" s="133"/>
      <c r="I103" s="133"/>
      <c r="J103" s="192"/>
    </row>
    <row r="104" spans="1:10" x14ac:dyDescent="0.3">
      <c r="F104" s="133"/>
      <c r="G104" s="133"/>
      <c r="H104" s="133"/>
      <c r="I104" s="133"/>
      <c r="J104" s="192"/>
    </row>
  </sheetData>
  <sheetProtection algorithmName="SHA-512" hashValue="yL6Uiq85M/MkSgGFI9e8eqiaZXUZgqsXScXfbl2OubbHQypmG2XknMv1rcyJNe8Gjtyk8XGfM54WQx4TudHcvQ==" saltValue="90WkKdafyAkfP1j71u2WS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8">
    <mergeCell ref="C99:E99"/>
    <mergeCell ref="C100:E100"/>
    <mergeCell ref="C94:E94"/>
    <mergeCell ref="C95:E95"/>
    <mergeCell ref="C96:E96"/>
    <mergeCell ref="C97:E97"/>
    <mergeCell ref="C98:E98"/>
    <mergeCell ref="C89:E89"/>
    <mergeCell ref="C90:E90"/>
    <mergeCell ref="C91:E91"/>
    <mergeCell ref="C92:E92"/>
    <mergeCell ref="C93:E93"/>
    <mergeCell ref="C84:E84"/>
    <mergeCell ref="C85:E85"/>
    <mergeCell ref="C86:E86"/>
    <mergeCell ref="C87:E87"/>
    <mergeCell ref="C88:E88"/>
    <mergeCell ref="C79:E79"/>
    <mergeCell ref="C80:E80"/>
    <mergeCell ref="C81:E81"/>
    <mergeCell ref="C82:E82"/>
    <mergeCell ref="C83:E83"/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B49:E49"/>
    <mergeCell ref="C65:E65"/>
    <mergeCell ref="C66:E66"/>
    <mergeCell ref="C67:E67"/>
    <mergeCell ref="C68:E68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5234375" defaultRowHeight="12.45" x14ac:dyDescent="0.3"/>
  <cols>
    <col min="1" max="1" width="4.3046875" style="3" customWidth="1"/>
    <col min="2" max="2" width="14.3828125" style="3" customWidth="1"/>
    <col min="3" max="3" width="38.3046875" style="7" customWidth="1"/>
    <col min="4" max="4" width="4.53515625" style="3" customWidth="1"/>
    <col min="5" max="5" width="10.53515625" style="3" customWidth="1"/>
    <col min="6" max="6" width="9.84375" style="3" customWidth="1"/>
    <col min="7" max="7" width="12.69140625" style="3" customWidth="1"/>
    <col min="8" max="16384" width="9.15234375" style="3"/>
  </cols>
  <sheetData>
    <row r="1" spans="1:7" ht="15.45" x14ac:dyDescent="0.3">
      <c r="A1" s="107" t="s">
        <v>6</v>
      </c>
      <c r="B1" s="107"/>
      <c r="C1" s="108"/>
      <c r="D1" s="107"/>
      <c r="E1" s="107"/>
      <c r="F1" s="107"/>
      <c r="G1" s="107"/>
    </row>
    <row r="2" spans="1:7" ht="25" customHeight="1" x14ac:dyDescent="0.3">
      <c r="A2" s="50" t="s">
        <v>7</v>
      </c>
      <c r="B2" s="49"/>
      <c r="C2" s="109"/>
      <c r="D2" s="109"/>
      <c r="E2" s="109"/>
      <c r="F2" s="109"/>
      <c r="G2" s="110"/>
    </row>
    <row r="3" spans="1:7" ht="25" customHeight="1" x14ac:dyDescent="0.3">
      <c r="A3" s="50" t="s">
        <v>8</v>
      </c>
      <c r="B3" s="49"/>
      <c r="C3" s="109"/>
      <c r="D3" s="109"/>
      <c r="E3" s="109"/>
      <c r="F3" s="109"/>
      <c r="G3" s="110"/>
    </row>
    <row r="4" spans="1:7" ht="25" customHeight="1" x14ac:dyDescent="0.3">
      <c r="A4" s="50" t="s">
        <v>9</v>
      </c>
      <c r="B4" s="49"/>
      <c r="C4" s="109"/>
      <c r="D4" s="109"/>
      <c r="E4" s="109"/>
      <c r="F4" s="109"/>
      <c r="G4" s="110"/>
    </row>
    <row r="5" spans="1:7" x14ac:dyDescent="0.3">
      <c r="B5" s="4"/>
      <c r="C5" s="5"/>
      <c r="D5" s="6"/>
    </row>
  </sheetData>
  <sheetProtection algorithmName="SHA-512" hashValue="uwthKWjqd1rkzedtG7HIP37ToZNXjcRwos5FkMpWanX4BaQ/c66NCBZbzbMnFJKKIFAeeYyJjrizJUuappY8aA==" saltValue="NeiikRyxzlpSSa2wx24CF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B0476-85D9-4DDE-B369-FA1A280824E6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45" outlineLevelRow="2" x14ac:dyDescent="0.3"/>
  <cols>
    <col min="1" max="1" width="3.3828125" customWidth="1"/>
    <col min="2" max="2" width="12.53515625" style="177" customWidth="1"/>
    <col min="3" max="3" width="63.23046875" style="177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5" width="0" hidden="1" customWidth="1"/>
    <col min="29" max="29" width="0" hidden="1" customWidth="1"/>
    <col min="31" max="41" width="0" hidden="1" customWidth="1"/>
    <col min="53" max="53" width="98.61328125" customWidth="1"/>
  </cols>
  <sheetData>
    <row r="1" spans="1:60" ht="15.75" customHeight="1" x14ac:dyDescent="0.4">
      <c r="A1" s="198" t="s">
        <v>148</v>
      </c>
      <c r="B1" s="198"/>
      <c r="C1" s="198"/>
      <c r="D1" s="198"/>
      <c r="E1" s="198"/>
      <c r="F1" s="198"/>
      <c r="G1" s="198"/>
      <c r="AG1" t="s">
        <v>149</v>
      </c>
    </row>
    <row r="2" spans="1:60" ht="25" customHeight="1" x14ac:dyDescent="0.3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150</v>
      </c>
    </row>
    <row r="3" spans="1:60" ht="25" customHeight="1" x14ac:dyDescent="0.3">
      <c r="A3" s="199" t="s">
        <v>8</v>
      </c>
      <c r="B3" s="49" t="s">
        <v>151</v>
      </c>
      <c r="C3" s="202" t="s">
        <v>152</v>
      </c>
      <c r="D3" s="200"/>
      <c r="E3" s="200"/>
      <c r="F3" s="200"/>
      <c r="G3" s="201"/>
      <c r="AC3" s="177" t="s">
        <v>153</v>
      </c>
      <c r="AG3" t="s">
        <v>154</v>
      </c>
    </row>
    <row r="4" spans="1:60" ht="25" customHeight="1" x14ac:dyDescent="0.3">
      <c r="A4" s="203" t="s">
        <v>9</v>
      </c>
      <c r="B4" s="204" t="s">
        <v>47</v>
      </c>
      <c r="C4" s="205" t="s">
        <v>48</v>
      </c>
      <c r="D4" s="206"/>
      <c r="E4" s="206"/>
      <c r="F4" s="206"/>
      <c r="G4" s="207"/>
      <c r="AG4" t="s">
        <v>155</v>
      </c>
    </row>
    <row r="5" spans="1:60" x14ac:dyDescent="0.3">
      <c r="D5" s="10"/>
    </row>
    <row r="6" spans="1:60" ht="37.299999999999997" x14ac:dyDescent="0.3">
      <c r="A6" s="209" t="s">
        <v>156</v>
      </c>
      <c r="B6" s="211" t="s">
        <v>157</v>
      </c>
      <c r="C6" s="211" t="s">
        <v>158</v>
      </c>
      <c r="D6" s="210" t="s">
        <v>159</v>
      </c>
      <c r="E6" s="209" t="s">
        <v>160</v>
      </c>
      <c r="F6" s="208" t="s">
        <v>161</v>
      </c>
      <c r="G6" s="209" t="s">
        <v>29</v>
      </c>
      <c r="H6" s="212" t="s">
        <v>30</v>
      </c>
      <c r="I6" s="212" t="s">
        <v>162</v>
      </c>
      <c r="J6" s="212" t="s">
        <v>31</v>
      </c>
      <c r="K6" s="212" t="s">
        <v>163</v>
      </c>
      <c r="L6" s="212" t="s">
        <v>164</v>
      </c>
      <c r="M6" s="212" t="s">
        <v>165</v>
      </c>
      <c r="N6" s="212" t="s">
        <v>166</v>
      </c>
      <c r="O6" s="212" t="s">
        <v>167</v>
      </c>
      <c r="P6" s="212" t="s">
        <v>168</v>
      </c>
      <c r="Q6" s="212" t="s">
        <v>169</v>
      </c>
      <c r="R6" s="212" t="s">
        <v>170</v>
      </c>
      <c r="S6" s="212" t="s">
        <v>171</v>
      </c>
      <c r="T6" s="212" t="s">
        <v>172</v>
      </c>
      <c r="U6" s="212" t="s">
        <v>173</v>
      </c>
      <c r="V6" s="212" t="s">
        <v>174</v>
      </c>
      <c r="W6" s="212" t="s">
        <v>175</v>
      </c>
      <c r="X6" s="212" t="s">
        <v>176</v>
      </c>
      <c r="Y6" s="212" t="s">
        <v>177</v>
      </c>
    </row>
    <row r="7" spans="1:60" hidden="1" x14ac:dyDescent="0.3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3">
      <c r="A8" s="230" t="s">
        <v>178</v>
      </c>
      <c r="B8" s="231" t="s">
        <v>146</v>
      </c>
      <c r="C8" s="253" t="s">
        <v>27</v>
      </c>
      <c r="D8" s="232"/>
      <c r="E8" s="233"/>
      <c r="F8" s="234"/>
      <c r="G8" s="234">
        <f>SUMIF(AG9:AG18,"&lt;&gt;NOR",G9:G18)</f>
        <v>0</v>
      </c>
      <c r="H8" s="234"/>
      <c r="I8" s="234">
        <f>SUM(I9:I18)</f>
        <v>0</v>
      </c>
      <c r="J8" s="234"/>
      <c r="K8" s="234">
        <f>SUM(K9:K18)</f>
        <v>0</v>
      </c>
      <c r="L8" s="234"/>
      <c r="M8" s="234">
        <f>SUM(M9:M18)</f>
        <v>0</v>
      </c>
      <c r="N8" s="233"/>
      <c r="O8" s="233">
        <f>SUM(O9:O18)</f>
        <v>0</v>
      </c>
      <c r="P8" s="233"/>
      <c r="Q8" s="233">
        <f>SUM(Q9:Q18)</f>
        <v>0</v>
      </c>
      <c r="R8" s="234"/>
      <c r="S8" s="234"/>
      <c r="T8" s="235"/>
      <c r="U8" s="229"/>
      <c r="V8" s="229">
        <f>SUM(V9:V18)</f>
        <v>0</v>
      </c>
      <c r="W8" s="229"/>
      <c r="X8" s="229"/>
      <c r="Y8" s="229"/>
      <c r="AG8" t="s">
        <v>179</v>
      </c>
    </row>
    <row r="9" spans="1:60" outlineLevel="1" x14ac:dyDescent="0.3">
      <c r="A9" s="244">
        <v>1</v>
      </c>
      <c r="B9" s="245" t="s">
        <v>180</v>
      </c>
      <c r="C9" s="254" t="s">
        <v>181</v>
      </c>
      <c r="D9" s="246" t="s">
        <v>182</v>
      </c>
      <c r="E9" s="247">
        <v>1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9"/>
      <c r="S9" s="249" t="s">
        <v>183</v>
      </c>
      <c r="T9" s="250" t="s">
        <v>184</v>
      </c>
      <c r="U9" s="224">
        <v>0</v>
      </c>
      <c r="V9" s="224">
        <f>ROUND(E9*U9,2)</f>
        <v>0</v>
      </c>
      <c r="W9" s="224"/>
      <c r="X9" s="224" t="s">
        <v>185</v>
      </c>
      <c r="Y9" s="224" t="s">
        <v>186</v>
      </c>
      <c r="Z9" s="213"/>
      <c r="AA9" s="213"/>
      <c r="AB9" s="213"/>
      <c r="AC9" s="213"/>
      <c r="AD9" s="213"/>
      <c r="AE9" s="213"/>
      <c r="AF9" s="213"/>
      <c r="AG9" s="213" t="s">
        <v>187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3">
      <c r="A10" s="244">
        <v>2</v>
      </c>
      <c r="B10" s="245" t="s">
        <v>188</v>
      </c>
      <c r="C10" s="254" t="s">
        <v>189</v>
      </c>
      <c r="D10" s="246" t="s">
        <v>182</v>
      </c>
      <c r="E10" s="247">
        <v>1</v>
      </c>
      <c r="F10" s="248"/>
      <c r="G10" s="249">
        <f>ROUND(E10*F10,2)</f>
        <v>0</v>
      </c>
      <c r="H10" s="248"/>
      <c r="I10" s="249">
        <f>ROUND(E10*H10,2)</f>
        <v>0</v>
      </c>
      <c r="J10" s="248"/>
      <c r="K10" s="249">
        <f>ROUND(E10*J10,2)</f>
        <v>0</v>
      </c>
      <c r="L10" s="249">
        <v>21</v>
      </c>
      <c r="M10" s="249">
        <f>G10*(1+L10/100)</f>
        <v>0</v>
      </c>
      <c r="N10" s="247">
        <v>0</v>
      </c>
      <c r="O10" s="247">
        <f>ROUND(E10*N10,2)</f>
        <v>0</v>
      </c>
      <c r="P10" s="247">
        <v>0</v>
      </c>
      <c r="Q10" s="247">
        <f>ROUND(E10*P10,2)</f>
        <v>0</v>
      </c>
      <c r="R10" s="249"/>
      <c r="S10" s="249" t="s">
        <v>183</v>
      </c>
      <c r="T10" s="250" t="s">
        <v>184</v>
      </c>
      <c r="U10" s="224">
        <v>0</v>
      </c>
      <c r="V10" s="224">
        <f>ROUND(E10*U10,2)</f>
        <v>0</v>
      </c>
      <c r="W10" s="224"/>
      <c r="X10" s="224" t="s">
        <v>185</v>
      </c>
      <c r="Y10" s="224" t="s">
        <v>186</v>
      </c>
      <c r="Z10" s="213"/>
      <c r="AA10" s="213"/>
      <c r="AB10" s="213"/>
      <c r="AC10" s="213"/>
      <c r="AD10" s="213"/>
      <c r="AE10" s="213"/>
      <c r="AF10" s="213"/>
      <c r="AG10" s="213" t="s">
        <v>187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0.6" outlineLevel="1" x14ac:dyDescent="0.3">
      <c r="A11" s="244">
        <v>3</v>
      </c>
      <c r="B11" s="245" t="s">
        <v>190</v>
      </c>
      <c r="C11" s="254" t="s">
        <v>191</v>
      </c>
      <c r="D11" s="246" t="s">
        <v>182</v>
      </c>
      <c r="E11" s="247">
        <v>1</v>
      </c>
      <c r="F11" s="248"/>
      <c r="G11" s="249">
        <f>ROUND(E11*F11,2)</f>
        <v>0</v>
      </c>
      <c r="H11" s="248"/>
      <c r="I11" s="249">
        <f>ROUND(E11*H11,2)</f>
        <v>0</v>
      </c>
      <c r="J11" s="248"/>
      <c r="K11" s="249">
        <f>ROUND(E11*J11,2)</f>
        <v>0</v>
      </c>
      <c r="L11" s="249">
        <v>21</v>
      </c>
      <c r="M11" s="249">
        <f>G11*(1+L11/100)</f>
        <v>0</v>
      </c>
      <c r="N11" s="247">
        <v>0</v>
      </c>
      <c r="O11" s="247">
        <f>ROUND(E11*N11,2)</f>
        <v>0</v>
      </c>
      <c r="P11" s="247">
        <v>0</v>
      </c>
      <c r="Q11" s="247">
        <f>ROUND(E11*P11,2)</f>
        <v>0</v>
      </c>
      <c r="R11" s="249"/>
      <c r="S11" s="249" t="s">
        <v>183</v>
      </c>
      <c r="T11" s="250" t="s">
        <v>184</v>
      </c>
      <c r="U11" s="224">
        <v>0</v>
      </c>
      <c r="V11" s="224">
        <f>ROUND(E11*U11,2)</f>
        <v>0</v>
      </c>
      <c r="W11" s="224"/>
      <c r="X11" s="224" t="s">
        <v>185</v>
      </c>
      <c r="Y11" s="224" t="s">
        <v>186</v>
      </c>
      <c r="Z11" s="213"/>
      <c r="AA11" s="213"/>
      <c r="AB11" s="213"/>
      <c r="AC11" s="213"/>
      <c r="AD11" s="213"/>
      <c r="AE11" s="213"/>
      <c r="AF11" s="213"/>
      <c r="AG11" s="213" t="s">
        <v>192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0.6" outlineLevel="1" x14ac:dyDescent="0.3">
      <c r="A12" s="244">
        <v>4</v>
      </c>
      <c r="B12" s="245" t="s">
        <v>193</v>
      </c>
      <c r="C12" s="254" t="s">
        <v>194</v>
      </c>
      <c r="D12" s="246" t="s">
        <v>182</v>
      </c>
      <c r="E12" s="247">
        <v>1</v>
      </c>
      <c r="F12" s="248"/>
      <c r="G12" s="249">
        <f>ROUND(E12*F12,2)</f>
        <v>0</v>
      </c>
      <c r="H12" s="248"/>
      <c r="I12" s="249">
        <f>ROUND(E12*H12,2)</f>
        <v>0</v>
      </c>
      <c r="J12" s="248"/>
      <c r="K12" s="249">
        <f>ROUND(E12*J12,2)</f>
        <v>0</v>
      </c>
      <c r="L12" s="249">
        <v>21</v>
      </c>
      <c r="M12" s="249">
        <f>G12*(1+L12/100)</f>
        <v>0</v>
      </c>
      <c r="N12" s="247">
        <v>0</v>
      </c>
      <c r="O12" s="247">
        <f>ROUND(E12*N12,2)</f>
        <v>0</v>
      </c>
      <c r="P12" s="247">
        <v>0</v>
      </c>
      <c r="Q12" s="247">
        <f>ROUND(E12*P12,2)</f>
        <v>0</v>
      </c>
      <c r="R12" s="249"/>
      <c r="S12" s="249" t="s">
        <v>183</v>
      </c>
      <c r="T12" s="250" t="s">
        <v>184</v>
      </c>
      <c r="U12" s="224">
        <v>0</v>
      </c>
      <c r="V12" s="224">
        <f>ROUND(E12*U12,2)</f>
        <v>0</v>
      </c>
      <c r="W12" s="224"/>
      <c r="X12" s="224" t="s">
        <v>185</v>
      </c>
      <c r="Y12" s="224" t="s">
        <v>186</v>
      </c>
      <c r="Z12" s="213"/>
      <c r="AA12" s="213"/>
      <c r="AB12" s="213"/>
      <c r="AC12" s="213"/>
      <c r="AD12" s="213"/>
      <c r="AE12" s="213"/>
      <c r="AF12" s="213"/>
      <c r="AG12" s="213" t="s">
        <v>192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3">
      <c r="A13" s="237">
        <v>5</v>
      </c>
      <c r="B13" s="238" t="s">
        <v>195</v>
      </c>
      <c r="C13" s="255" t="s">
        <v>196</v>
      </c>
      <c r="D13" s="239" t="s">
        <v>197</v>
      </c>
      <c r="E13" s="240">
        <v>1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0">
        <v>0</v>
      </c>
      <c r="O13" s="240">
        <f>ROUND(E13*N13,2)</f>
        <v>0</v>
      </c>
      <c r="P13" s="240">
        <v>0</v>
      </c>
      <c r="Q13" s="240">
        <f>ROUND(E13*P13,2)</f>
        <v>0</v>
      </c>
      <c r="R13" s="242"/>
      <c r="S13" s="242" t="s">
        <v>198</v>
      </c>
      <c r="T13" s="243" t="s">
        <v>184</v>
      </c>
      <c r="U13" s="224">
        <v>0</v>
      </c>
      <c r="V13" s="224">
        <f>ROUND(E13*U13,2)</f>
        <v>0</v>
      </c>
      <c r="W13" s="224"/>
      <c r="X13" s="224" t="s">
        <v>199</v>
      </c>
      <c r="Y13" s="224" t="s">
        <v>186</v>
      </c>
      <c r="Z13" s="213"/>
      <c r="AA13" s="213"/>
      <c r="AB13" s="213"/>
      <c r="AC13" s="213"/>
      <c r="AD13" s="213"/>
      <c r="AE13" s="213"/>
      <c r="AF13" s="213"/>
      <c r="AG13" s="213" t="s">
        <v>200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2" x14ac:dyDescent="0.3">
      <c r="A14" s="220"/>
      <c r="B14" s="221"/>
      <c r="C14" s="256" t="s">
        <v>201</v>
      </c>
      <c r="D14" s="251"/>
      <c r="E14" s="251"/>
      <c r="F14" s="251"/>
      <c r="G14" s="251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3"/>
      <c r="AA14" s="213"/>
      <c r="AB14" s="213"/>
      <c r="AC14" s="213"/>
      <c r="AD14" s="213"/>
      <c r="AE14" s="213"/>
      <c r="AF14" s="213"/>
      <c r="AG14" s="213" t="s">
        <v>202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3">
      <c r="A15" s="237">
        <v>6</v>
      </c>
      <c r="B15" s="238" t="s">
        <v>203</v>
      </c>
      <c r="C15" s="255" t="s">
        <v>204</v>
      </c>
      <c r="D15" s="239" t="s">
        <v>197</v>
      </c>
      <c r="E15" s="240">
        <v>1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0">
        <v>0</v>
      </c>
      <c r="O15" s="240">
        <f>ROUND(E15*N15,2)</f>
        <v>0</v>
      </c>
      <c r="P15" s="240">
        <v>0</v>
      </c>
      <c r="Q15" s="240">
        <f>ROUND(E15*P15,2)</f>
        <v>0</v>
      </c>
      <c r="R15" s="242"/>
      <c r="S15" s="242" t="s">
        <v>198</v>
      </c>
      <c r="T15" s="243" t="s">
        <v>184</v>
      </c>
      <c r="U15" s="224">
        <v>0</v>
      </c>
      <c r="V15" s="224">
        <f>ROUND(E15*U15,2)</f>
        <v>0</v>
      </c>
      <c r="W15" s="224"/>
      <c r="X15" s="224" t="s">
        <v>199</v>
      </c>
      <c r="Y15" s="224" t="s">
        <v>186</v>
      </c>
      <c r="Z15" s="213"/>
      <c r="AA15" s="213"/>
      <c r="AB15" s="213"/>
      <c r="AC15" s="213"/>
      <c r="AD15" s="213"/>
      <c r="AE15" s="213"/>
      <c r="AF15" s="213"/>
      <c r="AG15" s="213" t="s">
        <v>200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3">
      <c r="A16" s="220"/>
      <c r="B16" s="221"/>
      <c r="C16" s="256" t="s">
        <v>205</v>
      </c>
      <c r="D16" s="251"/>
      <c r="E16" s="251"/>
      <c r="F16" s="251"/>
      <c r="G16" s="251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3"/>
      <c r="AA16" s="213"/>
      <c r="AB16" s="213"/>
      <c r="AC16" s="213"/>
      <c r="AD16" s="213"/>
      <c r="AE16" s="213"/>
      <c r="AF16" s="213"/>
      <c r="AG16" s="213" t="s">
        <v>202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3">
      <c r="A17" s="237">
        <v>7</v>
      </c>
      <c r="B17" s="238" t="s">
        <v>206</v>
      </c>
      <c r="C17" s="255" t="s">
        <v>207</v>
      </c>
      <c r="D17" s="239" t="s">
        <v>182</v>
      </c>
      <c r="E17" s="240">
        <v>1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21</v>
      </c>
      <c r="M17" s="242">
        <f>G17*(1+L17/100)</f>
        <v>0</v>
      </c>
      <c r="N17" s="240">
        <v>0</v>
      </c>
      <c r="O17" s="240">
        <f>ROUND(E17*N17,2)</f>
        <v>0</v>
      </c>
      <c r="P17" s="240">
        <v>0</v>
      </c>
      <c r="Q17" s="240">
        <f>ROUND(E17*P17,2)</f>
        <v>0</v>
      </c>
      <c r="R17" s="242"/>
      <c r="S17" s="242" t="s">
        <v>183</v>
      </c>
      <c r="T17" s="243" t="s">
        <v>184</v>
      </c>
      <c r="U17" s="224">
        <v>0</v>
      </c>
      <c r="V17" s="224">
        <f>ROUND(E17*U17,2)</f>
        <v>0</v>
      </c>
      <c r="W17" s="224"/>
      <c r="X17" s="224" t="s">
        <v>199</v>
      </c>
      <c r="Y17" s="224" t="s">
        <v>186</v>
      </c>
      <c r="Z17" s="213"/>
      <c r="AA17" s="213"/>
      <c r="AB17" s="213"/>
      <c r="AC17" s="213"/>
      <c r="AD17" s="213"/>
      <c r="AE17" s="213"/>
      <c r="AF17" s="213"/>
      <c r="AG17" s="213" t="s">
        <v>200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2" x14ac:dyDescent="0.3">
      <c r="A18" s="220"/>
      <c r="B18" s="221"/>
      <c r="C18" s="256" t="s">
        <v>208</v>
      </c>
      <c r="D18" s="251"/>
      <c r="E18" s="251"/>
      <c r="F18" s="251"/>
      <c r="G18" s="251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3"/>
      <c r="AA18" s="213"/>
      <c r="AB18" s="213"/>
      <c r="AC18" s="213"/>
      <c r="AD18" s="213"/>
      <c r="AE18" s="213"/>
      <c r="AF18" s="213"/>
      <c r="AG18" s="213" t="s">
        <v>202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x14ac:dyDescent="0.3">
      <c r="A19" s="230" t="s">
        <v>178</v>
      </c>
      <c r="B19" s="231" t="s">
        <v>147</v>
      </c>
      <c r="C19" s="253" t="s">
        <v>28</v>
      </c>
      <c r="D19" s="232"/>
      <c r="E19" s="233"/>
      <c r="F19" s="234"/>
      <c r="G19" s="234">
        <f>SUMIF(AG20:AG24,"&lt;&gt;NOR",G20:G24)</f>
        <v>0</v>
      </c>
      <c r="H19" s="234"/>
      <c r="I19" s="234">
        <f>SUM(I20:I24)</f>
        <v>0</v>
      </c>
      <c r="J19" s="234"/>
      <c r="K19" s="234">
        <f>SUM(K20:K24)</f>
        <v>0</v>
      </c>
      <c r="L19" s="234"/>
      <c r="M19" s="234">
        <f>SUM(M20:M24)</f>
        <v>0</v>
      </c>
      <c r="N19" s="233"/>
      <c r="O19" s="233">
        <f>SUM(O20:O24)</f>
        <v>0</v>
      </c>
      <c r="P19" s="233"/>
      <c r="Q19" s="233">
        <f>SUM(Q20:Q24)</f>
        <v>0</v>
      </c>
      <c r="R19" s="234"/>
      <c r="S19" s="234"/>
      <c r="T19" s="235"/>
      <c r="U19" s="229"/>
      <c r="V19" s="229">
        <f>SUM(V20:V24)</f>
        <v>0</v>
      </c>
      <c r="W19" s="229"/>
      <c r="X19" s="229"/>
      <c r="Y19" s="229"/>
      <c r="AG19" t="s">
        <v>179</v>
      </c>
    </row>
    <row r="20" spans="1:60" outlineLevel="1" x14ac:dyDescent="0.3">
      <c r="A20" s="237">
        <v>8</v>
      </c>
      <c r="B20" s="238" t="s">
        <v>209</v>
      </c>
      <c r="C20" s="255" t="s">
        <v>210</v>
      </c>
      <c r="D20" s="239" t="s">
        <v>197</v>
      </c>
      <c r="E20" s="240">
        <v>1</v>
      </c>
      <c r="F20" s="241"/>
      <c r="G20" s="242">
        <f>ROUND(E20*F20,2)</f>
        <v>0</v>
      </c>
      <c r="H20" s="241"/>
      <c r="I20" s="242">
        <f>ROUND(E20*H20,2)</f>
        <v>0</v>
      </c>
      <c r="J20" s="241"/>
      <c r="K20" s="242">
        <f>ROUND(E20*J20,2)</f>
        <v>0</v>
      </c>
      <c r="L20" s="242">
        <v>21</v>
      </c>
      <c r="M20" s="242">
        <f>G20*(1+L20/100)</f>
        <v>0</v>
      </c>
      <c r="N20" s="240">
        <v>0</v>
      </c>
      <c r="O20" s="240">
        <f>ROUND(E20*N20,2)</f>
        <v>0</v>
      </c>
      <c r="P20" s="240">
        <v>0</v>
      </c>
      <c r="Q20" s="240">
        <f>ROUND(E20*P20,2)</f>
        <v>0</v>
      </c>
      <c r="R20" s="242"/>
      <c r="S20" s="242" t="s">
        <v>198</v>
      </c>
      <c r="T20" s="243" t="s">
        <v>184</v>
      </c>
      <c r="U20" s="224">
        <v>0</v>
      </c>
      <c r="V20" s="224">
        <f>ROUND(E20*U20,2)</f>
        <v>0</v>
      </c>
      <c r="W20" s="224"/>
      <c r="X20" s="224" t="s">
        <v>199</v>
      </c>
      <c r="Y20" s="224" t="s">
        <v>186</v>
      </c>
      <c r="Z20" s="213"/>
      <c r="AA20" s="213"/>
      <c r="AB20" s="213"/>
      <c r="AC20" s="213"/>
      <c r="AD20" s="213"/>
      <c r="AE20" s="213"/>
      <c r="AF20" s="213"/>
      <c r="AG20" s="213" t="s">
        <v>200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31.3" outlineLevel="2" x14ac:dyDescent="0.3">
      <c r="A21" s="220"/>
      <c r="B21" s="221"/>
      <c r="C21" s="256" t="s">
        <v>211</v>
      </c>
      <c r="D21" s="251"/>
      <c r="E21" s="251"/>
      <c r="F21" s="251"/>
      <c r="G21" s="251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3"/>
      <c r="AA21" s="213"/>
      <c r="AB21" s="213"/>
      <c r="AC21" s="213"/>
      <c r="AD21" s="213"/>
      <c r="AE21" s="213"/>
      <c r="AF21" s="213"/>
      <c r="AG21" s="213" t="s">
        <v>202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52" t="str">
        <f>C21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1" s="213"/>
      <c r="BC21" s="213"/>
      <c r="BD21" s="213"/>
      <c r="BE21" s="213"/>
      <c r="BF21" s="213"/>
      <c r="BG21" s="213"/>
      <c r="BH21" s="213"/>
    </row>
    <row r="22" spans="1:60" outlineLevel="1" x14ac:dyDescent="0.3">
      <c r="A22" s="237">
        <v>9</v>
      </c>
      <c r="B22" s="238" t="s">
        <v>212</v>
      </c>
      <c r="C22" s="255" t="s">
        <v>213</v>
      </c>
      <c r="D22" s="239" t="s">
        <v>197</v>
      </c>
      <c r="E22" s="240">
        <v>1</v>
      </c>
      <c r="F22" s="241"/>
      <c r="G22" s="242">
        <f>ROUND(E22*F22,2)</f>
        <v>0</v>
      </c>
      <c r="H22" s="241"/>
      <c r="I22" s="242">
        <f>ROUND(E22*H22,2)</f>
        <v>0</v>
      </c>
      <c r="J22" s="241"/>
      <c r="K22" s="242">
        <f>ROUND(E22*J22,2)</f>
        <v>0</v>
      </c>
      <c r="L22" s="242">
        <v>21</v>
      </c>
      <c r="M22" s="242">
        <f>G22*(1+L22/100)</f>
        <v>0</v>
      </c>
      <c r="N22" s="240">
        <v>0</v>
      </c>
      <c r="O22" s="240">
        <f>ROUND(E22*N22,2)</f>
        <v>0</v>
      </c>
      <c r="P22" s="240">
        <v>0</v>
      </c>
      <c r="Q22" s="240">
        <f>ROUND(E22*P22,2)</f>
        <v>0</v>
      </c>
      <c r="R22" s="242"/>
      <c r="S22" s="242" t="s">
        <v>198</v>
      </c>
      <c r="T22" s="243" t="s">
        <v>184</v>
      </c>
      <c r="U22" s="224">
        <v>0</v>
      </c>
      <c r="V22" s="224">
        <f>ROUND(E22*U22,2)</f>
        <v>0</v>
      </c>
      <c r="W22" s="224"/>
      <c r="X22" s="224" t="s">
        <v>199</v>
      </c>
      <c r="Y22" s="224" t="s">
        <v>186</v>
      </c>
      <c r="Z22" s="213"/>
      <c r="AA22" s="213"/>
      <c r="AB22" s="213"/>
      <c r="AC22" s="213"/>
      <c r="AD22" s="213"/>
      <c r="AE22" s="213"/>
      <c r="AF22" s="213"/>
      <c r="AG22" s="213" t="s">
        <v>200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2" x14ac:dyDescent="0.3">
      <c r="A23" s="220"/>
      <c r="B23" s="221"/>
      <c r="C23" s="256" t="s">
        <v>214</v>
      </c>
      <c r="D23" s="251"/>
      <c r="E23" s="251"/>
      <c r="F23" s="251"/>
      <c r="G23" s="251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3"/>
      <c r="AA23" s="213"/>
      <c r="AB23" s="213"/>
      <c r="AC23" s="213"/>
      <c r="AD23" s="213"/>
      <c r="AE23" s="213"/>
      <c r="AF23" s="213"/>
      <c r="AG23" s="213" t="s">
        <v>202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52" t="str">
        <f>C23</f>
        <v>Náklady na vyhotovení dokumentace skutečného provedení stavby a její předání objednateli v požadované formě a požadovaném počtu.</v>
      </c>
      <c r="BB23" s="213"/>
      <c r="BC23" s="213"/>
      <c r="BD23" s="213"/>
      <c r="BE23" s="213"/>
      <c r="BF23" s="213"/>
      <c r="BG23" s="213"/>
      <c r="BH23" s="213"/>
    </row>
    <row r="24" spans="1:60" outlineLevel="1" x14ac:dyDescent="0.3">
      <c r="A24" s="237">
        <v>10</v>
      </c>
      <c r="B24" s="238" t="s">
        <v>215</v>
      </c>
      <c r="C24" s="255" t="s">
        <v>216</v>
      </c>
      <c r="D24" s="239" t="s">
        <v>197</v>
      </c>
      <c r="E24" s="240">
        <v>1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21</v>
      </c>
      <c r="M24" s="242">
        <f>G24*(1+L24/100)</f>
        <v>0</v>
      </c>
      <c r="N24" s="240">
        <v>0</v>
      </c>
      <c r="O24" s="240">
        <f>ROUND(E24*N24,2)</f>
        <v>0</v>
      </c>
      <c r="P24" s="240">
        <v>0</v>
      </c>
      <c r="Q24" s="240">
        <f>ROUND(E24*P24,2)</f>
        <v>0</v>
      </c>
      <c r="R24" s="242"/>
      <c r="S24" s="242" t="s">
        <v>198</v>
      </c>
      <c r="T24" s="243" t="s">
        <v>184</v>
      </c>
      <c r="U24" s="224">
        <v>0</v>
      </c>
      <c r="V24" s="224">
        <f>ROUND(E24*U24,2)</f>
        <v>0</v>
      </c>
      <c r="W24" s="224"/>
      <c r="X24" s="224" t="s">
        <v>199</v>
      </c>
      <c r="Y24" s="224" t="s">
        <v>186</v>
      </c>
      <c r="Z24" s="213"/>
      <c r="AA24" s="213"/>
      <c r="AB24" s="213"/>
      <c r="AC24" s="213"/>
      <c r="AD24" s="213"/>
      <c r="AE24" s="213"/>
      <c r="AF24" s="213"/>
      <c r="AG24" s="213" t="s">
        <v>200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x14ac:dyDescent="0.3">
      <c r="A25" s="3"/>
      <c r="B25" s="4"/>
      <c r="C25" s="257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v>12</v>
      </c>
      <c r="AF25">
        <v>21</v>
      </c>
      <c r="AG25" t="s">
        <v>164</v>
      </c>
    </row>
    <row r="26" spans="1:60" x14ac:dyDescent="0.3">
      <c r="A26" s="216"/>
      <c r="B26" s="217" t="s">
        <v>29</v>
      </c>
      <c r="C26" s="258"/>
      <c r="D26" s="218"/>
      <c r="E26" s="219"/>
      <c r="F26" s="219"/>
      <c r="G26" s="236">
        <f>G8+G19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f>SUMIF(L7:L24,AE25,G7:G24)</f>
        <v>0</v>
      </c>
      <c r="AF26">
        <f>SUMIF(L7:L24,AF25,G7:G24)</f>
        <v>0</v>
      </c>
      <c r="AG26" t="s">
        <v>217</v>
      </c>
    </row>
    <row r="27" spans="1:60" x14ac:dyDescent="0.3">
      <c r="C27" s="259"/>
      <c r="D27" s="10"/>
      <c r="AG27" t="s">
        <v>218</v>
      </c>
    </row>
    <row r="28" spans="1:60" x14ac:dyDescent="0.3">
      <c r="D28" s="10"/>
    </row>
    <row r="29" spans="1:60" x14ac:dyDescent="0.3">
      <c r="D29" s="10"/>
    </row>
    <row r="30" spans="1:60" x14ac:dyDescent="0.3">
      <c r="D30" s="10"/>
    </row>
    <row r="31" spans="1:60" x14ac:dyDescent="0.3">
      <c r="D31" s="10"/>
    </row>
    <row r="32" spans="1:60" x14ac:dyDescent="0.3">
      <c r="D32" s="10"/>
    </row>
    <row r="33" spans="4:4" x14ac:dyDescent="0.3">
      <c r="D33" s="10"/>
    </row>
    <row r="34" spans="4:4" x14ac:dyDescent="0.3">
      <c r="D34" s="10"/>
    </row>
    <row r="35" spans="4:4" x14ac:dyDescent="0.3">
      <c r="D35" s="10"/>
    </row>
    <row r="36" spans="4:4" x14ac:dyDescent="0.3">
      <c r="D36" s="10"/>
    </row>
    <row r="37" spans="4:4" x14ac:dyDescent="0.3">
      <c r="D37" s="10"/>
    </row>
    <row r="38" spans="4:4" x14ac:dyDescent="0.3">
      <c r="D38" s="10"/>
    </row>
    <row r="39" spans="4:4" x14ac:dyDescent="0.3">
      <c r="D39" s="10"/>
    </row>
    <row r="40" spans="4:4" x14ac:dyDescent="0.3">
      <c r="D40" s="10"/>
    </row>
    <row r="41" spans="4:4" x14ac:dyDescent="0.3">
      <c r="D41" s="10"/>
    </row>
    <row r="42" spans="4:4" x14ac:dyDescent="0.3">
      <c r="D42" s="10"/>
    </row>
    <row r="43" spans="4:4" x14ac:dyDescent="0.3">
      <c r="D43" s="10"/>
    </row>
    <row r="44" spans="4:4" x14ac:dyDescent="0.3">
      <c r="D44" s="10"/>
    </row>
    <row r="45" spans="4:4" x14ac:dyDescent="0.3">
      <c r="D45" s="10"/>
    </row>
    <row r="46" spans="4:4" x14ac:dyDescent="0.3">
      <c r="D46" s="10"/>
    </row>
    <row r="47" spans="4:4" x14ac:dyDescent="0.3">
      <c r="D47" s="10"/>
    </row>
    <row r="48" spans="4:4" x14ac:dyDescent="0.3">
      <c r="D48" s="10"/>
    </row>
    <row r="49" spans="4:4" x14ac:dyDescent="0.3">
      <c r="D49" s="10"/>
    </row>
    <row r="50" spans="4:4" x14ac:dyDescent="0.3">
      <c r="D50" s="10"/>
    </row>
    <row r="51" spans="4:4" x14ac:dyDescent="0.3">
      <c r="D51" s="10"/>
    </row>
    <row r="52" spans="4:4" x14ac:dyDescent="0.3">
      <c r="D52" s="10"/>
    </row>
    <row r="53" spans="4:4" x14ac:dyDescent="0.3">
      <c r="D53" s="10"/>
    </row>
    <row r="54" spans="4:4" x14ac:dyDescent="0.3">
      <c r="D54" s="10"/>
    </row>
    <row r="55" spans="4:4" x14ac:dyDescent="0.3">
      <c r="D55" s="10"/>
    </row>
    <row r="56" spans="4:4" x14ac:dyDescent="0.3">
      <c r="D56" s="10"/>
    </row>
    <row r="57" spans="4:4" x14ac:dyDescent="0.3">
      <c r="D57" s="10"/>
    </row>
    <row r="58" spans="4:4" x14ac:dyDescent="0.3">
      <c r="D58" s="10"/>
    </row>
    <row r="59" spans="4:4" x14ac:dyDescent="0.3">
      <c r="D59" s="10"/>
    </row>
    <row r="60" spans="4:4" x14ac:dyDescent="0.3">
      <c r="D60" s="10"/>
    </row>
    <row r="61" spans="4:4" x14ac:dyDescent="0.3">
      <c r="D61" s="10"/>
    </row>
    <row r="62" spans="4:4" x14ac:dyDescent="0.3">
      <c r="D62" s="10"/>
    </row>
    <row r="63" spans="4:4" x14ac:dyDescent="0.3">
      <c r="D63" s="10"/>
    </row>
    <row r="64" spans="4:4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  <row r="69" spans="4:4" x14ac:dyDescent="0.3">
      <c r="D69" s="10"/>
    </row>
    <row r="70" spans="4:4" x14ac:dyDescent="0.3">
      <c r="D70" s="10"/>
    </row>
    <row r="71" spans="4:4" x14ac:dyDescent="0.3">
      <c r="D71" s="10"/>
    </row>
    <row r="72" spans="4:4" x14ac:dyDescent="0.3">
      <c r="D72" s="10"/>
    </row>
    <row r="73" spans="4:4" x14ac:dyDescent="0.3">
      <c r="D73" s="10"/>
    </row>
    <row r="74" spans="4:4" x14ac:dyDescent="0.3">
      <c r="D74" s="10"/>
    </row>
    <row r="75" spans="4:4" x14ac:dyDescent="0.3">
      <c r="D75" s="10"/>
    </row>
    <row r="76" spans="4:4" x14ac:dyDescent="0.3">
      <c r="D76" s="10"/>
    </row>
    <row r="77" spans="4:4" x14ac:dyDescent="0.3">
      <c r="D77" s="10"/>
    </row>
    <row r="78" spans="4:4" x14ac:dyDescent="0.3">
      <c r="D78" s="10"/>
    </row>
    <row r="79" spans="4:4" x14ac:dyDescent="0.3">
      <c r="D79" s="10"/>
    </row>
    <row r="80" spans="4:4" x14ac:dyDescent="0.3">
      <c r="D80" s="10"/>
    </row>
    <row r="81" spans="4:4" x14ac:dyDescent="0.3">
      <c r="D81" s="10"/>
    </row>
    <row r="82" spans="4:4" x14ac:dyDescent="0.3">
      <c r="D82" s="10"/>
    </row>
    <row r="83" spans="4:4" x14ac:dyDescent="0.3">
      <c r="D83" s="10"/>
    </row>
    <row r="84" spans="4:4" x14ac:dyDescent="0.3">
      <c r="D84" s="10"/>
    </row>
    <row r="85" spans="4:4" x14ac:dyDescent="0.3">
      <c r="D85" s="10"/>
    </row>
    <row r="86" spans="4:4" x14ac:dyDescent="0.3">
      <c r="D86" s="10"/>
    </row>
    <row r="87" spans="4:4" x14ac:dyDescent="0.3">
      <c r="D87" s="10"/>
    </row>
    <row r="88" spans="4:4" x14ac:dyDescent="0.3">
      <c r="D88" s="10"/>
    </row>
    <row r="89" spans="4:4" x14ac:dyDescent="0.3">
      <c r="D89" s="10"/>
    </row>
    <row r="90" spans="4:4" x14ac:dyDescent="0.3">
      <c r="D90" s="10"/>
    </row>
    <row r="91" spans="4:4" x14ac:dyDescent="0.3">
      <c r="D91" s="10"/>
    </row>
    <row r="92" spans="4:4" x14ac:dyDescent="0.3">
      <c r="D92" s="10"/>
    </row>
    <row r="93" spans="4:4" x14ac:dyDescent="0.3">
      <c r="D93" s="10"/>
    </row>
    <row r="94" spans="4:4" x14ac:dyDescent="0.3">
      <c r="D94" s="10"/>
    </row>
    <row r="95" spans="4:4" x14ac:dyDescent="0.3">
      <c r="D95" s="10"/>
    </row>
    <row r="96" spans="4:4" x14ac:dyDescent="0.3">
      <c r="D96" s="10"/>
    </row>
    <row r="97" spans="4:4" x14ac:dyDescent="0.3">
      <c r="D97" s="10"/>
    </row>
    <row r="98" spans="4:4" x14ac:dyDescent="0.3">
      <c r="D98" s="10"/>
    </row>
    <row r="99" spans="4:4" x14ac:dyDescent="0.3">
      <c r="D99" s="10"/>
    </row>
    <row r="100" spans="4:4" x14ac:dyDescent="0.3">
      <c r="D100" s="10"/>
    </row>
    <row r="101" spans="4:4" x14ac:dyDescent="0.3">
      <c r="D101" s="10"/>
    </row>
    <row r="102" spans="4:4" x14ac:dyDescent="0.3">
      <c r="D102" s="10"/>
    </row>
    <row r="103" spans="4:4" x14ac:dyDescent="0.3">
      <c r="D103" s="10"/>
    </row>
    <row r="104" spans="4:4" x14ac:dyDescent="0.3">
      <c r="D104" s="10"/>
    </row>
    <row r="105" spans="4:4" x14ac:dyDescent="0.3">
      <c r="D105" s="10"/>
    </row>
    <row r="106" spans="4:4" x14ac:dyDescent="0.3">
      <c r="D106" s="10"/>
    </row>
    <row r="107" spans="4:4" x14ac:dyDescent="0.3">
      <c r="D107" s="10"/>
    </row>
    <row r="108" spans="4:4" x14ac:dyDescent="0.3">
      <c r="D108" s="10"/>
    </row>
    <row r="109" spans="4:4" x14ac:dyDescent="0.3">
      <c r="D109" s="10"/>
    </row>
    <row r="110" spans="4:4" x14ac:dyDescent="0.3">
      <c r="D110" s="10"/>
    </row>
    <row r="111" spans="4:4" x14ac:dyDescent="0.3">
      <c r="D111" s="10"/>
    </row>
    <row r="112" spans="4:4" x14ac:dyDescent="0.3">
      <c r="D112" s="10"/>
    </row>
    <row r="113" spans="4:4" x14ac:dyDescent="0.3">
      <c r="D113" s="10"/>
    </row>
    <row r="114" spans="4:4" x14ac:dyDescent="0.3">
      <c r="D114" s="10"/>
    </row>
    <row r="115" spans="4:4" x14ac:dyDescent="0.3">
      <c r="D115" s="10"/>
    </row>
    <row r="116" spans="4:4" x14ac:dyDescent="0.3">
      <c r="D116" s="10"/>
    </row>
    <row r="117" spans="4:4" x14ac:dyDescent="0.3">
      <c r="D117" s="10"/>
    </row>
    <row r="118" spans="4:4" x14ac:dyDescent="0.3">
      <c r="D118" s="10"/>
    </row>
    <row r="119" spans="4:4" x14ac:dyDescent="0.3">
      <c r="D119" s="10"/>
    </row>
    <row r="120" spans="4:4" x14ac:dyDescent="0.3">
      <c r="D120" s="10"/>
    </row>
    <row r="121" spans="4:4" x14ac:dyDescent="0.3">
      <c r="D121" s="10"/>
    </row>
    <row r="122" spans="4:4" x14ac:dyDescent="0.3">
      <c r="D122" s="10"/>
    </row>
    <row r="123" spans="4:4" x14ac:dyDescent="0.3">
      <c r="D123" s="10"/>
    </row>
    <row r="124" spans="4:4" x14ac:dyDescent="0.3">
      <c r="D124" s="10"/>
    </row>
    <row r="125" spans="4:4" x14ac:dyDescent="0.3">
      <c r="D125" s="10"/>
    </row>
    <row r="126" spans="4:4" x14ac:dyDescent="0.3">
      <c r="D126" s="10"/>
    </row>
    <row r="127" spans="4:4" x14ac:dyDescent="0.3">
      <c r="D127" s="10"/>
    </row>
    <row r="128" spans="4:4" x14ac:dyDescent="0.3">
      <c r="D128" s="10"/>
    </row>
    <row r="129" spans="4:4" x14ac:dyDescent="0.3">
      <c r="D129" s="10"/>
    </row>
    <row r="130" spans="4:4" x14ac:dyDescent="0.3">
      <c r="D130" s="10"/>
    </row>
    <row r="131" spans="4:4" x14ac:dyDescent="0.3">
      <c r="D131" s="10"/>
    </row>
    <row r="132" spans="4:4" x14ac:dyDescent="0.3">
      <c r="D132" s="10"/>
    </row>
    <row r="133" spans="4:4" x14ac:dyDescent="0.3">
      <c r="D133" s="10"/>
    </row>
    <row r="134" spans="4:4" x14ac:dyDescent="0.3">
      <c r="D134" s="10"/>
    </row>
    <row r="135" spans="4:4" x14ac:dyDescent="0.3">
      <c r="D135" s="10"/>
    </row>
    <row r="136" spans="4:4" x14ac:dyDescent="0.3">
      <c r="D136" s="10"/>
    </row>
    <row r="137" spans="4:4" x14ac:dyDescent="0.3">
      <c r="D137" s="10"/>
    </row>
    <row r="138" spans="4:4" x14ac:dyDescent="0.3">
      <c r="D138" s="10"/>
    </row>
    <row r="139" spans="4:4" x14ac:dyDescent="0.3">
      <c r="D139" s="10"/>
    </row>
    <row r="140" spans="4:4" x14ac:dyDescent="0.3">
      <c r="D140" s="10"/>
    </row>
    <row r="141" spans="4:4" x14ac:dyDescent="0.3">
      <c r="D141" s="10"/>
    </row>
    <row r="142" spans="4:4" x14ac:dyDescent="0.3">
      <c r="D142" s="10"/>
    </row>
    <row r="143" spans="4:4" x14ac:dyDescent="0.3">
      <c r="D143" s="10"/>
    </row>
    <row r="144" spans="4:4" x14ac:dyDescent="0.3">
      <c r="D144" s="10"/>
    </row>
    <row r="145" spans="4:4" x14ac:dyDescent="0.3">
      <c r="D145" s="10"/>
    </row>
    <row r="146" spans="4:4" x14ac:dyDescent="0.3">
      <c r="D146" s="10"/>
    </row>
    <row r="147" spans="4:4" x14ac:dyDescent="0.3">
      <c r="D147" s="10"/>
    </row>
    <row r="148" spans="4:4" x14ac:dyDescent="0.3">
      <c r="D148" s="10"/>
    </row>
    <row r="149" spans="4:4" x14ac:dyDescent="0.3">
      <c r="D149" s="10"/>
    </row>
    <row r="150" spans="4:4" x14ac:dyDescent="0.3">
      <c r="D150" s="10"/>
    </row>
    <row r="151" spans="4:4" x14ac:dyDescent="0.3">
      <c r="D151" s="10"/>
    </row>
    <row r="152" spans="4:4" x14ac:dyDescent="0.3">
      <c r="D152" s="10"/>
    </row>
    <row r="153" spans="4:4" x14ac:dyDescent="0.3">
      <c r="D153" s="10"/>
    </row>
    <row r="154" spans="4:4" x14ac:dyDescent="0.3">
      <c r="D154" s="10"/>
    </row>
    <row r="155" spans="4:4" x14ac:dyDescent="0.3">
      <c r="D155" s="10"/>
    </row>
    <row r="156" spans="4:4" x14ac:dyDescent="0.3">
      <c r="D156" s="10"/>
    </row>
    <row r="157" spans="4:4" x14ac:dyDescent="0.3">
      <c r="D157" s="10"/>
    </row>
    <row r="158" spans="4:4" x14ac:dyDescent="0.3">
      <c r="D158" s="10"/>
    </row>
    <row r="159" spans="4:4" x14ac:dyDescent="0.3">
      <c r="D159" s="10"/>
    </row>
    <row r="160" spans="4:4" x14ac:dyDescent="0.3">
      <c r="D160" s="10"/>
    </row>
    <row r="161" spans="4:4" x14ac:dyDescent="0.3">
      <c r="D161" s="10"/>
    </row>
    <row r="162" spans="4:4" x14ac:dyDescent="0.3">
      <c r="D162" s="10"/>
    </row>
    <row r="163" spans="4:4" x14ac:dyDescent="0.3">
      <c r="D163" s="10"/>
    </row>
    <row r="164" spans="4:4" x14ac:dyDescent="0.3">
      <c r="D164" s="10"/>
    </row>
    <row r="165" spans="4:4" x14ac:dyDescent="0.3">
      <c r="D165" s="10"/>
    </row>
    <row r="166" spans="4:4" x14ac:dyDescent="0.3">
      <c r="D166" s="10"/>
    </row>
    <row r="167" spans="4:4" x14ac:dyDescent="0.3">
      <c r="D167" s="10"/>
    </row>
    <row r="168" spans="4:4" x14ac:dyDescent="0.3">
      <c r="D168" s="10"/>
    </row>
    <row r="169" spans="4:4" x14ac:dyDescent="0.3">
      <c r="D169" s="10"/>
    </row>
    <row r="170" spans="4:4" x14ac:dyDescent="0.3">
      <c r="D170" s="10"/>
    </row>
    <row r="171" spans="4:4" x14ac:dyDescent="0.3">
      <c r="D171" s="10"/>
    </row>
    <row r="172" spans="4:4" x14ac:dyDescent="0.3">
      <c r="D172" s="10"/>
    </row>
    <row r="173" spans="4:4" x14ac:dyDescent="0.3">
      <c r="D173" s="10"/>
    </row>
    <row r="174" spans="4:4" x14ac:dyDescent="0.3">
      <c r="D174" s="10"/>
    </row>
    <row r="175" spans="4:4" x14ac:dyDescent="0.3">
      <c r="D175" s="10"/>
    </row>
    <row r="176" spans="4:4" x14ac:dyDescent="0.3">
      <c r="D176" s="10"/>
    </row>
    <row r="177" spans="4:4" x14ac:dyDescent="0.3">
      <c r="D177" s="10"/>
    </row>
    <row r="178" spans="4:4" x14ac:dyDescent="0.3">
      <c r="D178" s="10"/>
    </row>
    <row r="179" spans="4:4" x14ac:dyDescent="0.3">
      <c r="D179" s="10"/>
    </row>
    <row r="180" spans="4:4" x14ac:dyDescent="0.3">
      <c r="D180" s="10"/>
    </row>
    <row r="181" spans="4:4" x14ac:dyDescent="0.3">
      <c r="D181" s="10"/>
    </row>
    <row r="182" spans="4:4" x14ac:dyDescent="0.3">
      <c r="D182" s="10"/>
    </row>
    <row r="183" spans="4:4" x14ac:dyDescent="0.3">
      <c r="D183" s="10"/>
    </row>
    <row r="184" spans="4:4" x14ac:dyDescent="0.3">
      <c r="D184" s="10"/>
    </row>
    <row r="185" spans="4:4" x14ac:dyDescent="0.3">
      <c r="D185" s="10"/>
    </row>
    <row r="186" spans="4:4" x14ac:dyDescent="0.3">
      <c r="D186" s="10"/>
    </row>
    <row r="187" spans="4:4" x14ac:dyDescent="0.3">
      <c r="D187" s="10"/>
    </row>
    <row r="188" spans="4:4" x14ac:dyDescent="0.3">
      <c r="D188" s="10"/>
    </row>
    <row r="189" spans="4:4" x14ac:dyDescent="0.3">
      <c r="D189" s="10"/>
    </row>
    <row r="190" spans="4:4" x14ac:dyDescent="0.3">
      <c r="D190" s="10"/>
    </row>
    <row r="191" spans="4:4" x14ac:dyDescent="0.3">
      <c r="D191" s="10"/>
    </row>
    <row r="192" spans="4:4" x14ac:dyDescent="0.3">
      <c r="D192" s="10"/>
    </row>
    <row r="193" spans="4:4" x14ac:dyDescent="0.3">
      <c r="D193" s="10"/>
    </row>
    <row r="194" spans="4:4" x14ac:dyDescent="0.3">
      <c r="D194" s="10"/>
    </row>
    <row r="195" spans="4:4" x14ac:dyDescent="0.3">
      <c r="D195" s="10"/>
    </row>
    <row r="196" spans="4:4" x14ac:dyDescent="0.3">
      <c r="D196" s="10"/>
    </row>
    <row r="197" spans="4:4" x14ac:dyDescent="0.3">
      <c r="D197" s="10"/>
    </row>
    <row r="198" spans="4:4" x14ac:dyDescent="0.3">
      <c r="D198" s="10"/>
    </row>
    <row r="199" spans="4:4" x14ac:dyDescent="0.3">
      <c r="D199" s="10"/>
    </row>
    <row r="200" spans="4:4" x14ac:dyDescent="0.3">
      <c r="D200" s="10"/>
    </row>
    <row r="201" spans="4:4" x14ac:dyDescent="0.3">
      <c r="D201" s="10"/>
    </row>
    <row r="202" spans="4:4" x14ac:dyDescent="0.3">
      <c r="D202" s="10"/>
    </row>
    <row r="203" spans="4:4" x14ac:dyDescent="0.3">
      <c r="D203" s="10"/>
    </row>
    <row r="204" spans="4:4" x14ac:dyDescent="0.3">
      <c r="D204" s="10"/>
    </row>
    <row r="205" spans="4:4" x14ac:dyDescent="0.3">
      <c r="D205" s="10"/>
    </row>
    <row r="206" spans="4:4" x14ac:dyDescent="0.3">
      <c r="D206" s="10"/>
    </row>
    <row r="207" spans="4:4" x14ac:dyDescent="0.3">
      <c r="D207" s="10"/>
    </row>
    <row r="208" spans="4:4" x14ac:dyDescent="0.3">
      <c r="D208" s="10"/>
    </row>
    <row r="209" spans="4:4" x14ac:dyDescent="0.3">
      <c r="D209" s="10"/>
    </row>
    <row r="210" spans="4:4" x14ac:dyDescent="0.3">
      <c r="D210" s="10"/>
    </row>
    <row r="211" spans="4:4" x14ac:dyDescent="0.3">
      <c r="D211" s="10"/>
    </row>
    <row r="212" spans="4:4" x14ac:dyDescent="0.3">
      <c r="D212" s="10"/>
    </row>
    <row r="213" spans="4:4" x14ac:dyDescent="0.3">
      <c r="D213" s="10"/>
    </row>
    <row r="214" spans="4:4" x14ac:dyDescent="0.3">
      <c r="D214" s="10"/>
    </row>
    <row r="215" spans="4:4" x14ac:dyDescent="0.3">
      <c r="D215" s="10"/>
    </row>
    <row r="216" spans="4:4" x14ac:dyDescent="0.3">
      <c r="D216" s="10"/>
    </row>
    <row r="217" spans="4:4" x14ac:dyDescent="0.3">
      <c r="D217" s="10"/>
    </row>
    <row r="218" spans="4:4" x14ac:dyDescent="0.3">
      <c r="D218" s="10"/>
    </row>
    <row r="219" spans="4:4" x14ac:dyDescent="0.3">
      <c r="D219" s="10"/>
    </row>
    <row r="220" spans="4:4" x14ac:dyDescent="0.3">
      <c r="D220" s="10"/>
    </row>
    <row r="221" spans="4:4" x14ac:dyDescent="0.3">
      <c r="D221" s="10"/>
    </row>
    <row r="222" spans="4:4" x14ac:dyDescent="0.3">
      <c r="D222" s="10"/>
    </row>
    <row r="223" spans="4:4" x14ac:dyDescent="0.3">
      <c r="D223" s="10"/>
    </row>
    <row r="224" spans="4:4" x14ac:dyDescent="0.3">
      <c r="D224" s="10"/>
    </row>
    <row r="225" spans="4:4" x14ac:dyDescent="0.3">
      <c r="D225" s="10"/>
    </row>
    <row r="226" spans="4:4" x14ac:dyDescent="0.3">
      <c r="D226" s="10"/>
    </row>
    <row r="227" spans="4:4" x14ac:dyDescent="0.3">
      <c r="D227" s="10"/>
    </row>
    <row r="228" spans="4:4" x14ac:dyDescent="0.3">
      <c r="D228" s="10"/>
    </row>
    <row r="229" spans="4:4" x14ac:dyDescent="0.3">
      <c r="D229" s="10"/>
    </row>
    <row r="230" spans="4:4" x14ac:dyDescent="0.3">
      <c r="D230" s="10"/>
    </row>
    <row r="231" spans="4:4" x14ac:dyDescent="0.3">
      <c r="D231" s="10"/>
    </row>
    <row r="232" spans="4:4" x14ac:dyDescent="0.3">
      <c r="D232" s="10"/>
    </row>
    <row r="233" spans="4:4" x14ac:dyDescent="0.3">
      <c r="D233" s="10"/>
    </row>
    <row r="234" spans="4:4" x14ac:dyDescent="0.3">
      <c r="D234" s="10"/>
    </row>
    <row r="235" spans="4:4" x14ac:dyDescent="0.3">
      <c r="D235" s="10"/>
    </row>
    <row r="236" spans="4:4" x14ac:dyDescent="0.3">
      <c r="D236" s="10"/>
    </row>
    <row r="237" spans="4:4" x14ac:dyDescent="0.3">
      <c r="D237" s="10"/>
    </row>
    <row r="238" spans="4:4" x14ac:dyDescent="0.3">
      <c r="D238" s="10"/>
    </row>
    <row r="239" spans="4:4" x14ac:dyDescent="0.3">
      <c r="D239" s="10"/>
    </row>
    <row r="240" spans="4:4" x14ac:dyDescent="0.3">
      <c r="D240" s="10"/>
    </row>
    <row r="241" spans="4:4" x14ac:dyDescent="0.3">
      <c r="D241" s="10"/>
    </row>
    <row r="242" spans="4:4" x14ac:dyDescent="0.3">
      <c r="D242" s="10"/>
    </row>
    <row r="243" spans="4:4" x14ac:dyDescent="0.3">
      <c r="D243" s="10"/>
    </row>
    <row r="244" spans="4:4" x14ac:dyDescent="0.3">
      <c r="D244" s="10"/>
    </row>
    <row r="245" spans="4:4" x14ac:dyDescent="0.3">
      <c r="D245" s="10"/>
    </row>
    <row r="246" spans="4:4" x14ac:dyDescent="0.3">
      <c r="D246" s="10"/>
    </row>
    <row r="247" spans="4:4" x14ac:dyDescent="0.3">
      <c r="D247" s="10"/>
    </row>
    <row r="248" spans="4:4" x14ac:dyDescent="0.3">
      <c r="D248" s="10"/>
    </row>
    <row r="249" spans="4:4" x14ac:dyDescent="0.3">
      <c r="D249" s="10"/>
    </row>
    <row r="250" spans="4:4" x14ac:dyDescent="0.3">
      <c r="D250" s="10"/>
    </row>
    <row r="251" spans="4:4" x14ac:dyDescent="0.3">
      <c r="D251" s="10"/>
    </row>
    <row r="252" spans="4:4" x14ac:dyDescent="0.3">
      <c r="D252" s="10"/>
    </row>
    <row r="253" spans="4:4" x14ac:dyDescent="0.3">
      <c r="D253" s="10"/>
    </row>
    <row r="254" spans="4:4" x14ac:dyDescent="0.3">
      <c r="D254" s="10"/>
    </row>
    <row r="255" spans="4:4" x14ac:dyDescent="0.3">
      <c r="D255" s="10"/>
    </row>
    <row r="256" spans="4:4" x14ac:dyDescent="0.3">
      <c r="D256" s="10"/>
    </row>
    <row r="257" spans="4:4" x14ac:dyDescent="0.3">
      <c r="D257" s="10"/>
    </row>
    <row r="258" spans="4:4" x14ac:dyDescent="0.3">
      <c r="D258" s="10"/>
    </row>
    <row r="259" spans="4:4" x14ac:dyDescent="0.3">
      <c r="D259" s="10"/>
    </row>
    <row r="260" spans="4:4" x14ac:dyDescent="0.3">
      <c r="D260" s="10"/>
    </row>
    <row r="261" spans="4:4" x14ac:dyDescent="0.3">
      <c r="D261" s="10"/>
    </row>
    <row r="262" spans="4:4" x14ac:dyDescent="0.3">
      <c r="D262" s="10"/>
    </row>
    <row r="263" spans="4:4" x14ac:dyDescent="0.3">
      <c r="D263" s="10"/>
    </row>
    <row r="264" spans="4:4" x14ac:dyDescent="0.3">
      <c r="D264" s="10"/>
    </row>
    <row r="265" spans="4:4" x14ac:dyDescent="0.3">
      <c r="D265" s="10"/>
    </row>
    <row r="266" spans="4:4" x14ac:dyDescent="0.3">
      <c r="D266" s="10"/>
    </row>
    <row r="267" spans="4:4" x14ac:dyDescent="0.3">
      <c r="D267" s="10"/>
    </row>
    <row r="268" spans="4:4" x14ac:dyDescent="0.3">
      <c r="D268" s="10"/>
    </row>
    <row r="269" spans="4:4" x14ac:dyDescent="0.3">
      <c r="D269" s="10"/>
    </row>
    <row r="270" spans="4:4" x14ac:dyDescent="0.3">
      <c r="D270" s="10"/>
    </row>
    <row r="271" spans="4:4" x14ac:dyDescent="0.3">
      <c r="D271" s="10"/>
    </row>
    <row r="272" spans="4:4" x14ac:dyDescent="0.3">
      <c r="D272" s="10"/>
    </row>
    <row r="273" spans="4:4" x14ac:dyDescent="0.3">
      <c r="D273" s="10"/>
    </row>
    <row r="274" spans="4:4" x14ac:dyDescent="0.3">
      <c r="D274" s="10"/>
    </row>
    <row r="275" spans="4:4" x14ac:dyDescent="0.3">
      <c r="D275" s="10"/>
    </row>
    <row r="276" spans="4:4" x14ac:dyDescent="0.3">
      <c r="D276" s="10"/>
    </row>
    <row r="277" spans="4:4" x14ac:dyDescent="0.3">
      <c r="D277" s="10"/>
    </row>
    <row r="278" spans="4:4" x14ac:dyDescent="0.3">
      <c r="D278" s="10"/>
    </row>
    <row r="279" spans="4:4" x14ac:dyDescent="0.3">
      <c r="D279" s="10"/>
    </row>
    <row r="280" spans="4:4" x14ac:dyDescent="0.3">
      <c r="D280" s="10"/>
    </row>
    <row r="281" spans="4:4" x14ac:dyDescent="0.3">
      <c r="D281" s="10"/>
    </row>
    <row r="282" spans="4:4" x14ac:dyDescent="0.3">
      <c r="D282" s="10"/>
    </row>
    <row r="283" spans="4:4" x14ac:dyDescent="0.3">
      <c r="D283" s="10"/>
    </row>
    <row r="284" spans="4:4" x14ac:dyDescent="0.3">
      <c r="D284" s="10"/>
    </row>
    <row r="285" spans="4:4" x14ac:dyDescent="0.3">
      <c r="D285" s="10"/>
    </row>
    <row r="286" spans="4:4" x14ac:dyDescent="0.3">
      <c r="D286" s="10"/>
    </row>
    <row r="287" spans="4:4" x14ac:dyDescent="0.3">
      <c r="D287" s="10"/>
    </row>
    <row r="288" spans="4:4" x14ac:dyDescent="0.3">
      <c r="D288" s="10"/>
    </row>
    <row r="289" spans="4:4" x14ac:dyDescent="0.3">
      <c r="D289" s="10"/>
    </row>
    <row r="290" spans="4:4" x14ac:dyDescent="0.3">
      <c r="D290" s="10"/>
    </row>
    <row r="291" spans="4:4" x14ac:dyDescent="0.3">
      <c r="D291" s="10"/>
    </row>
    <row r="292" spans="4:4" x14ac:dyDescent="0.3">
      <c r="D292" s="10"/>
    </row>
    <row r="293" spans="4:4" x14ac:dyDescent="0.3">
      <c r="D293" s="10"/>
    </row>
    <row r="294" spans="4:4" x14ac:dyDescent="0.3">
      <c r="D294" s="10"/>
    </row>
    <row r="295" spans="4:4" x14ac:dyDescent="0.3">
      <c r="D295" s="10"/>
    </row>
    <row r="296" spans="4:4" x14ac:dyDescent="0.3">
      <c r="D296" s="10"/>
    </row>
    <row r="297" spans="4:4" x14ac:dyDescent="0.3">
      <c r="D297" s="10"/>
    </row>
    <row r="298" spans="4:4" x14ac:dyDescent="0.3">
      <c r="D298" s="10"/>
    </row>
    <row r="299" spans="4:4" x14ac:dyDescent="0.3">
      <c r="D299" s="10"/>
    </row>
    <row r="300" spans="4:4" x14ac:dyDescent="0.3">
      <c r="D300" s="10"/>
    </row>
    <row r="301" spans="4:4" x14ac:dyDescent="0.3">
      <c r="D301" s="10"/>
    </row>
    <row r="302" spans="4:4" x14ac:dyDescent="0.3">
      <c r="D302" s="10"/>
    </row>
    <row r="303" spans="4:4" x14ac:dyDescent="0.3">
      <c r="D303" s="10"/>
    </row>
    <row r="304" spans="4:4" x14ac:dyDescent="0.3">
      <c r="D304" s="10"/>
    </row>
    <row r="305" spans="4:4" x14ac:dyDescent="0.3">
      <c r="D305" s="10"/>
    </row>
    <row r="306" spans="4:4" x14ac:dyDescent="0.3">
      <c r="D306" s="10"/>
    </row>
    <row r="307" spans="4:4" x14ac:dyDescent="0.3">
      <c r="D307" s="10"/>
    </row>
    <row r="308" spans="4:4" x14ac:dyDescent="0.3">
      <c r="D308" s="10"/>
    </row>
    <row r="309" spans="4:4" x14ac:dyDescent="0.3">
      <c r="D309" s="10"/>
    </row>
    <row r="310" spans="4:4" x14ac:dyDescent="0.3">
      <c r="D310" s="10"/>
    </row>
    <row r="311" spans="4:4" x14ac:dyDescent="0.3">
      <c r="D311" s="10"/>
    </row>
    <row r="312" spans="4:4" x14ac:dyDescent="0.3">
      <c r="D312" s="10"/>
    </row>
    <row r="313" spans="4:4" x14ac:dyDescent="0.3">
      <c r="D313" s="10"/>
    </row>
    <row r="314" spans="4:4" x14ac:dyDescent="0.3">
      <c r="D314" s="10"/>
    </row>
    <row r="315" spans="4:4" x14ac:dyDescent="0.3">
      <c r="D315" s="10"/>
    </row>
    <row r="316" spans="4:4" x14ac:dyDescent="0.3">
      <c r="D316" s="10"/>
    </row>
    <row r="317" spans="4:4" x14ac:dyDescent="0.3">
      <c r="D317" s="10"/>
    </row>
    <row r="318" spans="4:4" x14ac:dyDescent="0.3">
      <c r="D318" s="10"/>
    </row>
    <row r="319" spans="4:4" x14ac:dyDescent="0.3">
      <c r="D319" s="10"/>
    </row>
    <row r="320" spans="4:4" x14ac:dyDescent="0.3">
      <c r="D320" s="10"/>
    </row>
    <row r="321" spans="4:4" x14ac:dyDescent="0.3">
      <c r="D321" s="10"/>
    </row>
    <row r="322" spans="4:4" x14ac:dyDescent="0.3">
      <c r="D322" s="10"/>
    </row>
    <row r="323" spans="4:4" x14ac:dyDescent="0.3">
      <c r="D323" s="10"/>
    </row>
    <row r="324" spans="4:4" x14ac:dyDescent="0.3">
      <c r="D324" s="10"/>
    </row>
    <row r="325" spans="4:4" x14ac:dyDescent="0.3">
      <c r="D325" s="10"/>
    </row>
    <row r="326" spans="4:4" x14ac:dyDescent="0.3">
      <c r="D326" s="10"/>
    </row>
    <row r="327" spans="4:4" x14ac:dyDescent="0.3">
      <c r="D327" s="10"/>
    </row>
    <row r="328" spans="4:4" x14ac:dyDescent="0.3">
      <c r="D328" s="10"/>
    </row>
    <row r="329" spans="4:4" x14ac:dyDescent="0.3">
      <c r="D329" s="10"/>
    </row>
    <row r="330" spans="4:4" x14ac:dyDescent="0.3">
      <c r="D330" s="10"/>
    </row>
    <row r="331" spans="4:4" x14ac:dyDescent="0.3">
      <c r="D331" s="10"/>
    </row>
    <row r="332" spans="4:4" x14ac:dyDescent="0.3">
      <c r="D332" s="10"/>
    </row>
    <row r="333" spans="4:4" x14ac:dyDescent="0.3">
      <c r="D333" s="10"/>
    </row>
    <row r="334" spans="4:4" x14ac:dyDescent="0.3">
      <c r="D334" s="10"/>
    </row>
    <row r="335" spans="4:4" x14ac:dyDescent="0.3">
      <c r="D335" s="10"/>
    </row>
    <row r="336" spans="4:4" x14ac:dyDescent="0.3">
      <c r="D336" s="10"/>
    </row>
    <row r="337" spans="4:4" x14ac:dyDescent="0.3">
      <c r="D337" s="10"/>
    </row>
    <row r="338" spans="4:4" x14ac:dyDescent="0.3">
      <c r="D338" s="10"/>
    </row>
    <row r="339" spans="4:4" x14ac:dyDescent="0.3">
      <c r="D339" s="10"/>
    </row>
    <row r="340" spans="4:4" x14ac:dyDescent="0.3">
      <c r="D340" s="10"/>
    </row>
    <row r="341" spans="4:4" x14ac:dyDescent="0.3">
      <c r="D341" s="10"/>
    </row>
    <row r="342" spans="4:4" x14ac:dyDescent="0.3">
      <c r="D342" s="10"/>
    </row>
    <row r="343" spans="4:4" x14ac:dyDescent="0.3">
      <c r="D343" s="10"/>
    </row>
    <row r="344" spans="4:4" x14ac:dyDescent="0.3">
      <c r="D344" s="10"/>
    </row>
    <row r="345" spans="4:4" x14ac:dyDescent="0.3">
      <c r="D345" s="10"/>
    </row>
    <row r="346" spans="4:4" x14ac:dyDescent="0.3">
      <c r="D346" s="10"/>
    </row>
    <row r="347" spans="4:4" x14ac:dyDescent="0.3">
      <c r="D347" s="10"/>
    </row>
    <row r="348" spans="4:4" x14ac:dyDescent="0.3">
      <c r="D348" s="10"/>
    </row>
    <row r="349" spans="4:4" x14ac:dyDescent="0.3">
      <c r="D349" s="10"/>
    </row>
    <row r="350" spans="4:4" x14ac:dyDescent="0.3">
      <c r="D350" s="10"/>
    </row>
    <row r="351" spans="4:4" x14ac:dyDescent="0.3">
      <c r="D351" s="10"/>
    </row>
    <row r="352" spans="4:4" x14ac:dyDescent="0.3">
      <c r="D352" s="10"/>
    </row>
    <row r="353" spans="4:4" x14ac:dyDescent="0.3">
      <c r="D353" s="10"/>
    </row>
    <row r="354" spans="4:4" x14ac:dyDescent="0.3">
      <c r="D354" s="10"/>
    </row>
    <row r="355" spans="4:4" x14ac:dyDescent="0.3">
      <c r="D355" s="10"/>
    </row>
    <row r="356" spans="4:4" x14ac:dyDescent="0.3">
      <c r="D356" s="10"/>
    </row>
    <row r="357" spans="4:4" x14ac:dyDescent="0.3">
      <c r="D357" s="10"/>
    </row>
    <row r="358" spans="4:4" x14ac:dyDescent="0.3">
      <c r="D358" s="10"/>
    </row>
    <row r="359" spans="4:4" x14ac:dyDescent="0.3">
      <c r="D359" s="10"/>
    </row>
    <row r="360" spans="4:4" x14ac:dyDescent="0.3">
      <c r="D360" s="10"/>
    </row>
    <row r="361" spans="4:4" x14ac:dyDescent="0.3">
      <c r="D361" s="10"/>
    </row>
    <row r="362" spans="4:4" x14ac:dyDescent="0.3">
      <c r="D362" s="10"/>
    </row>
    <row r="363" spans="4:4" x14ac:dyDescent="0.3">
      <c r="D363" s="10"/>
    </row>
    <row r="364" spans="4:4" x14ac:dyDescent="0.3">
      <c r="D364" s="10"/>
    </row>
    <row r="365" spans="4:4" x14ac:dyDescent="0.3">
      <c r="D365" s="10"/>
    </row>
    <row r="366" spans="4:4" x14ac:dyDescent="0.3">
      <c r="D366" s="10"/>
    </row>
    <row r="367" spans="4:4" x14ac:dyDescent="0.3">
      <c r="D367" s="10"/>
    </row>
    <row r="368" spans="4:4" x14ac:dyDescent="0.3">
      <c r="D368" s="10"/>
    </row>
    <row r="369" spans="4:4" x14ac:dyDescent="0.3">
      <c r="D369" s="10"/>
    </row>
    <row r="370" spans="4:4" x14ac:dyDescent="0.3">
      <c r="D370" s="10"/>
    </row>
    <row r="371" spans="4:4" x14ac:dyDescent="0.3">
      <c r="D371" s="10"/>
    </row>
    <row r="372" spans="4:4" x14ac:dyDescent="0.3">
      <c r="D372" s="10"/>
    </row>
    <row r="373" spans="4:4" x14ac:dyDescent="0.3">
      <c r="D373" s="10"/>
    </row>
    <row r="374" spans="4:4" x14ac:dyDescent="0.3">
      <c r="D374" s="10"/>
    </row>
    <row r="375" spans="4:4" x14ac:dyDescent="0.3">
      <c r="D375" s="10"/>
    </row>
    <row r="376" spans="4:4" x14ac:dyDescent="0.3">
      <c r="D376" s="10"/>
    </row>
    <row r="377" spans="4:4" x14ac:dyDescent="0.3">
      <c r="D377" s="10"/>
    </row>
    <row r="378" spans="4:4" x14ac:dyDescent="0.3">
      <c r="D378" s="10"/>
    </row>
    <row r="379" spans="4:4" x14ac:dyDescent="0.3">
      <c r="D379" s="10"/>
    </row>
    <row r="380" spans="4:4" x14ac:dyDescent="0.3">
      <c r="D380" s="10"/>
    </row>
    <row r="381" spans="4:4" x14ac:dyDescent="0.3">
      <c r="D381" s="10"/>
    </row>
    <row r="382" spans="4:4" x14ac:dyDescent="0.3">
      <c r="D382" s="10"/>
    </row>
    <row r="383" spans="4:4" x14ac:dyDescent="0.3">
      <c r="D383" s="10"/>
    </row>
    <row r="384" spans="4:4" x14ac:dyDescent="0.3">
      <c r="D384" s="10"/>
    </row>
    <row r="385" spans="4:4" x14ac:dyDescent="0.3">
      <c r="D385" s="10"/>
    </row>
    <row r="386" spans="4:4" x14ac:dyDescent="0.3">
      <c r="D386" s="10"/>
    </row>
    <row r="387" spans="4:4" x14ac:dyDescent="0.3">
      <c r="D387" s="10"/>
    </row>
    <row r="388" spans="4:4" x14ac:dyDescent="0.3">
      <c r="D388" s="10"/>
    </row>
    <row r="389" spans="4:4" x14ac:dyDescent="0.3">
      <c r="D389" s="10"/>
    </row>
    <row r="390" spans="4:4" x14ac:dyDescent="0.3">
      <c r="D390" s="10"/>
    </row>
    <row r="391" spans="4:4" x14ac:dyDescent="0.3">
      <c r="D391" s="10"/>
    </row>
    <row r="392" spans="4:4" x14ac:dyDescent="0.3">
      <c r="D392" s="10"/>
    </row>
    <row r="393" spans="4:4" x14ac:dyDescent="0.3">
      <c r="D393" s="10"/>
    </row>
    <row r="394" spans="4:4" x14ac:dyDescent="0.3">
      <c r="D394" s="10"/>
    </row>
    <row r="395" spans="4:4" x14ac:dyDescent="0.3">
      <c r="D395" s="10"/>
    </row>
    <row r="396" spans="4:4" x14ac:dyDescent="0.3">
      <c r="D396" s="10"/>
    </row>
    <row r="397" spans="4:4" x14ac:dyDescent="0.3">
      <c r="D397" s="10"/>
    </row>
    <row r="398" spans="4:4" x14ac:dyDescent="0.3">
      <c r="D398" s="10"/>
    </row>
    <row r="399" spans="4:4" x14ac:dyDescent="0.3">
      <c r="D399" s="10"/>
    </row>
    <row r="400" spans="4:4" x14ac:dyDescent="0.3">
      <c r="D400" s="10"/>
    </row>
    <row r="401" spans="4:4" x14ac:dyDescent="0.3">
      <c r="D401" s="10"/>
    </row>
    <row r="402" spans="4:4" x14ac:dyDescent="0.3">
      <c r="D402" s="10"/>
    </row>
    <row r="403" spans="4:4" x14ac:dyDescent="0.3">
      <c r="D403" s="10"/>
    </row>
    <row r="404" spans="4:4" x14ac:dyDescent="0.3">
      <c r="D404" s="10"/>
    </row>
    <row r="405" spans="4:4" x14ac:dyDescent="0.3">
      <c r="D405" s="10"/>
    </row>
    <row r="406" spans="4:4" x14ac:dyDescent="0.3">
      <c r="D406" s="10"/>
    </row>
    <row r="407" spans="4:4" x14ac:dyDescent="0.3">
      <c r="D407" s="10"/>
    </row>
    <row r="408" spans="4:4" x14ac:dyDescent="0.3">
      <c r="D408" s="10"/>
    </row>
    <row r="409" spans="4:4" x14ac:dyDescent="0.3">
      <c r="D409" s="10"/>
    </row>
    <row r="410" spans="4:4" x14ac:dyDescent="0.3">
      <c r="D410" s="10"/>
    </row>
    <row r="411" spans="4:4" x14ac:dyDescent="0.3">
      <c r="D411" s="10"/>
    </row>
    <row r="412" spans="4:4" x14ac:dyDescent="0.3">
      <c r="D412" s="10"/>
    </row>
    <row r="413" spans="4:4" x14ac:dyDescent="0.3">
      <c r="D413" s="10"/>
    </row>
    <row r="414" spans="4:4" x14ac:dyDescent="0.3">
      <c r="D414" s="10"/>
    </row>
    <row r="415" spans="4:4" x14ac:dyDescent="0.3">
      <c r="D415" s="10"/>
    </row>
    <row r="416" spans="4:4" x14ac:dyDescent="0.3">
      <c r="D416" s="10"/>
    </row>
    <row r="417" spans="4:4" x14ac:dyDescent="0.3">
      <c r="D417" s="10"/>
    </row>
    <row r="418" spans="4:4" x14ac:dyDescent="0.3">
      <c r="D418" s="10"/>
    </row>
    <row r="419" spans="4:4" x14ac:dyDescent="0.3">
      <c r="D419" s="10"/>
    </row>
    <row r="420" spans="4:4" x14ac:dyDescent="0.3">
      <c r="D420" s="10"/>
    </row>
    <row r="421" spans="4:4" x14ac:dyDescent="0.3">
      <c r="D421" s="10"/>
    </row>
    <row r="422" spans="4:4" x14ac:dyDescent="0.3">
      <c r="D422" s="10"/>
    </row>
    <row r="423" spans="4:4" x14ac:dyDescent="0.3">
      <c r="D423" s="10"/>
    </row>
    <row r="424" spans="4:4" x14ac:dyDescent="0.3">
      <c r="D424" s="10"/>
    </row>
    <row r="425" spans="4:4" x14ac:dyDescent="0.3">
      <c r="D425" s="10"/>
    </row>
    <row r="426" spans="4:4" x14ac:dyDescent="0.3">
      <c r="D426" s="10"/>
    </row>
    <row r="427" spans="4:4" x14ac:dyDescent="0.3">
      <c r="D427" s="10"/>
    </row>
    <row r="428" spans="4:4" x14ac:dyDescent="0.3">
      <c r="D428" s="10"/>
    </row>
    <row r="429" spans="4:4" x14ac:dyDescent="0.3">
      <c r="D429" s="10"/>
    </row>
    <row r="430" spans="4:4" x14ac:dyDescent="0.3">
      <c r="D430" s="10"/>
    </row>
    <row r="431" spans="4:4" x14ac:dyDescent="0.3">
      <c r="D431" s="10"/>
    </row>
    <row r="432" spans="4:4" x14ac:dyDescent="0.3">
      <c r="D432" s="10"/>
    </row>
    <row r="433" spans="4:4" x14ac:dyDescent="0.3">
      <c r="D433" s="10"/>
    </row>
    <row r="434" spans="4:4" x14ac:dyDescent="0.3">
      <c r="D434" s="10"/>
    </row>
    <row r="435" spans="4:4" x14ac:dyDescent="0.3">
      <c r="D435" s="10"/>
    </row>
    <row r="436" spans="4:4" x14ac:dyDescent="0.3">
      <c r="D436" s="10"/>
    </row>
    <row r="437" spans="4:4" x14ac:dyDescent="0.3">
      <c r="D437" s="10"/>
    </row>
    <row r="438" spans="4:4" x14ac:dyDescent="0.3">
      <c r="D438" s="10"/>
    </row>
    <row r="439" spans="4:4" x14ac:dyDescent="0.3">
      <c r="D439" s="10"/>
    </row>
    <row r="440" spans="4:4" x14ac:dyDescent="0.3">
      <c r="D440" s="10"/>
    </row>
    <row r="441" spans="4:4" x14ac:dyDescent="0.3">
      <c r="D441" s="10"/>
    </row>
    <row r="442" spans="4:4" x14ac:dyDescent="0.3">
      <c r="D442" s="10"/>
    </row>
    <row r="443" spans="4:4" x14ac:dyDescent="0.3">
      <c r="D443" s="10"/>
    </row>
    <row r="444" spans="4:4" x14ac:dyDescent="0.3">
      <c r="D444" s="10"/>
    </row>
    <row r="445" spans="4:4" x14ac:dyDescent="0.3">
      <c r="D445" s="10"/>
    </row>
    <row r="446" spans="4:4" x14ac:dyDescent="0.3">
      <c r="D446" s="10"/>
    </row>
    <row r="447" spans="4:4" x14ac:dyDescent="0.3">
      <c r="D447" s="10"/>
    </row>
    <row r="448" spans="4:4" x14ac:dyDescent="0.3">
      <c r="D448" s="10"/>
    </row>
    <row r="449" spans="4:4" x14ac:dyDescent="0.3">
      <c r="D449" s="10"/>
    </row>
    <row r="450" spans="4:4" x14ac:dyDescent="0.3">
      <c r="D450" s="10"/>
    </row>
    <row r="451" spans="4:4" x14ac:dyDescent="0.3">
      <c r="D451" s="10"/>
    </row>
    <row r="452" spans="4:4" x14ac:dyDescent="0.3">
      <c r="D452" s="10"/>
    </row>
    <row r="453" spans="4:4" x14ac:dyDescent="0.3">
      <c r="D453" s="10"/>
    </row>
    <row r="454" spans="4:4" x14ac:dyDescent="0.3">
      <c r="D454" s="10"/>
    </row>
    <row r="455" spans="4:4" x14ac:dyDescent="0.3">
      <c r="D455" s="10"/>
    </row>
    <row r="456" spans="4:4" x14ac:dyDescent="0.3">
      <c r="D456" s="10"/>
    </row>
    <row r="457" spans="4:4" x14ac:dyDescent="0.3">
      <c r="D457" s="10"/>
    </row>
    <row r="458" spans="4:4" x14ac:dyDescent="0.3">
      <c r="D458" s="10"/>
    </row>
    <row r="459" spans="4:4" x14ac:dyDescent="0.3">
      <c r="D459" s="10"/>
    </row>
    <row r="460" spans="4:4" x14ac:dyDescent="0.3">
      <c r="D460" s="10"/>
    </row>
    <row r="461" spans="4:4" x14ac:dyDescent="0.3">
      <c r="D461" s="10"/>
    </row>
    <row r="462" spans="4:4" x14ac:dyDescent="0.3">
      <c r="D462" s="10"/>
    </row>
    <row r="463" spans="4:4" x14ac:dyDescent="0.3">
      <c r="D463" s="10"/>
    </row>
    <row r="464" spans="4:4" x14ac:dyDescent="0.3">
      <c r="D464" s="10"/>
    </row>
    <row r="465" spans="4:4" x14ac:dyDescent="0.3">
      <c r="D465" s="10"/>
    </row>
    <row r="466" spans="4:4" x14ac:dyDescent="0.3">
      <c r="D466" s="10"/>
    </row>
    <row r="467" spans="4:4" x14ac:dyDescent="0.3">
      <c r="D467" s="10"/>
    </row>
    <row r="468" spans="4:4" x14ac:dyDescent="0.3">
      <c r="D468" s="10"/>
    </row>
    <row r="469" spans="4:4" x14ac:dyDescent="0.3">
      <c r="D469" s="10"/>
    </row>
    <row r="470" spans="4:4" x14ac:dyDescent="0.3">
      <c r="D470" s="10"/>
    </row>
    <row r="471" spans="4:4" x14ac:dyDescent="0.3">
      <c r="D471" s="10"/>
    </row>
    <row r="472" spans="4:4" x14ac:dyDescent="0.3">
      <c r="D472" s="10"/>
    </row>
    <row r="473" spans="4:4" x14ac:dyDescent="0.3">
      <c r="D473" s="10"/>
    </row>
    <row r="474" spans="4:4" x14ac:dyDescent="0.3">
      <c r="D474" s="10"/>
    </row>
    <row r="475" spans="4:4" x14ac:dyDescent="0.3">
      <c r="D475" s="10"/>
    </row>
    <row r="476" spans="4:4" x14ac:dyDescent="0.3">
      <c r="D476" s="10"/>
    </row>
    <row r="477" spans="4:4" x14ac:dyDescent="0.3">
      <c r="D477" s="10"/>
    </row>
    <row r="478" spans="4:4" x14ac:dyDescent="0.3">
      <c r="D478" s="10"/>
    </row>
    <row r="479" spans="4:4" x14ac:dyDescent="0.3">
      <c r="D479" s="10"/>
    </row>
    <row r="480" spans="4:4" x14ac:dyDescent="0.3">
      <c r="D480" s="10"/>
    </row>
    <row r="481" spans="4:4" x14ac:dyDescent="0.3">
      <c r="D481" s="10"/>
    </row>
    <row r="482" spans="4:4" x14ac:dyDescent="0.3">
      <c r="D482" s="10"/>
    </row>
    <row r="483" spans="4:4" x14ac:dyDescent="0.3">
      <c r="D483" s="10"/>
    </row>
    <row r="484" spans="4:4" x14ac:dyDescent="0.3">
      <c r="D484" s="10"/>
    </row>
    <row r="485" spans="4:4" x14ac:dyDescent="0.3">
      <c r="D485" s="10"/>
    </row>
    <row r="486" spans="4:4" x14ac:dyDescent="0.3">
      <c r="D486" s="10"/>
    </row>
    <row r="487" spans="4:4" x14ac:dyDescent="0.3">
      <c r="D487" s="10"/>
    </row>
    <row r="488" spans="4:4" x14ac:dyDescent="0.3">
      <c r="D488" s="10"/>
    </row>
    <row r="489" spans="4:4" x14ac:dyDescent="0.3">
      <c r="D489" s="10"/>
    </row>
    <row r="490" spans="4:4" x14ac:dyDescent="0.3">
      <c r="D490" s="10"/>
    </row>
    <row r="491" spans="4:4" x14ac:dyDescent="0.3">
      <c r="D491" s="10"/>
    </row>
    <row r="492" spans="4:4" x14ac:dyDescent="0.3">
      <c r="D492" s="10"/>
    </row>
    <row r="493" spans="4:4" x14ac:dyDescent="0.3">
      <c r="D493" s="10"/>
    </row>
    <row r="494" spans="4:4" x14ac:dyDescent="0.3">
      <c r="D494" s="10"/>
    </row>
    <row r="495" spans="4:4" x14ac:dyDescent="0.3">
      <c r="D495" s="10"/>
    </row>
    <row r="496" spans="4:4" x14ac:dyDescent="0.3">
      <c r="D496" s="10"/>
    </row>
    <row r="497" spans="4:4" x14ac:dyDescent="0.3">
      <c r="D497" s="10"/>
    </row>
    <row r="498" spans="4:4" x14ac:dyDescent="0.3">
      <c r="D498" s="10"/>
    </row>
    <row r="499" spans="4:4" x14ac:dyDescent="0.3">
      <c r="D499" s="10"/>
    </row>
    <row r="500" spans="4:4" x14ac:dyDescent="0.3">
      <c r="D500" s="10"/>
    </row>
    <row r="501" spans="4:4" x14ac:dyDescent="0.3">
      <c r="D501" s="10"/>
    </row>
    <row r="502" spans="4:4" x14ac:dyDescent="0.3">
      <c r="D502" s="10"/>
    </row>
    <row r="503" spans="4:4" x14ac:dyDescent="0.3">
      <c r="D503" s="10"/>
    </row>
    <row r="504" spans="4:4" x14ac:dyDescent="0.3">
      <c r="D504" s="10"/>
    </row>
    <row r="505" spans="4:4" x14ac:dyDescent="0.3">
      <c r="D505" s="10"/>
    </row>
    <row r="506" spans="4:4" x14ac:dyDescent="0.3">
      <c r="D506" s="10"/>
    </row>
    <row r="507" spans="4:4" x14ac:dyDescent="0.3">
      <c r="D507" s="10"/>
    </row>
    <row r="508" spans="4:4" x14ac:dyDescent="0.3">
      <c r="D508" s="10"/>
    </row>
    <row r="509" spans="4:4" x14ac:dyDescent="0.3">
      <c r="D509" s="10"/>
    </row>
    <row r="510" spans="4:4" x14ac:dyDescent="0.3">
      <c r="D510" s="10"/>
    </row>
    <row r="511" spans="4:4" x14ac:dyDescent="0.3">
      <c r="D511" s="10"/>
    </row>
    <row r="512" spans="4:4" x14ac:dyDescent="0.3">
      <c r="D512" s="10"/>
    </row>
    <row r="513" spans="4:4" x14ac:dyDescent="0.3">
      <c r="D513" s="10"/>
    </row>
    <row r="514" spans="4:4" x14ac:dyDescent="0.3">
      <c r="D514" s="10"/>
    </row>
    <row r="515" spans="4:4" x14ac:dyDescent="0.3">
      <c r="D515" s="10"/>
    </row>
    <row r="516" spans="4:4" x14ac:dyDescent="0.3">
      <c r="D516" s="10"/>
    </row>
    <row r="517" spans="4:4" x14ac:dyDescent="0.3">
      <c r="D517" s="10"/>
    </row>
    <row r="518" spans="4:4" x14ac:dyDescent="0.3">
      <c r="D518" s="10"/>
    </row>
    <row r="519" spans="4:4" x14ac:dyDescent="0.3">
      <c r="D519" s="10"/>
    </row>
    <row r="520" spans="4:4" x14ac:dyDescent="0.3">
      <c r="D520" s="10"/>
    </row>
    <row r="521" spans="4:4" x14ac:dyDescent="0.3">
      <c r="D521" s="10"/>
    </row>
    <row r="522" spans="4:4" x14ac:dyDescent="0.3">
      <c r="D522" s="10"/>
    </row>
    <row r="523" spans="4:4" x14ac:dyDescent="0.3">
      <c r="D523" s="10"/>
    </row>
    <row r="524" spans="4:4" x14ac:dyDescent="0.3">
      <c r="D524" s="10"/>
    </row>
    <row r="525" spans="4:4" x14ac:dyDescent="0.3">
      <c r="D525" s="10"/>
    </row>
    <row r="526" spans="4:4" x14ac:dyDescent="0.3">
      <c r="D526" s="10"/>
    </row>
    <row r="527" spans="4:4" x14ac:dyDescent="0.3">
      <c r="D527" s="10"/>
    </row>
    <row r="528" spans="4:4" x14ac:dyDescent="0.3">
      <c r="D528" s="10"/>
    </row>
    <row r="529" spans="4:4" x14ac:dyDescent="0.3">
      <c r="D529" s="10"/>
    </row>
    <row r="530" spans="4:4" x14ac:dyDescent="0.3">
      <c r="D530" s="10"/>
    </row>
    <row r="531" spans="4:4" x14ac:dyDescent="0.3">
      <c r="D531" s="10"/>
    </row>
    <row r="532" spans="4:4" x14ac:dyDescent="0.3">
      <c r="D532" s="10"/>
    </row>
    <row r="533" spans="4:4" x14ac:dyDescent="0.3">
      <c r="D533" s="10"/>
    </row>
    <row r="534" spans="4:4" x14ac:dyDescent="0.3">
      <c r="D534" s="10"/>
    </row>
    <row r="535" spans="4:4" x14ac:dyDescent="0.3">
      <c r="D535" s="10"/>
    </row>
    <row r="536" spans="4:4" x14ac:dyDescent="0.3">
      <c r="D536" s="10"/>
    </row>
    <row r="537" spans="4:4" x14ac:dyDescent="0.3">
      <c r="D537" s="10"/>
    </row>
    <row r="538" spans="4:4" x14ac:dyDescent="0.3">
      <c r="D538" s="10"/>
    </row>
    <row r="539" spans="4:4" x14ac:dyDescent="0.3">
      <c r="D539" s="10"/>
    </row>
    <row r="540" spans="4:4" x14ac:dyDescent="0.3">
      <c r="D540" s="10"/>
    </row>
    <row r="541" spans="4:4" x14ac:dyDescent="0.3">
      <c r="D541" s="10"/>
    </row>
    <row r="542" spans="4:4" x14ac:dyDescent="0.3">
      <c r="D542" s="10"/>
    </row>
    <row r="543" spans="4:4" x14ac:dyDescent="0.3">
      <c r="D543" s="10"/>
    </row>
    <row r="544" spans="4:4" x14ac:dyDescent="0.3">
      <c r="D544" s="10"/>
    </row>
    <row r="545" spans="4:4" x14ac:dyDescent="0.3">
      <c r="D545" s="10"/>
    </row>
    <row r="546" spans="4:4" x14ac:dyDescent="0.3">
      <c r="D546" s="10"/>
    </row>
    <row r="547" spans="4:4" x14ac:dyDescent="0.3">
      <c r="D547" s="10"/>
    </row>
    <row r="548" spans="4:4" x14ac:dyDescent="0.3">
      <c r="D548" s="10"/>
    </row>
    <row r="549" spans="4:4" x14ac:dyDescent="0.3">
      <c r="D549" s="10"/>
    </row>
    <row r="550" spans="4:4" x14ac:dyDescent="0.3">
      <c r="D550" s="10"/>
    </row>
    <row r="551" spans="4:4" x14ac:dyDescent="0.3">
      <c r="D551" s="10"/>
    </row>
    <row r="552" spans="4:4" x14ac:dyDescent="0.3">
      <c r="D552" s="10"/>
    </row>
    <row r="553" spans="4:4" x14ac:dyDescent="0.3">
      <c r="D553" s="10"/>
    </row>
    <row r="554" spans="4:4" x14ac:dyDescent="0.3">
      <c r="D554" s="10"/>
    </row>
    <row r="555" spans="4:4" x14ac:dyDescent="0.3">
      <c r="D555" s="10"/>
    </row>
    <row r="556" spans="4:4" x14ac:dyDescent="0.3">
      <c r="D556" s="10"/>
    </row>
    <row r="557" spans="4:4" x14ac:dyDescent="0.3">
      <c r="D557" s="10"/>
    </row>
    <row r="558" spans="4:4" x14ac:dyDescent="0.3">
      <c r="D558" s="10"/>
    </row>
    <row r="559" spans="4:4" x14ac:dyDescent="0.3">
      <c r="D559" s="10"/>
    </row>
    <row r="560" spans="4:4" x14ac:dyDescent="0.3">
      <c r="D560" s="10"/>
    </row>
    <row r="561" spans="4:4" x14ac:dyDescent="0.3">
      <c r="D561" s="10"/>
    </row>
    <row r="562" spans="4:4" x14ac:dyDescent="0.3">
      <c r="D562" s="10"/>
    </row>
    <row r="563" spans="4:4" x14ac:dyDescent="0.3">
      <c r="D563" s="10"/>
    </row>
    <row r="564" spans="4:4" x14ac:dyDescent="0.3">
      <c r="D564" s="10"/>
    </row>
    <row r="565" spans="4:4" x14ac:dyDescent="0.3">
      <c r="D565" s="10"/>
    </row>
    <row r="566" spans="4:4" x14ac:dyDescent="0.3">
      <c r="D566" s="10"/>
    </row>
    <row r="567" spans="4:4" x14ac:dyDescent="0.3">
      <c r="D567" s="10"/>
    </row>
    <row r="568" spans="4:4" x14ac:dyDescent="0.3">
      <c r="D568" s="10"/>
    </row>
    <row r="569" spans="4:4" x14ac:dyDescent="0.3">
      <c r="D569" s="10"/>
    </row>
    <row r="570" spans="4:4" x14ac:dyDescent="0.3">
      <c r="D570" s="10"/>
    </row>
    <row r="571" spans="4:4" x14ac:dyDescent="0.3">
      <c r="D571" s="10"/>
    </row>
    <row r="572" spans="4:4" x14ac:dyDescent="0.3">
      <c r="D572" s="10"/>
    </row>
    <row r="573" spans="4:4" x14ac:dyDescent="0.3">
      <c r="D573" s="10"/>
    </row>
    <row r="574" spans="4:4" x14ac:dyDescent="0.3">
      <c r="D574" s="10"/>
    </row>
    <row r="575" spans="4:4" x14ac:dyDescent="0.3">
      <c r="D575" s="10"/>
    </row>
    <row r="576" spans="4:4" x14ac:dyDescent="0.3">
      <c r="D576" s="10"/>
    </row>
    <row r="577" spans="4:4" x14ac:dyDescent="0.3">
      <c r="D577" s="10"/>
    </row>
    <row r="578" spans="4:4" x14ac:dyDescent="0.3">
      <c r="D578" s="10"/>
    </row>
    <row r="579" spans="4:4" x14ac:dyDescent="0.3">
      <c r="D579" s="10"/>
    </row>
    <row r="580" spans="4:4" x14ac:dyDescent="0.3">
      <c r="D580" s="10"/>
    </row>
    <row r="581" spans="4:4" x14ac:dyDescent="0.3">
      <c r="D581" s="10"/>
    </row>
    <row r="582" spans="4:4" x14ac:dyDescent="0.3">
      <c r="D582" s="10"/>
    </row>
    <row r="583" spans="4:4" x14ac:dyDescent="0.3">
      <c r="D583" s="10"/>
    </row>
    <row r="584" spans="4:4" x14ac:dyDescent="0.3">
      <c r="D584" s="10"/>
    </row>
    <row r="585" spans="4:4" x14ac:dyDescent="0.3">
      <c r="D585" s="10"/>
    </row>
    <row r="586" spans="4:4" x14ac:dyDescent="0.3">
      <c r="D586" s="10"/>
    </row>
    <row r="587" spans="4:4" x14ac:dyDescent="0.3">
      <c r="D587" s="10"/>
    </row>
    <row r="588" spans="4:4" x14ac:dyDescent="0.3">
      <c r="D588" s="10"/>
    </row>
    <row r="589" spans="4:4" x14ac:dyDescent="0.3">
      <c r="D589" s="10"/>
    </row>
    <row r="590" spans="4:4" x14ac:dyDescent="0.3">
      <c r="D590" s="10"/>
    </row>
    <row r="591" spans="4:4" x14ac:dyDescent="0.3">
      <c r="D591" s="10"/>
    </row>
    <row r="592" spans="4:4" x14ac:dyDescent="0.3">
      <c r="D592" s="10"/>
    </row>
    <row r="593" spans="4:4" x14ac:dyDescent="0.3">
      <c r="D593" s="10"/>
    </row>
    <row r="594" spans="4:4" x14ac:dyDescent="0.3">
      <c r="D594" s="10"/>
    </row>
    <row r="595" spans="4:4" x14ac:dyDescent="0.3">
      <c r="D595" s="10"/>
    </row>
    <row r="596" spans="4:4" x14ac:dyDescent="0.3">
      <c r="D596" s="10"/>
    </row>
    <row r="597" spans="4:4" x14ac:dyDescent="0.3">
      <c r="D597" s="10"/>
    </row>
    <row r="598" spans="4:4" x14ac:dyDescent="0.3">
      <c r="D598" s="10"/>
    </row>
    <row r="599" spans="4:4" x14ac:dyDescent="0.3">
      <c r="D599" s="10"/>
    </row>
    <row r="600" spans="4:4" x14ac:dyDescent="0.3">
      <c r="D600" s="10"/>
    </row>
    <row r="601" spans="4:4" x14ac:dyDescent="0.3">
      <c r="D601" s="10"/>
    </row>
    <row r="602" spans="4:4" x14ac:dyDescent="0.3">
      <c r="D602" s="10"/>
    </row>
    <row r="603" spans="4:4" x14ac:dyDescent="0.3">
      <c r="D603" s="10"/>
    </row>
    <row r="604" spans="4:4" x14ac:dyDescent="0.3">
      <c r="D604" s="10"/>
    </row>
    <row r="605" spans="4:4" x14ac:dyDescent="0.3">
      <c r="D605" s="10"/>
    </row>
    <row r="606" spans="4:4" x14ac:dyDescent="0.3">
      <c r="D606" s="10"/>
    </row>
    <row r="607" spans="4:4" x14ac:dyDescent="0.3">
      <c r="D607" s="10"/>
    </row>
    <row r="608" spans="4:4" x14ac:dyDescent="0.3">
      <c r="D608" s="10"/>
    </row>
    <row r="609" spans="4:4" x14ac:dyDescent="0.3">
      <c r="D609" s="10"/>
    </row>
    <row r="610" spans="4:4" x14ac:dyDescent="0.3">
      <c r="D610" s="10"/>
    </row>
    <row r="611" spans="4:4" x14ac:dyDescent="0.3">
      <c r="D611" s="10"/>
    </row>
    <row r="612" spans="4:4" x14ac:dyDescent="0.3">
      <c r="D612" s="10"/>
    </row>
    <row r="613" spans="4:4" x14ac:dyDescent="0.3">
      <c r="D613" s="10"/>
    </row>
    <row r="614" spans="4:4" x14ac:dyDescent="0.3">
      <c r="D614" s="10"/>
    </row>
    <row r="615" spans="4:4" x14ac:dyDescent="0.3">
      <c r="D615" s="10"/>
    </row>
    <row r="616" spans="4:4" x14ac:dyDescent="0.3">
      <c r="D616" s="10"/>
    </row>
    <row r="617" spans="4:4" x14ac:dyDescent="0.3">
      <c r="D617" s="10"/>
    </row>
    <row r="618" spans="4:4" x14ac:dyDescent="0.3">
      <c r="D618" s="10"/>
    </row>
    <row r="619" spans="4:4" x14ac:dyDescent="0.3">
      <c r="D619" s="10"/>
    </row>
    <row r="620" spans="4:4" x14ac:dyDescent="0.3">
      <c r="D620" s="10"/>
    </row>
    <row r="621" spans="4:4" x14ac:dyDescent="0.3">
      <c r="D621" s="10"/>
    </row>
    <row r="622" spans="4:4" x14ac:dyDescent="0.3">
      <c r="D622" s="10"/>
    </row>
    <row r="623" spans="4:4" x14ac:dyDescent="0.3">
      <c r="D623" s="10"/>
    </row>
    <row r="624" spans="4:4" x14ac:dyDescent="0.3">
      <c r="D624" s="10"/>
    </row>
    <row r="625" spans="4:4" x14ac:dyDescent="0.3">
      <c r="D625" s="10"/>
    </row>
    <row r="626" spans="4:4" x14ac:dyDescent="0.3">
      <c r="D626" s="10"/>
    </row>
    <row r="627" spans="4:4" x14ac:dyDescent="0.3">
      <c r="D627" s="10"/>
    </row>
    <row r="628" spans="4:4" x14ac:dyDescent="0.3">
      <c r="D628" s="10"/>
    </row>
    <row r="629" spans="4:4" x14ac:dyDescent="0.3">
      <c r="D629" s="10"/>
    </row>
    <row r="630" spans="4:4" x14ac:dyDescent="0.3">
      <c r="D630" s="10"/>
    </row>
    <row r="631" spans="4:4" x14ac:dyDescent="0.3">
      <c r="D631" s="10"/>
    </row>
    <row r="632" spans="4:4" x14ac:dyDescent="0.3">
      <c r="D632" s="10"/>
    </row>
    <row r="633" spans="4:4" x14ac:dyDescent="0.3">
      <c r="D633" s="10"/>
    </row>
    <row r="634" spans="4:4" x14ac:dyDescent="0.3">
      <c r="D634" s="10"/>
    </row>
    <row r="635" spans="4:4" x14ac:dyDescent="0.3">
      <c r="D635" s="10"/>
    </row>
    <row r="636" spans="4:4" x14ac:dyDescent="0.3">
      <c r="D636" s="10"/>
    </row>
    <row r="637" spans="4:4" x14ac:dyDescent="0.3">
      <c r="D637" s="10"/>
    </row>
    <row r="638" spans="4:4" x14ac:dyDescent="0.3">
      <c r="D638" s="10"/>
    </row>
    <row r="639" spans="4:4" x14ac:dyDescent="0.3">
      <c r="D639" s="10"/>
    </row>
    <row r="640" spans="4:4" x14ac:dyDescent="0.3">
      <c r="D640" s="10"/>
    </row>
    <row r="641" spans="4:4" x14ac:dyDescent="0.3">
      <c r="D641" s="10"/>
    </row>
    <row r="642" spans="4:4" x14ac:dyDescent="0.3">
      <c r="D642" s="10"/>
    </row>
    <row r="643" spans="4:4" x14ac:dyDescent="0.3">
      <c r="D643" s="10"/>
    </row>
    <row r="644" spans="4:4" x14ac:dyDescent="0.3">
      <c r="D644" s="10"/>
    </row>
    <row r="645" spans="4:4" x14ac:dyDescent="0.3">
      <c r="D645" s="10"/>
    </row>
    <row r="646" spans="4:4" x14ac:dyDescent="0.3">
      <c r="D646" s="10"/>
    </row>
    <row r="647" spans="4:4" x14ac:dyDescent="0.3">
      <c r="D647" s="10"/>
    </row>
    <row r="648" spans="4:4" x14ac:dyDescent="0.3">
      <c r="D648" s="10"/>
    </row>
    <row r="649" spans="4:4" x14ac:dyDescent="0.3">
      <c r="D649" s="10"/>
    </row>
    <row r="650" spans="4:4" x14ac:dyDescent="0.3">
      <c r="D650" s="10"/>
    </row>
    <row r="651" spans="4:4" x14ac:dyDescent="0.3">
      <c r="D651" s="10"/>
    </row>
    <row r="652" spans="4:4" x14ac:dyDescent="0.3">
      <c r="D652" s="10"/>
    </row>
    <row r="653" spans="4:4" x14ac:dyDescent="0.3">
      <c r="D653" s="10"/>
    </row>
    <row r="654" spans="4:4" x14ac:dyDescent="0.3">
      <c r="D654" s="10"/>
    </row>
    <row r="655" spans="4:4" x14ac:dyDescent="0.3">
      <c r="D655" s="10"/>
    </row>
    <row r="656" spans="4:4" x14ac:dyDescent="0.3">
      <c r="D656" s="10"/>
    </row>
    <row r="657" spans="4:4" x14ac:dyDescent="0.3">
      <c r="D657" s="10"/>
    </row>
    <row r="658" spans="4:4" x14ac:dyDescent="0.3">
      <c r="D658" s="10"/>
    </row>
    <row r="659" spans="4:4" x14ac:dyDescent="0.3">
      <c r="D659" s="10"/>
    </row>
    <row r="660" spans="4:4" x14ac:dyDescent="0.3">
      <c r="D660" s="10"/>
    </row>
    <row r="661" spans="4:4" x14ac:dyDescent="0.3">
      <c r="D661" s="10"/>
    </row>
    <row r="662" spans="4:4" x14ac:dyDescent="0.3">
      <c r="D662" s="10"/>
    </row>
    <row r="663" spans="4:4" x14ac:dyDescent="0.3">
      <c r="D663" s="10"/>
    </row>
    <row r="664" spans="4:4" x14ac:dyDescent="0.3">
      <c r="D664" s="10"/>
    </row>
    <row r="665" spans="4:4" x14ac:dyDescent="0.3">
      <c r="D665" s="10"/>
    </row>
    <row r="666" spans="4:4" x14ac:dyDescent="0.3">
      <c r="D666" s="10"/>
    </row>
    <row r="667" spans="4:4" x14ac:dyDescent="0.3">
      <c r="D667" s="10"/>
    </row>
    <row r="668" spans="4:4" x14ac:dyDescent="0.3">
      <c r="D668" s="10"/>
    </row>
    <row r="669" spans="4:4" x14ac:dyDescent="0.3">
      <c r="D669" s="10"/>
    </row>
    <row r="670" spans="4:4" x14ac:dyDescent="0.3">
      <c r="D670" s="10"/>
    </row>
    <row r="671" spans="4:4" x14ac:dyDescent="0.3">
      <c r="D671" s="10"/>
    </row>
    <row r="672" spans="4:4" x14ac:dyDescent="0.3">
      <c r="D672" s="10"/>
    </row>
    <row r="673" spans="4:4" x14ac:dyDescent="0.3">
      <c r="D673" s="10"/>
    </row>
    <row r="674" spans="4:4" x14ac:dyDescent="0.3">
      <c r="D674" s="10"/>
    </row>
    <row r="675" spans="4:4" x14ac:dyDescent="0.3">
      <c r="D675" s="10"/>
    </row>
    <row r="676" spans="4:4" x14ac:dyDescent="0.3">
      <c r="D676" s="10"/>
    </row>
    <row r="677" spans="4:4" x14ac:dyDescent="0.3">
      <c r="D677" s="10"/>
    </row>
    <row r="678" spans="4:4" x14ac:dyDescent="0.3">
      <c r="D678" s="10"/>
    </row>
    <row r="679" spans="4:4" x14ac:dyDescent="0.3">
      <c r="D679" s="10"/>
    </row>
    <row r="680" spans="4:4" x14ac:dyDescent="0.3">
      <c r="D680" s="10"/>
    </row>
    <row r="681" spans="4:4" x14ac:dyDescent="0.3">
      <c r="D681" s="10"/>
    </row>
    <row r="682" spans="4:4" x14ac:dyDescent="0.3">
      <c r="D682" s="10"/>
    </row>
    <row r="683" spans="4:4" x14ac:dyDescent="0.3">
      <c r="D683" s="10"/>
    </row>
    <row r="684" spans="4:4" x14ac:dyDescent="0.3">
      <c r="D684" s="10"/>
    </row>
    <row r="685" spans="4:4" x14ac:dyDescent="0.3">
      <c r="D685" s="10"/>
    </row>
    <row r="686" spans="4:4" x14ac:dyDescent="0.3">
      <c r="D686" s="10"/>
    </row>
    <row r="687" spans="4:4" x14ac:dyDescent="0.3">
      <c r="D687" s="10"/>
    </row>
    <row r="688" spans="4:4" x14ac:dyDescent="0.3">
      <c r="D688" s="10"/>
    </row>
    <row r="689" spans="4:4" x14ac:dyDescent="0.3">
      <c r="D689" s="10"/>
    </row>
    <row r="690" spans="4:4" x14ac:dyDescent="0.3">
      <c r="D690" s="10"/>
    </row>
    <row r="691" spans="4:4" x14ac:dyDescent="0.3">
      <c r="D691" s="10"/>
    </row>
    <row r="692" spans="4:4" x14ac:dyDescent="0.3">
      <c r="D692" s="10"/>
    </row>
    <row r="693" spans="4:4" x14ac:dyDescent="0.3">
      <c r="D693" s="10"/>
    </row>
    <row r="694" spans="4:4" x14ac:dyDescent="0.3">
      <c r="D694" s="10"/>
    </row>
    <row r="695" spans="4:4" x14ac:dyDescent="0.3">
      <c r="D695" s="10"/>
    </row>
    <row r="696" spans="4:4" x14ac:dyDescent="0.3">
      <c r="D696" s="10"/>
    </row>
    <row r="697" spans="4:4" x14ac:dyDescent="0.3">
      <c r="D697" s="10"/>
    </row>
    <row r="698" spans="4:4" x14ac:dyDescent="0.3">
      <c r="D698" s="10"/>
    </row>
    <row r="699" spans="4:4" x14ac:dyDescent="0.3">
      <c r="D699" s="10"/>
    </row>
    <row r="700" spans="4:4" x14ac:dyDescent="0.3">
      <c r="D700" s="10"/>
    </row>
    <row r="701" spans="4:4" x14ac:dyDescent="0.3">
      <c r="D701" s="10"/>
    </row>
    <row r="702" spans="4:4" x14ac:dyDescent="0.3">
      <c r="D702" s="10"/>
    </row>
    <row r="703" spans="4:4" x14ac:dyDescent="0.3">
      <c r="D703" s="10"/>
    </row>
    <row r="704" spans="4:4" x14ac:dyDescent="0.3">
      <c r="D704" s="10"/>
    </row>
    <row r="705" spans="4:4" x14ac:dyDescent="0.3">
      <c r="D705" s="10"/>
    </row>
    <row r="706" spans="4:4" x14ac:dyDescent="0.3">
      <c r="D706" s="10"/>
    </row>
    <row r="707" spans="4:4" x14ac:dyDescent="0.3">
      <c r="D707" s="10"/>
    </row>
    <row r="708" spans="4:4" x14ac:dyDescent="0.3">
      <c r="D708" s="10"/>
    </row>
    <row r="709" spans="4:4" x14ac:dyDescent="0.3">
      <c r="D709" s="10"/>
    </row>
    <row r="710" spans="4:4" x14ac:dyDescent="0.3">
      <c r="D710" s="10"/>
    </row>
    <row r="711" spans="4:4" x14ac:dyDescent="0.3">
      <c r="D711" s="10"/>
    </row>
    <row r="712" spans="4:4" x14ac:dyDescent="0.3">
      <c r="D712" s="10"/>
    </row>
    <row r="713" spans="4:4" x14ac:dyDescent="0.3">
      <c r="D713" s="10"/>
    </row>
    <row r="714" spans="4:4" x14ac:dyDescent="0.3">
      <c r="D714" s="10"/>
    </row>
    <row r="715" spans="4:4" x14ac:dyDescent="0.3">
      <c r="D715" s="10"/>
    </row>
    <row r="716" spans="4:4" x14ac:dyDescent="0.3">
      <c r="D716" s="10"/>
    </row>
    <row r="717" spans="4:4" x14ac:dyDescent="0.3">
      <c r="D717" s="10"/>
    </row>
    <row r="718" spans="4:4" x14ac:dyDescent="0.3">
      <c r="D718" s="10"/>
    </row>
    <row r="719" spans="4:4" x14ac:dyDescent="0.3">
      <c r="D719" s="10"/>
    </row>
    <row r="720" spans="4:4" x14ac:dyDescent="0.3">
      <c r="D720" s="10"/>
    </row>
    <row r="721" spans="4:4" x14ac:dyDescent="0.3">
      <c r="D721" s="10"/>
    </row>
    <row r="722" spans="4:4" x14ac:dyDescent="0.3">
      <c r="D722" s="10"/>
    </row>
    <row r="723" spans="4:4" x14ac:dyDescent="0.3">
      <c r="D723" s="10"/>
    </row>
    <row r="724" spans="4:4" x14ac:dyDescent="0.3">
      <c r="D724" s="10"/>
    </row>
    <row r="725" spans="4:4" x14ac:dyDescent="0.3">
      <c r="D725" s="10"/>
    </row>
    <row r="726" spans="4:4" x14ac:dyDescent="0.3">
      <c r="D726" s="10"/>
    </row>
    <row r="727" spans="4:4" x14ac:dyDescent="0.3">
      <c r="D727" s="10"/>
    </row>
    <row r="728" spans="4:4" x14ac:dyDescent="0.3">
      <c r="D728" s="10"/>
    </row>
    <row r="729" spans="4:4" x14ac:dyDescent="0.3">
      <c r="D729" s="10"/>
    </row>
    <row r="730" spans="4:4" x14ac:dyDescent="0.3">
      <c r="D730" s="10"/>
    </row>
    <row r="731" spans="4:4" x14ac:dyDescent="0.3">
      <c r="D731" s="10"/>
    </row>
    <row r="732" spans="4:4" x14ac:dyDescent="0.3">
      <c r="D732" s="10"/>
    </row>
    <row r="733" spans="4:4" x14ac:dyDescent="0.3">
      <c r="D733" s="10"/>
    </row>
    <row r="734" spans="4:4" x14ac:dyDescent="0.3">
      <c r="D734" s="10"/>
    </row>
    <row r="735" spans="4:4" x14ac:dyDescent="0.3">
      <c r="D735" s="10"/>
    </row>
    <row r="736" spans="4:4" x14ac:dyDescent="0.3">
      <c r="D736" s="10"/>
    </row>
    <row r="737" spans="4:4" x14ac:dyDescent="0.3">
      <c r="D737" s="10"/>
    </row>
    <row r="738" spans="4:4" x14ac:dyDescent="0.3">
      <c r="D738" s="10"/>
    </row>
    <row r="739" spans="4:4" x14ac:dyDescent="0.3">
      <c r="D739" s="10"/>
    </row>
    <row r="740" spans="4:4" x14ac:dyDescent="0.3">
      <c r="D740" s="10"/>
    </row>
    <row r="741" spans="4:4" x14ac:dyDescent="0.3">
      <c r="D741" s="10"/>
    </row>
    <row r="742" spans="4:4" x14ac:dyDescent="0.3">
      <c r="D742" s="10"/>
    </row>
    <row r="743" spans="4:4" x14ac:dyDescent="0.3">
      <c r="D743" s="10"/>
    </row>
    <row r="744" spans="4:4" x14ac:dyDescent="0.3">
      <c r="D744" s="10"/>
    </row>
    <row r="745" spans="4:4" x14ac:dyDescent="0.3">
      <c r="D745" s="10"/>
    </row>
    <row r="746" spans="4:4" x14ac:dyDescent="0.3">
      <c r="D746" s="10"/>
    </row>
    <row r="747" spans="4:4" x14ac:dyDescent="0.3">
      <c r="D747" s="10"/>
    </row>
    <row r="748" spans="4:4" x14ac:dyDescent="0.3">
      <c r="D748" s="10"/>
    </row>
    <row r="749" spans="4:4" x14ac:dyDescent="0.3">
      <c r="D749" s="10"/>
    </row>
    <row r="750" spans="4:4" x14ac:dyDescent="0.3">
      <c r="D750" s="10"/>
    </row>
    <row r="751" spans="4:4" x14ac:dyDescent="0.3">
      <c r="D751" s="10"/>
    </row>
    <row r="752" spans="4:4" x14ac:dyDescent="0.3">
      <c r="D752" s="10"/>
    </row>
    <row r="753" spans="4:4" x14ac:dyDescent="0.3">
      <c r="D753" s="10"/>
    </row>
    <row r="754" spans="4:4" x14ac:dyDescent="0.3">
      <c r="D754" s="10"/>
    </row>
    <row r="755" spans="4:4" x14ac:dyDescent="0.3">
      <c r="D755" s="10"/>
    </row>
    <row r="756" spans="4:4" x14ac:dyDescent="0.3">
      <c r="D756" s="10"/>
    </row>
    <row r="757" spans="4:4" x14ac:dyDescent="0.3">
      <c r="D757" s="10"/>
    </row>
    <row r="758" spans="4:4" x14ac:dyDescent="0.3">
      <c r="D758" s="10"/>
    </row>
    <row r="759" spans="4:4" x14ac:dyDescent="0.3">
      <c r="D759" s="10"/>
    </row>
    <row r="760" spans="4:4" x14ac:dyDescent="0.3">
      <c r="D760" s="10"/>
    </row>
    <row r="761" spans="4:4" x14ac:dyDescent="0.3">
      <c r="D761" s="10"/>
    </row>
    <row r="762" spans="4:4" x14ac:dyDescent="0.3">
      <c r="D762" s="10"/>
    </row>
    <row r="763" spans="4:4" x14ac:dyDescent="0.3">
      <c r="D763" s="10"/>
    </row>
    <row r="764" spans="4:4" x14ac:dyDescent="0.3">
      <c r="D764" s="10"/>
    </row>
    <row r="765" spans="4:4" x14ac:dyDescent="0.3">
      <c r="D765" s="10"/>
    </row>
    <row r="766" spans="4:4" x14ac:dyDescent="0.3">
      <c r="D766" s="10"/>
    </row>
    <row r="767" spans="4:4" x14ac:dyDescent="0.3">
      <c r="D767" s="10"/>
    </row>
    <row r="768" spans="4:4" x14ac:dyDescent="0.3">
      <c r="D768" s="10"/>
    </row>
    <row r="769" spans="4:4" x14ac:dyDescent="0.3">
      <c r="D769" s="10"/>
    </row>
    <row r="770" spans="4:4" x14ac:dyDescent="0.3">
      <c r="D770" s="10"/>
    </row>
    <row r="771" spans="4:4" x14ac:dyDescent="0.3">
      <c r="D771" s="10"/>
    </row>
    <row r="772" spans="4:4" x14ac:dyDescent="0.3">
      <c r="D772" s="10"/>
    </row>
    <row r="773" spans="4:4" x14ac:dyDescent="0.3">
      <c r="D773" s="10"/>
    </row>
    <row r="774" spans="4:4" x14ac:dyDescent="0.3">
      <c r="D774" s="10"/>
    </row>
    <row r="775" spans="4:4" x14ac:dyDescent="0.3">
      <c r="D775" s="10"/>
    </row>
    <row r="776" spans="4:4" x14ac:dyDescent="0.3">
      <c r="D776" s="10"/>
    </row>
    <row r="777" spans="4:4" x14ac:dyDescent="0.3">
      <c r="D777" s="10"/>
    </row>
    <row r="778" spans="4:4" x14ac:dyDescent="0.3">
      <c r="D778" s="10"/>
    </row>
    <row r="779" spans="4:4" x14ac:dyDescent="0.3">
      <c r="D779" s="10"/>
    </row>
    <row r="780" spans="4:4" x14ac:dyDescent="0.3">
      <c r="D780" s="10"/>
    </row>
    <row r="781" spans="4:4" x14ac:dyDescent="0.3">
      <c r="D781" s="10"/>
    </row>
    <row r="782" spans="4:4" x14ac:dyDescent="0.3">
      <c r="D782" s="10"/>
    </row>
    <row r="783" spans="4:4" x14ac:dyDescent="0.3">
      <c r="D783" s="10"/>
    </row>
    <row r="784" spans="4:4" x14ac:dyDescent="0.3">
      <c r="D784" s="10"/>
    </row>
    <row r="785" spans="4:4" x14ac:dyDescent="0.3">
      <c r="D785" s="10"/>
    </row>
    <row r="786" spans="4:4" x14ac:dyDescent="0.3">
      <c r="D786" s="10"/>
    </row>
    <row r="787" spans="4:4" x14ac:dyDescent="0.3">
      <c r="D787" s="10"/>
    </row>
    <row r="788" spans="4:4" x14ac:dyDescent="0.3">
      <c r="D788" s="10"/>
    </row>
    <row r="789" spans="4:4" x14ac:dyDescent="0.3">
      <c r="D789" s="10"/>
    </row>
    <row r="790" spans="4:4" x14ac:dyDescent="0.3">
      <c r="D790" s="10"/>
    </row>
    <row r="791" spans="4:4" x14ac:dyDescent="0.3">
      <c r="D791" s="10"/>
    </row>
    <row r="792" spans="4:4" x14ac:dyDescent="0.3">
      <c r="D792" s="10"/>
    </row>
    <row r="793" spans="4:4" x14ac:dyDescent="0.3">
      <c r="D793" s="10"/>
    </row>
    <row r="794" spans="4:4" x14ac:dyDescent="0.3">
      <c r="D794" s="10"/>
    </row>
    <row r="795" spans="4:4" x14ac:dyDescent="0.3">
      <c r="D795" s="10"/>
    </row>
    <row r="796" spans="4:4" x14ac:dyDescent="0.3">
      <c r="D796" s="10"/>
    </row>
    <row r="797" spans="4:4" x14ac:dyDescent="0.3">
      <c r="D797" s="10"/>
    </row>
    <row r="798" spans="4:4" x14ac:dyDescent="0.3">
      <c r="D798" s="10"/>
    </row>
    <row r="799" spans="4:4" x14ac:dyDescent="0.3">
      <c r="D799" s="10"/>
    </row>
    <row r="800" spans="4:4" x14ac:dyDescent="0.3">
      <c r="D800" s="10"/>
    </row>
    <row r="801" spans="4:4" x14ac:dyDescent="0.3">
      <c r="D801" s="10"/>
    </row>
    <row r="802" spans="4:4" x14ac:dyDescent="0.3">
      <c r="D802" s="10"/>
    </row>
    <row r="803" spans="4:4" x14ac:dyDescent="0.3">
      <c r="D803" s="10"/>
    </row>
    <row r="804" spans="4:4" x14ac:dyDescent="0.3">
      <c r="D804" s="10"/>
    </row>
    <row r="805" spans="4:4" x14ac:dyDescent="0.3">
      <c r="D805" s="10"/>
    </row>
    <row r="806" spans="4:4" x14ac:dyDescent="0.3">
      <c r="D806" s="10"/>
    </row>
    <row r="807" spans="4:4" x14ac:dyDescent="0.3">
      <c r="D807" s="10"/>
    </row>
    <row r="808" spans="4:4" x14ac:dyDescent="0.3">
      <c r="D808" s="10"/>
    </row>
    <row r="809" spans="4:4" x14ac:dyDescent="0.3">
      <c r="D809" s="10"/>
    </row>
    <row r="810" spans="4:4" x14ac:dyDescent="0.3">
      <c r="D810" s="10"/>
    </row>
    <row r="811" spans="4:4" x14ac:dyDescent="0.3">
      <c r="D811" s="10"/>
    </row>
    <row r="812" spans="4:4" x14ac:dyDescent="0.3">
      <c r="D812" s="10"/>
    </row>
    <row r="813" spans="4:4" x14ac:dyDescent="0.3">
      <c r="D813" s="10"/>
    </row>
    <row r="814" spans="4:4" x14ac:dyDescent="0.3">
      <c r="D814" s="10"/>
    </row>
    <row r="815" spans="4:4" x14ac:dyDescent="0.3">
      <c r="D815" s="10"/>
    </row>
    <row r="816" spans="4:4" x14ac:dyDescent="0.3">
      <c r="D816" s="10"/>
    </row>
    <row r="817" spans="4:4" x14ac:dyDescent="0.3">
      <c r="D817" s="10"/>
    </row>
    <row r="818" spans="4:4" x14ac:dyDescent="0.3">
      <c r="D818" s="10"/>
    </row>
    <row r="819" spans="4:4" x14ac:dyDescent="0.3">
      <c r="D819" s="10"/>
    </row>
    <row r="820" spans="4:4" x14ac:dyDescent="0.3">
      <c r="D820" s="10"/>
    </row>
    <row r="821" spans="4:4" x14ac:dyDescent="0.3">
      <c r="D821" s="10"/>
    </row>
    <row r="822" spans="4:4" x14ac:dyDescent="0.3">
      <c r="D822" s="10"/>
    </row>
    <row r="823" spans="4:4" x14ac:dyDescent="0.3">
      <c r="D823" s="10"/>
    </row>
    <row r="824" spans="4:4" x14ac:dyDescent="0.3">
      <c r="D824" s="10"/>
    </row>
    <row r="825" spans="4:4" x14ac:dyDescent="0.3">
      <c r="D825" s="10"/>
    </row>
    <row r="826" spans="4:4" x14ac:dyDescent="0.3">
      <c r="D826" s="10"/>
    </row>
    <row r="827" spans="4:4" x14ac:dyDescent="0.3">
      <c r="D827" s="10"/>
    </row>
    <row r="828" spans="4:4" x14ac:dyDescent="0.3">
      <c r="D828" s="10"/>
    </row>
    <row r="829" spans="4:4" x14ac:dyDescent="0.3">
      <c r="D829" s="10"/>
    </row>
    <row r="830" spans="4:4" x14ac:dyDescent="0.3">
      <c r="D830" s="10"/>
    </row>
    <row r="831" spans="4:4" x14ac:dyDescent="0.3">
      <c r="D831" s="10"/>
    </row>
    <row r="832" spans="4:4" x14ac:dyDescent="0.3">
      <c r="D832" s="10"/>
    </row>
    <row r="833" spans="4:4" x14ac:dyDescent="0.3">
      <c r="D833" s="10"/>
    </row>
    <row r="834" spans="4:4" x14ac:dyDescent="0.3">
      <c r="D834" s="10"/>
    </row>
    <row r="835" spans="4:4" x14ac:dyDescent="0.3">
      <c r="D835" s="10"/>
    </row>
    <row r="836" spans="4:4" x14ac:dyDescent="0.3">
      <c r="D836" s="10"/>
    </row>
    <row r="837" spans="4:4" x14ac:dyDescent="0.3">
      <c r="D837" s="10"/>
    </row>
    <row r="838" spans="4:4" x14ac:dyDescent="0.3">
      <c r="D838" s="10"/>
    </row>
    <row r="839" spans="4:4" x14ac:dyDescent="0.3">
      <c r="D839" s="10"/>
    </row>
    <row r="840" spans="4:4" x14ac:dyDescent="0.3">
      <c r="D840" s="10"/>
    </row>
    <row r="841" spans="4:4" x14ac:dyDescent="0.3">
      <c r="D841" s="10"/>
    </row>
    <row r="842" spans="4:4" x14ac:dyDescent="0.3">
      <c r="D842" s="10"/>
    </row>
    <row r="843" spans="4:4" x14ac:dyDescent="0.3">
      <c r="D843" s="10"/>
    </row>
    <row r="844" spans="4:4" x14ac:dyDescent="0.3">
      <c r="D844" s="10"/>
    </row>
    <row r="845" spans="4:4" x14ac:dyDescent="0.3">
      <c r="D845" s="10"/>
    </row>
    <row r="846" spans="4:4" x14ac:dyDescent="0.3">
      <c r="D846" s="10"/>
    </row>
    <row r="847" spans="4:4" x14ac:dyDescent="0.3">
      <c r="D847" s="10"/>
    </row>
    <row r="848" spans="4:4" x14ac:dyDescent="0.3">
      <c r="D848" s="10"/>
    </row>
    <row r="849" spans="4:4" x14ac:dyDescent="0.3">
      <c r="D849" s="10"/>
    </row>
    <row r="850" spans="4:4" x14ac:dyDescent="0.3">
      <c r="D850" s="10"/>
    </row>
    <row r="851" spans="4:4" x14ac:dyDescent="0.3">
      <c r="D851" s="10"/>
    </row>
    <row r="852" spans="4:4" x14ac:dyDescent="0.3">
      <c r="D852" s="10"/>
    </row>
    <row r="853" spans="4:4" x14ac:dyDescent="0.3">
      <c r="D853" s="10"/>
    </row>
    <row r="854" spans="4:4" x14ac:dyDescent="0.3">
      <c r="D854" s="10"/>
    </row>
    <row r="855" spans="4:4" x14ac:dyDescent="0.3">
      <c r="D855" s="10"/>
    </row>
    <row r="856" spans="4:4" x14ac:dyDescent="0.3">
      <c r="D856" s="10"/>
    </row>
    <row r="857" spans="4:4" x14ac:dyDescent="0.3">
      <c r="D857" s="10"/>
    </row>
    <row r="858" spans="4:4" x14ac:dyDescent="0.3">
      <c r="D858" s="10"/>
    </row>
    <row r="859" spans="4:4" x14ac:dyDescent="0.3">
      <c r="D859" s="10"/>
    </row>
    <row r="860" spans="4:4" x14ac:dyDescent="0.3">
      <c r="D860" s="10"/>
    </row>
    <row r="861" spans="4:4" x14ac:dyDescent="0.3">
      <c r="D861" s="10"/>
    </row>
    <row r="862" spans="4:4" x14ac:dyDescent="0.3">
      <c r="D862" s="10"/>
    </row>
    <row r="863" spans="4:4" x14ac:dyDescent="0.3">
      <c r="D863" s="10"/>
    </row>
    <row r="864" spans="4:4" x14ac:dyDescent="0.3">
      <c r="D864" s="10"/>
    </row>
    <row r="865" spans="4:4" x14ac:dyDescent="0.3">
      <c r="D865" s="10"/>
    </row>
    <row r="866" spans="4:4" x14ac:dyDescent="0.3">
      <c r="D866" s="10"/>
    </row>
    <row r="867" spans="4:4" x14ac:dyDescent="0.3">
      <c r="D867" s="10"/>
    </row>
    <row r="868" spans="4:4" x14ac:dyDescent="0.3">
      <c r="D868" s="10"/>
    </row>
    <row r="869" spans="4:4" x14ac:dyDescent="0.3">
      <c r="D869" s="10"/>
    </row>
    <row r="870" spans="4:4" x14ac:dyDescent="0.3">
      <c r="D870" s="10"/>
    </row>
    <row r="871" spans="4:4" x14ac:dyDescent="0.3">
      <c r="D871" s="10"/>
    </row>
    <row r="872" spans="4:4" x14ac:dyDescent="0.3">
      <c r="D872" s="10"/>
    </row>
    <row r="873" spans="4:4" x14ac:dyDescent="0.3">
      <c r="D873" s="10"/>
    </row>
    <row r="874" spans="4:4" x14ac:dyDescent="0.3">
      <c r="D874" s="10"/>
    </row>
    <row r="875" spans="4:4" x14ac:dyDescent="0.3">
      <c r="D875" s="10"/>
    </row>
    <row r="876" spans="4:4" x14ac:dyDescent="0.3">
      <c r="D876" s="10"/>
    </row>
    <row r="877" spans="4:4" x14ac:dyDescent="0.3">
      <c r="D877" s="10"/>
    </row>
    <row r="878" spans="4:4" x14ac:dyDescent="0.3">
      <c r="D878" s="10"/>
    </row>
    <row r="879" spans="4:4" x14ac:dyDescent="0.3">
      <c r="D879" s="10"/>
    </row>
    <row r="880" spans="4:4" x14ac:dyDescent="0.3">
      <c r="D880" s="10"/>
    </row>
    <row r="881" spans="4:4" x14ac:dyDescent="0.3">
      <c r="D881" s="10"/>
    </row>
    <row r="882" spans="4:4" x14ac:dyDescent="0.3">
      <c r="D882" s="10"/>
    </row>
    <row r="883" spans="4:4" x14ac:dyDescent="0.3">
      <c r="D883" s="10"/>
    </row>
    <row r="884" spans="4:4" x14ac:dyDescent="0.3">
      <c r="D884" s="10"/>
    </row>
    <row r="885" spans="4:4" x14ac:dyDescent="0.3">
      <c r="D885" s="10"/>
    </row>
    <row r="886" spans="4:4" x14ac:dyDescent="0.3">
      <c r="D886" s="10"/>
    </row>
    <row r="887" spans="4:4" x14ac:dyDescent="0.3">
      <c r="D887" s="10"/>
    </row>
    <row r="888" spans="4:4" x14ac:dyDescent="0.3">
      <c r="D888" s="10"/>
    </row>
    <row r="889" spans="4:4" x14ac:dyDescent="0.3">
      <c r="D889" s="10"/>
    </row>
    <row r="890" spans="4:4" x14ac:dyDescent="0.3">
      <c r="D890" s="10"/>
    </row>
    <row r="891" spans="4:4" x14ac:dyDescent="0.3">
      <c r="D891" s="10"/>
    </row>
    <row r="892" spans="4:4" x14ac:dyDescent="0.3">
      <c r="D892" s="10"/>
    </row>
    <row r="893" spans="4:4" x14ac:dyDescent="0.3">
      <c r="D893" s="10"/>
    </row>
    <row r="894" spans="4:4" x14ac:dyDescent="0.3">
      <c r="D894" s="10"/>
    </row>
    <row r="895" spans="4:4" x14ac:dyDescent="0.3">
      <c r="D895" s="10"/>
    </row>
    <row r="896" spans="4:4" x14ac:dyDescent="0.3">
      <c r="D896" s="10"/>
    </row>
    <row r="897" spans="4:4" x14ac:dyDescent="0.3">
      <c r="D897" s="10"/>
    </row>
    <row r="898" spans="4:4" x14ac:dyDescent="0.3">
      <c r="D898" s="10"/>
    </row>
    <row r="899" spans="4:4" x14ac:dyDescent="0.3">
      <c r="D899" s="10"/>
    </row>
    <row r="900" spans="4:4" x14ac:dyDescent="0.3">
      <c r="D900" s="10"/>
    </row>
    <row r="901" spans="4:4" x14ac:dyDescent="0.3">
      <c r="D901" s="10"/>
    </row>
    <row r="902" spans="4:4" x14ac:dyDescent="0.3">
      <c r="D902" s="10"/>
    </row>
    <row r="903" spans="4:4" x14ac:dyDescent="0.3">
      <c r="D903" s="10"/>
    </row>
    <row r="904" spans="4:4" x14ac:dyDescent="0.3">
      <c r="D904" s="10"/>
    </row>
    <row r="905" spans="4:4" x14ac:dyDescent="0.3">
      <c r="D905" s="10"/>
    </row>
    <row r="906" spans="4:4" x14ac:dyDescent="0.3">
      <c r="D906" s="10"/>
    </row>
    <row r="907" spans="4:4" x14ac:dyDescent="0.3">
      <c r="D907" s="10"/>
    </row>
    <row r="908" spans="4:4" x14ac:dyDescent="0.3">
      <c r="D908" s="10"/>
    </row>
    <row r="909" spans="4:4" x14ac:dyDescent="0.3">
      <c r="D909" s="10"/>
    </row>
    <row r="910" spans="4:4" x14ac:dyDescent="0.3">
      <c r="D910" s="10"/>
    </row>
    <row r="911" spans="4:4" x14ac:dyDescent="0.3">
      <c r="D911" s="10"/>
    </row>
    <row r="912" spans="4:4" x14ac:dyDescent="0.3">
      <c r="D912" s="10"/>
    </row>
    <row r="913" spans="4:4" x14ac:dyDescent="0.3">
      <c r="D913" s="10"/>
    </row>
    <row r="914" spans="4:4" x14ac:dyDescent="0.3">
      <c r="D914" s="10"/>
    </row>
    <row r="915" spans="4:4" x14ac:dyDescent="0.3">
      <c r="D915" s="10"/>
    </row>
    <row r="916" spans="4:4" x14ac:dyDescent="0.3">
      <c r="D916" s="10"/>
    </row>
    <row r="917" spans="4:4" x14ac:dyDescent="0.3">
      <c r="D917" s="10"/>
    </row>
    <row r="918" spans="4:4" x14ac:dyDescent="0.3">
      <c r="D918" s="10"/>
    </row>
    <row r="919" spans="4:4" x14ac:dyDescent="0.3">
      <c r="D919" s="10"/>
    </row>
    <row r="920" spans="4:4" x14ac:dyDescent="0.3">
      <c r="D920" s="10"/>
    </row>
    <row r="921" spans="4:4" x14ac:dyDescent="0.3">
      <c r="D921" s="10"/>
    </row>
    <row r="922" spans="4:4" x14ac:dyDescent="0.3">
      <c r="D922" s="10"/>
    </row>
    <row r="923" spans="4:4" x14ac:dyDescent="0.3">
      <c r="D923" s="10"/>
    </row>
    <row r="924" spans="4:4" x14ac:dyDescent="0.3">
      <c r="D924" s="10"/>
    </row>
    <row r="925" spans="4:4" x14ac:dyDescent="0.3">
      <c r="D925" s="10"/>
    </row>
    <row r="926" spans="4:4" x14ac:dyDescent="0.3">
      <c r="D926" s="10"/>
    </row>
    <row r="927" spans="4:4" x14ac:dyDescent="0.3">
      <c r="D927" s="10"/>
    </row>
    <row r="928" spans="4:4" x14ac:dyDescent="0.3">
      <c r="D928" s="10"/>
    </row>
    <row r="929" spans="4:4" x14ac:dyDescent="0.3">
      <c r="D929" s="10"/>
    </row>
    <row r="930" spans="4:4" x14ac:dyDescent="0.3">
      <c r="D930" s="10"/>
    </row>
    <row r="931" spans="4:4" x14ac:dyDescent="0.3">
      <c r="D931" s="10"/>
    </row>
    <row r="932" spans="4:4" x14ac:dyDescent="0.3">
      <c r="D932" s="10"/>
    </row>
    <row r="933" spans="4:4" x14ac:dyDescent="0.3">
      <c r="D933" s="10"/>
    </row>
    <row r="934" spans="4:4" x14ac:dyDescent="0.3">
      <c r="D934" s="10"/>
    </row>
    <row r="935" spans="4:4" x14ac:dyDescent="0.3">
      <c r="D935" s="10"/>
    </row>
    <row r="936" spans="4:4" x14ac:dyDescent="0.3">
      <c r="D936" s="10"/>
    </row>
    <row r="937" spans="4:4" x14ac:dyDescent="0.3">
      <c r="D937" s="10"/>
    </row>
    <row r="938" spans="4:4" x14ac:dyDescent="0.3">
      <c r="D938" s="10"/>
    </row>
    <row r="939" spans="4:4" x14ac:dyDescent="0.3">
      <c r="D939" s="10"/>
    </row>
    <row r="940" spans="4:4" x14ac:dyDescent="0.3">
      <c r="D940" s="10"/>
    </row>
    <row r="941" spans="4:4" x14ac:dyDescent="0.3">
      <c r="D941" s="10"/>
    </row>
    <row r="942" spans="4:4" x14ac:dyDescent="0.3">
      <c r="D942" s="10"/>
    </row>
    <row r="943" spans="4:4" x14ac:dyDescent="0.3">
      <c r="D943" s="10"/>
    </row>
    <row r="944" spans="4:4" x14ac:dyDescent="0.3">
      <c r="D944" s="10"/>
    </row>
    <row r="945" spans="4:4" x14ac:dyDescent="0.3">
      <c r="D945" s="10"/>
    </row>
    <row r="946" spans="4:4" x14ac:dyDescent="0.3">
      <c r="D946" s="10"/>
    </row>
    <row r="947" spans="4:4" x14ac:dyDescent="0.3">
      <c r="D947" s="10"/>
    </row>
    <row r="948" spans="4:4" x14ac:dyDescent="0.3">
      <c r="D948" s="10"/>
    </row>
    <row r="949" spans="4:4" x14ac:dyDescent="0.3">
      <c r="D949" s="10"/>
    </row>
    <row r="950" spans="4:4" x14ac:dyDescent="0.3">
      <c r="D950" s="10"/>
    </row>
    <row r="951" spans="4:4" x14ac:dyDescent="0.3">
      <c r="D951" s="10"/>
    </row>
    <row r="952" spans="4:4" x14ac:dyDescent="0.3">
      <c r="D952" s="10"/>
    </row>
    <row r="953" spans="4:4" x14ac:dyDescent="0.3">
      <c r="D953" s="10"/>
    </row>
    <row r="954" spans="4:4" x14ac:dyDescent="0.3">
      <c r="D954" s="10"/>
    </row>
    <row r="955" spans="4:4" x14ac:dyDescent="0.3">
      <c r="D955" s="10"/>
    </row>
    <row r="956" spans="4:4" x14ac:dyDescent="0.3">
      <c r="D956" s="10"/>
    </row>
    <row r="957" spans="4:4" x14ac:dyDescent="0.3">
      <c r="D957" s="10"/>
    </row>
    <row r="958" spans="4:4" x14ac:dyDescent="0.3">
      <c r="D958" s="10"/>
    </row>
    <row r="959" spans="4:4" x14ac:dyDescent="0.3">
      <c r="D959" s="10"/>
    </row>
    <row r="960" spans="4:4" x14ac:dyDescent="0.3">
      <c r="D960" s="10"/>
    </row>
    <row r="961" spans="4:4" x14ac:dyDescent="0.3">
      <c r="D961" s="10"/>
    </row>
    <row r="962" spans="4:4" x14ac:dyDescent="0.3">
      <c r="D962" s="10"/>
    </row>
    <row r="963" spans="4:4" x14ac:dyDescent="0.3">
      <c r="D963" s="10"/>
    </row>
    <row r="964" spans="4:4" x14ac:dyDescent="0.3">
      <c r="D964" s="10"/>
    </row>
    <row r="965" spans="4:4" x14ac:dyDescent="0.3">
      <c r="D965" s="10"/>
    </row>
    <row r="966" spans="4:4" x14ac:dyDescent="0.3">
      <c r="D966" s="10"/>
    </row>
    <row r="967" spans="4:4" x14ac:dyDescent="0.3">
      <c r="D967" s="10"/>
    </row>
    <row r="968" spans="4:4" x14ac:dyDescent="0.3">
      <c r="D968" s="10"/>
    </row>
    <row r="969" spans="4:4" x14ac:dyDescent="0.3">
      <c r="D969" s="10"/>
    </row>
    <row r="970" spans="4:4" x14ac:dyDescent="0.3">
      <c r="D970" s="10"/>
    </row>
    <row r="971" spans="4:4" x14ac:dyDescent="0.3">
      <c r="D971" s="10"/>
    </row>
    <row r="972" spans="4:4" x14ac:dyDescent="0.3">
      <c r="D972" s="10"/>
    </row>
    <row r="973" spans="4:4" x14ac:dyDescent="0.3">
      <c r="D973" s="10"/>
    </row>
    <row r="974" spans="4:4" x14ac:dyDescent="0.3">
      <c r="D974" s="10"/>
    </row>
    <row r="975" spans="4:4" x14ac:dyDescent="0.3">
      <c r="D975" s="10"/>
    </row>
    <row r="976" spans="4:4" x14ac:dyDescent="0.3">
      <c r="D976" s="10"/>
    </row>
    <row r="977" spans="4:4" x14ac:dyDescent="0.3">
      <c r="D977" s="10"/>
    </row>
    <row r="978" spans="4:4" x14ac:dyDescent="0.3">
      <c r="D978" s="10"/>
    </row>
    <row r="979" spans="4:4" x14ac:dyDescent="0.3">
      <c r="D979" s="10"/>
    </row>
    <row r="980" spans="4:4" x14ac:dyDescent="0.3">
      <c r="D980" s="10"/>
    </row>
    <row r="981" spans="4:4" x14ac:dyDescent="0.3">
      <c r="D981" s="10"/>
    </row>
    <row r="982" spans="4:4" x14ac:dyDescent="0.3">
      <c r="D982" s="10"/>
    </row>
    <row r="983" spans="4:4" x14ac:dyDescent="0.3">
      <c r="D983" s="10"/>
    </row>
    <row r="984" spans="4:4" x14ac:dyDescent="0.3">
      <c r="D984" s="10"/>
    </row>
    <row r="985" spans="4:4" x14ac:dyDescent="0.3">
      <c r="D985" s="10"/>
    </row>
    <row r="986" spans="4:4" x14ac:dyDescent="0.3">
      <c r="D986" s="10"/>
    </row>
    <row r="987" spans="4:4" x14ac:dyDescent="0.3">
      <c r="D987" s="10"/>
    </row>
    <row r="988" spans="4:4" x14ac:dyDescent="0.3">
      <c r="D988" s="10"/>
    </row>
    <row r="989" spans="4:4" x14ac:dyDescent="0.3">
      <c r="D989" s="10"/>
    </row>
    <row r="990" spans="4:4" x14ac:dyDescent="0.3">
      <c r="D990" s="10"/>
    </row>
    <row r="991" spans="4:4" x14ac:dyDescent="0.3">
      <c r="D991" s="10"/>
    </row>
    <row r="992" spans="4:4" x14ac:dyDescent="0.3">
      <c r="D992" s="10"/>
    </row>
    <row r="993" spans="4:4" x14ac:dyDescent="0.3">
      <c r="D993" s="10"/>
    </row>
    <row r="994" spans="4:4" x14ac:dyDescent="0.3">
      <c r="D994" s="10"/>
    </row>
    <row r="995" spans="4:4" x14ac:dyDescent="0.3">
      <c r="D995" s="10"/>
    </row>
    <row r="996" spans="4:4" x14ac:dyDescent="0.3">
      <c r="D996" s="10"/>
    </row>
    <row r="997" spans="4:4" x14ac:dyDescent="0.3">
      <c r="D997" s="10"/>
    </row>
    <row r="998" spans="4:4" x14ac:dyDescent="0.3">
      <c r="D998" s="10"/>
    </row>
    <row r="999" spans="4:4" x14ac:dyDescent="0.3">
      <c r="D999" s="10"/>
    </row>
    <row r="1000" spans="4:4" x14ac:dyDescent="0.3">
      <c r="D1000" s="10"/>
    </row>
    <row r="1001" spans="4:4" x14ac:dyDescent="0.3">
      <c r="D1001" s="10"/>
    </row>
    <row r="1002" spans="4:4" x14ac:dyDescent="0.3">
      <c r="D1002" s="10"/>
    </row>
    <row r="1003" spans="4:4" x14ac:dyDescent="0.3">
      <c r="D1003" s="10"/>
    </row>
    <row r="1004" spans="4:4" x14ac:dyDescent="0.3">
      <c r="D1004" s="10"/>
    </row>
    <row r="1005" spans="4:4" x14ac:dyDescent="0.3">
      <c r="D1005" s="10"/>
    </row>
    <row r="1006" spans="4:4" x14ac:dyDescent="0.3">
      <c r="D1006" s="10"/>
    </row>
    <row r="1007" spans="4:4" x14ac:dyDescent="0.3">
      <c r="D1007" s="10"/>
    </row>
    <row r="1008" spans="4:4" x14ac:dyDescent="0.3">
      <c r="D1008" s="10"/>
    </row>
    <row r="1009" spans="4:4" x14ac:dyDescent="0.3">
      <c r="D1009" s="10"/>
    </row>
    <row r="1010" spans="4:4" x14ac:dyDescent="0.3">
      <c r="D1010" s="10"/>
    </row>
    <row r="1011" spans="4:4" x14ac:dyDescent="0.3">
      <c r="D1011" s="10"/>
    </row>
    <row r="1012" spans="4:4" x14ac:dyDescent="0.3">
      <c r="D1012" s="10"/>
    </row>
    <row r="1013" spans="4:4" x14ac:dyDescent="0.3">
      <c r="D1013" s="10"/>
    </row>
    <row r="1014" spans="4:4" x14ac:dyDescent="0.3">
      <c r="D1014" s="10"/>
    </row>
    <row r="1015" spans="4:4" x14ac:dyDescent="0.3">
      <c r="D1015" s="10"/>
    </row>
    <row r="1016" spans="4:4" x14ac:dyDescent="0.3">
      <c r="D1016" s="10"/>
    </row>
    <row r="1017" spans="4:4" x14ac:dyDescent="0.3">
      <c r="D1017" s="10"/>
    </row>
    <row r="1018" spans="4:4" x14ac:dyDescent="0.3">
      <c r="D1018" s="10"/>
    </row>
    <row r="1019" spans="4:4" x14ac:dyDescent="0.3">
      <c r="D1019" s="10"/>
    </row>
    <row r="1020" spans="4:4" x14ac:dyDescent="0.3">
      <c r="D1020" s="10"/>
    </row>
    <row r="1021" spans="4:4" x14ac:dyDescent="0.3">
      <c r="D1021" s="10"/>
    </row>
    <row r="1022" spans="4:4" x14ac:dyDescent="0.3">
      <c r="D1022" s="10"/>
    </row>
    <row r="1023" spans="4:4" x14ac:dyDescent="0.3">
      <c r="D1023" s="10"/>
    </row>
    <row r="1024" spans="4:4" x14ac:dyDescent="0.3">
      <c r="D1024" s="10"/>
    </row>
    <row r="1025" spans="4:4" x14ac:dyDescent="0.3">
      <c r="D1025" s="10"/>
    </row>
    <row r="1026" spans="4:4" x14ac:dyDescent="0.3">
      <c r="D1026" s="10"/>
    </row>
    <row r="1027" spans="4:4" x14ac:dyDescent="0.3">
      <c r="D1027" s="10"/>
    </row>
    <row r="1028" spans="4:4" x14ac:dyDescent="0.3">
      <c r="D1028" s="10"/>
    </row>
    <row r="1029" spans="4:4" x14ac:dyDescent="0.3">
      <c r="D1029" s="10"/>
    </row>
    <row r="1030" spans="4:4" x14ac:dyDescent="0.3">
      <c r="D1030" s="10"/>
    </row>
    <row r="1031" spans="4:4" x14ac:dyDescent="0.3">
      <c r="D1031" s="10"/>
    </row>
    <row r="1032" spans="4:4" x14ac:dyDescent="0.3">
      <c r="D1032" s="10"/>
    </row>
    <row r="1033" spans="4:4" x14ac:dyDescent="0.3">
      <c r="D1033" s="10"/>
    </row>
    <row r="1034" spans="4:4" x14ac:dyDescent="0.3">
      <c r="D1034" s="10"/>
    </row>
    <row r="1035" spans="4:4" x14ac:dyDescent="0.3">
      <c r="D1035" s="10"/>
    </row>
    <row r="1036" spans="4:4" x14ac:dyDescent="0.3">
      <c r="D1036" s="10"/>
    </row>
    <row r="1037" spans="4:4" x14ac:dyDescent="0.3">
      <c r="D1037" s="10"/>
    </row>
    <row r="1038" spans="4:4" x14ac:dyDescent="0.3">
      <c r="D1038" s="10"/>
    </row>
    <row r="1039" spans="4:4" x14ac:dyDescent="0.3">
      <c r="D1039" s="10"/>
    </row>
    <row r="1040" spans="4:4" x14ac:dyDescent="0.3">
      <c r="D1040" s="10"/>
    </row>
    <row r="1041" spans="4:4" x14ac:dyDescent="0.3">
      <c r="D1041" s="10"/>
    </row>
    <row r="1042" spans="4:4" x14ac:dyDescent="0.3">
      <c r="D1042" s="10"/>
    </row>
    <row r="1043" spans="4:4" x14ac:dyDescent="0.3">
      <c r="D1043" s="10"/>
    </row>
    <row r="1044" spans="4:4" x14ac:dyDescent="0.3">
      <c r="D1044" s="10"/>
    </row>
    <row r="1045" spans="4:4" x14ac:dyDescent="0.3">
      <c r="D1045" s="10"/>
    </row>
    <row r="1046" spans="4:4" x14ac:dyDescent="0.3">
      <c r="D1046" s="10"/>
    </row>
    <row r="1047" spans="4:4" x14ac:dyDescent="0.3">
      <c r="D1047" s="10"/>
    </row>
    <row r="1048" spans="4:4" x14ac:dyDescent="0.3">
      <c r="D1048" s="10"/>
    </row>
    <row r="1049" spans="4:4" x14ac:dyDescent="0.3">
      <c r="D1049" s="10"/>
    </row>
    <row r="1050" spans="4:4" x14ac:dyDescent="0.3">
      <c r="D1050" s="10"/>
    </row>
    <row r="1051" spans="4:4" x14ac:dyDescent="0.3">
      <c r="D1051" s="10"/>
    </row>
    <row r="1052" spans="4:4" x14ac:dyDescent="0.3">
      <c r="D1052" s="10"/>
    </row>
    <row r="1053" spans="4:4" x14ac:dyDescent="0.3">
      <c r="D1053" s="10"/>
    </row>
    <row r="1054" spans="4:4" x14ac:dyDescent="0.3">
      <c r="D1054" s="10"/>
    </row>
    <row r="1055" spans="4:4" x14ac:dyDescent="0.3">
      <c r="D1055" s="10"/>
    </row>
    <row r="1056" spans="4:4" x14ac:dyDescent="0.3">
      <c r="D1056" s="10"/>
    </row>
    <row r="1057" spans="4:4" x14ac:dyDescent="0.3">
      <c r="D1057" s="10"/>
    </row>
    <row r="1058" spans="4:4" x14ac:dyDescent="0.3">
      <c r="D1058" s="10"/>
    </row>
    <row r="1059" spans="4:4" x14ac:dyDescent="0.3">
      <c r="D1059" s="10"/>
    </row>
    <row r="1060" spans="4:4" x14ac:dyDescent="0.3">
      <c r="D1060" s="10"/>
    </row>
    <row r="1061" spans="4:4" x14ac:dyDescent="0.3">
      <c r="D1061" s="10"/>
    </row>
    <row r="1062" spans="4:4" x14ac:dyDescent="0.3">
      <c r="D1062" s="10"/>
    </row>
    <row r="1063" spans="4:4" x14ac:dyDescent="0.3">
      <c r="D1063" s="10"/>
    </row>
    <row r="1064" spans="4:4" x14ac:dyDescent="0.3">
      <c r="D1064" s="10"/>
    </row>
    <row r="1065" spans="4:4" x14ac:dyDescent="0.3">
      <c r="D1065" s="10"/>
    </row>
    <row r="1066" spans="4:4" x14ac:dyDescent="0.3">
      <c r="D1066" s="10"/>
    </row>
    <row r="1067" spans="4:4" x14ac:dyDescent="0.3">
      <c r="D1067" s="10"/>
    </row>
    <row r="1068" spans="4:4" x14ac:dyDescent="0.3">
      <c r="D1068" s="10"/>
    </row>
    <row r="1069" spans="4:4" x14ac:dyDescent="0.3">
      <c r="D1069" s="10"/>
    </row>
    <row r="1070" spans="4:4" x14ac:dyDescent="0.3">
      <c r="D1070" s="10"/>
    </row>
    <row r="1071" spans="4:4" x14ac:dyDescent="0.3">
      <c r="D1071" s="10"/>
    </row>
    <row r="1072" spans="4:4" x14ac:dyDescent="0.3">
      <c r="D1072" s="10"/>
    </row>
    <row r="1073" spans="4:4" x14ac:dyDescent="0.3">
      <c r="D1073" s="10"/>
    </row>
    <row r="1074" spans="4:4" x14ac:dyDescent="0.3">
      <c r="D1074" s="10"/>
    </row>
    <row r="1075" spans="4:4" x14ac:dyDescent="0.3">
      <c r="D1075" s="10"/>
    </row>
    <row r="1076" spans="4:4" x14ac:dyDescent="0.3">
      <c r="D1076" s="10"/>
    </row>
    <row r="1077" spans="4:4" x14ac:dyDescent="0.3">
      <c r="D1077" s="10"/>
    </row>
    <row r="1078" spans="4:4" x14ac:dyDescent="0.3">
      <c r="D1078" s="10"/>
    </row>
    <row r="1079" spans="4:4" x14ac:dyDescent="0.3">
      <c r="D1079" s="10"/>
    </row>
    <row r="1080" spans="4:4" x14ac:dyDescent="0.3">
      <c r="D1080" s="10"/>
    </row>
    <row r="1081" spans="4:4" x14ac:dyDescent="0.3">
      <c r="D1081" s="10"/>
    </row>
    <row r="1082" spans="4:4" x14ac:dyDescent="0.3">
      <c r="D1082" s="10"/>
    </row>
    <row r="1083" spans="4:4" x14ac:dyDescent="0.3">
      <c r="D1083" s="10"/>
    </row>
    <row r="1084" spans="4:4" x14ac:dyDescent="0.3">
      <c r="D1084" s="10"/>
    </row>
    <row r="1085" spans="4:4" x14ac:dyDescent="0.3">
      <c r="D1085" s="10"/>
    </row>
    <row r="1086" spans="4:4" x14ac:dyDescent="0.3">
      <c r="D1086" s="10"/>
    </row>
    <row r="1087" spans="4:4" x14ac:dyDescent="0.3">
      <c r="D1087" s="10"/>
    </row>
    <row r="1088" spans="4:4" x14ac:dyDescent="0.3">
      <c r="D1088" s="10"/>
    </row>
    <row r="1089" spans="4:4" x14ac:dyDescent="0.3">
      <c r="D1089" s="10"/>
    </row>
    <row r="1090" spans="4:4" x14ac:dyDescent="0.3">
      <c r="D1090" s="10"/>
    </row>
    <row r="1091" spans="4:4" x14ac:dyDescent="0.3">
      <c r="D1091" s="10"/>
    </row>
    <row r="1092" spans="4:4" x14ac:dyDescent="0.3">
      <c r="D1092" s="10"/>
    </row>
    <row r="1093" spans="4:4" x14ac:dyDescent="0.3">
      <c r="D1093" s="10"/>
    </row>
    <row r="1094" spans="4:4" x14ac:dyDescent="0.3">
      <c r="D1094" s="10"/>
    </row>
    <row r="1095" spans="4:4" x14ac:dyDescent="0.3">
      <c r="D1095" s="10"/>
    </row>
    <row r="1096" spans="4:4" x14ac:dyDescent="0.3">
      <c r="D1096" s="10"/>
    </row>
    <row r="1097" spans="4:4" x14ac:dyDescent="0.3">
      <c r="D1097" s="10"/>
    </row>
    <row r="1098" spans="4:4" x14ac:dyDescent="0.3">
      <c r="D1098" s="10"/>
    </row>
    <row r="1099" spans="4:4" x14ac:dyDescent="0.3">
      <c r="D1099" s="10"/>
    </row>
    <row r="1100" spans="4:4" x14ac:dyDescent="0.3">
      <c r="D1100" s="10"/>
    </row>
    <row r="1101" spans="4:4" x14ac:dyDescent="0.3">
      <c r="D1101" s="10"/>
    </row>
    <row r="1102" spans="4:4" x14ac:dyDescent="0.3">
      <c r="D1102" s="10"/>
    </row>
    <row r="1103" spans="4:4" x14ac:dyDescent="0.3">
      <c r="D1103" s="10"/>
    </row>
    <row r="1104" spans="4:4" x14ac:dyDescent="0.3">
      <c r="D1104" s="10"/>
    </row>
    <row r="1105" spans="4:4" x14ac:dyDescent="0.3">
      <c r="D1105" s="10"/>
    </row>
    <row r="1106" spans="4:4" x14ac:dyDescent="0.3">
      <c r="D1106" s="10"/>
    </row>
    <row r="1107" spans="4:4" x14ac:dyDescent="0.3">
      <c r="D1107" s="10"/>
    </row>
    <row r="1108" spans="4:4" x14ac:dyDescent="0.3">
      <c r="D1108" s="10"/>
    </row>
    <row r="1109" spans="4:4" x14ac:dyDescent="0.3">
      <c r="D1109" s="10"/>
    </row>
    <row r="1110" spans="4:4" x14ac:dyDescent="0.3">
      <c r="D1110" s="10"/>
    </row>
    <row r="1111" spans="4:4" x14ac:dyDescent="0.3">
      <c r="D1111" s="10"/>
    </row>
    <row r="1112" spans="4:4" x14ac:dyDescent="0.3">
      <c r="D1112" s="10"/>
    </row>
    <row r="1113" spans="4:4" x14ac:dyDescent="0.3">
      <c r="D1113" s="10"/>
    </row>
    <row r="1114" spans="4:4" x14ac:dyDescent="0.3">
      <c r="D1114" s="10"/>
    </row>
    <row r="1115" spans="4:4" x14ac:dyDescent="0.3">
      <c r="D1115" s="10"/>
    </row>
    <row r="1116" spans="4:4" x14ac:dyDescent="0.3">
      <c r="D1116" s="10"/>
    </row>
    <row r="1117" spans="4:4" x14ac:dyDescent="0.3">
      <c r="D1117" s="10"/>
    </row>
    <row r="1118" spans="4:4" x14ac:dyDescent="0.3">
      <c r="D1118" s="10"/>
    </row>
    <row r="1119" spans="4:4" x14ac:dyDescent="0.3">
      <c r="D1119" s="10"/>
    </row>
    <row r="1120" spans="4:4" x14ac:dyDescent="0.3">
      <c r="D1120" s="10"/>
    </row>
    <row r="1121" spans="4:4" x14ac:dyDescent="0.3">
      <c r="D1121" s="10"/>
    </row>
    <row r="1122" spans="4:4" x14ac:dyDescent="0.3">
      <c r="D1122" s="10"/>
    </row>
    <row r="1123" spans="4:4" x14ac:dyDescent="0.3">
      <c r="D1123" s="10"/>
    </row>
    <row r="1124" spans="4:4" x14ac:dyDescent="0.3">
      <c r="D1124" s="10"/>
    </row>
    <row r="1125" spans="4:4" x14ac:dyDescent="0.3">
      <c r="D1125" s="10"/>
    </row>
    <row r="1126" spans="4:4" x14ac:dyDescent="0.3">
      <c r="D1126" s="10"/>
    </row>
    <row r="1127" spans="4:4" x14ac:dyDescent="0.3">
      <c r="D1127" s="10"/>
    </row>
    <row r="1128" spans="4:4" x14ac:dyDescent="0.3">
      <c r="D1128" s="10"/>
    </row>
    <row r="1129" spans="4:4" x14ac:dyDescent="0.3">
      <c r="D1129" s="10"/>
    </row>
    <row r="1130" spans="4:4" x14ac:dyDescent="0.3">
      <c r="D1130" s="10"/>
    </row>
    <row r="1131" spans="4:4" x14ac:dyDescent="0.3">
      <c r="D1131" s="10"/>
    </row>
    <row r="1132" spans="4:4" x14ac:dyDescent="0.3">
      <c r="D1132" s="10"/>
    </row>
    <row r="1133" spans="4:4" x14ac:dyDescent="0.3">
      <c r="D1133" s="10"/>
    </row>
    <row r="1134" spans="4:4" x14ac:dyDescent="0.3">
      <c r="D1134" s="10"/>
    </row>
    <row r="1135" spans="4:4" x14ac:dyDescent="0.3">
      <c r="D1135" s="10"/>
    </row>
    <row r="1136" spans="4:4" x14ac:dyDescent="0.3">
      <c r="D1136" s="10"/>
    </row>
    <row r="1137" spans="4:4" x14ac:dyDescent="0.3">
      <c r="D1137" s="10"/>
    </row>
    <row r="1138" spans="4:4" x14ac:dyDescent="0.3">
      <c r="D1138" s="10"/>
    </row>
    <row r="1139" spans="4:4" x14ac:dyDescent="0.3">
      <c r="D1139" s="10"/>
    </row>
    <row r="1140" spans="4:4" x14ac:dyDescent="0.3">
      <c r="D1140" s="10"/>
    </row>
    <row r="1141" spans="4:4" x14ac:dyDescent="0.3">
      <c r="D1141" s="10"/>
    </row>
    <row r="1142" spans="4:4" x14ac:dyDescent="0.3">
      <c r="D1142" s="10"/>
    </row>
    <row r="1143" spans="4:4" x14ac:dyDescent="0.3">
      <c r="D1143" s="10"/>
    </row>
    <row r="1144" spans="4:4" x14ac:dyDescent="0.3">
      <c r="D1144" s="10"/>
    </row>
    <row r="1145" spans="4:4" x14ac:dyDescent="0.3">
      <c r="D1145" s="10"/>
    </row>
    <row r="1146" spans="4:4" x14ac:dyDescent="0.3">
      <c r="D1146" s="10"/>
    </row>
    <row r="1147" spans="4:4" x14ac:dyDescent="0.3">
      <c r="D1147" s="10"/>
    </row>
    <row r="1148" spans="4:4" x14ac:dyDescent="0.3">
      <c r="D1148" s="10"/>
    </row>
    <row r="1149" spans="4:4" x14ac:dyDescent="0.3">
      <c r="D1149" s="10"/>
    </row>
    <row r="1150" spans="4:4" x14ac:dyDescent="0.3">
      <c r="D1150" s="10"/>
    </row>
    <row r="1151" spans="4:4" x14ac:dyDescent="0.3">
      <c r="D1151" s="10"/>
    </row>
    <row r="1152" spans="4:4" x14ac:dyDescent="0.3">
      <c r="D1152" s="10"/>
    </row>
    <row r="1153" spans="4:4" x14ac:dyDescent="0.3">
      <c r="D1153" s="10"/>
    </row>
    <row r="1154" spans="4:4" x14ac:dyDescent="0.3">
      <c r="D1154" s="10"/>
    </row>
    <row r="1155" spans="4:4" x14ac:dyDescent="0.3">
      <c r="D1155" s="10"/>
    </row>
    <row r="1156" spans="4:4" x14ac:dyDescent="0.3">
      <c r="D1156" s="10"/>
    </row>
    <row r="1157" spans="4:4" x14ac:dyDescent="0.3">
      <c r="D1157" s="10"/>
    </row>
    <row r="1158" spans="4:4" x14ac:dyDescent="0.3">
      <c r="D1158" s="10"/>
    </row>
    <row r="1159" spans="4:4" x14ac:dyDescent="0.3">
      <c r="D1159" s="10"/>
    </row>
    <row r="1160" spans="4:4" x14ac:dyDescent="0.3">
      <c r="D1160" s="10"/>
    </row>
    <row r="1161" spans="4:4" x14ac:dyDescent="0.3">
      <c r="D1161" s="10"/>
    </row>
    <row r="1162" spans="4:4" x14ac:dyDescent="0.3">
      <c r="D1162" s="10"/>
    </row>
    <row r="1163" spans="4:4" x14ac:dyDescent="0.3">
      <c r="D1163" s="10"/>
    </row>
    <row r="1164" spans="4:4" x14ac:dyDescent="0.3">
      <c r="D1164" s="10"/>
    </row>
    <row r="1165" spans="4:4" x14ac:dyDescent="0.3">
      <c r="D1165" s="10"/>
    </row>
    <row r="1166" spans="4:4" x14ac:dyDescent="0.3">
      <c r="D1166" s="10"/>
    </row>
    <row r="1167" spans="4:4" x14ac:dyDescent="0.3">
      <c r="D1167" s="10"/>
    </row>
    <row r="1168" spans="4:4" x14ac:dyDescent="0.3">
      <c r="D1168" s="10"/>
    </row>
    <row r="1169" spans="4:4" x14ac:dyDescent="0.3">
      <c r="D1169" s="10"/>
    </row>
    <row r="1170" spans="4:4" x14ac:dyDescent="0.3">
      <c r="D1170" s="10"/>
    </row>
    <row r="1171" spans="4:4" x14ac:dyDescent="0.3">
      <c r="D1171" s="10"/>
    </row>
    <row r="1172" spans="4:4" x14ac:dyDescent="0.3">
      <c r="D1172" s="10"/>
    </row>
    <row r="1173" spans="4:4" x14ac:dyDescent="0.3">
      <c r="D1173" s="10"/>
    </row>
    <row r="1174" spans="4:4" x14ac:dyDescent="0.3">
      <c r="D1174" s="10"/>
    </row>
    <row r="1175" spans="4:4" x14ac:dyDescent="0.3">
      <c r="D1175" s="10"/>
    </row>
    <row r="1176" spans="4:4" x14ac:dyDescent="0.3">
      <c r="D1176" s="10"/>
    </row>
    <row r="1177" spans="4:4" x14ac:dyDescent="0.3">
      <c r="D1177" s="10"/>
    </row>
    <row r="1178" spans="4:4" x14ac:dyDescent="0.3">
      <c r="D1178" s="10"/>
    </row>
    <row r="1179" spans="4:4" x14ac:dyDescent="0.3">
      <c r="D1179" s="10"/>
    </row>
    <row r="1180" spans="4:4" x14ac:dyDescent="0.3">
      <c r="D1180" s="10"/>
    </row>
    <row r="1181" spans="4:4" x14ac:dyDescent="0.3">
      <c r="D1181" s="10"/>
    </row>
    <row r="1182" spans="4:4" x14ac:dyDescent="0.3">
      <c r="D1182" s="10"/>
    </row>
    <row r="1183" spans="4:4" x14ac:dyDescent="0.3">
      <c r="D1183" s="10"/>
    </row>
    <row r="1184" spans="4:4" x14ac:dyDescent="0.3">
      <c r="D1184" s="10"/>
    </row>
    <row r="1185" spans="4:4" x14ac:dyDescent="0.3">
      <c r="D1185" s="10"/>
    </row>
    <row r="1186" spans="4:4" x14ac:dyDescent="0.3">
      <c r="D1186" s="10"/>
    </row>
    <row r="1187" spans="4:4" x14ac:dyDescent="0.3">
      <c r="D1187" s="10"/>
    </row>
    <row r="1188" spans="4:4" x14ac:dyDescent="0.3">
      <c r="D1188" s="10"/>
    </row>
    <row r="1189" spans="4:4" x14ac:dyDescent="0.3">
      <c r="D1189" s="10"/>
    </row>
    <row r="1190" spans="4:4" x14ac:dyDescent="0.3">
      <c r="D1190" s="10"/>
    </row>
    <row r="1191" spans="4:4" x14ac:dyDescent="0.3">
      <c r="D1191" s="10"/>
    </row>
    <row r="1192" spans="4:4" x14ac:dyDescent="0.3">
      <c r="D1192" s="10"/>
    </row>
    <row r="1193" spans="4:4" x14ac:dyDescent="0.3">
      <c r="D1193" s="10"/>
    </row>
    <row r="1194" spans="4:4" x14ac:dyDescent="0.3">
      <c r="D1194" s="10"/>
    </row>
    <row r="1195" spans="4:4" x14ac:dyDescent="0.3">
      <c r="D1195" s="10"/>
    </row>
    <row r="1196" spans="4:4" x14ac:dyDescent="0.3">
      <c r="D1196" s="10"/>
    </row>
    <row r="1197" spans="4:4" x14ac:dyDescent="0.3">
      <c r="D1197" s="10"/>
    </row>
    <row r="1198" spans="4:4" x14ac:dyDescent="0.3">
      <c r="D1198" s="10"/>
    </row>
    <row r="1199" spans="4:4" x14ac:dyDescent="0.3">
      <c r="D1199" s="10"/>
    </row>
    <row r="1200" spans="4:4" x14ac:dyDescent="0.3">
      <c r="D1200" s="10"/>
    </row>
    <row r="1201" spans="4:4" x14ac:dyDescent="0.3">
      <c r="D1201" s="10"/>
    </row>
    <row r="1202" spans="4:4" x14ac:dyDescent="0.3">
      <c r="D1202" s="10"/>
    </row>
    <row r="1203" spans="4:4" x14ac:dyDescent="0.3">
      <c r="D1203" s="10"/>
    </row>
    <row r="1204" spans="4:4" x14ac:dyDescent="0.3">
      <c r="D1204" s="10"/>
    </row>
    <row r="1205" spans="4:4" x14ac:dyDescent="0.3">
      <c r="D1205" s="10"/>
    </row>
    <row r="1206" spans="4:4" x14ac:dyDescent="0.3">
      <c r="D1206" s="10"/>
    </row>
    <row r="1207" spans="4:4" x14ac:dyDescent="0.3">
      <c r="D1207" s="10"/>
    </row>
    <row r="1208" spans="4:4" x14ac:dyDescent="0.3">
      <c r="D1208" s="10"/>
    </row>
    <row r="1209" spans="4:4" x14ac:dyDescent="0.3">
      <c r="D1209" s="10"/>
    </row>
    <row r="1210" spans="4:4" x14ac:dyDescent="0.3">
      <c r="D1210" s="10"/>
    </row>
    <row r="1211" spans="4:4" x14ac:dyDescent="0.3">
      <c r="D1211" s="10"/>
    </row>
    <row r="1212" spans="4:4" x14ac:dyDescent="0.3">
      <c r="D1212" s="10"/>
    </row>
    <row r="1213" spans="4:4" x14ac:dyDescent="0.3">
      <c r="D1213" s="10"/>
    </row>
    <row r="1214" spans="4:4" x14ac:dyDescent="0.3">
      <c r="D1214" s="10"/>
    </row>
    <row r="1215" spans="4:4" x14ac:dyDescent="0.3">
      <c r="D1215" s="10"/>
    </row>
    <row r="1216" spans="4:4" x14ac:dyDescent="0.3">
      <c r="D1216" s="10"/>
    </row>
    <row r="1217" spans="4:4" x14ac:dyDescent="0.3">
      <c r="D1217" s="10"/>
    </row>
    <row r="1218" spans="4:4" x14ac:dyDescent="0.3">
      <c r="D1218" s="10"/>
    </row>
    <row r="1219" spans="4:4" x14ac:dyDescent="0.3">
      <c r="D1219" s="10"/>
    </row>
    <row r="1220" spans="4:4" x14ac:dyDescent="0.3">
      <c r="D1220" s="10"/>
    </row>
    <row r="1221" spans="4:4" x14ac:dyDescent="0.3">
      <c r="D1221" s="10"/>
    </row>
    <row r="1222" spans="4:4" x14ac:dyDescent="0.3">
      <c r="D1222" s="10"/>
    </row>
    <row r="1223" spans="4:4" x14ac:dyDescent="0.3">
      <c r="D1223" s="10"/>
    </row>
    <row r="1224" spans="4:4" x14ac:dyDescent="0.3">
      <c r="D1224" s="10"/>
    </row>
    <row r="1225" spans="4:4" x14ac:dyDescent="0.3">
      <c r="D1225" s="10"/>
    </row>
    <row r="1226" spans="4:4" x14ac:dyDescent="0.3">
      <c r="D1226" s="10"/>
    </row>
    <row r="1227" spans="4:4" x14ac:dyDescent="0.3">
      <c r="D1227" s="10"/>
    </row>
    <row r="1228" spans="4:4" x14ac:dyDescent="0.3">
      <c r="D1228" s="10"/>
    </row>
    <row r="1229" spans="4:4" x14ac:dyDescent="0.3">
      <c r="D1229" s="10"/>
    </row>
    <row r="1230" spans="4:4" x14ac:dyDescent="0.3">
      <c r="D1230" s="10"/>
    </row>
    <row r="1231" spans="4:4" x14ac:dyDescent="0.3">
      <c r="D1231" s="10"/>
    </row>
    <row r="1232" spans="4:4" x14ac:dyDescent="0.3">
      <c r="D1232" s="10"/>
    </row>
    <row r="1233" spans="4:4" x14ac:dyDescent="0.3">
      <c r="D1233" s="10"/>
    </row>
    <row r="1234" spans="4:4" x14ac:dyDescent="0.3">
      <c r="D1234" s="10"/>
    </row>
    <row r="1235" spans="4:4" x14ac:dyDescent="0.3">
      <c r="D1235" s="10"/>
    </row>
    <row r="1236" spans="4:4" x14ac:dyDescent="0.3">
      <c r="D1236" s="10"/>
    </row>
    <row r="1237" spans="4:4" x14ac:dyDescent="0.3">
      <c r="D1237" s="10"/>
    </row>
    <row r="1238" spans="4:4" x14ac:dyDescent="0.3">
      <c r="D1238" s="10"/>
    </row>
    <row r="1239" spans="4:4" x14ac:dyDescent="0.3">
      <c r="D1239" s="10"/>
    </row>
    <row r="1240" spans="4:4" x14ac:dyDescent="0.3">
      <c r="D1240" s="10"/>
    </row>
    <row r="1241" spans="4:4" x14ac:dyDescent="0.3">
      <c r="D1241" s="10"/>
    </row>
    <row r="1242" spans="4:4" x14ac:dyDescent="0.3">
      <c r="D1242" s="10"/>
    </row>
    <row r="1243" spans="4:4" x14ac:dyDescent="0.3">
      <c r="D1243" s="10"/>
    </row>
    <row r="1244" spans="4:4" x14ac:dyDescent="0.3">
      <c r="D1244" s="10"/>
    </row>
    <row r="1245" spans="4:4" x14ac:dyDescent="0.3">
      <c r="D1245" s="10"/>
    </row>
    <row r="1246" spans="4:4" x14ac:dyDescent="0.3">
      <c r="D1246" s="10"/>
    </row>
    <row r="1247" spans="4:4" x14ac:dyDescent="0.3">
      <c r="D1247" s="10"/>
    </row>
    <row r="1248" spans="4:4" x14ac:dyDescent="0.3">
      <c r="D1248" s="10"/>
    </row>
    <row r="1249" spans="4:4" x14ac:dyDescent="0.3">
      <c r="D1249" s="10"/>
    </row>
    <row r="1250" spans="4:4" x14ac:dyDescent="0.3">
      <c r="D1250" s="10"/>
    </row>
    <row r="1251" spans="4:4" x14ac:dyDescent="0.3">
      <c r="D1251" s="10"/>
    </row>
    <row r="1252" spans="4:4" x14ac:dyDescent="0.3">
      <c r="D1252" s="10"/>
    </row>
    <row r="1253" spans="4:4" x14ac:dyDescent="0.3">
      <c r="D1253" s="10"/>
    </row>
    <row r="1254" spans="4:4" x14ac:dyDescent="0.3">
      <c r="D1254" s="10"/>
    </row>
    <row r="1255" spans="4:4" x14ac:dyDescent="0.3">
      <c r="D1255" s="10"/>
    </row>
    <row r="1256" spans="4:4" x14ac:dyDescent="0.3">
      <c r="D1256" s="10"/>
    </row>
    <row r="1257" spans="4:4" x14ac:dyDescent="0.3">
      <c r="D1257" s="10"/>
    </row>
    <row r="1258" spans="4:4" x14ac:dyDescent="0.3">
      <c r="D1258" s="10"/>
    </row>
    <row r="1259" spans="4:4" x14ac:dyDescent="0.3">
      <c r="D1259" s="10"/>
    </row>
    <row r="1260" spans="4:4" x14ac:dyDescent="0.3">
      <c r="D1260" s="10"/>
    </row>
    <row r="1261" spans="4:4" x14ac:dyDescent="0.3">
      <c r="D1261" s="10"/>
    </row>
    <row r="1262" spans="4:4" x14ac:dyDescent="0.3">
      <c r="D1262" s="10"/>
    </row>
    <row r="1263" spans="4:4" x14ac:dyDescent="0.3">
      <c r="D1263" s="10"/>
    </row>
    <row r="1264" spans="4:4" x14ac:dyDescent="0.3">
      <c r="D1264" s="10"/>
    </row>
    <row r="1265" spans="4:4" x14ac:dyDescent="0.3">
      <c r="D1265" s="10"/>
    </row>
    <row r="1266" spans="4:4" x14ac:dyDescent="0.3">
      <c r="D1266" s="10"/>
    </row>
    <row r="1267" spans="4:4" x14ac:dyDescent="0.3">
      <c r="D1267" s="10"/>
    </row>
    <row r="1268" spans="4:4" x14ac:dyDescent="0.3">
      <c r="D1268" s="10"/>
    </row>
    <row r="1269" spans="4:4" x14ac:dyDescent="0.3">
      <c r="D1269" s="10"/>
    </row>
    <row r="1270" spans="4:4" x14ac:dyDescent="0.3">
      <c r="D1270" s="10"/>
    </row>
    <row r="1271" spans="4:4" x14ac:dyDescent="0.3">
      <c r="D1271" s="10"/>
    </row>
    <row r="1272" spans="4:4" x14ac:dyDescent="0.3">
      <c r="D1272" s="10"/>
    </row>
    <row r="1273" spans="4:4" x14ac:dyDescent="0.3">
      <c r="D1273" s="10"/>
    </row>
    <row r="1274" spans="4:4" x14ac:dyDescent="0.3">
      <c r="D1274" s="10"/>
    </row>
    <row r="1275" spans="4:4" x14ac:dyDescent="0.3">
      <c r="D1275" s="10"/>
    </row>
    <row r="1276" spans="4:4" x14ac:dyDescent="0.3">
      <c r="D1276" s="10"/>
    </row>
    <row r="1277" spans="4:4" x14ac:dyDescent="0.3">
      <c r="D1277" s="10"/>
    </row>
    <row r="1278" spans="4:4" x14ac:dyDescent="0.3">
      <c r="D1278" s="10"/>
    </row>
    <row r="1279" spans="4:4" x14ac:dyDescent="0.3">
      <c r="D1279" s="10"/>
    </row>
    <row r="1280" spans="4:4" x14ac:dyDescent="0.3">
      <c r="D1280" s="10"/>
    </row>
    <row r="1281" spans="4:4" x14ac:dyDescent="0.3">
      <c r="D1281" s="10"/>
    </row>
    <row r="1282" spans="4:4" x14ac:dyDescent="0.3">
      <c r="D1282" s="10"/>
    </row>
    <row r="1283" spans="4:4" x14ac:dyDescent="0.3">
      <c r="D1283" s="10"/>
    </row>
    <row r="1284" spans="4:4" x14ac:dyDescent="0.3">
      <c r="D1284" s="10"/>
    </row>
    <row r="1285" spans="4:4" x14ac:dyDescent="0.3">
      <c r="D1285" s="10"/>
    </row>
    <row r="1286" spans="4:4" x14ac:dyDescent="0.3">
      <c r="D1286" s="10"/>
    </row>
    <row r="1287" spans="4:4" x14ac:dyDescent="0.3">
      <c r="D1287" s="10"/>
    </row>
    <row r="1288" spans="4:4" x14ac:dyDescent="0.3">
      <c r="D1288" s="10"/>
    </row>
    <row r="1289" spans="4:4" x14ac:dyDescent="0.3">
      <c r="D1289" s="10"/>
    </row>
    <row r="1290" spans="4:4" x14ac:dyDescent="0.3">
      <c r="D1290" s="10"/>
    </row>
    <row r="1291" spans="4:4" x14ac:dyDescent="0.3">
      <c r="D1291" s="10"/>
    </row>
    <row r="1292" spans="4:4" x14ac:dyDescent="0.3">
      <c r="D1292" s="10"/>
    </row>
    <row r="1293" spans="4:4" x14ac:dyDescent="0.3">
      <c r="D1293" s="10"/>
    </row>
    <row r="1294" spans="4:4" x14ac:dyDescent="0.3">
      <c r="D1294" s="10"/>
    </row>
    <row r="1295" spans="4:4" x14ac:dyDescent="0.3">
      <c r="D1295" s="10"/>
    </row>
    <row r="1296" spans="4:4" x14ac:dyDescent="0.3">
      <c r="D1296" s="10"/>
    </row>
    <row r="1297" spans="4:4" x14ac:dyDescent="0.3">
      <c r="D1297" s="10"/>
    </row>
    <row r="1298" spans="4:4" x14ac:dyDescent="0.3">
      <c r="D1298" s="10"/>
    </row>
    <row r="1299" spans="4:4" x14ac:dyDescent="0.3">
      <c r="D1299" s="10"/>
    </row>
    <row r="1300" spans="4:4" x14ac:dyDescent="0.3">
      <c r="D1300" s="10"/>
    </row>
    <row r="1301" spans="4:4" x14ac:dyDescent="0.3">
      <c r="D1301" s="10"/>
    </row>
    <row r="1302" spans="4:4" x14ac:dyDescent="0.3">
      <c r="D1302" s="10"/>
    </row>
    <row r="1303" spans="4:4" x14ac:dyDescent="0.3">
      <c r="D1303" s="10"/>
    </row>
    <row r="1304" spans="4:4" x14ac:dyDescent="0.3">
      <c r="D1304" s="10"/>
    </row>
    <row r="1305" spans="4:4" x14ac:dyDescent="0.3">
      <c r="D1305" s="10"/>
    </row>
    <row r="1306" spans="4:4" x14ac:dyDescent="0.3">
      <c r="D1306" s="10"/>
    </row>
    <row r="1307" spans="4:4" x14ac:dyDescent="0.3">
      <c r="D1307" s="10"/>
    </row>
    <row r="1308" spans="4:4" x14ac:dyDescent="0.3">
      <c r="D1308" s="10"/>
    </row>
    <row r="1309" spans="4:4" x14ac:dyDescent="0.3">
      <c r="D1309" s="10"/>
    </row>
    <row r="1310" spans="4:4" x14ac:dyDescent="0.3">
      <c r="D1310" s="10"/>
    </row>
    <row r="1311" spans="4:4" x14ac:dyDescent="0.3">
      <c r="D1311" s="10"/>
    </row>
    <row r="1312" spans="4:4" x14ac:dyDescent="0.3">
      <c r="D1312" s="10"/>
    </row>
    <row r="1313" spans="4:4" x14ac:dyDescent="0.3">
      <c r="D1313" s="10"/>
    </row>
    <row r="1314" spans="4:4" x14ac:dyDescent="0.3">
      <c r="D1314" s="10"/>
    </row>
    <row r="1315" spans="4:4" x14ac:dyDescent="0.3">
      <c r="D1315" s="10"/>
    </row>
    <row r="1316" spans="4:4" x14ac:dyDescent="0.3">
      <c r="D1316" s="10"/>
    </row>
    <row r="1317" spans="4:4" x14ac:dyDescent="0.3">
      <c r="D1317" s="10"/>
    </row>
    <row r="1318" spans="4:4" x14ac:dyDescent="0.3">
      <c r="D1318" s="10"/>
    </row>
    <row r="1319" spans="4:4" x14ac:dyDescent="0.3">
      <c r="D1319" s="10"/>
    </row>
    <row r="1320" spans="4:4" x14ac:dyDescent="0.3">
      <c r="D1320" s="10"/>
    </row>
    <row r="1321" spans="4:4" x14ac:dyDescent="0.3">
      <c r="D1321" s="10"/>
    </row>
    <row r="1322" spans="4:4" x14ac:dyDescent="0.3">
      <c r="D1322" s="10"/>
    </row>
    <row r="1323" spans="4:4" x14ac:dyDescent="0.3">
      <c r="D1323" s="10"/>
    </row>
    <row r="1324" spans="4:4" x14ac:dyDescent="0.3">
      <c r="D1324" s="10"/>
    </row>
    <row r="1325" spans="4:4" x14ac:dyDescent="0.3">
      <c r="D1325" s="10"/>
    </row>
    <row r="1326" spans="4:4" x14ac:dyDescent="0.3">
      <c r="D1326" s="10"/>
    </row>
    <row r="1327" spans="4:4" x14ac:dyDescent="0.3">
      <c r="D1327" s="10"/>
    </row>
    <row r="1328" spans="4:4" x14ac:dyDescent="0.3">
      <c r="D1328" s="10"/>
    </row>
    <row r="1329" spans="4:4" x14ac:dyDescent="0.3">
      <c r="D1329" s="10"/>
    </row>
    <row r="1330" spans="4:4" x14ac:dyDescent="0.3">
      <c r="D1330" s="10"/>
    </row>
    <row r="1331" spans="4:4" x14ac:dyDescent="0.3">
      <c r="D1331" s="10"/>
    </row>
    <row r="1332" spans="4:4" x14ac:dyDescent="0.3">
      <c r="D1332" s="10"/>
    </row>
    <row r="1333" spans="4:4" x14ac:dyDescent="0.3">
      <c r="D1333" s="10"/>
    </row>
    <row r="1334" spans="4:4" x14ac:dyDescent="0.3">
      <c r="D1334" s="10"/>
    </row>
    <row r="1335" spans="4:4" x14ac:dyDescent="0.3">
      <c r="D1335" s="10"/>
    </row>
    <row r="1336" spans="4:4" x14ac:dyDescent="0.3">
      <c r="D1336" s="10"/>
    </row>
    <row r="1337" spans="4:4" x14ac:dyDescent="0.3">
      <c r="D1337" s="10"/>
    </row>
    <row r="1338" spans="4:4" x14ac:dyDescent="0.3">
      <c r="D1338" s="10"/>
    </row>
    <row r="1339" spans="4:4" x14ac:dyDescent="0.3">
      <c r="D1339" s="10"/>
    </row>
    <row r="1340" spans="4:4" x14ac:dyDescent="0.3">
      <c r="D1340" s="10"/>
    </row>
    <row r="1341" spans="4:4" x14ac:dyDescent="0.3">
      <c r="D1341" s="10"/>
    </row>
    <row r="1342" spans="4:4" x14ac:dyDescent="0.3">
      <c r="D1342" s="10"/>
    </row>
    <row r="1343" spans="4:4" x14ac:dyDescent="0.3">
      <c r="D1343" s="10"/>
    </row>
    <row r="1344" spans="4:4" x14ac:dyDescent="0.3">
      <c r="D1344" s="10"/>
    </row>
    <row r="1345" spans="4:4" x14ac:dyDescent="0.3">
      <c r="D1345" s="10"/>
    </row>
    <row r="1346" spans="4:4" x14ac:dyDescent="0.3">
      <c r="D1346" s="10"/>
    </row>
    <row r="1347" spans="4:4" x14ac:dyDescent="0.3">
      <c r="D1347" s="10"/>
    </row>
    <row r="1348" spans="4:4" x14ac:dyDescent="0.3">
      <c r="D1348" s="10"/>
    </row>
    <row r="1349" spans="4:4" x14ac:dyDescent="0.3">
      <c r="D1349" s="10"/>
    </row>
    <row r="1350" spans="4:4" x14ac:dyDescent="0.3">
      <c r="D1350" s="10"/>
    </row>
    <row r="1351" spans="4:4" x14ac:dyDescent="0.3">
      <c r="D1351" s="10"/>
    </row>
    <row r="1352" spans="4:4" x14ac:dyDescent="0.3">
      <c r="D1352" s="10"/>
    </row>
    <row r="1353" spans="4:4" x14ac:dyDescent="0.3">
      <c r="D1353" s="10"/>
    </row>
    <row r="1354" spans="4:4" x14ac:dyDescent="0.3">
      <c r="D1354" s="10"/>
    </row>
    <row r="1355" spans="4:4" x14ac:dyDescent="0.3">
      <c r="D1355" s="10"/>
    </row>
    <row r="1356" spans="4:4" x14ac:dyDescent="0.3">
      <c r="D1356" s="10"/>
    </row>
    <row r="1357" spans="4:4" x14ac:dyDescent="0.3">
      <c r="D1357" s="10"/>
    </row>
    <row r="1358" spans="4:4" x14ac:dyDescent="0.3">
      <c r="D1358" s="10"/>
    </row>
    <row r="1359" spans="4:4" x14ac:dyDescent="0.3">
      <c r="D1359" s="10"/>
    </row>
    <row r="1360" spans="4:4" x14ac:dyDescent="0.3">
      <c r="D1360" s="10"/>
    </row>
    <row r="1361" spans="4:4" x14ac:dyDescent="0.3">
      <c r="D1361" s="10"/>
    </row>
    <row r="1362" spans="4:4" x14ac:dyDescent="0.3">
      <c r="D1362" s="10"/>
    </row>
    <row r="1363" spans="4:4" x14ac:dyDescent="0.3">
      <c r="D1363" s="10"/>
    </row>
    <row r="1364" spans="4:4" x14ac:dyDescent="0.3">
      <c r="D1364" s="10"/>
    </row>
    <row r="1365" spans="4:4" x14ac:dyDescent="0.3">
      <c r="D1365" s="10"/>
    </row>
    <row r="1366" spans="4:4" x14ac:dyDescent="0.3">
      <c r="D1366" s="10"/>
    </row>
    <row r="1367" spans="4:4" x14ac:dyDescent="0.3">
      <c r="D1367" s="10"/>
    </row>
    <row r="1368" spans="4:4" x14ac:dyDescent="0.3">
      <c r="D1368" s="10"/>
    </row>
    <row r="1369" spans="4:4" x14ac:dyDescent="0.3">
      <c r="D1369" s="10"/>
    </row>
    <row r="1370" spans="4:4" x14ac:dyDescent="0.3">
      <c r="D1370" s="10"/>
    </row>
    <row r="1371" spans="4:4" x14ac:dyDescent="0.3">
      <c r="D1371" s="10"/>
    </row>
    <row r="1372" spans="4:4" x14ac:dyDescent="0.3">
      <c r="D1372" s="10"/>
    </row>
    <row r="1373" spans="4:4" x14ac:dyDescent="0.3">
      <c r="D1373" s="10"/>
    </row>
    <row r="1374" spans="4:4" x14ac:dyDescent="0.3">
      <c r="D1374" s="10"/>
    </row>
    <row r="1375" spans="4:4" x14ac:dyDescent="0.3">
      <c r="D1375" s="10"/>
    </row>
    <row r="1376" spans="4:4" x14ac:dyDescent="0.3">
      <c r="D1376" s="10"/>
    </row>
    <row r="1377" spans="4:4" x14ac:dyDescent="0.3">
      <c r="D1377" s="10"/>
    </row>
    <row r="1378" spans="4:4" x14ac:dyDescent="0.3">
      <c r="D1378" s="10"/>
    </row>
    <row r="1379" spans="4:4" x14ac:dyDescent="0.3">
      <c r="D1379" s="10"/>
    </row>
    <row r="1380" spans="4:4" x14ac:dyDescent="0.3">
      <c r="D1380" s="10"/>
    </row>
    <row r="1381" spans="4:4" x14ac:dyDescent="0.3">
      <c r="D1381" s="10"/>
    </row>
    <row r="1382" spans="4:4" x14ac:dyDescent="0.3">
      <c r="D1382" s="10"/>
    </row>
    <row r="1383" spans="4:4" x14ac:dyDescent="0.3">
      <c r="D1383" s="10"/>
    </row>
    <row r="1384" spans="4:4" x14ac:dyDescent="0.3">
      <c r="D1384" s="10"/>
    </row>
    <row r="1385" spans="4:4" x14ac:dyDescent="0.3">
      <c r="D1385" s="10"/>
    </row>
    <row r="1386" spans="4:4" x14ac:dyDescent="0.3">
      <c r="D1386" s="10"/>
    </row>
    <row r="1387" spans="4:4" x14ac:dyDescent="0.3">
      <c r="D1387" s="10"/>
    </row>
    <row r="1388" spans="4:4" x14ac:dyDescent="0.3">
      <c r="D1388" s="10"/>
    </row>
    <row r="1389" spans="4:4" x14ac:dyDescent="0.3">
      <c r="D1389" s="10"/>
    </row>
    <row r="1390" spans="4:4" x14ac:dyDescent="0.3">
      <c r="D1390" s="10"/>
    </row>
    <row r="1391" spans="4:4" x14ac:dyDescent="0.3">
      <c r="D1391" s="10"/>
    </row>
    <row r="1392" spans="4:4" x14ac:dyDescent="0.3">
      <c r="D1392" s="10"/>
    </row>
    <row r="1393" spans="4:4" x14ac:dyDescent="0.3">
      <c r="D1393" s="10"/>
    </row>
    <row r="1394" spans="4:4" x14ac:dyDescent="0.3">
      <c r="D1394" s="10"/>
    </row>
    <row r="1395" spans="4:4" x14ac:dyDescent="0.3">
      <c r="D1395" s="10"/>
    </row>
    <row r="1396" spans="4:4" x14ac:dyDescent="0.3">
      <c r="D1396" s="10"/>
    </row>
    <row r="1397" spans="4:4" x14ac:dyDescent="0.3">
      <c r="D1397" s="10"/>
    </row>
    <row r="1398" spans="4:4" x14ac:dyDescent="0.3">
      <c r="D1398" s="10"/>
    </row>
    <row r="1399" spans="4:4" x14ac:dyDescent="0.3">
      <c r="D1399" s="10"/>
    </row>
    <row r="1400" spans="4:4" x14ac:dyDescent="0.3">
      <c r="D1400" s="10"/>
    </row>
    <row r="1401" spans="4:4" x14ac:dyDescent="0.3">
      <c r="D1401" s="10"/>
    </row>
    <row r="1402" spans="4:4" x14ac:dyDescent="0.3">
      <c r="D1402" s="10"/>
    </row>
    <row r="1403" spans="4:4" x14ac:dyDescent="0.3">
      <c r="D1403" s="10"/>
    </row>
    <row r="1404" spans="4:4" x14ac:dyDescent="0.3">
      <c r="D1404" s="10"/>
    </row>
    <row r="1405" spans="4:4" x14ac:dyDescent="0.3">
      <c r="D1405" s="10"/>
    </row>
    <row r="1406" spans="4:4" x14ac:dyDescent="0.3">
      <c r="D1406" s="10"/>
    </row>
    <row r="1407" spans="4:4" x14ac:dyDescent="0.3">
      <c r="D1407" s="10"/>
    </row>
    <row r="1408" spans="4:4" x14ac:dyDescent="0.3">
      <c r="D1408" s="10"/>
    </row>
    <row r="1409" spans="4:4" x14ac:dyDescent="0.3">
      <c r="D1409" s="10"/>
    </row>
    <row r="1410" spans="4:4" x14ac:dyDescent="0.3">
      <c r="D1410" s="10"/>
    </row>
    <row r="1411" spans="4:4" x14ac:dyDescent="0.3">
      <c r="D1411" s="10"/>
    </row>
    <row r="1412" spans="4:4" x14ac:dyDescent="0.3">
      <c r="D1412" s="10"/>
    </row>
    <row r="1413" spans="4:4" x14ac:dyDescent="0.3">
      <c r="D1413" s="10"/>
    </row>
    <row r="1414" spans="4:4" x14ac:dyDescent="0.3">
      <c r="D1414" s="10"/>
    </row>
    <row r="1415" spans="4:4" x14ac:dyDescent="0.3">
      <c r="D1415" s="10"/>
    </row>
    <row r="1416" spans="4:4" x14ac:dyDescent="0.3">
      <c r="D1416" s="10"/>
    </row>
    <row r="1417" spans="4:4" x14ac:dyDescent="0.3">
      <c r="D1417" s="10"/>
    </row>
    <row r="1418" spans="4:4" x14ac:dyDescent="0.3">
      <c r="D1418" s="10"/>
    </row>
    <row r="1419" spans="4:4" x14ac:dyDescent="0.3">
      <c r="D1419" s="10"/>
    </row>
    <row r="1420" spans="4:4" x14ac:dyDescent="0.3">
      <c r="D1420" s="10"/>
    </row>
    <row r="1421" spans="4:4" x14ac:dyDescent="0.3">
      <c r="D1421" s="10"/>
    </row>
    <row r="1422" spans="4:4" x14ac:dyDescent="0.3">
      <c r="D1422" s="10"/>
    </row>
    <row r="1423" spans="4:4" x14ac:dyDescent="0.3">
      <c r="D1423" s="10"/>
    </row>
    <row r="1424" spans="4:4" x14ac:dyDescent="0.3">
      <c r="D1424" s="10"/>
    </row>
    <row r="1425" spans="4:4" x14ac:dyDescent="0.3">
      <c r="D1425" s="10"/>
    </row>
    <row r="1426" spans="4:4" x14ac:dyDescent="0.3">
      <c r="D1426" s="10"/>
    </row>
    <row r="1427" spans="4:4" x14ac:dyDescent="0.3">
      <c r="D1427" s="10"/>
    </row>
    <row r="1428" spans="4:4" x14ac:dyDescent="0.3">
      <c r="D1428" s="10"/>
    </row>
    <row r="1429" spans="4:4" x14ac:dyDescent="0.3">
      <c r="D1429" s="10"/>
    </row>
    <row r="1430" spans="4:4" x14ac:dyDescent="0.3">
      <c r="D1430" s="10"/>
    </row>
    <row r="1431" spans="4:4" x14ac:dyDescent="0.3">
      <c r="D1431" s="10"/>
    </row>
    <row r="1432" spans="4:4" x14ac:dyDescent="0.3">
      <c r="D1432" s="10"/>
    </row>
    <row r="1433" spans="4:4" x14ac:dyDescent="0.3">
      <c r="D1433" s="10"/>
    </row>
    <row r="1434" spans="4:4" x14ac:dyDescent="0.3">
      <c r="D1434" s="10"/>
    </row>
    <row r="1435" spans="4:4" x14ac:dyDescent="0.3">
      <c r="D1435" s="10"/>
    </row>
    <row r="1436" spans="4:4" x14ac:dyDescent="0.3">
      <c r="D1436" s="10"/>
    </row>
    <row r="1437" spans="4:4" x14ac:dyDescent="0.3">
      <c r="D1437" s="10"/>
    </row>
    <row r="1438" spans="4:4" x14ac:dyDescent="0.3">
      <c r="D1438" s="10"/>
    </row>
    <row r="1439" spans="4:4" x14ac:dyDescent="0.3">
      <c r="D1439" s="10"/>
    </row>
    <row r="1440" spans="4:4" x14ac:dyDescent="0.3">
      <c r="D1440" s="10"/>
    </row>
    <row r="1441" spans="4:4" x14ac:dyDescent="0.3">
      <c r="D1441" s="10"/>
    </row>
    <row r="1442" spans="4:4" x14ac:dyDescent="0.3">
      <c r="D1442" s="10"/>
    </row>
    <row r="1443" spans="4:4" x14ac:dyDescent="0.3">
      <c r="D1443" s="10"/>
    </row>
    <row r="1444" spans="4:4" x14ac:dyDescent="0.3">
      <c r="D1444" s="10"/>
    </row>
    <row r="1445" spans="4:4" x14ac:dyDescent="0.3">
      <c r="D1445" s="10"/>
    </row>
    <row r="1446" spans="4:4" x14ac:dyDescent="0.3">
      <c r="D1446" s="10"/>
    </row>
    <row r="1447" spans="4:4" x14ac:dyDescent="0.3">
      <c r="D1447" s="10"/>
    </row>
    <row r="1448" spans="4:4" x14ac:dyDescent="0.3">
      <c r="D1448" s="10"/>
    </row>
    <row r="1449" spans="4:4" x14ac:dyDescent="0.3">
      <c r="D1449" s="10"/>
    </row>
    <row r="1450" spans="4:4" x14ac:dyDescent="0.3">
      <c r="D1450" s="10"/>
    </row>
    <row r="1451" spans="4:4" x14ac:dyDescent="0.3">
      <c r="D1451" s="10"/>
    </row>
    <row r="1452" spans="4:4" x14ac:dyDescent="0.3">
      <c r="D1452" s="10"/>
    </row>
    <row r="1453" spans="4:4" x14ac:dyDescent="0.3">
      <c r="D1453" s="10"/>
    </row>
    <row r="1454" spans="4:4" x14ac:dyDescent="0.3">
      <c r="D1454" s="10"/>
    </row>
    <row r="1455" spans="4:4" x14ac:dyDescent="0.3">
      <c r="D1455" s="10"/>
    </row>
    <row r="1456" spans="4:4" x14ac:dyDescent="0.3">
      <c r="D1456" s="10"/>
    </row>
    <row r="1457" spans="4:4" x14ac:dyDescent="0.3">
      <c r="D1457" s="10"/>
    </row>
    <row r="1458" spans="4:4" x14ac:dyDescent="0.3">
      <c r="D1458" s="10"/>
    </row>
    <row r="1459" spans="4:4" x14ac:dyDescent="0.3">
      <c r="D1459" s="10"/>
    </row>
    <row r="1460" spans="4:4" x14ac:dyDescent="0.3">
      <c r="D1460" s="10"/>
    </row>
    <row r="1461" spans="4:4" x14ac:dyDescent="0.3">
      <c r="D1461" s="10"/>
    </row>
    <row r="1462" spans="4:4" x14ac:dyDescent="0.3">
      <c r="D1462" s="10"/>
    </row>
    <row r="1463" spans="4:4" x14ac:dyDescent="0.3">
      <c r="D1463" s="10"/>
    </row>
    <row r="1464" spans="4:4" x14ac:dyDescent="0.3">
      <c r="D1464" s="10"/>
    </row>
    <row r="1465" spans="4:4" x14ac:dyDescent="0.3">
      <c r="D1465" s="10"/>
    </row>
    <row r="1466" spans="4:4" x14ac:dyDescent="0.3">
      <c r="D1466" s="10"/>
    </row>
    <row r="1467" spans="4:4" x14ac:dyDescent="0.3">
      <c r="D1467" s="10"/>
    </row>
    <row r="1468" spans="4:4" x14ac:dyDescent="0.3">
      <c r="D1468" s="10"/>
    </row>
    <row r="1469" spans="4:4" x14ac:dyDescent="0.3">
      <c r="D1469" s="10"/>
    </row>
    <row r="1470" spans="4:4" x14ac:dyDescent="0.3">
      <c r="D1470" s="10"/>
    </row>
    <row r="1471" spans="4:4" x14ac:dyDescent="0.3">
      <c r="D1471" s="10"/>
    </row>
    <row r="1472" spans="4:4" x14ac:dyDescent="0.3">
      <c r="D1472" s="10"/>
    </row>
    <row r="1473" spans="4:4" x14ac:dyDescent="0.3">
      <c r="D1473" s="10"/>
    </row>
    <row r="1474" spans="4:4" x14ac:dyDescent="0.3">
      <c r="D1474" s="10"/>
    </row>
    <row r="1475" spans="4:4" x14ac:dyDescent="0.3">
      <c r="D1475" s="10"/>
    </row>
    <row r="1476" spans="4:4" x14ac:dyDescent="0.3">
      <c r="D1476" s="10"/>
    </row>
    <row r="1477" spans="4:4" x14ac:dyDescent="0.3">
      <c r="D1477" s="10"/>
    </row>
    <row r="1478" spans="4:4" x14ac:dyDescent="0.3">
      <c r="D1478" s="10"/>
    </row>
    <row r="1479" spans="4:4" x14ac:dyDescent="0.3">
      <c r="D1479" s="10"/>
    </row>
    <row r="1480" spans="4:4" x14ac:dyDescent="0.3">
      <c r="D1480" s="10"/>
    </row>
    <row r="1481" spans="4:4" x14ac:dyDescent="0.3">
      <c r="D1481" s="10"/>
    </row>
    <row r="1482" spans="4:4" x14ac:dyDescent="0.3">
      <c r="D1482" s="10"/>
    </row>
    <row r="1483" spans="4:4" x14ac:dyDescent="0.3">
      <c r="D1483" s="10"/>
    </row>
    <row r="1484" spans="4:4" x14ac:dyDescent="0.3">
      <c r="D1484" s="10"/>
    </row>
    <row r="1485" spans="4:4" x14ac:dyDescent="0.3">
      <c r="D1485" s="10"/>
    </row>
    <row r="1486" spans="4:4" x14ac:dyDescent="0.3">
      <c r="D1486" s="10"/>
    </row>
    <row r="1487" spans="4:4" x14ac:dyDescent="0.3">
      <c r="D1487" s="10"/>
    </row>
    <row r="1488" spans="4:4" x14ac:dyDescent="0.3">
      <c r="D1488" s="10"/>
    </row>
    <row r="1489" spans="4:4" x14ac:dyDescent="0.3">
      <c r="D1489" s="10"/>
    </row>
    <row r="1490" spans="4:4" x14ac:dyDescent="0.3">
      <c r="D1490" s="10"/>
    </row>
    <row r="1491" spans="4:4" x14ac:dyDescent="0.3">
      <c r="D1491" s="10"/>
    </row>
    <row r="1492" spans="4:4" x14ac:dyDescent="0.3">
      <c r="D1492" s="10"/>
    </row>
    <row r="1493" spans="4:4" x14ac:dyDescent="0.3">
      <c r="D1493" s="10"/>
    </row>
    <row r="1494" spans="4:4" x14ac:dyDescent="0.3">
      <c r="D1494" s="10"/>
    </row>
    <row r="1495" spans="4:4" x14ac:dyDescent="0.3">
      <c r="D1495" s="10"/>
    </row>
    <row r="1496" spans="4:4" x14ac:dyDescent="0.3">
      <c r="D1496" s="10"/>
    </row>
    <row r="1497" spans="4:4" x14ac:dyDescent="0.3">
      <c r="D1497" s="10"/>
    </row>
    <row r="1498" spans="4:4" x14ac:dyDescent="0.3">
      <c r="D1498" s="10"/>
    </row>
    <row r="1499" spans="4:4" x14ac:dyDescent="0.3">
      <c r="D1499" s="10"/>
    </row>
    <row r="1500" spans="4:4" x14ac:dyDescent="0.3">
      <c r="D1500" s="10"/>
    </row>
    <row r="1501" spans="4:4" x14ac:dyDescent="0.3">
      <c r="D1501" s="10"/>
    </row>
    <row r="1502" spans="4:4" x14ac:dyDescent="0.3">
      <c r="D1502" s="10"/>
    </row>
    <row r="1503" spans="4:4" x14ac:dyDescent="0.3">
      <c r="D1503" s="10"/>
    </row>
    <row r="1504" spans="4:4" x14ac:dyDescent="0.3">
      <c r="D1504" s="10"/>
    </row>
    <row r="1505" spans="4:4" x14ac:dyDescent="0.3">
      <c r="D1505" s="10"/>
    </row>
    <row r="1506" spans="4:4" x14ac:dyDescent="0.3">
      <c r="D1506" s="10"/>
    </row>
    <row r="1507" spans="4:4" x14ac:dyDescent="0.3">
      <c r="D1507" s="10"/>
    </row>
    <row r="1508" spans="4:4" x14ac:dyDescent="0.3">
      <c r="D1508" s="10"/>
    </row>
    <row r="1509" spans="4:4" x14ac:dyDescent="0.3">
      <c r="D1509" s="10"/>
    </row>
    <row r="1510" spans="4:4" x14ac:dyDescent="0.3">
      <c r="D1510" s="10"/>
    </row>
    <row r="1511" spans="4:4" x14ac:dyDescent="0.3">
      <c r="D1511" s="10"/>
    </row>
    <row r="1512" spans="4:4" x14ac:dyDescent="0.3">
      <c r="D1512" s="10"/>
    </row>
    <row r="1513" spans="4:4" x14ac:dyDescent="0.3">
      <c r="D1513" s="10"/>
    </row>
    <row r="1514" spans="4:4" x14ac:dyDescent="0.3">
      <c r="D1514" s="10"/>
    </row>
    <row r="1515" spans="4:4" x14ac:dyDescent="0.3">
      <c r="D1515" s="10"/>
    </row>
    <row r="1516" spans="4:4" x14ac:dyDescent="0.3">
      <c r="D1516" s="10"/>
    </row>
    <row r="1517" spans="4:4" x14ac:dyDescent="0.3">
      <c r="D1517" s="10"/>
    </row>
    <row r="1518" spans="4:4" x14ac:dyDescent="0.3">
      <c r="D1518" s="10"/>
    </row>
    <row r="1519" spans="4:4" x14ac:dyDescent="0.3">
      <c r="D1519" s="10"/>
    </row>
    <row r="1520" spans="4:4" x14ac:dyDescent="0.3">
      <c r="D1520" s="10"/>
    </row>
    <row r="1521" spans="4:4" x14ac:dyDescent="0.3">
      <c r="D1521" s="10"/>
    </row>
    <row r="1522" spans="4:4" x14ac:dyDescent="0.3">
      <c r="D1522" s="10"/>
    </row>
    <row r="1523" spans="4:4" x14ac:dyDescent="0.3">
      <c r="D1523" s="10"/>
    </row>
    <row r="1524" spans="4:4" x14ac:dyDescent="0.3">
      <c r="D1524" s="10"/>
    </row>
    <row r="1525" spans="4:4" x14ac:dyDescent="0.3">
      <c r="D1525" s="10"/>
    </row>
    <row r="1526" spans="4:4" x14ac:dyDescent="0.3">
      <c r="D1526" s="10"/>
    </row>
    <row r="1527" spans="4:4" x14ac:dyDescent="0.3">
      <c r="D1527" s="10"/>
    </row>
    <row r="1528" spans="4:4" x14ac:dyDescent="0.3">
      <c r="D1528" s="10"/>
    </row>
    <row r="1529" spans="4:4" x14ac:dyDescent="0.3">
      <c r="D1529" s="10"/>
    </row>
    <row r="1530" spans="4:4" x14ac:dyDescent="0.3">
      <c r="D1530" s="10"/>
    </row>
    <row r="1531" spans="4:4" x14ac:dyDescent="0.3">
      <c r="D1531" s="10"/>
    </row>
    <row r="1532" spans="4:4" x14ac:dyDescent="0.3">
      <c r="D1532" s="10"/>
    </row>
    <row r="1533" spans="4:4" x14ac:dyDescent="0.3">
      <c r="D1533" s="10"/>
    </row>
    <row r="1534" spans="4:4" x14ac:dyDescent="0.3">
      <c r="D1534" s="10"/>
    </row>
    <row r="1535" spans="4:4" x14ac:dyDescent="0.3">
      <c r="D1535" s="10"/>
    </row>
    <row r="1536" spans="4:4" x14ac:dyDescent="0.3">
      <c r="D1536" s="10"/>
    </row>
    <row r="1537" spans="4:4" x14ac:dyDescent="0.3">
      <c r="D1537" s="10"/>
    </row>
    <row r="1538" spans="4:4" x14ac:dyDescent="0.3">
      <c r="D1538" s="10"/>
    </row>
    <row r="1539" spans="4:4" x14ac:dyDescent="0.3">
      <c r="D1539" s="10"/>
    </row>
    <row r="1540" spans="4:4" x14ac:dyDescent="0.3">
      <c r="D1540" s="10"/>
    </row>
    <row r="1541" spans="4:4" x14ac:dyDescent="0.3">
      <c r="D1541" s="10"/>
    </row>
    <row r="1542" spans="4:4" x14ac:dyDescent="0.3">
      <c r="D1542" s="10"/>
    </row>
    <row r="1543" spans="4:4" x14ac:dyDescent="0.3">
      <c r="D1543" s="10"/>
    </row>
    <row r="1544" spans="4:4" x14ac:dyDescent="0.3">
      <c r="D1544" s="10"/>
    </row>
    <row r="1545" spans="4:4" x14ac:dyDescent="0.3">
      <c r="D1545" s="10"/>
    </row>
    <row r="1546" spans="4:4" x14ac:dyDescent="0.3">
      <c r="D1546" s="10"/>
    </row>
    <row r="1547" spans="4:4" x14ac:dyDescent="0.3">
      <c r="D1547" s="10"/>
    </row>
    <row r="1548" spans="4:4" x14ac:dyDescent="0.3">
      <c r="D1548" s="10"/>
    </row>
    <row r="1549" spans="4:4" x14ac:dyDescent="0.3">
      <c r="D1549" s="10"/>
    </row>
    <row r="1550" spans="4:4" x14ac:dyDescent="0.3">
      <c r="D1550" s="10"/>
    </row>
    <row r="1551" spans="4:4" x14ac:dyDescent="0.3">
      <c r="D1551" s="10"/>
    </row>
    <row r="1552" spans="4:4" x14ac:dyDescent="0.3">
      <c r="D1552" s="10"/>
    </row>
    <row r="1553" spans="4:4" x14ac:dyDescent="0.3">
      <c r="D1553" s="10"/>
    </row>
    <row r="1554" spans="4:4" x14ac:dyDescent="0.3">
      <c r="D1554" s="10"/>
    </row>
    <row r="1555" spans="4:4" x14ac:dyDescent="0.3">
      <c r="D1555" s="10"/>
    </row>
    <row r="1556" spans="4:4" x14ac:dyDescent="0.3">
      <c r="D1556" s="10"/>
    </row>
    <row r="1557" spans="4:4" x14ac:dyDescent="0.3">
      <c r="D1557" s="10"/>
    </row>
    <row r="1558" spans="4:4" x14ac:dyDescent="0.3">
      <c r="D1558" s="10"/>
    </row>
    <row r="1559" spans="4:4" x14ac:dyDescent="0.3">
      <c r="D1559" s="10"/>
    </row>
    <row r="1560" spans="4:4" x14ac:dyDescent="0.3">
      <c r="D1560" s="10"/>
    </row>
    <row r="1561" spans="4:4" x14ac:dyDescent="0.3">
      <c r="D1561" s="10"/>
    </row>
    <row r="1562" spans="4:4" x14ac:dyDescent="0.3">
      <c r="D1562" s="10"/>
    </row>
    <row r="1563" spans="4:4" x14ac:dyDescent="0.3">
      <c r="D1563" s="10"/>
    </row>
    <row r="1564" spans="4:4" x14ac:dyDescent="0.3">
      <c r="D1564" s="10"/>
    </row>
    <row r="1565" spans="4:4" x14ac:dyDescent="0.3">
      <c r="D1565" s="10"/>
    </row>
    <row r="1566" spans="4:4" x14ac:dyDescent="0.3">
      <c r="D1566" s="10"/>
    </row>
    <row r="1567" spans="4:4" x14ac:dyDescent="0.3">
      <c r="D1567" s="10"/>
    </row>
    <row r="1568" spans="4:4" x14ac:dyDescent="0.3">
      <c r="D1568" s="10"/>
    </row>
    <row r="1569" spans="4:4" x14ac:dyDescent="0.3">
      <c r="D1569" s="10"/>
    </row>
    <row r="1570" spans="4:4" x14ac:dyDescent="0.3">
      <c r="D1570" s="10"/>
    </row>
    <row r="1571" spans="4:4" x14ac:dyDescent="0.3">
      <c r="D1571" s="10"/>
    </row>
    <row r="1572" spans="4:4" x14ac:dyDescent="0.3">
      <c r="D1572" s="10"/>
    </row>
    <row r="1573" spans="4:4" x14ac:dyDescent="0.3">
      <c r="D1573" s="10"/>
    </row>
    <row r="1574" spans="4:4" x14ac:dyDescent="0.3">
      <c r="D1574" s="10"/>
    </row>
    <row r="1575" spans="4:4" x14ac:dyDescent="0.3">
      <c r="D1575" s="10"/>
    </row>
    <row r="1576" spans="4:4" x14ac:dyDescent="0.3">
      <c r="D1576" s="10"/>
    </row>
    <row r="1577" spans="4:4" x14ac:dyDescent="0.3">
      <c r="D1577" s="10"/>
    </row>
    <row r="1578" spans="4:4" x14ac:dyDescent="0.3">
      <c r="D1578" s="10"/>
    </row>
    <row r="1579" spans="4:4" x14ac:dyDescent="0.3">
      <c r="D1579" s="10"/>
    </row>
    <row r="1580" spans="4:4" x14ac:dyDescent="0.3">
      <c r="D1580" s="10"/>
    </row>
    <row r="1581" spans="4:4" x14ac:dyDescent="0.3">
      <c r="D1581" s="10"/>
    </row>
    <row r="1582" spans="4:4" x14ac:dyDescent="0.3">
      <c r="D1582" s="10"/>
    </row>
    <row r="1583" spans="4:4" x14ac:dyDescent="0.3">
      <c r="D1583" s="10"/>
    </row>
    <row r="1584" spans="4:4" x14ac:dyDescent="0.3">
      <c r="D1584" s="10"/>
    </row>
    <row r="1585" spans="4:4" x14ac:dyDescent="0.3">
      <c r="D1585" s="10"/>
    </row>
    <row r="1586" spans="4:4" x14ac:dyDescent="0.3">
      <c r="D1586" s="10"/>
    </row>
    <row r="1587" spans="4:4" x14ac:dyDescent="0.3">
      <c r="D1587" s="10"/>
    </row>
    <row r="1588" spans="4:4" x14ac:dyDescent="0.3">
      <c r="D1588" s="10"/>
    </row>
    <row r="1589" spans="4:4" x14ac:dyDescent="0.3">
      <c r="D1589" s="10"/>
    </row>
    <row r="1590" spans="4:4" x14ac:dyDescent="0.3">
      <c r="D1590" s="10"/>
    </row>
    <row r="1591" spans="4:4" x14ac:dyDescent="0.3">
      <c r="D1591" s="10"/>
    </row>
    <row r="1592" spans="4:4" x14ac:dyDescent="0.3">
      <c r="D1592" s="10"/>
    </row>
    <row r="1593" spans="4:4" x14ac:dyDescent="0.3">
      <c r="D1593" s="10"/>
    </row>
    <row r="1594" spans="4:4" x14ac:dyDescent="0.3">
      <c r="D1594" s="10"/>
    </row>
    <row r="1595" spans="4:4" x14ac:dyDescent="0.3">
      <c r="D1595" s="10"/>
    </row>
    <row r="1596" spans="4:4" x14ac:dyDescent="0.3">
      <c r="D1596" s="10"/>
    </row>
    <row r="1597" spans="4:4" x14ac:dyDescent="0.3">
      <c r="D1597" s="10"/>
    </row>
    <row r="1598" spans="4:4" x14ac:dyDescent="0.3">
      <c r="D1598" s="10"/>
    </row>
    <row r="1599" spans="4:4" x14ac:dyDescent="0.3">
      <c r="D1599" s="10"/>
    </row>
    <row r="1600" spans="4:4" x14ac:dyDescent="0.3">
      <c r="D1600" s="10"/>
    </row>
    <row r="1601" spans="4:4" x14ac:dyDescent="0.3">
      <c r="D1601" s="10"/>
    </row>
    <row r="1602" spans="4:4" x14ac:dyDescent="0.3">
      <c r="D1602" s="10"/>
    </row>
    <row r="1603" spans="4:4" x14ac:dyDescent="0.3">
      <c r="D1603" s="10"/>
    </row>
    <row r="1604" spans="4:4" x14ac:dyDescent="0.3">
      <c r="D1604" s="10"/>
    </row>
    <row r="1605" spans="4:4" x14ac:dyDescent="0.3">
      <c r="D1605" s="10"/>
    </row>
    <row r="1606" spans="4:4" x14ac:dyDescent="0.3">
      <c r="D1606" s="10"/>
    </row>
    <row r="1607" spans="4:4" x14ac:dyDescent="0.3">
      <c r="D1607" s="10"/>
    </row>
    <row r="1608" spans="4:4" x14ac:dyDescent="0.3">
      <c r="D1608" s="10"/>
    </row>
    <row r="1609" spans="4:4" x14ac:dyDescent="0.3">
      <c r="D1609" s="10"/>
    </row>
    <row r="1610" spans="4:4" x14ac:dyDescent="0.3">
      <c r="D1610" s="10"/>
    </row>
    <row r="1611" spans="4:4" x14ac:dyDescent="0.3">
      <c r="D1611" s="10"/>
    </row>
    <row r="1612" spans="4:4" x14ac:dyDescent="0.3">
      <c r="D1612" s="10"/>
    </row>
    <row r="1613" spans="4:4" x14ac:dyDescent="0.3">
      <c r="D1613" s="10"/>
    </row>
    <row r="1614" spans="4:4" x14ac:dyDescent="0.3">
      <c r="D1614" s="10"/>
    </row>
    <row r="1615" spans="4:4" x14ac:dyDescent="0.3">
      <c r="D1615" s="10"/>
    </row>
    <row r="1616" spans="4:4" x14ac:dyDescent="0.3">
      <c r="D1616" s="10"/>
    </row>
    <row r="1617" spans="4:4" x14ac:dyDescent="0.3">
      <c r="D1617" s="10"/>
    </row>
    <row r="1618" spans="4:4" x14ac:dyDescent="0.3">
      <c r="D1618" s="10"/>
    </row>
    <row r="1619" spans="4:4" x14ac:dyDescent="0.3">
      <c r="D1619" s="10"/>
    </row>
    <row r="1620" spans="4:4" x14ac:dyDescent="0.3">
      <c r="D1620" s="10"/>
    </row>
    <row r="1621" spans="4:4" x14ac:dyDescent="0.3">
      <c r="D1621" s="10"/>
    </row>
    <row r="1622" spans="4:4" x14ac:dyDescent="0.3">
      <c r="D1622" s="10"/>
    </row>
    <row r="1623" spans="4:4" x14ac:dyDescent="0.3">
      <c r="D1623" s="10"/>
    </row>
    <row r="1624" spans="4:4" x14ac:dyDescent="0.3">
      <c r="D1624" s="10"/>
    </row>
    <row r="1625" spans="4:4" x14ac:dyDescent="0.3">
      <c r="D1625" s="10"/>
    </row>
    <row r="1626" spans="4:4" x14ac:dyDescent="0.3">
      <c r="D1626" s="10"/>
    </row>
    <row r="1627" spans="4:4" x14ac:dyDescent="0.3">
      <c r="D1627" s="10"/>
    </row>
    <row r="1628" spans="4:4" x14ac:dyDescent="0.3">
      <c r="D1628" s="10"/>
    </row>
    <row r="1629" spans="4:4" x14ac:dyDescent="0.3">
      <c r="D1629" s="10"/>
    </row>
    <row r="1630" spans="4:4" x14ac:dyDescent="0.3">
      <c r="D1630" s="10"/>
    </row>
    <row r="1631" spans="4:4" x14ac:dyDescent="0.3">
      <c r="D1631" s="10"/>
    </row>
    <row r="1632" spans="4:4" x14ac:dyDescent="0.3">
      <c r="D1632" s="10"/>
    </row>
    <row r="1633" spans="4:4" x14ac:dyDescent="0.3">
      <c r="D1633" s="10"/>
    </row>
    <row r="1634" spans="4:4" x14ac:dyDescent="0.3">
      <c r="D1634" s="10"/>
    </row>
    <row r="1635" spans="4:4" x14ac:dyDescent="0.3">
      <c r="D1635" s="10"/>
    </row>
    <row r="1636" spans="4:4" x14ac:dyDescent="0.3">
      <c r="D1636" s="10"/>
    </row>
    <row r="1637" spans="4:4" x14ac:dyDescent="0.3">
      <c r="D1637" s="10"/>
    </row>
    <row r="1638" spans="4:4" x14ac:dyDescent="0.3">
      <c r="D1638" s="10"/>
    </row>
    <row r="1639" spans="4:4" x14ac:dyDescent="0.3">
      <c r="D1639" s="10"/>
    </row>
    <row r="1640" spans="4:4" x14ac:dyDescent="0.3">
      <c r="D1640" s="10"/>
    </row>
    <row r="1641" spans="4:4" x14ac:dyDescent="0.3">
      <c r="D1641" s="10"/>
    </row>
    <row r="1642" spans="4:4" x14ac:dyDescent="0.3">
      <c r="D1642" s="10"/>
    </row>
    <row r="1643" spans="4:4" x14ac:dyDescent="0.3">
      <c r="D1643" s="10"/>
    </row>
    <row r="1644" spans="4:4" x14ac:dyDescent="0.3">
      <c r="D1644" s="10"/>
    </row>
    <row r="1645" spans="4:4" x14ac:dyDescent="0.3">
      <c r="D1645" s="10"/>
    </row>
    <row r="1646" spans="4:4" x14ac:dyDescent="0.3">
      <c r="D1646" s="10"/>
    </row>
    <row r="1647" spans="4:4" x14ac:dyDescent="0.3">
      <c r="D1647" s="10"/>
    </row>
    <row r="1648" spans="4:4" x14ac:dyDescent="0.3">
      <c r="D1648" s="10"/>
    </row>
    <row r="1649" spans="4:4" x14ac:dyDescent="0.3">
      <c r="D1649" s="10"/>
    </row>
    <row r="1650" spans="4:4" x14ac:dyDescent="0.3">
      <c r="D1650" s="10"/>
    </row>
    <row r="1651" spans="4:4" x14ac:dyDescent="0.3">
      <c r="D1651" s="10"/>
    </row>
    <row r="1652" spans="4:4" x14ac:dyDescent="0.3">
      <c r="D1652" s="10"/>
    </row>
    <row r="1653" spans="4:4" x14ac:dyDescent="0.3">
      <c r="D1653" s="10"/>
    </row>
    <row r="1654" spans="4:4" x14ac:dyDescent="0.3">
      <c r="D1654" s="10"/>
    </row>
    <row r="1655" spans="4:4" x14ac:dyDescent="0.3">
      <c r="D1655" s="10"/>
    </row>
    <row r="1656" spans="4:4" x14ac:dyDescent="0.3">
      <c r="D1656" s="10"/>
    </row>
    <row r="1657" spans="4:4" x14ac:dyDescent="0.3">
      <c r="D1657" s="10"/>
    </row>
    <row r="1658" spans="4:4" x14ac:dyDescent="0.3">
      <c r="D1658" s="10"/>
    </row>
    <row r="1659" spans="4:4" x14ac:dyDescent="0.3">
      <c r="D1659" s="10"/>
    </row>
    <row r="1660" spans="4:4" x14ac:dyDescent="0.3">
      <c r="D1660" s="10"/>
    </row>
    <row r="1661" spans="4:4" x14ac:dyDescent="0.3">
      <c r="D1661" s="10"/>
    </row>
    <row r="1662" spans="4:4" x14ac:dyDescent="0.3">
      <c r="D1662" s="10"/>
    </row>
    <row r="1663" spans="4:4" x14ac:dyDescent="0.3">
      <c r="D1663" s="10"/>
    </row>
    <row r="1664" spans="4:4" x14ac:dyDescent="0.3">
      <c r="D1664" s="10"/>
    </row>
    <row r="1665" spans="4:4" x14ac:dyDescent="0.3">
      <c r="D1665" s="10"/>
    </row>
    <row r="1666" spans="4:4" x14ac:dyDescent="0.3">
      <c r="D1666" s="10"/>
    </row>
    <row r="1667" spans="4:4" x14ac:dyDescent="0.3">
      <c r="D1667" s="10"/>
    </row>
    <row r="1668" spans="4:4" x14ac:dyDescent="0.3">
      <c r="D1668" s="10"/>
    </row>
    <row r="1669" spans="4:4" x14ac:dyDescent="0.3">
      <c r="D1669" s="10"/>
    </row>
    <row r="1670" spans="4:4" x14ac:dyDescent="0.3">
      <c r="D1670" s="10"/>
    </row>
    <row r="1671" spans="4:4" x14ac:dyDescent="0.3">
      <c r="D1671" s="10"/>
    </row>
    <row r="1672" spans="4:4" x14ac:dyDescent="0.3">
      <c r="D1672" s="10"/>
    </row>
    <row r="1673" spans="4:4" x14ac:dyDescent="0.3">
      <c r="D1673" s="10"/>
    </row>
    <row r="1674" spans="4:4" x14ac:dyDescent="0.3">
      <c r="D1674" s="10"/>
    </row>
    <row r="1675" spans="4:4" x14ac:dyDescent="0.3">
      <c r="D1675" s="10"/>
    </row>
    <row r="1676" spans="4:4" x14ac:dyDescent="0.3">
      <c r="D1676" s="10"/>
    </row>
    <row r="1677" spans="4:4" x14ac:dyDescent="0.3">
      <c r="D1677" s="10"/>
    </row>
    <row r="1678" spans="4:4" x14ac:dyDescent="0.3">
      <c r="D1678" s="10"/>
    </row>
    <row r="1679" spans="4:4" x14ac:dyDescent="0.3">
      <c r="D1679" s="10"/>
    </row>
    <row r="1680" spans="4:4" x14ac:dyDescent="0.3">
      <c r="D1680" s="10"/>
    </row>
    <row r="1681" spans="4:4" x14ac:dyDescent="0.3">
      <c r="D1681" s="10"/>
    </row>
    <row r="1682" spans="4:4" x14ac:dyDescent="0.3">
      <c r="D1682" s="10"/>
    </row>
    <row r="1683" spans="4:4" x14ac:dyDescent="0.3">
      <c r="D1683" s="10"/>
    </row>
    <row r="1684" spans="4:4" x14ac:dyDescent="0.3">
      <c r="D1684" s="10"/>
    </row>
    <row r="1685" spans="4:4" x14ac:dyDescent="0.3">
      <c r="D1685" s="10"/>
    </row>
    <row r="1686" spans="4:4" x14ac:dyDescent="0.3">
      <c r="D1686" s="10"/>
    </row>
    <row r="1687" spans="4:4" x14ac:dyDescent="0.3">
      <c r="D1687" s="10"/>
    </row>
    <row r="1688" spans="4:4" x14ac:dyDescent="0.3">
      <c r="D1688" s="10"/>
    </row>
    <row r="1689" spans="4:4" x14ac:dyDescent="0.3">
      <c r="D1689" s="10"/>
    </row>
    <row r="1690" spans="4:4" x14ac:dyDescent="0.3">
      <c r="D1690" s="10"/>
    </row>
    <row r="1691" spans="4:4" x14ac:dyDescent="0.3">
      <c r="D1691" s="10"/>
    </row>
    <row r="1692" spans="4:4" x14ac:dyDescent="0.3">
      <c r="D1692" s="10"/>
    </row>
    <row r="1693" spans="4:4" x14ac:dyDescent="0.3">
      <c r="D1693" s="10"/>
    </row>
    <row r="1694" spans="4:4" x14ac:dyDescent="0.3">
      <c r="D1694" s="10"/>
    </row>
    <row r="1695" spans="4:4" x14ac:dyDescent="0.3">
      <c r="D1695" s="10"/>
    </row>
    <row r="1696" spans="4:4" x14ac:dyDescent="0.3">
      <c r="D1696" s="10"/>
    </row>
    <row r="1697" spans="4:4" x14ac:dyDescent="0.3">
      <c r="D1697" s="10"/>
    </row>
    <row r="1698" spans="4:4" x14ac:dyDescent="0.3">
      <c r="D1698" s="10"/>
    </row>
    <row r="1699" spans="4:4" x14ac:dyDescent="0.3">
      <c r="D1699" s="10"/>
    </row>
    <row r="1700" spans="4:4" x14ac:dyDescent="0.3">
      <c r="D1700" s="10"/>
    </row>
    <row r="1701" spans="4:4" x14ac:dyDescent="0.3">
      <c r="D1701" s="10"/>
    </row>
    <row r="1702" spans="4:4" x14ac:dyDescent="0.3">
      <c r="D1702" s="10"/>
    </row>
    <row r="1703" spans="4:4" x14ac:dyDescent="0.3">
      <c r="D1703" s="10"/>
    </row>
    <row r="1704" spans="4:4" x14ac:dyDescent="0.3">
      <c r="D1704" s="10"/>
    </row>
    <row r="1705" spans="4:4" x14ac:dyDescent="0.3">
      <c r="D1705" s="10"/>
    </row>
    <row r="1706" spans="4:4" x14ac:dyDescent="0.3">
      <c r="D1706" s="10"/>
    </row>
    <row r="1707" spans="4:4" x14ac:dyDescent="0.3">
      <c r="D1707" s="10"/>
    </row>
    <row r="1708" spans="4:4" x14ac:dyDescent="0.3">
      <c r="D1708" s="10"/>
    </row>
    <row r="1709" spans="4:4" x14ac:dyDescent="0.3">
      <c r="D1709" s="10"/>
    </row>
    <row r="1710" spans="4:4" x14ac:dyDescent="0.3">
      <c r="D1710" s="10"/>
    </row>
    <row r="1711" spans="4:4" x14ac:dyDescent="0.3">
      <c r="D1711" s="10"/>
    </row>
    <row r="1712" spans="4:4" x14ac:dyDescent="0.3">
      <c r="D1712" s="10"/>
    </row>
    <row r="1713" spans="4:4" x14ac:dyDescent="0.3">
      <c r="D1713" s="10"/>
    </row>
    <row r="1714" spans="4:4" x14ac:dyDescent="0.3">
      <c r="D1714" s="10"/>
    </row>
    <row r="1715" spans="4:4" x14ac:dyDescent="0.3">
      <c r="D1715" s="10"/>
    </row>
    <row r="1716" spans="4:4" x14ac:dyDescent="0.3">
      <c r="D1716" s="10"/>
    </row>
    <row r="1717" spans="4:4" x14ac:dyDescent="0.3">
      <c r="D1717" s="10"/>
    </row>
    <row r="1718" spans="4:4" x14ac:dyDescent="0.3">
      <c r="D1718" s="10"/>
    </row>
    <row r="1719" spans="4:4" x14ac:dyDescent="0.3">
      <c r="D1719" s="10"/>
    </row>
    <row r="1720" spans="4:4" x14ac:dyDescent="0.3">
      <c r="D1720" s="10"/>
    </row>
    <row r="1721" spans="4:4" x14ac:dyDescent="0.3">
      <c r="D1721" s="10"/>
    </row>
    <row r="1722" spans="4:4" x14ac:dyDescent="0.3">
      <c r="D1722" s="10"/>
    </row>
    <row r="1723" spans="4:4" x14ac:dyDescent="0.3">
      <c r="D1723" s="10"/>
    </row>
    <row r="1724" spans="4:4" x14ac:dyDescent="0.3">
      <c r="D1724" s="10"/>
    </row>
    <row r="1725" spans="4:4" x14ac:dyDescent="0.3">
      <c r="D1725" s="10"/>
    </row>
    <row r="1726" spans="4:4" x14ac:dyDescent="0.3">
      <c r="D1726" s="10"/>
    </row>
    <row r="1727" spans="4:4" x14ac:dyDescent="0.3">
      <c r="D1727" s="10"/>
    </row>
    <row r="1728" spans="4:4" x14ac:dyDescent="0.3">
      <c r="D1728" s="10"/>
    </row>
    <row r="1729" spans="4:4" x14ac:dyDescent="0.3">
      <c r="D1729" s="10"/>
    </row>
    <row r="1730" spans="4:4" x14ac:dyDescent="0.3">
      <c r="D1730" s="10"/>
    </row>
    <row r="1731" spans="4:4" x14ac:dyDescent="0.3">
      <c r="D1731" s="10"/>
    </row>
    <row r="1732" spans="4:4" x14ac:dyDescent="0.3">
      <c r="D1732" s="10"/>
    </row>
    <row r="1733" spans="4:4" x14ac:dyDescent="0.3">
      <c r="D1733" s="10"/>
    </row>
    <row r="1734" spans="4:4" x14ac:dyDescent="0.3">
      <c r="D1734" s="10"/>
    </row>
    <row r="1735" spans="4:4" x14ac:dyDescent="0.3">
      <c r="D1735" s="10"/>
    </row>
    <row r="1736" spans="4:4" x14ac:dyDescent="0.3">
      <c r="D1736" s="10"/>
    </row>
    <row r="1737" spans="4:4" x14ac:dyDescent="0.3">
      <c r="D1737" s="10"/>
    </row>
    <row r="1738" spans="4:4" x14ac:dyDescent="0.3">
      <c r="D1738" s="10"/>
    </row>
    <row r="1739" spans="4:4" x14ac:dyDescent="0.3">
      <c r="D1739" s="10"/>
    </row>
    <row r="1740" spans="4:4" x14ac:dyDescent="0.3">
      <c r="D1740" s="10"/>
    </row>
    <row r="1741" spans="4:4" x14ac:dyDescent="0.3">
      <c r="D1741" s="10"/>
    </row>
    <row r="1742" spans="4:4" x14ac:dyDescent="0.3">
      <c r="D1742" s="10"/>
    </row>
    <row r="1743" spans="4:4" x14ac:dyDescent="0.3">
      <c r="D1743" s="10"/>
    </row>
    <row r="1744" spans="4:4" x14ac:dyDescent="0.3">
      <c r="D1744" s="10"/>
    </row>
    <row r="1745" spans="4:4" x14ac:dyDescent="0.3">
      <c r="D1745" s="10"/>
    </row>
    <row r="1746" spans="4:4" x14ac:dyDescent="0.3">
      <c r="D1746" s="10"/>
    </row>
    <row r="1747" spans="4:4" x14ac:dyDescent="0.3">
      <c r="D1747" s="10"/>
    </row>
    <row r="1748" spans="4:4" x14ac:dyDescent="0.3">
      <c r="D1748" s="10"/>
    </row>
    <row r="1749" spans="4:4" x14ac:dyDescent="0.3">
      <c r="D1749" s="10"/>
    </row>
    <row r="1750" spans="4:4" x14ac:dyDescent="0.3">
      <c r="D1750" s="10"/>
    </row>
    <row r="1751" spans="4:4" x14ac:dyDescent="0.3">
      <c r="D1751" s="10"/>
    </row>
    <row r="1752" spans="4:4" x14ac:dyDescent="0.3">
      <c r="D1752" s="10"/>
    </row>
    <row r="1753" spans="4:4" x14ac:dyDescent="0.3">
      <c r="D1753" s="10"/>
    </row>
    <row r="1754" spans="4:4" x14ac:dyDescent="0.3">
      <c r="D1754" s="10"/>
    </row>
    <row r="1755" spans="4:4" x14ac:dyDescent="0.3">
      <c r="D1755" s="10"/>
    </row>
    <row r="1756" spans="4:4" x14ac:dyDescent="0.3">
      <c r="D1756" s="10"/>
    </row>
    <row r="1757" spans="4:4" x14ac:dyDescent="0.3">
      <c r="D1757" s="10"/>
    </row>
    <row r="1758" spans="4:4" x14ac:dyDescent="0.3">
      <c r="D1758" s="10"/>
    </row>
    <row r="1759" spans="4:4" x14ac:dyDescent="0.3">
      <c r="D1759" s="10"/>
    </row>
    <row r="1760" spans="4:4" x14ac:dyDescent="0.3">
      <c r="D1760" s="10"/>
    </row>
    <row r="1761" spans="4:4" x14ac:dyDescent="0.3">
      <c r="D1761" s="10"/>
    </row>
    <row r="1762" spans="4:4" x14ac:dyDescent="0.3">
      <c r="D1762" s="10"/>
    </row>
    <row r="1763" spans="4:4" x14ac:dyDescent="0.3">
      <c r="D1763" s="10"/>
    </row>
    <row r="1764" spans="4:4" x14ac:dyDescent="0.3">
      <c r="D1764" s="10"/>
    </row>
    <row r="1765" spans="4:4" x14ac:dyDescent="0.3">
      <c r="D1765" s="10"/>
    </row>
    <row r="1766" spans="4:4" x14ac:dyDescent="0.3">
      <c r="D1766" s="10"/>
    </row>
    <row r="1767" spans="4:4" x14ac:dyDescent="0.3">
      <c r="D1767" s="10"/>
    </row>
    <row r="1768" spans="4:4" x14ac:dyDescent="0.3">
      <c r="D1768" s="10"/>
    </row>
    <row r="1769" spans="4:4" x14ac:dyDescent="0.3">
      <c r="D1769" s="10"/>
    </row>
    <row r="1770" spans="4:4" x14ac:dyDescent="0.3">
      <c r="D1770" s="10"/>
    </row>
    <row r="1771" spans="4:4" x14ac:dyDescent="0.3">
      <c r="D1771" s="10"/>
    </row>
    <row r="1772" spans="4:4" x14ac:dyDescent="0.3">
      <c r="D1772" s="10"/>
    </row>
    <row r="1773" spans="4:4" x14ac:dyDescent="0.3">
      <c r="D1773" s="10"/>
    </row>
    <row r="1774" spans="4:4" x14ac:dyDescent="0.3">
      <c r="D1774" s="10"/>
    </row>
    <row r="1775" spans="4:4" x14ac:dyDescent="0.3">
      <c r="D1775" s="10"/>
    </row>
    <row r="1776" spans="4:4" x14ac:dyDescent="0.3">
      <c r="D1776" s="10"/>
    </row>
    <row r="1777" spans="4:4" x14ac:dyDescent="0.3">
      <c r="D1777" s="10"/>
    </row>
    <row r="1778" spans="4:4" x14ac:dyDescent="0.3">
      <c r="D1778" s="10"/>
    </row>
    <row r="1779" spans="4:4" x14ac:dyDescent="0.3">
      <c r="D1779" s="10"/>
    </row>
    <row r="1780" spans="4:4" x14ac:dyDescent="0.3">
      <c r="D1780" s="10"/>
    </row>
    <row r="1781" spans="4:4" x14ac:dyDescent="0.3">
      <c r="D1781" s="10"/>
    </row>
    <row r="1782" spans="4:4" x14ac:dyDescent="0.3">
      <c r="D1782" s="10"/>
    </row>
    <row r="1783" spans="4:4" x14ac:dyDescent="0.3">
      <c r="D1783" s="10"/>
    </row>
    <row r="1784" spans="4:4" x14ac:dyDescent="0.3">
      <c r="D1784" s="10"/>
    </row>
    <row r="1785" spans="4:4" x14ac:dyDescent="0.3">
      <c r="D1785" s="10"/>
    </row>
    <row r="1786" spans="4:4" x14ac:dyDescent="0.3">
      <c r="D1786" s="10"/>
    </row>
    <row r="1787" spans="4:4" x14ac:dyDescent="0.3">
      <c r="D1787" s="10"/>
    </row>
    <row r="1788" spans="4:4" x14ac:dyDescent="0.3">
      <c r="D1788" s="10"/>
    </row>
    <row r="1789" spans="4:4" x14ac:dyDescent="0.3">
      <c r="D1789" s="10"/>
    </row>
    <row r="1790" spans="4:4" x14ac:dyDescent="0.3">
      <c r="D1790" s="10"/>
    </row>
    <row r="1791" spans="4:4" x14ac:dyDescent="0.3">
      <c r="D1791" s="10"/>
    </row>
    <row r="1792" spans="4:4" x14ac:dyDescent="0.3">
      <c r="D1792" s="10"/>
    </row>
    <row r="1793" spans="4:4" x14ac:dyDescent="0.3">
      <c r="D1793" s="10"/>
    </row>
    <row r="1794" spans="4:4" x14ac:dyDescent="0.3">
      <c r="D1794" s="10"/>
    </row>
    <row r="1795" spans="4:4" x14ac:dyDescent="0.3">
      <c r="D1795" s="10"/>
    </row>
    <row r="1796" spans="4:4" x14ac:dyDescent="0.3">
      <c r="D1796" s="10"/>
    </row>
    <row r="1797" spans="4:4" x14ac:dyDescent="0.3">
      <c r="D1797" s="10"/>
    </row>
    <row r="1798" spans="4:4" x14ac:dyDescent="0.3">
      <c r="D1798" s="10"/>
    </row>
    <row r="1799" spans="4:4" x14ac:dyDescent="0.3">
      <c r="D1799" s="10"/>
    </row>
    <row r="1800" spans="4:4" x14ac:dyDescent="0.3">
      <c r="D1800" s="10"/>
    </row>
    <row r="1801" spans="4:4" x14ac:dyDescent="0.3">
      <c r="D1801" s="10"/>
    </row>
    <row r="1802" spans="4:4" x14ac:dyDescent="0.3">
      <c r="D1802" s="10"/>
    </row>
    <row r="1803" spans="4:4" x14ac:dyDescent="0.3">
      <c r="D1803" s="10"/>
    </row>
    <row r="1804" spans="4:4" x14ac:dyDescent="0.3">
      <c r="D1804" s="10"/>
    </row>
    <row r="1805" spans="4:4" x14ac:dyDescent="0.3">
      <c r="D1805" s="10"/>
    </row>
    <row r="1806" spans="4:4" x14ac:dyDescent="0.3">
      <c r="D1806" s="10"/>
    </row>
    <row r="1807" spans="4:4" x14ac:dyDescent="0.3">
      <c r="D1807" s="10"/>
    </row>
    <row r="1808" spans="4:4" x14ac:dyDescent="0.3">
      <c r="D1808" s="10"/>
    </row>
    <row r="1809" spans="4:4" x14ac:dyDescent="0.3">
      <c r="D1809" s="10"/>
    </row>
    <row r="1810" spans="4:4" x14ac:dyDescent="0.3">
      <c r="D1810" s="10"/>
    </row>
    <row r="1811" spans="4:4" x14ac:dyDescent="0.3">
      <c r="D1811" s="10"/>
    </row>
    <row r="1812" spans="4:4" x14ac:dyDescent="0.3">
      <c r="D1812" s="10"/>
    </row>
    <row r="1813" spans="4:4" x14ac:dyDescent="0.3">
      <c r="D1813" s="10"/>
    </row>
    <row r="1814" spans="4:4" x14ac:dyDescent="0.3">
      <c r="D1814" s="10"/>
    </row>
    <row r="1815" spans="4:4" x14ac:dyDescent="0.3">
      <c r="D1815" s="10"/>
    </row>
    <row r="1816" spans="4:4" x14ac:dyDescent="0.3">
      <c r="D1816" s="10"/>
    </row>
    <row r="1817" spans="4:4" x14ac:dyDescent="0.3">
      <c r="D1817" s="10"/>
    </row>
    <row r="1818" spans="4:4" x14ac:dyDescent="0.3">
      <c r="D1818" s="10"/>
    </row>
    <row r="1819" spans="4:4" x14ac:dyDescent="0.3">
      <c r="D1819" s="10"/>
    </row>
    <row r="1820" spans="4:4" x14ac:dyDescent="0.3">
      <c r="D1820" s="10"/>
    </row>
    <row r="1821" spans="4:4" x14ac:dyDescent="0.3">
      <c r="D1821" s="10"/>
    </row>
    <row r="1822" spans="4:4" x14ac:dyDescent="0.3">
      <c r="D1822" s="10"/>
    </row>
    <row r="1823" spans="4:4" x14ac:dyDescent="0.3">
      <c r="D1823" s="10"/>
    </row>
    <row r="1824" spans="4:4" x14ac:dyDescent="0.3">
      <c r="D1824" s="10"/>
    </row>
    <row r="1825" spans="4:4" x14ac:dyDescent="0.3">
      <c r="D1825" s="10"/>
    </row>
    <row r="1826" spans="4:4" x14ac:dyDescent="0.3">
      <c r="D1826" s="10"/>
    </row>
    <row r="1827" spans="4:4" x14ac:dyDescent="0.3">
      <c r="D1827" s="10"/>
    </row>
    <row r="1828" spans="4:4" x14ac:dyDescent="0.3">
      <c r="D1828" s="10"/>
    </row>
    <row r="1829" spans="4:4" x14ac:dyDescent="0.3">
      <c r="D1829" s="10"/>
    </row>
    <row r="1830" spans="4:4" x14ac:dyDescent="0.3">
      <c r="D1830" s="10"/>
    </row>
    <row r="1831" spans="4:4" x14ac:dyDescent="0.3">
      <c r="D1831" s="10"/>
    </row>
    <row r="1832" spans="4:4" x14ac:dyDescent="0.3">
      <c r="D1832" s="10"/>
    </row>
    <row r="1833" spans="4:4" x14ac:dyDescent="0.3">
      <c r="D1833" s="10"/>
    </row>
    <row r="1834" spans="4:4" x14ac:dyDescent="0.3">
      <c r="D1834" s="10"/>
    </row>
    <row r="1835" spans="4:4" x14ac:dyDescent="0.3">
      <c r="D1835" s="10"/>
    </row>
    <row r="1836" spans="4:4" x14ac:dyDescent="0.3">
      <c r="D1836" s="10"/>
    </row>
    <row r="1837" spans="4:4" x14ac:dyDescent="0.3">
      <c r="D1837" s="10"/>
    </row>
    <row r="1838" spans="4:4" x14ac:dyDescent="0.3">
      <c r="D1838" s="10"/>
    </row>
    <row r="1839" spans="4:4" x14ac:dyDescent="0.3">
      <c r="D1839" s="10"/>
    </row>
    <row r="1840" spans="4:4" x14ac:dyDescent="0.3">
      <c r="D1840" s="10"/>
    </row>
    <row r="1841" spans="4:4" x14ac:dyDescent="0.3">
      <c r="D1841" s="10"/>
    </row>
    <row r="1842" spans="4:4" x14ac:dyDescent="0.3">
      <c r="D1842" s="10"/>
    </row>
    <row r="1843" spans="4:4" x14ac:dyDescent="0.3">
      <c r="D1843" s="10"/>
    </row>
    <row r="1844" spans="4:4" x14ac:dyDescent="0.3">
      <c r="D1844" s="10"/>
    </row>
    <row r="1845" spans="4:4" x14ac:dyDescent="0.3">
      <c r="D1845" s="10"/>
    </row>
    <row r="1846" spans="4:4" x14ac:dyDescent="0.3">
      <c r="D1846" s="10"/>
    </row>
    <row r="1847" spans="4:4" x14ac:dyDescent="0.3">
      <c r="D1847" s="10"/>
    </row>
    <row r="1848" spans="4:4" x14ac:dyDescent="0.3">
      <c r="D1848" s="10"/>
    </row>
    <row r="1849" spans="4:4" x14ac:dyDescent="0.3">
      <c r="D1849" s="10"/>
    </row>
    <row r="1850" spans="4:4" x14ac:dyDescent="0.3">
      <c r="D1850" s="10"/>
    </row>
    <row r="1851" spans="4:4" x14ac:dyDescent="0.3">
      <c r="D1851" s="10"/>
    </row>
    <row r="1852" spans="4:4" x14ac:dyDescent="0.3">
      <c r="D1852" s="10"/>
    </row>
    <row r="1853" spans="4:4" x14ac:dyDescent="0.3">
      <c r="D1853" s="10"/>
    </row>
    <row r="1854" spans="4:4" x14ac:dyDescent="0.3">
      <c r="D1854" s="10"/>
    </row>
    <row r="1855" spans="4:4" x14ac:dyDescent="0.3">
      <c r="D1855" s="10"/>
    </row>
    <row r="1856" spans="4:4" x14ac:dyDescent="0.3">
      <c r="D1856" s="10"/>
    </row>
    <row r="1857" spans="4:4" x14ac:dyDescent="0.3">
      <c r="D1857" s="10"/>
    </row>
    <row r="1858" spans="4:4" x14ac:dyDescent="0.3">
      <c r="D1858" s="10"/>
    </row>
    <row r="1859" spans="4:4" x14ac:dyDescent="0.3">
      <c r="D1859" s="10"/>
    </row>
    <row r="1860" spans="4:4" x14ac:dyDescent="0.3">
      <c r="D1860" s="10"/>
    </row>
    <row r="1861" spans="4:4" x14ac:dyDescent="0.3">
      <c r="D1861" s="10"/>
    </row>
    <row r="1862" spans="4:4" x14ac:dyDescent="0.3">
      <c r="D1862" s="10"/>
    </row>
    <row r="1863" spans="4:4" x14ac:dyDescent="0.3">
      <c r="D1863" s="10"/>
    </row>
    <row r="1864" spans="4:4" x14ac:dyDescent="0.3">
      <c r="D1864" s="10"/>
    </row>
    <row r="1865" spans="4:4" x14ac:dyDescent="0.3">
      <c r="D1865" s="10"/>
    </row>
    <row r="1866" spans="4:4" x14ac:dyDescent="0.3">
      <c r="D1866" s="10"/>
    </row>
    <row r="1867" spans="4:4" x14ac:dyDescent="0.3">
      <c r="D1867" s="10"/>
    </row>
    <row r="1868" spans="4:4" x14ac:dyDescent="0.3">
      <c r="D1868" s="10"/>
    </row>
    <row r="1869" spans="4:4" x14ac:dyDescent="0.3">
      <c r="D1869" s="10"/>
    </row>
    <row r="1870" spans="4:4" x14ac:dyDescent="0.3">
      <c r="D1870" s="10"/>
    </row>
    <row r="1871" spans="4:4" x14ac:dyDescent="0.3">
      <c r="D1871" s="10"/>
    </row>
    <row r="1872" spans="4:4" x14ac:dyDescent="0.3">
      <c r="D1872" s="10"/>
    </row>
    <row r="1873" spans="4:4" x14ac:dyDescent="0.3">
      <c r="D1873" s="10"/>
    </row>
    <row r="1874" spans="4:4" x14ac:dyDescent="0.3">
      <c r="D1874" s="10"/>
    </row>
    <row r="1875" spans="4:4" x14ac:dyDescent="0.3">
      <c r="D1875" s="10"/>
    </row>
    <row r="1876" spans="4:4" x14ac:dyDescent="0.3">
      <c r="D1876" s="10"/>
    </row>
    <row r="1877" spans="4:4" x14ac:dyDescent="0.3">
      <c r="D1877" s="10"/>
    </row>
    <row r="1878" spans="4:4" x14ac:dyDescent="0.3">
      <c r="D1878" s="10"/>
    </row>
    <row r="1879" spans="4:4" x14ac:dyDescent="0.3">
      <c r="D1879" s="10"/>
    </row>
    <row r="1880" spans="4:4" x14ac:dyDescent="0.3">
      <c r="D1880" s="10"/>
    </row>
    <row r="1881" spans="4:4" x14ac:dyDescent="0.3">
      <c r="D1881" s="10"/>
    </row>
    <row r="1882" spans="4:4" x14ac:dyDescent="0.3">
      <c r="D1882" s="10"/>
    </row>
    <row r="1883" spans="4:4" x14ac:dyDescent="0.3">
      <c r="D1883" s="10"/>
    </row>
    <row r="1884" spans="4:4" x14ac:dyDescent="0.3">
      <c r="D1884" s="10"/>
    </row>
    <row r="1885" spans="4:4" x14ac:dyDescent="0.3">
      <c r="D1885" s="10"/>
    </row>
    <row r="1886" spans="4:4" x14ac:dyDescent="0.3">
      <c r="D1886" s="10"/>
    </row>
    <row r="1887" spans="4:4" x14ac:dyDescent="0.3">
      <c r="D1887" s="10"/>
    </row>
    <row r="1888" spans="4:4" x14ac:dyDescent="0.3">
      <c r="D1888" s="10"/>
    </row>
    <row r="1889" spans="4:4" x14ac:dyDescent="0.3">
      <c r="D1889" s="10"/>
    </row>
    <row r="1890" spans="4:4" x14ac:dyDescent="0.3">
      <c r="D1890" s="10"/>
    </row>
    <row r="1891" spans="4:4" x14ac:dyDescent="0.3">
      <c r="D1891" s="10"/>
    </row>
    <row r="1892" spans="4:4" x14ac:dyDescent="0.3">
      <c r="D1892" s="10"/>
    </row>
    <row r="1893" spans="4:4" x14ac:dyDescent="0.3">
      <c r="D1893" s="10"/>
    </row>
    <row r="1894" spans="4:4" x14ac:dyDescent="0.3">
      <c r="D1894" s="10"/>
    </row>
    <row r="1895" spans="4:4" x14ac:dyDescent="0.3">
      <c r="D1895" s="10"/>
    </row>
    <row r="1896" spans="4:4" x14ac:dyDescent="0.3">
      <c r="D1896" s="10"/>
    </row>
    <row r="1897" spans="4:4" x14ac:dyDescent="0.3">
      <c r="D1897" s="10"/>
    </row>
    <row r="1898" spans="4:4" x14ac:dyDescent="0.3">
      <c r="D1898" s="10"/>
    </row>
    <row r="1899" spans="4:4" x14ac:dyDescent="0.3">
      <c r="D1899" s="10"/>
    </row>
    <row r="1900" spans="4:4" x14ac:dyDescent="0.3">
      <c r="D1900" s="10"/>
    </row>
    <row r="1901" spans="4:4" x14ac:dyDescent="0.3">
      <c r="D1901" s="10"/>
    </row>
    <row r="1902" spans="4:4" x14ac:dyDescent="0.3">
      <c r="D1902" s="10"/>
    </row>
    <row r="1903" spans="4:4" x14ac:dyDescent="0.3">
      <c r="D1903" s="10"/>
    </row>
    <row r="1904" spans="4:4" x14ac:dyDescent="0.3">
      <c r="D1904" s="10"/>
    </row>
    <row r="1905" spans="4:4" x14ac:dyDescent="0.3">
      <c r="D1905" s="10"/>
    </row>
    <row r="1906" spans="4:4" x14ac:dyDescent="0.3">
      <c r="D1906" s="10"/>
    </row>
    <row r="1907" spans="4:4" x14ac:dyDescent="0.3">
      <c r="D1907" s="10"/>
    </row>
    <row r="1908" spans="4:4" x14ac:dyDescent="0.3">
      <c r="D1908" s="10"/>
    </row>
    <row r="1909" spans="4:4" x14ac:dyDescent="0.3">
      <c r="D1909" s="10"/>
    </row>
    <row r="1910" spans="4:4" x14ac:dyDescent="0.3">
      <c r="D1910" s="10"/>
    </row>
    <row r="1911" spans="4:4" x14ac:dyDescent="0.3">
      <c r="D1911" s="10"/>
    </row>
    <row r="1912" spans="4:4" x14ac:dyDescent="0.3">
      <c r="D1912" s="10"/>
    </row>
    <row r="1913" spans="4:4" x14ac:dyDescent="0.3">
      <c r="D1913" s="10"/>
    </row>
    <row r="1914" spans="4:4" x14ac:dyDescent="0.3">
      <c r="D1914" s="10"/>
    </row>
    <row r="1915" spans="4:4" x14ac:dyDescent="0.3">
      <c r="D1915" s="10"/>
    </row>
    <row r="1916" spans="4:4" x14ac:dyDescent="0.3">
      <c r="D1916" s="10"/>
    </row>
    <row r="1917" spans="4:4" x14ac:dyDescent="0.3">
      <c r="D1917" s="10"/>
    </row>
    <row r="1918" spans="4:4" x14ac:dyDescent="0.3">
      <c r="D1918" s="10"/>
    </row>
    <row r="1919" spans="4:4" x14ac:dyDescent="0.3">
      <c r="D1919" s="10"/>
    </row>
    <row r="1920" spans="4:4" x14ac:dyDescent="0.3">
      <c r="D1920" s="10"/>
    </row>
    <row r="1921" spans="4:4" x14ac:dyDescent="0.3">
      <c r="D1921" s="10"/>
    </row>
    <row r="1922" spans="4:4" x14ac:dyDescent="0.3">
      <c r="D1922" s="10"/>
    </row>
    <row r="1923" spans="4:4" x14ac:dyDescent="0.3">
      <c r="D1923" s="10"/>
    </row>
    <row r="1924" spans="4:4" x14ac:dyDescent="0.3">
      <c r="D1924" s="10"/>
    </row>
    <row r="1925" spans="4:4" x14ac:dyDescent="0.3">
      <c r="D1925" s="10"/>
    </row>
    <row r="1926" spans="4:4" x14ac:dyDescent="0.3">
      <c r="D1926" s="10"/>
    </row>
    <row r="1927" spans="4:4" x14ac:dyDescent="0.3">
      <c r="D1927" s="10"/>
    </row>
    <row r="1928" spans="4:4" x14ac:dyDescent="0.3">
      <c r="D1928" s="10"/>
    </row>
    <row r="1929" spans="4:4" x14ac:dyDescent="0.3">
      <c r="D1929" s="10"/>
    </row>
    <row r="1930" spans="4:4" x14ac:dyDescent="0.3">
      <c r="D1930" s="10"/>
    </row>
    <row r="1931" spans="4:4" x14ac:dyDescent="0.3">
      <c r="D1931" s="10"/>
    </row>
    <row r="1932" spans="4:4" x14ac:dyDescent="0.3">
      <c r="D1932" s="10"/>
    </row>
    <row r="1933" spans="4:4" x14ac:dyDescent="0.3">
      <c r="D1933" s="10"/>
    </row>
    <row r="1934" spans="4:4" x14ac:dyDescent="0.3">
      <c r="D1934" s="10"/>
    </row>
    <row r="1935" spans="4:4" x14ac:dyDescent="0.3">
      <c r="D1935" s="10"/>
    </row>
    <row r="1936" spans="4:4" x14ac:dyDescent="0.3">
      <c r="D1936" s="10"/>
    </row>
    <row r="1937" spans="4:4" x14ac:dyDescent="0.3">
      <c r="D1937" s="10"/>
    </row>
    <row r="1938" spans="4:4" x14ac:dyDescent="0.3">
      <c r="D1938" s="10"/>
    </row>
    <row r="1939" spans="4:4" x14ac:dyDescent="0.3">
      <c r="D1939" s="10"/>
    </row>
    <row r="1940" spans="4:4" x14ac:dyDescent="0.3">
      <c r="D1940" s="10"/>
    </row>
    <row r="1941" spans="4:4" x14ac:dyDescent="0.3">
      <c r="D1941" s="10"/>
    </row>
    <row r="1942" spans="4:4" x14ac:dyDescent="0.3">
      <c r="D1942" s="10"/>
    </row>
    <row r="1943" spans="4:4" x14ac:dyDescent="0.3">
      <c r="D1943" s="10"/>
    </row>
    <row r="1944" spans="4:4" x14ac:dyDescent="0.3">
      <c r="D1944" s="10"/>
    </row>
    <row r="1945" spans="4:4" x14ac:dyDescent="0.3">
      <c r="D1945" s="10"/>
    </row>
    <row r="1946" spans="4:4" x14ac:dyDescent="0.3">
      <c r="D1946" s="10"/>
    </row>
    <row r="1947" spans="4:4" x14ac:dyDescent="0.3">
      <c r="D1947" s="10"/>
    </row>
    <row r="1948" spans="4:4" x14ac:dyDescent="0.3">
      <c r="D1948" s="10"/>
    </row>
    <row r="1949" spans="4:4" x14ac:dyDescent="0.3">
      <c r="D1949" s="10"/>
    </row>
    <row r="1950" spans="4:4" x14ac:dyDescent="0.3">
      <c r="D1950" s="10"/>
    </row>
    <row r="1951" spans="4:4" x14ac:dyDescent="0.3">
      <c r="D1951" s="10"/>
    </row>
    <row r="1952" spans="4:4" x14ac:dyDescent="0.3">
      <c r="D1952" s="10"/>
    </row>
    <row r="1953" spans="4:4" x14ac:dyDescent="0.3">
      <c r="D1953" s="10"/>
    </row>
    <row r="1954" spans="4:4" x14ac:dyDescent="0.3">
      <c r="D1954" s="10"/>
    </row>
    <row r="1955" spans="4:4" x14ac:dyDescent="0.3">
      <c r="D1955" s="10"/>
    </row>
    <row r="1956" spans="4:4" x14ac:dyDescent="0.3">
      <c r="D1956" s="10"/>
    </row>
    <row r="1957" spans="4:4" x14ac:dyDescent="0.3">
      <c r="D1957" s="10"/>
    </row>
    <row r="1958" spans="4:4" x14ac:dyDescent="0.3">
      <c r="D1958" s="10"/>
    </row>
    <row r="1959" spans="4:4" x14ac:dyDescent="0.3">
      <c r="D1959" s="10"/>
    </row>
    <row r="1960" spans="4:4" x14ac:dyDescent="0.3">
      <c r="D1960" s="10"/>
    </row>
    <row r="1961" spans="4:4" x14ac:dyDescent="0.3">
      <c r="D1961" s="10"/>
    </row>
    <row r="1962" spans="4:4" x14ac:dyDescent="0.3">
      <c r="D1962" s="10"/>
    </row>
    <row r="1963" spans="4:4" x14ac:dyDescent="0.3">
      <c r="D1963" s="10"/>
    </row>
    <row r="1964" spans="4:4" x14ac:dyDescent="0.3">
      <c r="D1964" s="10"/>
    </row>
    <row r="1965" spans="4:4" x14ac:dyDescent="0.3">
      <c r="D1965" s="10"/>
    </row>
    <row r="1966" spans="4:4" x14ac:dyDescent="0.3">
      <c r="D1966" s="10"/>
    </row>
    <row r="1967" spans="4:4" x14ac:dyDescent="0.3">
      <c r="D1967" s="10"/>
    </row>
    <row r="1968" spans="4:4" x14ac:dyDescent="0.3">
      <c r="D1968" s="10"/>
    </row>
    <row r="1969" spans="4:4" x14ac:dyDescent="0.3">
      <c r="D1969" s="10"/>
    </row>
    <row r="1970" spans="4:4" x14ac:dyDescent="0.3">
      <c r="D1970" s="10"/>
    </row>
    <row r="1971" spans="4:4" x14ac:dyDescent="0.3">
      <c r="D1971" s="10"/>
    </row>
    <row r="1972" spans="4:4" x14ac:dyDescent="0.3">
      <c r="D1972" s="10"/>
    </row>
    <row r="1973" spans="4:4" x14ac:dyDescent="0.3">
      <c r="D1973" s="10"/>
    </row>
    <row r="1974" spans="4:4" x14ac:dyDescent="0.3">
      <c r="D1974" s="10"/>
    </row>
    <row r="1975" spans="4:4" x14ac:dyDescent="0.3">
      <c r="D1975" s="10"/>
    </row>
    <row r="1976" spans="4:4" x14ac:dyDescent="0.3">
      <c r="D1976" s="10"/>
    </row>
    <row r="1977" spans="4:4" x14ac:dyDescent="0.3">
      <c r="D1977" s="10"/>
    </row>
    <row r="1978" spans="4:4" x14ac:dyDescent="0.3">
      <c r="D1978" s="10"/>
    </row>
    <row r="1979" spans="4:4" x14ac:dyDescent="0.3">
      <c r="D1979" s="10"/>
    </row>
    <row r="1980" spans="4:4" x14ac:dyDescent="0.3">
      <c r="D1980" s="10"/>
    </row>
    <row r="1981" spans="4:4" x14ac:dyDescent="0.3">
      <c r="D1981" s="10"/>
    </row>
    <row r="1982" spans="4:4" x14ac:dyDescent="0.3">
      <c r="D1982" s="10"/>
    </row>
    <row r="1983" spans="4:4" x14ac:dyDescent="0.3">
      <c r="D1983" s="10"/>
    </row>
    <row r="1984" spans="4:4" x14ac:dyDescent="0.3">
      <c r="D1984" s="10"/>
    </row>
    <row r="1985" spans="4:4" x14ac:dyDescent="0.3">
      <c r="D1985" s="10"/>
    </row>
    <row r="1986" spans="4:4" x14ac:dyDescent="0.3">
      <c r="D1986" s="10"/>
    </row>
    <row r="1987" spans="4:4" x14ac:dyDescent="0.3">
      <c r="D1987" s="10"/>
    </row>
    <row r="1988" spans="4:4" x14ac:dyDescent="0.3">
      <c r="D1988" s="10"/>
    </row>
    <row r="1989" spans="4:4" x14ac:dyDescent="0.3">
      <c r="D1989" s="10"/>
    </row>
    <row r="1990" spans="4:4" x14ac:dyDescent="0.3">
      <c r="D1990" s="10"/>
    </row>
    <row r="1991" spans="4:4" x14ac:dyDescent="0.3">
      <c r="D1991" s="10"/>
    </row>
    <row r="1992" spans="4:4" x14ac:dyDescent="0.3">
      <c r="D1992" s="10"/>
    </row>
    <row r="1993" spans="4:4" x14ac:dyDescent="0.3">
      <c r="D1993" s="10"/>
    </row>
    <row r="1994" spans="4:4" x14ac:dyDescent="0.3">
      <c r="D1994" s="10"/>
    </row>
    <row r="1995" spans="4:4" x14ac:dyDescent="0.3">
      <c r="D1995" s="10"/>
    </row>
    <row r="1996" spans="4:4" x14ac:dyDescent="0.3">
      <c r="D1996" s="10"/>
    </row>
    <row r="1997" spans="4:4" x14ac:dyDescent="0.3">
      <c r="D1997" s="10"/>
    </row>
    <row r="1998" spans="4:4" x14ac:dyDescent="0.3">
      <c r="D1998" s="10"/>
    </row>
    <row r="1999" spans="4:4" x14ac:dyDescent="0.3">
      <c r="D1999" s="10"/>
    </row>
    <row r="2000" spans="4:4" x14ac:dyDescent="0.3">
      <c r="D2000" s="10"/>
    </row>
    <row r="2001" spans="4:4" x14ac:dyDescent="0.3">
      <c r="D2001" s="10"/>
    </row>
    <row r="2002" spans="4:4" x14ac:dyDescent="0.3">
      <c r="D2002" s="10"/>
    </row>
    <row r="2003" spans="4:4" x14ac:dyDescent="0.3">
      <c r="D2003" s="10"/>
    </row>
    <row r="2004" spans="4:4" x14ac:dyDescent="0.3">
      <c r="D2004" s="10"/>
    </row>
    <row r="2005" spans="4:4" x14ac:dyDescent="0.3">
      <c r="D2005" s="10"/>
    </row>
    <row r="2006" spans="4:4" x14ac:dyDescent="0.3">
      <c r="D2006" s="10"/>
    </row>
    <row r="2007" spans="4:4" x14ac:dyDescent="0.3">
      <c r="D2007" s="10"/>
    </row>
    <row r="2008" spans="4:4" x14ac:dyDescent="0.3">
      <c r="D2008" s="10"/>
    </row>
    <row r="2009" spans="4:4" x14ac:dyDescent="0.3">
      <c r="D2009" s="10"/>
    </row>
    <row r="2010" spans="4:4" x14ac:dyDescent="0.3">
      <c r="D2010" s="10"/>
    </row>
    <row r="2011" spans="4:4" x14ac:dyDescent="0.3">
      <c r="D2011" s="10"/>
    </row>
    <row r="2012" spans="4:4" x14ac:dyDescent="0.3">
      <c r="D2012" s="10"/>
    </row>
    <row r="2013" spans="4:4" x14ac:dyDescent="0.3">
      <c r="D2013" s="10"/>
    </row>
    <row r="2014" spans="4:4" x14ac:dyDescent="0.3">
      <c r="D2014" s="10"/>
    </row>
    <row r="2015" spans="4:4" x14ac:dyDescent="0.3">
      <c r="D2015" s="10"/>
    </row>
    <row r="2016" spans="4:4" x14ac:dyDescent="0.3">
      <c r="D2016" s="10"/>
    </row>
    <row r="2017" spans="4:4" x14ac:dyDescent="0.3">
      <c r="D2017" s="10"/>
    </row>
    <row r="2018" spans="4:4" x14ac:dyDescent="0.3">
      <c r="D2018" s="10"/>
    </row>
    <row r="2019" spans="4:4" x14ac:dyDescent="0.3">
      <c r="D2019" s="10"/>
    </row>
    <row r="2020" spans="4:4" x14ac:dyDescent="0.3">
      <c r="D2020" s="10"/>
    </row>
    <row r="2021" spans="4:4" x14ac:dyDescent="0.3">
      <c r="D2021" s="10"/>
    </row>
    <row r="2022" spans="4:4" x14ac:dyDescent="0.3">
      <c r="D2022" s="10"/>
    </row>
    <row r="2023" spans="4:4" x14ac:dyDescent="0.3">
      <c r="D2023" s="10"/>
    </row>
    <row r="2024" spans="4:4" x14ac:dyDescent="0.3">
      <c r="D2024" s="10"/>
    </row>
    <row r="2025" spans="4:4" x14ac:dyDescent="0.3">
      <c r="D2025" s="10"/>
    </row>
    <row r="2026" spans="4:4" x14ac:dyDescent="0.3">
      <c r="D2026" s="10"/>
    </row>
    <row r="2027" spans="4:4" x14ac:dyDescent="0.3">
      <c r="D2027" s="10"/>
    </row>
    <row r="2028" spans="4:4" x14ac:dyDescent="0.3">
      <c r="D2028" s="10"/>
    </row>
    <row r="2029" spans="4:4" x14ac:dyDescent="0.3">
      <c r="D2029" s="10"/>
    </row>
    <row r="2030" spans="4:4" x14ac:dyDescent="0.3">
      <c r="D2030" s="10"/>
    </row>
    <row r="2031" spans="4:4" x14ac:dyDescent="0.3">
      <c r="D2031" s="10"/>
    </row>
    <row r="2032" spans="4:4" x14ac:dyDescent="0.3">
      <c r="D2032" s="10"/>
    </row>
    <row r="2033" spans="4:4" x14ac:dyDescent="0.3">
      <c r="D2033" s="10"/>
    </row>
    <row r="2034" spans="4:4" x14ac:dyDescent="0.3">
      <c r="D2034" s="10"/>
    </row>
    <row r="2035" spans="4:4" x14ac:dyDescent="0.3">
      <c r="D2035" s="10"/>
    </row>
    <row r="2036" spans="4:4" x14ac:dyDescent="0.3">
      <c r="D2036" s="10"/>
    </row>
    <row r="2037" spans="4:4" x14ac:dyDescent="0.3">
      <c r="D2037" s="10"/>
    </row>
    <row r="2038" spans="4:4" x14ac:dyDescent="0.3">
      <c r="D2038" s="10"/>
    </row>
    <row r="2039" spans="4:4" x14ac:dyDescent="0.3">
      <c r="D2039" s="10"/>
    </row>
    <row r="2040" spans="4:4" x14ac:dyDescent="0.3">
      <c r="D2040" s="10"/>
    </row>
    <row r="2041" spans="4:4" x14ac:dyDescent="0.3">
      <c r="D2041" s="10"/>
    </row>
    <row r="2042" spans="4:4" x14ac:dyDescent="0.3">
      <c r="D2042" s="10"/>
    </row>
    <row r="2043" spans="4:4" x14ac:dyDescent="0.3">
      <c r="D2043" s="10"/>
    </row>
    <row r="2044" spans="4:4" x14ac:dyDescent="0.3">
      <c r="D2044" s="10"/>
    </row>
    <row r="2045" spans="4:4" x14ac:dyDescent="0.3">
      <c r="D2045" s="10"/>
    </row>
    <row r="2046" spans="4:4" x14ac:dyDescent="0.3">
      <c r="D2046" s="10"/>
    </row>
    <row r="2047" spans="4:4" x14ac:dyDescent="0.3">
      <c r="D2047" s="10"/>
    </row>
    <row r="2048" spans="4:4" x14ac:dyDescent="0.3">
      <c r="D2048" s="10"/>
    </row>
    <row r="2049" spans="4:4" x14ac:dyDescent="0.3">
      <c r="D2049" s="10"/>
    </row>
    <row r="2050" spans="4:4" x14ac:dyDescent="0.3">
      <c r="D2050" s="10"/>
    </row>
    <row r="2051" spans="4:4" x14ac:dyDescent="0.3">
      <c r="D2051" s="10"/>
    </row>
    <row r="2052" spans="4:4" x14ac:dyDescent="0.3">
      <c r="D2052" s="10"/>
    </row>
    <row r="2053" spans="4:4" x14ac:dyDescent="0.3">
      <c r="D2053" s="10"/>
    </row>
    <row r="2054" spans="4:4" x14ac:dyDescent="0.3">
      <c r="D2054" s="10"/>
    </row>
    <row r="2055" spans="4:4" x14ac:dyDescent="0.3">
      <c r="D2055" s="10"/>
    </row>
    <row r="2056" spans="4:4" x14ac:dyDescent="0.3">
      <c r="D2056" s="10"/>
    </row>
    <row r="2057" spans="4:4" x14ac:dyDescent="0.3">
      <c r="D2057" s="10"/>
    </row>
    <row r="2058" spans="4:4" x14ac:dyDescent="0.3">
      <c r="D2058" s="10"/>
    </row>
    <row r="2059" spans="4:4" x14ac:dyDescent="0.3">
      <c r="D2059" s="10"/>
    </row>
    <row r="2060" spans="4:4" x14ac:dyDescent="0.3">
      <c r="D2060" s="10"/>
    </row>
    <row r="2061" spans="4:4" x14ac:dyDescent="0.3">
      <c r="D2061" s="10"/>
    </row>
    <row r="2062" spans="4:4" x14ac:dyDescent="0.3">
      <c r="D2062" s="10"/>
    </row>
    <row r="2063" spans="4:4" x14ac:dyDescent="0.3">
      <c r="D2063" s="10"/>
    </row>
    <row r="2064" spans="4:4" x14ac:dyDescent="0.3">
      <c r="D2064" s="10"/>
    </row>
    <row r="2065" spans="4:4" x14ac:dyDescent="0.3">
      <c r="D2065" s="10"/>
    </row>
    <row r="2066" spans="4:4" x14ac:dyDescent="0.3">
      <c r="D2066" s="10"/>
    </row>
    <row r="2067" spans="4:4" x14ac:dyDescent="0.3">
      <c r="D2067" s="10"/>
    </row>
    <row r="2068" spans="4:4" x14ac:dyDescent="0.3">
      <c r="D2068" s="10"/>
    </row>
    <row r="2069" spans="4:4" x14ac:dyDescent="0.3">
      <c r="D2069" s="10"/>
    </row>
    <row r="2070" spans="4:4" x14ac:dyDescent="0.3">
      <c r="D2070" s="10"/>
    </row>
    <row r="2071" spans="4:4" x14ac:dyDescent="0.3">
      <c r="D2071" s="10"/>
    </row>
    <row r="2072" spans="4:4" x14ac:dyDescent="0.3">
      <c r="D2072" s="10"/>
    </row>
    <row r="2073" spans="4:4" x14ac:dyDescent="0.3">
      <c r="D2073" s="10"/>
    </row>
    <row r="2074" spans="4:4" x14ac:dyDescent="0.3">
      <c r="D2074" s="10"/>
    </row>
    <row r="2075" spans="4:4" x14ac:dyDescent="0.3">
      <c r="D2075" s="10"/>
    </row>
    <row r="2076" spans="4:4" x14ac:dyDescent="0.3">
      <c r="D2076" s="10"/>
    </row>
    <row r="2077" spans="4:4" x14ac:dyDescent="0.3">
      <c r="D2077" s="10"/>
    </row>
    <row r="2078" spans="4:4" x14ac:dyDescent="0.3">
      <c r="D2078" s="10"/>
    </row>
    <row r="2079" spans="4:4" x14ac:dyDescent="0.3">
      <c r="D2079" s="10"/>
    </row>
    <row r="2080" spans="4:4" x14ac:dyDescent="0.3">
      <c r="D2080" s="10"/>
    </row>
    <row r="2081" spans="4:4" x14ac:dyDescent="0.3">
      <c r="D2081" s="10"/>
    </row>
    <row r="2082" spans="4:4" x14ac:dyDescent="0.3">
      <c r="D2082" s="10"/>
    </row>
    <row r="2083" spans="4:4" x14ac:dyDescent="0.3">
      <c r="D2083" s="10"/>
    </row>
    <row r="2084" spans="4:4" x14ac:dyDescent="0.3">
      <c r="D2084" s="10"/>
    </row>
    <row r="2085" spans="4:4" x14ac:dyDescent="0.3">
      <c r="D2085" s="10"/>
    </row>
    <row r="2086" spans="4:4" x14ac:dyDescent="0.3">
      <c r="D2086" s="10"/>
    </row>
    <row r="2087" spans="4:4" x14ac:dyDescent="0.3">
      <c r="D2087" s="10"/>
    </row>
    <row r="2088" spans="4:4" x14ac:dyDescent="0.3">
      <c r="D2088" s="10"/>
    </row>
    <row r="2089" spans="4:4" x14ac:dyDescent="0.3">
      <c r="D2089" s="10"/>
    </row>
    <row r="2090" spans="4:4" x14ac:dyDescent="0.3">
      <c r="D2090" s="10"/>
    </row>
    <row r="2091" spans="4:4" x14ac:dyDescent="0.3">
      <c r="D2091" s="10"/>
    </row>
    <row r="2092" spans="4:4" x14ac:dyDescent="0.3">
      <c r="D2092" s="10"/>
    </row>
    <row r="2093" spans="4:4" x14ac:dyDescent="0.3">
      <c r="D2093" s="10"/>
    </row>
    <row r="2094" spans="4:4" x14ac:dyDescent="0.3">
      <c r="D2094" s="10"/>
    </row>
    <row r="2095" spans="4:4" x14ac:dyDescent="0.3">
      <c r="D2095" s="10"/>
    </row>
    <row r="2096" spans="4:4" x14ac:dyDescent="0.3">
      <c r="D2096" s="10"/>
    </row>
    <row r="2097" spans="4:4" x14ac:dyDescent="0.3">
      <c r="D2097" s="10"/>
    </row>
    <row r="2098" spans="4:4" x14ac:dyDescent="0.3">
      <c r="D2098" s="10"/>
    </row>
    <row r="2099" spans="4:4" x14ac:dyDescent="0.3">
      <c r="D2099" s="10"/>
    </row>
    <row r="2100" spans="4:4" x14ac:dyDescent="0.3">
      <c r="D2100" s="10"/>
    </row>
    <row r="2101" spans="4:4" x14ac:dyDescent="0.3">
      <c r="D2101" s="10"/>
    </row>
    <row r="2102" spans="4:4" x14ac:dyDescent="0.3">
      <c r="D2102" s="10"/>
    </row>
    <row r="2103" spans="4:4" x14ac:dyDescent="0.3">
      <c r="D2103" s="10"/>
    </row>
    <row r="2104" spans="4:4" x14ac:dyDescent="0.3">
      <c r="D2104" s="10"/>
    </row>
    <row r="2105" spans="4:4" x14ac:dyDescent="0.3">
      <c r="D2105" s="10"/>
    </row>
    <row r="2106" spans="4:4" x14ac:dyDescent="0.3">
      <c r="D2106" s="10"/>
    </row>
    <row r="2107" spans="4:4" x14ac:dyDescent="0.3">
      <c r="D2107" s="10"/>
    </row>
    <row r="2108" spans="4:4" x14ac:dyDescent="0.3">
      <c r="D2108" s="10"/>
    </row>
    <row r="2109" spans="4:4" x14ac:dyDescent="0.3">
      <c r="D2109" s="10"/>
    </row>
    <row r="2110" spans="4:4" x14ac:dyDescent="0.3">
      <c r="D2110" s="10"/>
    </row>
    <row r="2111" spans="4:4" x14ac:dyDescent="0.3">
      <c r="D2111" s="10"/>
    </row>
    <row r="2112" spans="4:4" x14ac:dyDescent="0.3">
      <c r="D2112" s="10"/>
    </row>
    <row r="2113" spans="4:4" x14ac:dyDescent="0.3">
      <c r="D2113" s="10"/>
    </row>
    <row r="2114" spans="4:4" x14ac:dyDescent="0.3">
      <c r="D2114" s="10"/>
    </row>
    <row r="2115" spans="4:4" x14ac:dyDescent="0.3">
      <c r="D2115" s="10"/>
    </row>
    <row r="2116" spans="4:4" x14ac:dyDescent="0.3">
      <c r="D2116" s="10"/>
    </row>
    <row r="2117" spans="4:4" x14ac:dyDescent="0.3">
      <c r="D2117" s="10"/>
    </row>
    <row r="2118" spans="4:4" x14ac:dyDescent="0.3">
      <c r="D2118" s="10"/>
    </row>
    <row r="2119" spans="4:4" x14ac:dyDescent="0.3">
      <c r="D2119" s="10"/>
    </row>
    <row r="2120" spans="4:4" x14ac:dyDescent="0.3">
      <c r="D2120" s="10"/>
    </row>
    <row r="2121" spans="4:4" x14ac:dyDescent="0.3">
      <c r="D2121" s="10"/>
    </row>
    <row r="2122" spans="4:4" x14ac:dyDescent="0.3">
      <c r="D2122" s="10"/>
    </row>
    <row r="2123" spans="4:4" x14ac:dyDescent="0.3">
      <c r="D2123" s="10"/>
    </row>
    <row r="2124" spans="4:4" x14ac:dyDescent="0.3">
      <c r="D2124" s="10"/>
    </row>
    <row r="2125" spans="4:4" x14ac:dyDescent="0.3">
      <c r="D2125" s="10"/>
    </row>
    <row r="2126" spans="4:4" x14ac:dyDescent="0.3">
      <c r="D2126" s="10"/>
    </row>
    <row r="2127" spans="4:4" x14ac:dyDescent="0.3">
      <c r="D2127" s="10"/>
    </row>
    <row r="2128" spans="4:4" x14ac:dyDescent="0.3">
      <c r="D2128" s="10"/>
    </row>
    <row r="2129" spans="4:4" x14ac:dyDescent="0.3">
      <c r="D2129" s="10"/>
    </row>
    <row r="2130" spans="4:4" x14ac:dyDescent="0.3">
      <c r="D2130" s="10"/>
    </row>
    <row r="2131" spans="4:4" x14ac:dyDescent="0.3">
      <c r="D2131" s="10"/>
    </row>
    <row r="2132" spans="4:4" x14ac:dyDescent="0.3">
      <c r="D2132" s="10"/>
    </row>
    <row r="2133" spans="4:4" x14ac:dyDescent="0.3">
      <c r="D2133" s="10"/>
    </row>
    <row r="2134" spans="4:4" x14ac:dyDescent="0.3">
      <c r="D2134" s="10"/>
    </row>
    <row r="2135" spans="4:4" x14ac:dyDescent="0.3">
      <c r="D2135" s="10"/>
    </row>
    <row r="2136" spans="4:4" x14ac:dyDescent="0.3">
      <c r="D2136" s="10"/>
    </row>
    <row r="2137" spans="4:4" x14ac:dyDescent="0.3">
      <c r="D2137" s="10"/>
    </row>
    <row r="2138" spans="4:4" x14ac:dyDescent="0.3">
      <c r="D2138" s="10"/>
    </row>
    <row r="2139" spans="4:4" x14ac:dyDescent="0.3">
      <c r="D2139" s="10"/>
    </row>
    <row r="2140" spans="4:4" x14ac:dyDescent="0.3">
      <c r="D2140" s="10"/>
    </row>
    <row r="2141" spans="4:4" x14ac:dyDescent="0.3">
      <c r="D2141" s="10"/>
    </row>
    <row r="2142" spans="4:4" x14ac:dyDescent="0.3">
      <c r="D2142" s="10"/>
    </row>
    <row r="2143" spans="4:4" x14ac:dyDescent="0.3">
      <c r="D2143" s="10"/>
    </row>
    <row r="2144" spans="4:4" x14ac:dyDescent="0.3">
      <c r="D2144" s="10"/>
    </row>
    <row r="2145" spans="4:4" x14ac:dyDescent="0.3">
      <c r="D2145" s="10"/>
    </row>
    <row r="2146" spans="4:4" x14ac:dyDescent="0.3">
      <c r="D2146" s="10"/>
    </row>
    <row r="2147" spans="4:4" x14ac:dyDescent="0.3">
      <c r="D2147" s="10"/>
    </row>
    <row r="2148" spans="4:4" x14ac:dyDescent="0.3">
      <c r="D2148" s="10"/>
    </row>
    <row r="2149" spans="4:4" x14ac:dyDescent="0.3">
      <c r="D2149" s="10"/>
    </row>
    <row r="2150" spans="4:4" x14ac:dyDescent="0.3">
      <c r="D2150" s="10"/>
    </row>
    <row r="2151" spans="4:4" x14ac:dyDescent="0.3">
      <c r="D2151" s="10"/>
    </row>
    <row r="2152" spans="4:4" x14ac:dyDescent="0.3">
      <c r="D2152" s="10"/>
    </row>
    <row r="2153" spans="4:4" x14ac:dyDescent="0.3">
      <c r="D2153" s="10"/>
    </row>
    <row r="2154" spans="4:4" x14ac:dyDescent="0.3">
      <c r="D2154" s="10"/>
    </row>
    <row r="2155" spans="4:4" x14ac:dyDescent="0.3">
      <c r="D2155" s="10"/>
    </row>
    <row r="2156" spans="4:4" x14ac:dyDescent="0.3">
      <c r="D2156" s="10"/>
    </row>
    <row r="2157" spans="4:4" x14ac:dyDescent="0.3">
      <c r="D2157" s="10"/>
    </row>
    <row r="2158" spans="4:4" x14ac:dyDescent="0.3">
      <c r="D2158" s="10"/>
    </row>
    <row r="2159" spans="4:4" x14ac:dyDescent="0.3">
      <c r="D2159" s="10"/>
    </row>
    <row r="2160" spans="4:4" x14ac:dyDescent="0.3">
      <c r="D2160" s="10"/>
    </row>
    <row r="2161" spans="4:4" x14ac:dyDescent="0.3">
      <c r="D2161" s="10"/>
    </row>
    <row r="2162" spans="4:4" x14ac:dyDescent="0.3">
      <c r="D2162" s="10"/>
    </row>
    <row r="2163" spans="4:4" x14ac:dyDescent="0.3">
      <c r="D2163" s="10"/>
    </row>
    <row r="2164" spans="4:4" x14ac:dyDescent="0.3">
      <c r="D2164" s="10"/>
    </row>
    <row r="2165" spans="4:4" x14ac:dyDescent="0.3">
      <c r="D2165" s="10"/>
    </row>
    <row r="2166" spans="4:4" x14ac:dyDescent="0.3">
      <c r="D2166" s="10"/>
    </row>
    <row r="2167" spans="4:4" x14ac:dyDescent="0.3">
      <c r="D2167" s="10"/>
    </row>
    <row r="2168" spans="4:4" x14ac:dyDescent="0.3">
      <c r="D2168" s="10"/>
    </row>
    <row r="2169" spans="4:4" x14ac:dyDescent="0.3">
      <c r="D2169" s="10"/>
    </row>
    <row r="2170" spans="4:4" x14ac:dyDescent="0.3">
      <c r="D2170" s="10"/>
    </row>
    <row r="2171" spans="4:4" x14ac:dyDescent="0.3">
      <c r="D2171" s="10"/>
    </row>
    <row r="2172" spans="4:4" x14ac:dyDescent="0.3">
      <c r="D2172" s="10"/>
    </row>
    <row r="2173" spans="4:4" x14ac:dyDescent="0.3">
      <c r="D2173" s="10"/>
    </row>
    <row r="2174" spans="4:4" x14ac:dyDescent="0.3">
      <c r="D2174" s="10"/>
    </row>
    <row r="2175" spans="4:4" x14ac:dyDescent="0.3">
      <c r="D2175" s="10"/>
    </row>
    <row r="2176" spans="4:4" x14ac:dyDescent="0.3">
      <c r="D2176" s="10"/>
    </row>
    <row r="2177" spans="4:4" x14ac:dyDescent="0.3">
      <c r="D2177" s="10"/>
    </row>
    <row r="2178" spans="4:4" x14ac:dyDescent="0.3">
      <c r="D2178" s="10"/>
    </row>
    <row r="2179" spans="4:4" x14ac:dyDescent="0.3">
      <c r="D2179" s="10"/>
    </row>
    <row r="2180" spans="4:4" x14ac:dyDescent="0.3">
      <c r="D2180" s="10"/>
    </row>
    <row r="2181" spans="4:4" x14ac:dyDescent="0.3">
      <c r="D2181" s="10"/>
    </row>
    <row r="2182" spans="4:4" x14ac:dyDescent="0.3">
      <c r="D2182" s="10"/>
    </row>
    <row r="2183" spans="4:4" x14ac:dyDescent="0.3">
      <c r="D2183" s="10"/>
    </row>
    <row r="2184" spans="4:4" x14ac:dyDescent="0.3">
      <c r="D2184" s="10"/>
    </row>
    <row r="2185" spans="4:4" x14ac:dyDescent="0.3">
      <c r="D2185" s="10"/>
    </row>
    <row r="2186" spans="4:4" x14ac:dyDescent="0.3">
      <c r="D2186" s="10"/>
    </row>
    <row r="2187" spans="4:4" x14ac:dyDescent="0.3">
      <c r="D2187" s="10"/>
    </row>
    <row r="2188" spans="4:4" x14ac:dyDescent="0.3">
      <c r="D2188" s="10"/>
    </row>
    <row r="2189" spans="4:4" x14ac:dyDescent="0.3">
      <c r="D2189" s="10"/>
    </row>
    <row r="2190" spans="4:4" x14ac:dyDescent="0.3">
      <c r="D2190" s="10"/>
    </row>
    <row r="2191" spans="4:4" x14ac:dyDescent="0.3">
      <c r="D2191" s="10"/>
    </row>
    <row r="2192" spans="4:4" x14ac:dyDescent="0.3">
      <c r="D2192" s="10"/>
    </row>
    <row r="2193" spans="4:4" x14ac:dyDescent="0.3">
      <c r="D2193" s="10"/>
    </row>
    <row r="2194" spans="4:4" x14ac:dyDescent="0.3">
      <c r="D2194" s="10"/>
    </row>
    <row r="2195" spans="4:4" x14ac:dyDescent="0.3">
      <c r="D2195" s="10"/>
    </row>
    <row r="2196" spans="4:4" x14ac:dyDescent="0.3">
      <c r="D2196" s="10"/>
    </row>
    <row r="2197" spans="4:4" x14ac:dyDescent="0.3">
      <c r="D2197" s="10"/>
    </row>
    <row r="2198" spans="4:4" x14ac:dyDescent="0.3">
      <c r="D2198" s="10"/>
    </row>
    <row r="2199" spans="4:4" x14ac:dyDescent="0.3">
      <c r="D2199" s="10"/>
    </row>
    <row r="2200" spans="4:4" x14ac:dyDescent="0.3">
      <c r="D2200" s="10"/>
    </row>
    <row r="2201" spans="4:4" x14ac:dyDescent="0.3">
      <c r="D2201" s="10"/>
    </row>
    <row r="2202" spans="4:4" x14ac:dyDescent="0.3">
      <c r="D2202" s="10"/>
    </row>
    <row r="2203" spans="4:4" x14ac:dyDescent="0.3">
      <c r="D2203" s="10"/>
    </row>
    <row r="2204" spans="4:4" x14ac:dyDescent="0.3">
      <c r="D2204" s="10"/>
    </row>
    <row r="2205" spans="4:4" x14ac:dyDescent="0.3">
      <c r="D2205" s="10"/>
    </row>
    <row r="2206" spans="4:4" x14ac:dyDescent="0.3">
      <c r="D2206" s="10"/>
    </row>
    <row r="2207" spans="4:4" x14ac:dyDescent="0.3">
      <c r="D2207" s="10"/>
    </row>
    <row r="2208" spans="4:4" x14ac:dyDescent="0.3">
      <c r="D2208" s="10"/>
    </row>
    <row r="2209" spans="4:4" x14ac:dyDescent="0.3">
      <c r="D2209" s="10"/>
    </row>
    <row r="2210" spans="4:4" x14ac:dyDescent="0.3">
      <c r="D2210" s="10"/>
    </row>
    <row r="2211" spans="4:4" x14ac:dyDescent="0.3">
      <c r="D2211" s="10"/>
    </row>
    <row r="2212" spans="4:4" x14ac:dyDescent="0.3">
      <c r="D2212" s="10"/>
    </row>
    <row r="2213" spans="4:4" x14ac:dyDescent="0.3">
      <c r="D2213" s="10"/>
    </row>
    <row r="2214" spans="4:4" x14ac:dyDescent="0.3">
      <c r="D2214" s="10"/>
    </row>
    <row r="2215" spans="4:4" x14ac:dyDescent="0.3">
      <c r="D2215" s="10"/>
    </row>
    <row r="2216" spans="4:4" x14ac:dyDescent="0.3">
      <c r="D2216" s="10"/>
    </row>
    <row r="2217" spans="4:4" x14ac:dyDescent="0.3">
      <c r="D2217" s="10"/>
    </row>
    <row r="2218" spans="4:4" x14ac:dyDescent="0.3">
      <c r="D2218" s="10"/>
    </row>
    <row r="2219" spans="4:4" x14ac:dyDescent="0.3">
      <c r="D2219" s="10"/>
    </row>
    <row r="2220" spans="4:4" x14ac:dyDescent="0.3">
      <c r="D2220" s="10"/>
    </row>
    <row r="2221" spans="4:4" x14ac:dyDescent="0.3">
      <c r="D2221" s="10"/>
    </row>
    <row r="2222" spans="4:4" x14ac:dyDescent="0.3">
      <c r="D2222" s="10"/>
    </row>
    <row r="2223" spans="4:4" x14ac:dyDescent="0.3">
      <c r="D2223" s="10"/>
    </row>
    <row r="2224" spans="4:4" x14ac:dyDescent="0.3">
      <c r="D2224" s="10"/>
    </row>
    <row r="2225" spans="4:4" x14ac:dyDescent="0.3">
      <c r="D2225" s="10"/>
    </row>
    <row r="2226" spans="4:4" x14ac:dyDescent="0.3">
      <c r="D2226" s="10"/>
    </row>
    <row r="2227" spans="4:4" x14ac:dyDescent="0.3">
      <c r="D2227" s="10"/>
    </row>
    <row r="2228" spans="4:4" x14ac:dyDescent="0.3">
      <c r="D2228" s="10"/>
    </row>
    <row r="2229" spans="4:4" x14ac:dyDescent="0.3">
      <c r="D2229" s="10"/>
    </row>
    <row r="2230" spans="4:4" x14ac:dyDescent="0.3">
      <c r="D2230" s="10"/>
    </row>
    <row r="2231" spans="4:4" x14ac:dyDescent="0.3">
      <c r="D2231" s="10"/>
    </row>
    <row r="2232" spans="4:4" x14ac:dyDescent="0.3">
      <c r="D2232" s="10"/>
    </row>
    <row r="2233" spans="4:4" x14ac:dyDescent="0.3">
      <c r="D2233" s="10"/>
    </row>
    <row r="2234" spans="4:4" x14ac:dyDescent="0.3">
      <c r="D2234" s="10"/>
    </row>
    <row r="2235" spans="4:4" x14ac:dyDescent="0.3">
      <c r="D2235" s="10"/>
    </row>
    <row r="2236" spans="4:4" x14ac:dyDescent="0.3">
      <c r="D2236" s="10"/>
    </row>
    <row r="2237" spans="4:4" x14ac:dyDescent="0.3">
      <c r="D2237" s="10"/>
    </row>
    <row r="2238" spans="4:4" x14ac:dyDescent="0.3">
      <c r="D2238" s="10"/>
    </row>
    <row r="2239" spans="4:4" x14ac:dyDescent="0.3">
      <c r="D2239" s="10"/>
    </row>
    <row r="2240" spans="4:4" x14ac:dyDescent="0.3">
      <c r="D2240" s="10"/>
    </row>
    <row r="2241" spans="4:4" x14ac:dyDescent="0.3">
      <c r="D2241" s="10"/>
    </row>
    <row r="2242" spans="4:4" x14ac:dyDescent="0.3">
      <c r="D2242" s="10"/>
    </row>
    <row r="2243" spans="4:4" x14ac:dyDescent="0.3">
      <c r="D2243" s="10"/>
    </row>
    <row r="2244" spans="4:4" x14ac:dyDescent="0.3">
      <c r="D2244" s="10"/>
    </row>
    <row r="2245" spans="4:4" x14ac:dyDescent="0.3">
      <c r="D2245" s="10"/>
    </row>
    <row r="2246" spans="4:4" x14ac:dyDescent="0.3">
      <c r="D2246" s="10"/>
    </row>
    <row r="2247" spans="4:4" x14ac:dyDescent="0.3">
      <c r="D2247" s="10"/>
    </row>
    <row r="2248" spans="4:4" x14ac:dyDescent="0.3">
      <c r="D2248" s="10"/>
    </row>
    <row r="2249" spans="4:4" x14ac:dyDescent="0.3">
      <c r="D2249" s="10"/>
    </row>
    <row r="2250" spans="4:4" x14ac:dyDescent="0.3">
      <c r="D2250" s="10"/>
    </row>
    <row r="2251" spans="4:4" x14ac:dyDescent="0.3">
      <c r="D2251" s="10"/>
    </row>
    <row r="2252" spans="4:4" x14ac:dyDescent="0.3">
      <c r="D2252" s="10"/>
    </row>
    <row r="2253" spans="4:4" x14ac:dyDescent="0.3">
      <c r="D2253" s="10"/>
    </row>
    <row r="2254" spans="4:4" x14ac:dyDescent="0.3">
      <c r="D2254" s="10"/>
    </row>
    <row r="2255" spans="4:4" x14ac:dyDescent="0.3">
      <c r="D2255" s="10"/>
    </row>
    <row r="2256" spans="4:4" x14ac:dyDescent="0.3">
      <c r="D2256" s="10"/>
    </row>
    <row r="2257" spans="4:4" x14ac:dyDescent="0.3">
      <c r="D2257" s="10"/>
    </row>
    <row r="2258" spans="4:4" x14ac:dyDescent="0.3">
      <c r="D2258" s="10"/>
    </row>
    <row r="2259" spans="4:4" x14ac:dyDescent="0.3">
      <c r="D2259" s="10"/>
    </row>
    <row r="2260" spans="4:4" x14ac:dyDescent="0.3">
      <c r="D2260" s="10"/>
    </row>
    <row r="2261" spans="4:4" x14ac:dyDescent="0.3">
      <c r="D2261" s="10"/>
    </row>
    <row r="2262" spans="4:4" x14ac:dyDescent="0.3">
      <c r="D2262" s="10"/>
    </row>
    <row r="2263" spans="4:4" x14ac:dyDescent="0.3">
      <c r="D2263" s="10"/>
    </row>
    <row r="2264" spans="4:4" x14ac:dyDescent="0.3">
      <c r="D2264" s="10"/>
    </row>
    <row r="2265" spans="4:4" x14ac:dyDescent="0.3">
      <c r="D2265" s="10"/>
    </row>
    <row r="2266" spans="4:4" x14ac:dyDescent="0.3">
      <c r="D2266" s="10"/>
    </row>
    <row r="2267" spans="4:4" x14ac:dyDescent="0.3">
      <c r="D2267" s="10"/>
    </row>
    <row r="2268" spans="4:4" x14ac:dyDescent="0.3">
      <c r="D2268" s="10"/>
    </row>
    <row r="2269" spans="4:4" x14ac:dyDescent="0.3">
      <c r="D2269" s="10"/>
    </row>
    <row r="2270" spans="4:4" x14ac:dyDescent="0.3">
      <c r="D2270" s="10"/>
    </row>
    <row r="2271" spans="4:4" x14ac:dyDescent="0.3">
      <c r="D2271" s="10"/>
    </row>
    <row r="2272" spans="4:4" x14ac:dyDescent="0.3">
      <c r="D2272" s="10"/>
    </row>
    <row r="2273" spans="4:4" x14ac:dyDescent="0.3">
      <c r="D2273" s="10"/>
    </row>
    <row r="2274" spans="4:4" x14ac:dyDescent="0.3">
      <c r="D2274" s="10"/>
    </row>
    <row r="2275" spans="4:4" x14ac:dyDescent="0.3">
      <c r="D2275" s="10"/>
    </row>
    <row r="2276" spans="4:4" x14ac:dyDescent="0.3">
      <c r="D2276" s="10"/>
    </row>
    <row r="2277" spans="4:4" x14ac:dyDescent="0.3">
      <c r="D2277" s="10"/>
    </row>
    <row r="2278" spans="4:4" x14ac:dyDescent="0.3">
      <c r="D2278" s="10"/>
    </row>
    <row r="2279" spans="4:4" x14ac:dyDescent="0.3">
      <c r="D2279" s="10"/>
    </row>
    <row r="2280" spans="4:4" x14ac:dyDescent="0.3">
      <c r="D2280" s="10"/>
    </row>
    <row r="2281" spans="4:4" x14ac:dyDescent="0.3">
      <c r="D2281" s="10"/>
    </row>
    <row r="2282" spans="4:4" x14ac:dyDescent="0.3">
      <c r="D2282" s="10"/>
    </row>
    <row r="2283" spans="4:4" x14ac:dyDescent="0.3">
      <c r="D2283" s="10"/>
    </row>
    <row r="2284" spans="4:4" x14ac:dyDescent="0.3">
      <c r="D2284" s="10"/>
    </row>
    <row r="2285" spans="4:4" x14ac:dyDescent="0.3">
      <c r="D2285" s="10"/>
    </row>
    <row r="2286" spans="4:4" x14ac:dyDescent="0.3">
      <c r="D2286" s="10"/>
    </row>
    <row r="2287" spans="4:4" x14ac:dyDescent="0.3">
      <c r="D2287" s="10"/>
    </row>
    <row r="2288" spans="4:4" x14ac:dyDescent="0.3">
      <c r="D2288" s="10"/>
    </row>
    <row r="2289" spans="4:4" x14ac:dyDescent="0.3">
      <c r="D2289" s="10"/>
    </row>
    <row r="2290" spans="4:4" x14ac:dyDescent="0.3">
      <c r="D2290" s="10"/>
    </row>
    <row r="2291" spans="4:4" x14ac:dyDescent="0.3">
      <c r="D2291" s="10"/>
    </row>
    <row r="2292" spans="4:4" x14ac:dyDescent="0.3">
      <c r="D2292" s="10"/>
    </row>
    <row r="2293" spans="4:4" x14ac:dyDescent="0.3">
      <c r="D2293" s="10"/>
    </row>
    <row r="2294" spans="4:4" x14ac:dyDescent="0.3">
      <c r="D2294" s="10"/>
    </row>
    <row r="2295" spans="4:4" x14ac:dyDescent="0.3">
      <c r="D2295" s="10"/>
    </row>
    <row r="2296" spans="4:4" x14ac:dyDescent="0.3">
      <c r="D2296" s="10"/>
    </row>
    <row r="2297" spans="4:4" x14ac:dyDescent="0.3">
      <c r="D2297" s="10"/>
    </row>
    <row r="2298" spans="4:4" x14ac:dyDescent="0.3">
      <c r="D2298" s="10"/>
    </row>
    <row r="2299" spans="4:4" x14ac:dyDescent="0.3">
      <c r="D2299" s="10"/>
    </row>
    <row r="2300" spans="4:4" x14ac:dyDescent="0.3">
      <c r="D2300" s="10"/>
    </row>
    <row r="2301" spans="4:4" x14ac:dyDescent="0.3">
      <c r="D2301" s="10"/>
    </row>
    <row r="2302" spans="4:4" x14ac:dyDescent="0.3">
      <c r="D2302" s="10"/>
    </row>
    <row r="2303" spans="4:4" x14ac:dyDescent="0.3">
      <c r="D2303" s="10"/>
    </row>
    <row r="2304" spans="4:4" x14ac:dyDescent="0.3">
      <c r="D2304" s="10"/>
    </row>
    <row r="2305" spans="4:4" x14ac:dyDescent="0.3">
      <c r="D2305" s="10"/>
    </row>
    <row r="2306" spans="4:4" x14ac:dyDescent="0.3">
      <c r="D2306" s="10"/>
    </row>
    <row r="2307" spans="4:4" x14ac:dyDescent="0.3">
      <c r="D2307" s="10"/>
    </row>
    <row r="2308" spans="4:4" x14ac:dyDescent="0.3">
      <c r="D2308" s="10"/>
    </row>
    <row r="2309" spans="4:4" x14ac:dyDescent="0.3">
      <c r="D2309" s="10"/>
    </row>
    <row r="2310" spans="4:4" x14ac:dyDescent="0.3">
      <c r="D2310" s="10"/>
    </row>
    <row r="2311" spans="4:4" x14ac:dyDescent="0.3">
      <c r="D2311" s="10"/>
    </row>
    <row r="2312" spans="4:4" x14ac:dyDescent="0.3">
      <c r="D2312" s="10"/>
    </row>
    <row r="2313" spans="4:4" x14ac:dyDescent="0.3">
      <c r="D2313" s="10"/>
    </row>
    <row r="2314" spans="4:4" x14ac:dyDescent="0.3">
      <c r="D2314" s="10"/>
    </row>
    <row r="2315" spans="4:4" x14ac:dyDescent="0.3">
      <c r="D2315" s="10"/>
    </row>
    <row r="2316" spans="4:4" x14ac:dyDescent="0.3">
      <c r="D2316" s="10"/>
    </row>
    <row r="2317" spans="4:4" x14ac:dyDescent="0.3">
      <c r="D2317" s="10"/>
    </row>
    <row r="2318" spans="4:4" x14ac:dyDescent="0.3">
      <c r="D2318" s="10"/>
    </row>
    <row r="2319" spans="4:4" x14ac:dyDescent="0.3">
      <c r="D2319" s="10"/>
    </row>
    <row r="2320" spans="4:4" x14ac:dyDescent="0.3">
      <c r="D2320" s="10"/>
    </row>
    <row r="2321" spans="4:4" x14ac:dyDescent="0.3">
      <c r="D2321" s="10"/>
    </row>
    <row r="2322" spans="4:4" x14ac:dyDescent="0.3">
      <c r="D2322" s="10"/>
    </row>
    <row r="2323" spans="4:4" x14ac:dyDescent="0.3">
      <c r="D2323" s="10"/>
    </row>
    <row r="2324" spans="4:4" x14ac:dyDescent="0.3">
      <c r="D2324" s="10"/>
    </row>
    <row r="2325" spans="4:4" x14ac:dyDescent="0.3">
      <c r="D2325" s="10"/>
    </row>
    <row r="2326" spans="4:4" x14ac:dyDescent="0.3">
      <c r="D2326" s="10"/>
    </row>
    <row r="2327" spans="4:4" x14ac:dyDescent="0.3">
      <c r="D2327" s="10"/>
    </row>
    <row r="2328" spans="4:4" x14ac:dyDescent="0.3">
      <c r="D2328" s="10"/>
    </row>
    <row r="2329" spans="4:4" x14ac:dyDescent="0.3">
      <c r="D2329" s="10"/>
    </row>
    <row r="2330" spans="4:4" x14ac:dyDescent="0.3">
      <c r="D2330" s="10"/>
    </row>
    <row r="2331" spans="4:4" x14ac:dyDescent="0.3">
      <c r="D2331" s="10"/>
    </row>
    <row r="2332" spans="4:4" x14ac:dyDescent="0.3">
      <c r="D2332" s="10"/>
    </row>
    <row r="2333" spans="4:4" x14ac:dyDescent="0.3">
      <c r="D2333" s="10"/>
    </row>
    <row r="2334" spans="4:4" x14ac:dyDescent="0.3">
      <c r="D2334" s="10"/>
    </row>
    <row r="2335" spans="4:4" x14ac:dyDescent="0.3">
      <c r="D2335" s="10"/>
    </row>
    <row r="2336" spans="4:4" x14ac:dyDescent="0.3">
      <c r="D2336" s="10"/>
    </row>
    <row r="2337" spans="4:4" x14ac:dyDescent="0.3">
      <c r="D2337" s="10"/>
    </row>
    <row r="2338" spans="4:4" x14ac:dyDescent="0.3">
      <c r="D2338" s="10"/>
    </row>
    <row r="2339" spans="4:4" x14ac:dyDescent="0.3">
      <c r="D2339" s="10"/>
    </row>
    <row r="2340" spans="4:4" x14ac:dyDescent="0.3">
      <c r="D2340" s="10"/>
    </row>
    <row r="2341" spans="4:4" x14ac:dyDescent="0.3">
      <c r="D2341" s="10"/>
    </row>
    <row r="2342" spans="4:4" x14ac:dyDescent="0.3">
      <c r="D2342" s="10"/>
    </row>
    <row r="2343" spans="4:4" x14ac:dyDescent="0.3">
      <c r="D2343" s="10"/>
    </row>
    <row r="2344" spans="4:4" x14ac:dyDescent="0.3">
      <c r="D2344" s="10"/>
    </row>
    <row r="2345" spans="4:4" x14ac:dyDescent="0.3">
      <c r="D2345" s="10"/>
    </row>
    <row r="2346" spans="4:4" x14ac:dyDescent="0.3">
      <c r="D2346" s="10"/>
    </row>
    <row r="2347" spans="4:4" x14ac:dyDescent="0.3">
      <c r="D2347" s="10"/>
    </row>
    <row r="2348" spans="4:4" x14ac:dyDescent="0.3">
      <c r="D2348" s="10"/>
    </row>
    <row r="2349" spans="4:4" x14ac:dyDescent="0.3">
      <c r="D2349" s="10"/>
    </row>
    <row r="2350" spans="4:4" x14ac:dyDescent="0.3">
      <c r="D2350" s="10"/>
    </row>
    <row r="2351" spans="4:4" x14ac:dyDescent="0.3">
      <c r="D2351" s="10"/>
    </row>
    <row r="2352" spans="4:4" x14ac:dyDescent="0.3">
      <c r="D2352" s="10"/>
    </row>
    <row r="2353" spans="4:4" x14ac:dyDescent="0.3">
      <c r="D2353" s="10"/>
    </row>
    <row r="2354" spans="4:4" x14ac:dyDescent="0.3">
      <c r="D2354" s="10"/>
    </row>
    <row r="2355" spans="4:4" x14ac:dyDescent="0.3">
      <c r="D2355" s="10"/>
    </row>
    <row r="2356" spans="4:4" x14ac:dyDescent="0.3">
      <c r="D2356" s="10"/>
    </row>
    <row r="2357" spans="4:4" x14ac:dyDescent="0.3">
      <c r="D2357" s="10"/>
    </row>
    <row r="2358" spans="4:4" x14ac:dyDescent="0.3">
      <c r="D2358" s="10"/>
    </row>
    <row r="2359" spans="4:4" x14ac:dyDescent="0.3">
      <c r="D2359" s="10"/>
    </row>
    <row r="2360" spans="4:4" x14ac:dyDescent="0.3">
      <c r="D2360" s="10"/>
    </row>
    <row r="2361" spans="4:4" x14ac:dyDescent="0.3">
      <c r="D2361" s="10"/>
    </row>
    <row r="2362" spans="4:4" x14ac:dyDescent="0.3">
      <c r="D2362" s="10"/>
    </row>
    <row r="2363" spans="4:4" x14ac:dyDescent="0.3">
      <c r="D2363" s="10"/>
    </row>
    <row r="2364" spans="4:4" x14ac:dyDescent="0.3">
      <c r="D2364" s="10"/>
    </row>
    <row r="2365" spans="4:4" x14ac:dyDescent="0.3">
      <c r="D2365" s="10"/>
    </row>
    <row r="2366" spans="4:4" x14ac:dyDescent="0.3">
      <c r="D2366" s="10"/>
    </row>
    <row r="2367" spans="4:4" x14ac:dyDescent="0.3">
      <c r="D2367" s="10"/>
    </row>
    <row r="2368" spans="4:4" x14ac:dyDescent="0.3">
      <c r="D2368" s="10"/>
    </row>
    <row r="2369" spans="4:4" x14ac:dyDescent="0.3">
      <c r="D2369" s="10"/>
    </row>
    <row r="2370" spans="4:4" x14ac:dyDescent="0.3">
      <c r="D2370" s="10"/>
    </row>
    <row r="2371" spans="4:4" x14ac:dyDescent="0.3">
      <c r="D2371" s="10"/>
    </row>
    <row r="2372" spans="4:4" x14ac:dyDescent="0.3">
      <c r="D2372" s="10"/>
    </row>
    <row r="2373" spans="4:4" x14ac:dyDescent="0.3">
      <c r="D2373" s="10"/>
    </row>
    <row r="2374" spans="4:4" x14ac:dyDescent="0.3">
      <c r="D2374" s="10"/>
    </row>
    <row r="2375" spans="4:4" x14ac:dyDescent="0.3">
      <c r="D2375" s="10"/>
    </row>
    <row r="2376" spans="4:4" x14ac:dyDescent="0.3">
      <c r="D2376" s="10"/>
    </row>
    <row r="2377" spans="4:4" x14ac:dyDescent="0.3">
      <c r="D2377" s="10"/>
    </row>
    <row r="2378" spans="4:4" x14ac:dyDescent="0.3">
      <c r="D2378" s="10"/>
    </row>
    <row r="2379" spans="4:4" x14ac:dyDescent="0.3">
      <c r="D2379" s="10"/>
    </row>
    <row r="2380" spans="4:4" x14ac:dyDescent="0.3">
      <c r="D2380" s="10"/>
    </row>
    <row r="2381" spans="4:4" x14ac:dyDescent="0.3">
      <c r="D2381" s="10"/>
    </row>
    <row r="2382" spans="4:4" x14ac:dyDescent="0.3">
      <c r="D2382" s="10"/>
    </row>
    <row r="2383" spans="4:4" x14ac:dyDescent="0.3">
      <c r="D2383" s="10"/>
    </row>
    <row r="2384" spans="4:4" x14ac:dyDescent="0.3">
      <c r="D2384" s="10"/>
    </row>
    <row r="2385" spans="4:4" x14ac:dyDescent="0.3">
      <c r="D2385" s="10"/>
    </row>
    <row r="2386" spans="4:4" x14ac:dyDescent="0.3">
      <c r="D2386" s="10"/>
    </row>
    <row r="2387" spans="4:4" x14ac:dyDescent="0.3">
      <c r="D2387" s="10"/>
    </row>
    <row r="2388" spans="4:4" x14ac:dyDescent="0.3">
      <c r="D2388" s="10"/>
    </row>
    <row r="2389" spans="4:4" x14ac:dyDescent="0.3">
      <c r="D2389" s="10"/>
    </row>
    <row r="2390" spans="4:4" x14ac:dyDescent="0.3">
      <c r="D2390" s="10"/>
    </row>
    <row r="2391" spans="4:4" x14ac:dyDescent="0.3">
      <c r="D2391" s="10"/>
    </row>
    <row r="2392" spans="4:4" x14ac:dyDescent="0.3">
      <c r="D2392" s="10"/>
    </row>
    <row r="2393" spans="4:4" x14ac:dyDescent="0.3">
      <c r="D2393" s="10"/>
    </row>
    <row r="2394" spans="4:4" x14ac:dyDescent="0.3">
      <c r="D2394" s="10"/>
    </row>
    <row r="2395" spans="4:4" x14ac:dyDescent="0.3">
      <c r="D2395" s="10"/>
    </row>
    <row r="2396" spans="4:4" x14ac:dyDescent="0.3">
      <c r="D2396" s="10"/>
    </row>
    <row r="2397" spans="4:4" x14ac:dyDescent="0.3">
      <c r="D2397" s="10"/>
    </row>
    <row r="2398" spans="4:4" x14ac:dyDescent="0.3">
      <c r="D2398" s="10"/>
    </row>
    <row r="2399" spans="4:4" x14ac:dyDescent="0.3">
      <c r="D2399" s="10"/>
    </row>
    <row r="2400" spans="4:4" x14ac:dyDescent="0.3">
      <c r="D2400" s="10"/>
    </row>
    <row r="2401" spans="4:4" x14ac:dyDescent="0.3">
      <c r="D2401" s="10"/>
    </row>
    <row r="2402" spans="4:4" x14ac:dyDescent="0.3">
      <c r="D2402" s="10"/>
    </row>
    <row r="2403" spans="4:4" x14ac:dyDescent="0.3">
      <c r="D2403" s="10"/>
    </row>
    <row r="2404" spans="4:4" x14ac:dyDescent="0.3">
      <c r="D2404" s="10"/>
    </row>
    <row r="2405" spans="4:4" x14ac:dyDescent="0.3">
      <c r="D2405" s="10"/>
    </row>
    <row r="2406" spans="4:4" x14ac:dyDescent="0.3">
      <c r="D2406" s="10"/>
    </row>
    <row r="2407" spans="4:4" x14ac:dyDescent="0.3">
      <c r="D2407" s="10"/>
    </row>
    <row r="2408" spans="4:4" x14ac:dyDescent="0.3">
      <c r="D2408" s="10"/>
    </row>
    <row r="2409" spans="4:4" x14ac:dyDescent="0.3">
      <c r="D2409" s="10"/>
    </row>
    <row r="2410" spans="4:4" x14ac:dyDescent="0.3">
      <c r="D2410" s="10"/>
    </row>
    <row r="2411" spans="4:4" x14ac:dyDescent="0.3">
      <c r="D2411" s="10"/>
    </row>
    <row r="2412" spans="4:4" x14ac:dyDescent="0.3">
      <c r="D2412" s="10"/>
    </row>
    <row r="2413" spans="4:4" x14ac:dyDescent="0.3">
      <c r="D2413" s="10"/>
    </row>
    <row r="2414" spans="4:4" x14ac:dyDescent="0.3">
      <c r="D2414" s="10"/>
    </row>
    <row r="2415" spans="4:4" x14ac:dyDescent="0.3">
      <c r="D2415" s="10"/>
    </row>
    <row r="2416" spans="4:4" x14ac:dyDescent="0.3">
      <c r="D2416" s="10"/>
    </row>
    <row r="2417" spans="4:4" x14ac:dyDescent="0.3">
      <c r="D2417" s="10"/>
    </row>
    <row r="2418" spans="4:4" x14ac:dyDescent="0.3">
      <c r="D2418" s="10"/>
    </row>
    <row r="2419" spans="4:4" x14ac:dyDescent="0.3">
      <c r="D2419" s="10"/>
    </row>
    <row r="2420" spans="4:4" x14ac:dyDescent="0.3">
      <c r="D2420" s="10"/>
    </row>
    <row r="2421" spans="4:4" x14ac:dyDescent="0.3">
      <c r="D2421" s="10"/>
    </row>
    <row r="2422" spans="4:4" x14ac:dyDescent="0.3">
      <c r="D2422" s="10"/>
    </row>
    <row r="2423" spans="4:4" x14ac:dyDescent="0.3">
      <c r="D2423" s="10"/>
    </row>
    <row r="2424" spans="4:4" x14ac:dyDescent="0.3">
      <c r="D2424" s="10"/>
    </row>
    <row r="2425" spans="4:4" x14ac:dyDescent="0.3">
      <c r="D2425" s="10"/>
    </row>
    <row r="2426" spans="4:4" x14ac:dyDescent="0.3">
      <c r="D2426" s="10"/>
    </row>
    <row r="2427" spans="4:4" x14ac:dyDescent="0.3">
      <c r="D2427" s="10"/>
    </row>
    <row r="2428" spans="4:4" x14ac:dyDescent="0.3">
      <c r="D2428" s="10"/>
    </row>
    <row r="2429" spans="4:4" x14ac:dyDescent="0.3">
      <c r="D2429" s="10"/>
    </row>
    <row r="2430" spans="4:4" x14ac:dyDescent="0.3">
      <c r="D2430" s="10"/>
    </row>
    <row r="2431" spans="4:4" x14ac:dyDescent="0.3">
      <c r="D2431" s="10"/>
    </row>
    <row r="2432" spans="4:4" x14ac:dyDescent="0.3">
      <c r="D2432" s="10"/>
    </row>
    <row r="2433" spans="4:4" x14ac:dyDescent="0.3">
      <c r="D2433" s="10"/>
    </row>
    <row r="2434" spans="4:4" x14ac:dyDescent="0.3">
      <c r="D2434" s="10"/>
    </row>
    <row r="2435" spans="4:4" x14ac:dyDescent="0.3">
      <c r="D2435" s="10"/>
    </row>
    <row r="2436" spans="4:4" x14ac:dyDescent="0.3">
      <c r="D2436" s="10"/>
    </row>
    <row r="2437" spans="4:4" x14ac:dyDescent="0.3">
      <c r="D2437" s="10"/>
    </row>
    <row r="2438" spans="4:4" x14ac:dyDescent="0.3">
      <c r="D2438" s="10"/>
    </row>
    <row r="2439" spans="4:4" x14ac:dyDescent="0.3">
      <c r="D2439" s="10"/>
    </row>
    <row r="2440" spans="4:4" x14ac:dyDescent="0.3">
      <c r="D2440" s="10"/>
    </row>
    <row r="2441" spans="4:4" x14ac:dyDescent="0.3">
      <c r="D2441" s="10"/>
    </row>
    <row r="2442" spans="4:4" x14ac:dyDescent="0.3">
      <c r="D2442" s="10"/>
    </row>
    <row r="2443" spans="4:4" x14ac:dyDescent="0.3">
      <c r="D2443" s="10"/>
    </row>
    <row r="2444" spans="4:4" x14ac:dyDescent="0.3">
      <c r="D2444" s="10"/>
    </row>
    <row r="2445" spans="4:4" x14ac:dyDescent="0.3">
      <c r="D2445" s="10"/>
    </row>
    <row r="2446" spans="4:4" x14ac:dyDescent="0.3">
      <c r="D2446" s="10"/>
    </row>
    <row r="2447" spans="4:4" x14ac:dyDescent="0.3">
      <c r="D2447" s="10"/>
    </row>
    <row r="2448" spans="4:4" x14ac:dyDescent="0.3">
      <c r="D2448" s="10"/>
    </row>
    <row r="2449" spans="4:4" x14ac:dyDescent="0.3">
      <c r="D2449" s="10"/>
    </row>
    <row r="2450" spans="4:4" x14ac:dyDescent="0.3">
      <c r="D2450" s="10"/>
    </row>
    <row r="2451" spans="4:4" x14ac:dyDescent="0.3">
      <c r="D2451" s="10"/>
    </row>
    <row r="2452" spans="4:4" x14ac:dyDescent="0.3">
      <c r="D2452" s="10"/>
    </row>
    <row r="2453" spans="4:4" x14ac:dyDescent="0.3">
      <c r="D2453" s="10"/>
    </row>
    <row r="2454" spans="4:4" x14ac:dyDescent="0.3">
      <c r="D2454" s="10"/>
    </row>
    <row r="2455" spans="4:4" x14ac:dyDescent="0.3">
      <c r="D2455" s="10"/>
    </row>
    <row r="2456" spans="4:4" x14ac:dyDescent="0.3">
      <c r="D2456" s="10"/>
    </row>
    <row r="2457" spans="4:4" x14ac:dyDescent="0.3">
      <c r="D2457" s="10"/>
    </row>
    <row r="2458" spans="4:4" x14ac:dyDescent="0.3">
      <c r="D2458" s="10"/>
    </row>
    <row r="2459" spans="4:4" x14ac:dyDescent="0.3">
      <c r="D2459" s="10"/>
    </row>
    <row r="2460" spans="4:4" x14ac:dyDescent="0.3">
      <c r="D2460" s="10"/>
    </row>
    <row r="2461" spans="4:4" x14ac:dyDescent="0.3">
      <c r="D2461" s="10"/>
    </row>
    <row r="2462" spans="4:4" x14ac:dyDescent="0.3">
      <c r="D2462" s="10"/>
    </row>
    <row r="2463" spans="4:4" x14ac:dyDescent="0.3">
      <c r="D2463" s="10"/>
    </row>
    <row r="2464" spans="4:4" x14ac:dyDescent="0.3">
      <c r="D2464" s="10"/>
    </row>
    <row r="2465" spans="4:4" x14ac:dyDescent="0.3">
      <c r="D2465" s="10"/>
    </row>
    <row r="2466" spans="4:4" x14ac:dyDescent="0.3">
      <c r="D2466" s="10"/>
    </row>
    <row r="2467" spans="4:4" x14ac:dyDescent="0.3">
      <c r="D2467" s="10"/>
    </row>
    <row r="2468" spans="4:4" x14ac:dyDescent="0.3">
      <c r="D2468" s="10"/>
    </row>
    <row r="2469" spans="4:4" x14ac:dyDescent="0.3">
      <c r="D2469" s="10"/>
    </row>
    <row r="2470" spans="4:4" x14ac:dyDescent="0.3">
      <c r="D2470" s="10"/>
    </row>
    <row r="2471" spans="4:4" x14ac:dyDescent="0.3">
      <c r="D2471" s="10"/>
    </row>
    <row r="2472" spans="4:4" x14ac:dyDescent="0.3">
      <c r="D2472" s="10"/>
    </row>
    <row r="2473" spans="4:4" x14ac:dyDescent="0.3">
      <c r="D2473" s="10"/>
    </row>
    <row r="2474" spans="4:4" x14ac:dyDescent="0.3">
      <c r="D2474" s="10"/>
    </row>
    <row r="2475" spans="4:4" x14ac:dyDescent="0.3">
      <c r="D2475" s="10"/>
    </row>
    <row r="2476" spans="4:4" x14ac:dyDescent="0.3">
      <c r="D2476" s="10"/>
    </row>
    <row r="2477" spans="4:4" x14ac:dyDescent="0.3">
      <c r="D2477" s="10"/>
    </row>
    <row r="2478" spans="4:4" x14ac:dyDescent="0.3">
      <c r="D2478" s="10"/>
    </row>
    <row r="2479" spans="4:4" x14ac:dyDescent="0.3">
      <c r="D2479" s="10"/>
    </row>
    <row r="2480" spans="4:4" x14ac:dyDescent="0.3">
      <c r="D2480" s="10"/>
    </row>
    <row r="2481" spans="4:4" x14ac:dyDescent="0.3">
      <c r="D2481" s="10"/>
    </row>
    <row r="2482" spans="4:4" x14ac:dyDescent="0.3">
      <c r="D2482" s="10"/>
    </row>
    <row r="2483" spans="4:4" x14ac:dyDescent="0.3">
      <c r="D2483" s="10"/>
    </row>
    <row r="2484" spans="4:4" x14ac:dyDescent="0.3">
      <c r="D2484" s="10"/>
    </row>
    <row r="2485" spans="4:4" x14ac:dyDescent="0.3">
      <c r="D2485" s="10"/>
    </row>
    <row r="2486" spans="4:4" x14ac:dyDescent="0.3">
      <c r="D2486" s="10"/>
    </row>
    <row r="2487" spans="4:4" x14ac:dyDescent="0.3">
      <c r="D2487" s="10"/>
    </row>
    <row r="2488" spans="4:4" x14ac:dyDescent="0.3">
      <c r="D2488" s="10"/>
    </row>
    <row r="2489" spans="4:4" x14ac:dyDescent="0.3">
      <c r="D2489" s="10"/>
    </row>
    <row r="2490" spans="4:4" x14ac:dyDescent="0.3">
      <c r="D2490" s="10"/>
    </row>
    <row r="2491" spans="4:4" x14ac:dyDescent="0.3">
      <c r="D2491" s="10"/>
    </row>
    <row r="2492" spans="4:4" x14ac:dyDescent="0.3">
      <c r="D2492" s="10"/>
    </row>
    <row r="2493" spans="4:4" x14ac:dyDescent="0.3">
      <c r="D2493" s="10"/>
    </row>
    <row r="2494" spans="4:4" x14ac:dyDescent="0.3">
      <c r="D2494" s="10"/>
    </row>
    <row r="2495" spans="4:4" x14ac:dyDescent="0.3">
      <c r="D2495" s="10"/>
    </row>
    <row r="2496" spans="4:4" x14ac:dyDescent="0.3">
      <c r="D2496" s="10"/>
    </row>
    <row r="2497" spans="4:4" x14ac:dyDescent="0.3">
      <c r="D2497" s="10"/>
    </row>
    <row r="2498" spans="4:4" x14ac:dyDescent="0.3">
      <c r="D2498" s="10"/>
    </row>
    <row r="2499" spans="4:4" x14ac:dyDescent="0.3">
      <c r="D2499" s="10"/>
    </row>
    <row r="2500" spans="4:4" x14ac:dyDescent="0.3">
      <c r="D2500" s="10"/>
    </row>
    <row r="2501" spans="4:4" x14ac:dyDescent="0.3">
      <c r="D2501" s="10"/>
    </row>
    <row r="2502" spans="4:4" x14ac:dyDescent="0.3">
      <c r="D2502" s="10"/>
    </row>
    <row r="2503" spans="4:4" x14ac:dyDescent="0.3">
      <c r="D2503" s="10"/>
    </row>
    <row r="2504" spans="4:4" x14ac:dyDescent="0.3">
      <c r="D2504" s="10"/>
    </row>
    <row r="2505" spans="4:4" x14ac:dyDescent="0.3">
      <c r="D2505" s="10"/>
    </row>
    <row r="2506" spans="4:4" x14ac:dyDescent="0.3">
      <c r="D2506" s="10"/>
    </row>
    <row r="2507" spans="4:4" x14ac:dyDescent="0.3">
      <c r="D2507" s="10"/>
    </row>
    <row r="2508" spans="4:4" x14ac:dyDescent="0.3">
      <c r="D2508" s="10"/>
    </row>
    <row r="2509" spans="4:4" x14ac:dyDescent="0.3">
      <c r="D2509" s="10"/>
    </row>
    <row r="2510" spans="4:4" x14ac:dyDescent="0.3">
      <c r="D2510" s="10"/>
    </row>
    <row r="2511" spans="4:4" x14ac:dyDescent="0.3">
      <c r="D2511" s="10"/>
    </row>
    <row r="2512" spans="4:4" x14ac:dyDescent="0.3">
      <c r="D2512" s="10"/>
    </row>
    <row r="2513" spans="4:4" x14ac:dyDescent="0.3">
      <c r="D2513" s="10"/>
    </row>
    <row r="2514" spans="4:4" x14ac:dyDescent="0.3">
      <c r="D2514" s="10"/>
    </row>
    <row r="2515" spans="4:4" x14ac:dyDescent="0.3">
      <c r="D2515" s="10"/>
    </row>
    <row r="2516" spans="4:4" x14ac:dyDescent="0.3">
      <c r="D2516" s="10"/>
    </row>
    <row r="2517" spans="4:4" x14ac:dyDescent="0.3">
      <c r="D2517" s="10"/>
    </row>
    <row r="2518" spans="4:4" x14ac:dyDescent="0.3">
      <c r="D2518" s="10"/>
    </row>
    <row r="2519" spans="4:4" x14ac:dyDescent="0.3">
      <c r="D2519" s="10"/>
    </row>
    <row r="2520" spans="4:4" x14ac:dyDescent="0.3">
      <c r="D2520" s="10"/>
    </row>
    <row r="2521" spans="4:4" x14ac:dyDescent="0.3">
      <c r="D2521" s="10"/>
    </row>
    <row r="2522" spans="4:4" x14ac:dyDescent="0.3">
      <c r="D2522" s="10"/>
    </row>
    <row r="2523" spans="4:4" x14ac:dyDescent="0.3">
      <c r="D2523" s="10"/>
    </row>
    <row r="2524" spans="4:4" x14ac:dyDescent="0.3">
      <c r="D2524" s="10"/>
    </row>
    <row r="2525" spans="4:4" x14ac:dyDescent="0.3">
      <c r="D2525" s="10"/>
    </row>
    <row r="2526" spans="4:4" x14ac:dyDescent="0.3">
      <c r="D2526" s="10"/>
    </row>
    <row r="2527" spans="4:4" x14ac:dyDescent="0.3">
      <c r="D2527" s="10"/>
    </row>
    <row r="2528" spans="4:4" x14ac:dyDescent="0.3">
      <c r="D2528" s="10"/>
    </row>
    <row r="2529" spans="4:4" x14ac:dyDescent="0.3">
      <c r="D2529" s="10"/>
    </row>
    <row r="2530" spans="4:4" x14ac:dyDescent="0.3">
      <c r="D2530" s="10"/>
    </row>
    <row r="2531" spans="4:4" x14ac:dyDescent="0.3">
      <c r="D2531" s="10"/>
    </row>
    <row r="2532" spans="4:4" x14ac:dyDescent="0.3">
      <c r="D2532" s="10"/>
    </row>
    <row r="2533" spans="4:4" x14ac:dyDescent="0.3">
      <c r="D2533" s="10"/>
    </row>
    <row r="2534" spans="4:4" x14ac:dyDescent="0.3">
      <c r="D2534" s="10"/>
    </row>
    <row r="2535" spans="4:4" x14ac:dyDescent="0.3">
      <c r="D2535" s="10"/>
    </row>
    <row r="2536" spans="4:4" x14ac:dyDescent="0.3">
      <c r="D2536" s="10"/>
    </row>
    <row r="2537" spans="4:4" x14ac:dyDescent="0.3">
      <c r="D2537" s="10"/>
    </row>
    <row r="2538" spans="4:4" x14ac:dyDescent="0.3">
      <c r="D2538" s="10"/>
    </row>
    <row r="2539" spans="4:4" x14ac:dyDescent="0.3">
      <c r="D2539" s="10"/>
    </row>
    <row r="2540" spans="4:4" x14ac:dyDescent="0.3">
      <c r="D2540" s="10"/>
    </row>
    <row r="2541" spans="4:4" x14ac:dyDescent="0.3">
      <c r="D2541" s="10"/>
    </row>
    <row r="2542" spans="4:4" x14ac:dyDescent="0.3">
      <c r="D2542" s="10"/>
    </row>
    <row r="2543" spans="4:4" x14ac:dyDescent="0.3">
      <c r="D2543" s="10"/>
    </row>
    <row r="2544" spans="4:4" x14ac:dyDescent="0.3">
      <c r="D2544" s="10"/>
    </row>
    <row r="2545" spans="4:4" x14ac:dyDescent="0.3">
      <c r="D2545" s="10"/>
    </row>
    <row r="2546" spans="4:4" x14ac:dyDescent="0.3">
      <c r="D2546" s="10"/>
    </row>
    <row r="2547" spans="4:4" x14ac:dyDescent="0.3">
      <c r="D2547" s="10"/>
    </row>
    <row r="2548" spans="4:4" x14ac:dyDescent="0.3">
      <c r="D2548" s="10"/>
    </row>
    <row r="2549" spans="4:4" x14ac:dyDescent="0.3">
      <c r="D2549" s="10"/>
    </row>
    <row r="2550" spans="4:4" x14ac:dyDescent="0.3">
      <c r="D2550" s="10"/>
    </row>
    <row r="2551" spans="4:4" x14ac:dyDescent="0.3">
      <c r="D2551" s="10"/>
    </row>
    <row r="2552" spans="4:4" x14ac:dyDescent="0.3">
      <c r="D2552" s="10"/>
    </row>
    <row r="2553" spans="4:4" x14ac:dyDescent="0.3">
      <c r="D2553" s="10"/>
    </row>
    <row r="2554" spans="4:4" x14ac:dyDescent="0.3">
      <c r="D2554" s="10"/>
    </row>
    <row r="2555" spans="4:4" x14ac:dyDescent="0.3">
      <c r="D2555" s="10"/>
    </row>
    <row r="2556" spans="4:4" x14ac:dyDescent="0.3">
      <c r="D2556" s="10"/>
    </row>
    <row r="2557" spans="4:4" x14ac:dyDescent="0.3">
      <c r="D2557" s="10"/>
    </row>
    <row r="2558" spans="4:4" x14ac:dyDescent="0.3">
      <c r="D2558" s="10"/>
    </row>
    <row r="2559" spans="4:4" x14ac:dyDescent="0.3">
      <c r="D2559" s="10"/>
    </row>
    <row r="2560" spans="4:4" x14ac:dyDescent="0.3">
      <c r="D2560" s="10"/>
    </row>
    <row r="2561" spans="4:4" x14ac:dyDescent="0.3">
      <c r="D2561" s="10"/>
    </row>
    <row r="2562" spans="4:4" x14ac:dyDescent="0.3">
      <c r="D2562" s="10"/>
    </row>
    <row r="2563" spans="4:4" x14ac:dyDescent="0.3">
      <c r="D2563" s="10"/>
    </row>
    <row r="2564" spans="4:4" x14ac:dyDescent="0.3">
      <c r="D2564" s="10"/>
    </row>
    <row r="2565" spans="4:4" x14ac:dyDescent="0.3">
      <c r="D2565" s="10"/>
    </row>
    <row r="2566" spans="4:4" x14ac:dyDescent="0.3">
      <c r="D2566" s="10"/>
    </row>
    <row r="2567" spans="4:4" x14ac:dyDescent="0.3">
      <c r="D2567" s="10"/>
    </row>
    <row r="2568" spans="4:4" x14ac:dyDescent="0.3">
      <c r="D2568" s="10"/>
    </row>
    <row r="2569" spans="4:4" x14ac:dyDescent="0.3">
      <c r="D2569" s="10"/>
    </row>
    <row r="2570" spans="4:4" x14ac:dyDescent="0.3">
      <c r="D2570" s="10"/>
    </row>
    <row r="2571" spans="4:4" x14ac:dyDescent="0.3">
      <c r="D2571" s="10"/>
    </row>
    <row r="2572" spans="4:4" x14ac:dyDescent="0.3">
      <c r="D2572" s="10"/>
    </row>
    <row r="2573" spans="4:4" x14ac:dyDescent="0.3">
      <c r="D2573" s="10"/>
    </row>
    <row r="2574" spans="4:4" x14ac:dyDescent="0.3">
      <c r="D2574" s="10"/>
    </row>
    <row r="2575" spans="4:4" x14ac:dyDescent="0.3">
      <c r="D2575" s="10"/>
    </row>
    <row r="2576" spans="4:4" x14ac:dyDescent="0.3">
      <c r="D2576" s="10"/>
    </row>
    <row r="2577" spans="4:4" x14ac:dyDescent="0.3">
      <c r="D2577" s="10"/>
    </row>
    <row r="2578" spans="4:4" x14ac:dyDescent="0.3">
      <c r="D2578" s="10"/>
    </row>
    <row r="2579" spans="4:4" x14ac:dyDescent="0.3">
      <c r="D2579" s="10"/>
    </row>
    <row r="2580" spans="4:4" x14ac:dyDescent="0.3">
      <c r="D2580" s="10"/>
    </row>
    <row r="2581" spans="4:4" x14ac:dyDescent="0.3">
      <c r="D2581" s="10"/>
    </row>
    <row r="2582" spans="4:4" x14ac:dyDescent="0.3">
      <c r="D2582" s="10"/>
    </row>
    <row r="2583" spans="4:4" x14ac:dyDescent="0.3">
      <c r="D2583" s="10"/>
    </row>
    <row r="2584" spans="4:4" x14ac:dyDescent="0.3">
      <c r="D2584" s="10"/>
    </row>
    <row r="2585" spans="4:4" x14ac:dyDescent="0.3">
      <c r="D2585" s="10"/>
    </row>
    <row r="2586" spans="4:4" x14ac:dyDescent="0.3">
      <c r="D2586" s="10"/>
    </row>
    <row r="2587" spans="4:4" x14ac:dyDescent="0.3">
      <c r="D2587" s="10"/>
    </row>
    <row r="2588" spans="4:4" x14ac:dyDescent="0.3">
      <c r="D2588" s="10"/>
    </row>
    <row r="2589" spans="4:4" x14ac:dyDescent="0.3">
      <c r="D2589" s="10"/>
    </row>
    <row r="2590" spans="4:4" x14ac:dyDescent="0.3">
      <c r="D2590" s="10"/>
    </row>
    <row r="2591" spans="4:4" x14ac:dyDescent="0.3">
      <c r="D2591" s="10"/>
    </row>
    <row r="2592" spans="4:4" x14ac:dyDescent="0.3">
      <c r="D2592" s="10"/>
    </row>
    <row r="2593" spans="4:4" x14ac:dyDescent="0.3">
      <c r="D2593" s="10"/>
    </row>
    <row r="2594" spans="4:4" x14ac:dyDescent="0.3">
      <c r="D2594" s="10"/>
    </row>
    <row r="2595" spans="4:4" x14ac:dyDescent="0.3">
      <c r="D2595" s="10"/>
    </row>
    <row r="2596" spans="4:4" x14ac:dyDescent="0.3">
      <c r="D2596" s="10"/>
    </row>
    <row r="2597" spans="4:4" x14ac:dyDescent="0.3">
      <c r="D2597" s="10"/>
    </row>
    <row r="2598" spans="4:4" x14ac:dyDescent="0.3">
      <c r="D2598" s="10"/>
    </row>
    <row r="2599" spans="4:4" x14ac:dyDescent="0.3">
      <c r="D2599" s="10"/>
    </row>
    <row r="2600" spans="4:4" x14ac:dyDescent="0.3">
      <c r="D2600" s="10"/>
    </row>
    <row r="2601" spans="4:4" x14ac:dyDescent="0.3">
      <c r="D2601" s="10"/>
    </row>
    <row r="2602" spans="4:4" x14ac:dyDescent="0.3">
      <c r="D2602" s="10"/>
    </row>
    <row r="2603" spans="4:4" x14ac:dyDescent="0.3">
      <c r="D2603" s="10"/>
    </row>
    <row r="2604" spans="4:4" x14ac:dyDescent="0.3">
      <c r="D2604" s="10"/>
    </row>
    <row r="2605" spans="4:4" x14ac:dyDescent="0.3">
      <c r="D2605" s="10"/>
    </row>
    <row r="2606" spans="4:4" x14ac:dyDescent="0.3">
      <c r="D2606" s="10"/>
    </row>
    <row r="2607" spans="4:4" x14ac:dyDescent="0.3">
      <c r="D2607" s="10"/>
    </row>
    <row r="2608" spans="4:4" x14ac:dyDescent="0.3">
      <c r="D2608" s="10"/>
    </row>
    <row r="2609" spans="4:4" x14ac:dyDescent="0.3">
      <c r="D2609" s="10"/>
    </row>
    <row r="2610" spans="4:4" x14ac:dyDescent="0.3">
      <c r="D2610" s="10"/>
    </row>
    <row r="2611" spans="4:4" x14ac:dyDescent="0.3">
      <c r="D2611" s="10"/>
    </row>
    <row r="2612" spans="4:4" x14ac:dyDescent="0.3">
      <c r="D2612" s="10"/>
    </row>
    <row r="2613" spans="4:4" x14ac:dyDescent="0.3">
      <c r="D2613" s="10"/>
    </row>
    <row r="2614" spans="4:4" x14ac:dyDescent="0.3">
      <c r="D2614" s="10"/>
    </row>
    <row r="2615" spans="4:4" x14ac:dyDescent="0.3">
      <c r="D2615" s="10"/>
    </row>
    <row r="2616" spans="4:4" x14ac:dyDescent="0.3">
      <c r="D2616" s="10"/>
    </row>
    <row r="2617" spans="4:4" x14ac:dyDescent="0.3">
      <c r="D2617" s="10"/>
    </row>
    <row r="2618" spans="4:4" x14ac:dyDescent="0.3">
      <c r="D2618" s="10"/>
    </row>
    <row r="2619" spans="4:4" x14ac:dyDescent="0.3">
      <c r="D2619" s="10"/>
    </row>
    <row r="2620" spans="4:4" x14ac:dyDescent="0.3">
      <c r="D2620" s="10"/>
    </row>
    <row r="2621" spans="4:4" x14ac:dyDescent="0.3">
      <c r="D2621" s="10"/>
    </row>
    <row r="2622" spans="4:4" x14ac:dyDescent="0.3">
      <c r="D2622" s="10"/>
    </row>
    <row r="2623" spans="4:4" x14ac:dyDescent="0.3">
      <c r="D2623" s="10"/>
    </row>
    <row r="2624" spans="4:4" x14ac:dyDescent="0.3">
      <c r="D2624" s="10"/>
    </row>
    <row r="2625" spans="4:4" x14ac:dyDescent="0.3">
      <c r="D2625" s="10"/>
    </row>
    <row r="2626" spans="4:4" x14ac:dyDescent="0.3">
      <c r="D2626" s="10"/>
    </row>
    <row r="2627" spans="4:4" x14ac:dyDescent="0.3">
      <c r="D2627" s="10"/>
    </row>
    <row r="2628" spans="4:4" x14ac:dyDescent="0.3">
      <c r="D2628" s="10"/>
    </row>
    <row r="2629" spans="4:4" x14ac:dyDescent="0.3">
      <c r="D2629" s="10"/>
    </row>
    <row r="2630" spans="4:4" x14ac:dyDescent="0.3">
      <c r="D2630" s="10"/>
    </row>
    <row r="2631" spans="4:4" x14ac:dyDescent="0.3">
      <c r="D2631" s="10"/>
    </row>
    <row r="2632" spans="4:4" x14ac:dyDescent="0.3">
      <c r="D2632" s="10"/>
    </row>
    <row r="2633" spans="4:4" x14ac:dyDescent="0.3">
      <c r="D2633" s="10"/>
    </row>
    <row r="2634" spans="4:4" x14ac:dyDescent="0.3">
      <c r="D2634" s="10"/>
    </row>
    <row r="2635" spans="4:4" x14ac:dyDescent="0.3">
      <c r="D2635" s="10"/>
    </row>
    <row r="2636" spans="4:4" x14ac:dyDescent="0.3">
      <c r="D2636" s="10"/>
    </row>
    <row r="2637" spans="4:4" x14ac:dyDescent="0.3">
      <c r="D2637" s="10"/>
    </row>
    <row r="2638" spans="4:4" x14ac:dyDescent="0.3">
      <c r="D2638" s="10"/>
    </row>
    <row r="2639" spans="4:4" x14ac:dyDescent="0.3">
      <c r="D2639" s="10"/>
    </row>
    <row r="2640" spans="4:4" x14ac:dyDescent="0.3">
      <c r="D2640" s="10"/>
    </row>
    <row r="2641" spans="4:4" x14ac:dyDescent="0.3">
      <c r="D2641" s="10"/>
    </row>
    <row r="2642" spans="4:4" x14ac:dyDescent="0.3">
      <c r="D2642" s="10"/>
    </row>
    <row r="2643" spans="4:4" x14ac:dyDescent="0.3">
      <c r="D2643" s="10"/>
    </row>
    <row r="2644" spans="4:4" x14ac:dyDescent="0.3">
      <c r="D2644" s="10"/>
    </row>
    <row r="2645" spans="4:4" x14ac:dyDescent="0.3">
      <c r="D2645" s="10"/>
    </row>
    <row r="2646" spans="4:4" x14ac:dyDescent="0.3">
      <c r="D2646" s="10"/>
    </row>
    <row r="2647" spans="4:4" x14ac:dyDescent="0.3">
      <c r="D2647" s="10"/>
    </row>
    <row r="2648" spans="4:4" x14ac:dyDescent="0.3">
      <c r="D2648" s="10"/>
    </row>
    <row r="2649" spans="4:4" x14ac:dyDescent="0.3">
      <c r="D2649" s="10"/>
    </row>
    <row r="2650" spans="4:4" x14ac:dyDescent="0.3">
      <c r="D2650" s="10"/>
    </row>
    <row r="2651" spans="4:4" x14ac:dyDescent="0.3">
      <c r="D2651" s="10"/>
    </row>
    <row r="2652" spans="4:4" x14ac:dyDescent="0.3">
      <c r="D2652" s="10"/>
    </row>
    <row r="2653" spans="4:4" x14ac:dyDescent="0.3">
      <c r="D2653" s="10"/>
    </row>
    <row r="2654" spans="4:4" x14ac:dyDescent="0.3">
      <c r="D2654" s="10"/>
    </row>
    <row r="2655" spans="4:4" x14ac:dyDescent="0.3">
      <c r="D2655" s="10"/>
    </row>
    <row r="2656" spans="4:4" x14ac:dyDescent="0.3">
      <c r="D2656" s="10"/>
    </row>
    <row r="2657" spans="4:4" x14ac:dyDescent="0.3">
      <c r="D2657" s="10"/>
    </row>
    <row r="2658" spans="4:4" x14ac:dyDescent="0.3">
      <c r="D2658" s="10"/>
    </row>
    <row r="2659" spans="4:4" x14ac:dyDescent="0.3">
      <c r="D2659" s="10"/>
    </row>
    <row r="2660" spans="4:4" x14ac:dyDescent="0.3">
      <c r="D2660" s="10"/>
    </row>
    <row r="2661" spans="4:4" x14ac:dyDescent="0.3">
      <c r="D2661" s="10"/>
    </row>
    <row r="2662" spans="4:4" x14ac:dyDescent="0.3">
      <c r="D2662" s="10"/>
    </row>
    <row r="2663" spans="4:4" x14ac:dyDescent="0.3">
      <c r="D2663" s="10"/>
    </row>
    <row r="2664" spans="4:4" x14ac:dyDescent="0.3">
      <c r="D2664" s="10"/>
    </row>
    <row r="2665" spans="4:4" x14ac:dyDescent="0.3">
      <c r="D2665" s="10"/>
    </row>
    <row r="2666" spans="4:4" x14ac:dyDescent="0.3">
      <c r="D2666" s="10"/>
    </row>
    <row r="2667" spans="4:4" x14ac:dyDescent="0.3">
      <c r="D2667" s="10"/>
    </row>
    <row r="2668" spans="4:4" x14ac:dyDescent="0.3">
      <c r="D2668" s="10"/>
    </row>
    <row r="2669" spans="4:4" x14ac:dyDescent="0.3">
      <c r="D2669" s="10"/>
    </row>
    <row r="2670" spans="4:4" x14ac:dyDescent="0.3">
      <c r="D2670" s="10"/>
    </row>
    <row r="2671" spans="4:4" x14ac:dyDescent="0.3">
      <c r="D2671" s="10"/>
    </row>
    <row r="2672" spans="4:4" x14ac:dyDescent="0.3">
      <c r="D2672" s="10"/>
    </row>
    <row r="2673" spans="4:4" x14ac:dyDescent="0.3">
      <c r="D2673" s="10"/>
    </row>
    <row r="2674" spans="4:4" x14ac:dyDescent="0.3">
      <c r="D2674" s="10"/>
    </row>
    <row r="2675" spans="4:4" x14ac:dyDescent="0.3">
      <c r="D2675" s="10"/>
    </row>
    <row r="2676" spans="4:4" x14ac:dyDescent="0.3">
      <c r="D2676" s="10"/>
    </row>
    <row r="2677" spans="4:4" x14ac:dyDescent="0.3">
      <c r="D2677" s="10"/>
    </row>
    <row r="2678" spans="4:4" x14ac:dyDescent="0.3">
      <c r="D2678" s="10"/>
    </row>
    <row r="2679" spans="4:4" x14ac:dyDescent="0.3">
      <c r="D2679" s="10"/>
    </row>
    <row r="2680" spans="4:4" x14ac:dyDescent="0.3">
      <c r="D2680" s="10"/>
    </row>
    <row r="2681" spans="4:4" x14ac:dyDescent="0.3">
      <c r="D2681" s="10"/>
    </row>
    <row r="2682" spans="4:4" x14ac:dyDescent="0.3">
      <c r="D2682" s="10"/>
    </row>
    <row r="2683" spans="4:4" x14ac:dyDescent="0.3">
      <c r="D2683" s="10"/>
    </row>
    <row r="2684" spans="4:4" x14ac:dyDescent="0.3">
      <c r="D2684" s="10"/>
    </row>
    <row r="2685" spans="4:4" x14ac:dyDescent="0.3">
      <c r="D2685" s="10"/>
    </row>
    <row r="2686" spans="4:4" x14ac:dyDescent="0.3">
      <c r="D2686" s="10"/>
    </row>
    <row r="2687" spans="4:4" x14ac:dyDescent="0.3">
      <c r="D2687" s="10"/>
    </row>
    <row r="2688" spans="4:4" x14ac:dyDescent="0.3">
      <c r="D2688" s="10"/>
    </row>
    <row r="2689" spans="4:4" x14ac:dyDescent="0.3">
      <c r="D2689" s="10"/>
    </row>
    <row r="2690" spans="4:4" x14ac:dyDescent="0.3">
      <c r="D2690" s="10"/>
    </row>
    <row r="2691" spans="4:4" x14ac:dyDescent="0.3">
      <c r="D2691" s="10"/>
    </row>
    <row r="2692" spans="4:4" x14ac:dyDescent="0.3">
      <c r="D2692" s="10"/>
    </row>
    <row r="2693" spans="4:4" x14ac:dyDescent="0.3">
      <c r="D2693" s="10"/>
    </row>
    <row r="2694" spans="4:4" x14ac:dyDescent="0.3">
      <c r="D2694" s="10"/>
    </row>
    <row r="2695" spans="4:4" x14ac:dyDescent="0.3">
      <c r="D2695" s="10"/>
    </row>
    <row r="2696" spans="4:4" x14ac:dyDescent="0.3">
      <c r="D2696" s="10"/>
    </row>
    <row r="2697" spans="4:4" x14ac:dyDescent="0.3">
      <c r="D2697" s="10"/>
    </row>
    <row r="2698" spans="4:4" x14ac:dyDescent="0.3">
      <c r="D2698" s="10"/>
    </row>
    <row r="2699" spans="4:4" x14ac:dyDescent="0.3">
      <c r="D2699" s="10"/>
    </row>
    <row r="2700" spans="4:4" x14ac:dyDescent="0.3">
      <c r="D2700" s="10"/>
    </row>
    <row r="2701" spans="4:4" x14ac:dyDescent="0.3">
      <c r="D2701" s="10"/>
    </row>
    <row r="2702" spans="4:4" x14ac:dyDescent="0.3">
      <c r="D2702" s="10"/>
    </row>
    <row r="2703" spans="4:4" x14ac:dyDescent="0.3">
      <c r="D2703" s="10"/>
    </row>
    <row r="2704" spans="4:4" x14ac:dyDescent="0.3">
      <c r="D2704" s="10"/>
    </row>
    <row r="2705" spans="4:4" x14ac:dyDescent="0.3">
      <c r="D2705" s="10"/>
    </row>
    <row r="2706" spans="4:4" x14ac:dyDescent="0.3">
      <c r="D2706" s="10"/>
    </row>
    <row r="2707" spans="4:4" x14ac:dyDescent="0.3">
      <c r="D2707" s="10"/>
    </row>
    <row r="2708" spans="4:4" x14ac:dyDescent="0.3">
      <c r="D2708" s="10"/>
    </row>
    <row r="2709" spans="4:4" x14ac:dyDescent="0.3">
      <c r="D2709" s="10"/>
    </row>
    <row r="2710" spans="4:4" x14ac:dyDescent="0.3">
      <c r="D2710" s="10"/>
    </row>
    <row r="2711" spans="4:4" x14ac:dyDescent="0.3">
      <c r="D2711" s="10"/>
    </row>
    <row r="2712" spans="4:4" x14ac:dyDescent="0.3">
      <c r="D2712" s="10"/>
    </row>
    <row r="2713" spans="4:4" x14ac:dyDescent="0.3">
      <c r="D2713" s="10"/>
    </row>
    <row r="2714" spans="4:4" x14ac:dyDescent="0.3">
      <c r="D2714" s="10"/>
    </row>
    <row r="2715" spans="4:4" x14ac:dyDescent="0.3">
      <c r="D2715" s="10"/>
    </row>
    <row r="2716" spans="4:4" x14ac:dyDescent="0.3">
      <c r="D2716" s="10"/>
    </row>
    <row r="2717" spans="4:4" x14ac:dyDescent="0.3">
      <c r="D2717" s="10"/>
    </row>
    <row r="2718" spans="4:4" x14ac:dyDescent="0.3">
      <c r="D2718" s="10"/>
    </row>
    <row r="2719" spans="4:4" x14ac:dyDescent="0.3">
      <c r="D2719" s="10"/>
    </row>
    <row r="2720" spans="4:4" x14ac:dyDescent="0.3">
      <c r="D2720" s="10"/>
    </row>
    <row r="2721" spans="4:4" x14ac:dyDescent="0.3">
      <c r="D2721" s="10"/>
    </row>
    <row r="2722" spans="4:4" x14ac:dyDescent="0.3">
      <c r="D2722" s="10"/>
    </row>
    <row r="2723" spans="4:4" x14ac:dyDescent="0.3">
      <c r="D2723" s="10"/>
    </row>
    <row r="2724" spans="4:4" x14ac:dyDescent="0.3">
      <c r="D2724" s="10"/>
    </row>
    <row r="2725" spans="4:4" x14ac:dyDescent="0.3">
      <c r="D2725" s="10"/>
    </row>
    <row r="2726" spans="4:4" x14ac:dyDescent="0.3">
      <c r="D2726" s="10"/>
    </row>
    <row r="2727" spans="4:4" x14ac:dyDescent="0.3">
      <c r="D2727" s="10"/>
    </row>
    <row r="2728" spans="4:4" x14ac:dyDescent="0.3">
      <c r="D2728" s="10"/>
    </row>
    <row r="2729" spans="4:4" x14ac:dyDescent="0.3">
      <c r="D2729" s="10"/>
    </row>
    <row r="2730" spans="4:4" x14ac:dyDescent="0.3">
      <c r="D2730" s="10"/>
    </row>
    <row r="2731" spans="4:4" x14ac:dyDescent="0.3">
      <c r="D2731" s="10"/>
    </row>
    <row r="2732" spans="4:4" x14ac:dyDescent="0.3">
      <c r="D2732" s="10"/>
    </row>
    <row r="2733" spans="4:4" x14ac:dyDescent="0.3">
      <c r="D2733" s="10"/>
    </row>
    <row r="2734" spans="4:4" x14ac:dyDescent="0.3">
      <c r="D2734" s="10"/>
    </row>
    <row r="2735" spans="4:4" x14ac:dyDescent="0.3">
      <c r="D2735" s="10"/>
    </row>
    <row r="2736" spans="4:4" x14ac:dyDescent="0.3">
      <c r="D2736" s="10"/>
    </row>
    <row r="2737" spans="4:4" x14ac:dyDescent="0.3">
      <c r="D2737" s="10"/>
    </row>
    <row r="2738" spans="4:4" x14ac:dyDescent="0.3">
      <c r="D2738" s="10"/>
    </row>
    <row r="2739" spans="4:4" x14ac:dyDescent="0.3">
      <c r="D2739" s="10"/>
    </row>
    <row r="2740" spans="4:4" x14ac:dyDescent="0.3">
      <c r="D2740" s="10"/>
    </row>
    <row r="2741" spans="4:4" x14ac:dyDescent="0.3">
      <c r="D2741" s="10"/>
    </row>
    <row r="2742" spans="4:4" x14ac:dyDescent="0.3">
      <c r="D2742" s="10"/>
    </row>
    <row r="2743" spans="4:4" x14ac:dyDescent="0.3">
      <c r="D2743" s="10"/>
    </row>
    <row r="2744" spans="4:4" x14ac:dyDescent="0.3">
      <c r="D2744" s="10"/>
    </row>
    <row r="2745" spans="4:4" x14ac:dyDescent="0.3">
      <c r="D2745" s="10"/>
    </row>
    <row r="2746" spans="4:4" x14ac:dyDescent="0.3">
      <c r="D2746" s="10"/>
    </row>
    <row r="2747" spans="4:4" x14ac:dyDescent="0.3">
      <c r="D2747" s="10"/>
    </row>
    <row r="2748" spans="4:4" x14ac:dyDescent="0.3">
      <c r="D2748" s="10"/>
    </row>
    <row r="2749" spans="4:4" x14ac:dyDescent="0.3">
      <c r="D2749" s="10"/>
    </row>
    <row r="2750" spans="4:4" x14ac:dyDescent="0.3">
      <c r="D2750" s="10"/>
    </row>
    <row r="2751" spans="4:4" x14ac:dyDescent="0.3">
      <c r="D2751" s="10"/>
    </row>
    <row r="2752" spans="4:4" x14ac:dyDescent="0.3">
      <c r="D2752" s="10"/>
    </row>
    <row r="2753" spans="4:4" x14ac:dyDescent="0.3">
      <c r="D2753" s="10"/>
    </row>
    <row r="2754" spans="4:4" x14ac:dyDescent="0.3">
      <c r="D2754" s="10"/>
    </row>
    <row r="2755" spans="4:4" x14ac:dyDescent="0.3">
      <c r="D2755" s="10"/>
    </row>
    <row r="2756" spans="4:4" x14ac:dyDescent="0.3">
      <c r="D2756" s="10"/>
    </row>
    <row r="2757" spans="4:4" x14ac:dyDescent="0.3">
      <c r="D2757" s="10"/>
    </row>
    <row r="2758" spans="4:4" x14ac:dyDescent="0.3">
      <c r="D2758" s="10"/>
    </row>
    <row r="2759" spans="4:4" x14ac:dyDescent="0.3">
      <c r="D2759" s="10"/>
    </row>
    <row r="2760" spans="4:4" x14ac:dyDescent="0.3">
      <c r="D2760" s="10"/>
    </row>
    <row r="2761" spans="4:4" x14ac:dyDescent="0.3">
      <c r="D2761" s="10"/>
    </row>
    <row r="2762" spans="4:4" x14ac:dyDescent="0.3">
      <c r="D2762" s="10"/>
    </row>
    <row r="2763" spans="4:4" x14ac:dyDescent="0.3">
      <c r="D2763" s="10"/>
    </row>
    <row r="2764" spans="4:4" x14ac:dyDescent="0.3">
      <c r="D2764" s="10"/>
    </row>
    <row r="2765" spans="4:4" x14ac:dyDescent="0.3">
      <c r="D2765" s="10"/>
    </row>
    <row r="2766" spans="4:4" x14ac:dyDescent="0.3">
      <c r="D2766" s="10"/>
    </row>
    <row r="2767" spans="4:4" x14ac:dyDescent="0.3">
      <c r="D2767" s="10"/>
    </row>
    <row r="2768" spans="4:4" x14ac:dyDescent="0.3">
      <c r="D2768" s="10"/>
    </row>
    <row r="2769" spans="4:4" x14ac:dyDescent="0.3">
      <c r="D2769" s="10"/>
    </row>
    <row r="2770" spans="4:4" x14ac:dyDescent="0.3">
      <c r="D2770" s="10"/>
    </row>
    <row r="2771" spans="4:4" x14ac:dyDescent="0.3">
      <c r="D2771" s="10"/>
    </row>
    <row r="2772" spans="4:4" x14ac:dyDescent="0.3">
      <c r="D2772" s="10"/>
    </row>
    <row r="2773" spans="4:4" x14ac:dyDescent="0.3">
      <c r="D2773" s="10"/>
    </row>
    <row r="2774" spans="4:4" x14ac:dyDescent="0.3">
      <c r="D2774" s="10"/>
    </row>
    <row r="2775" spans="4:4" x14ac:dyDescent="0.3">
      <c r="D2775" s="10"/>
    </row>
    <row r="2776" spans="4:4" x14ac:dyDescent="0.3">
      <c r="D2776" s="10"/>
    </row>
    <row r="2777" spans="4:4" x14ac:dyDescent="0.3">
      <c r="D2777" s="10"/>
    </row>
    <row r="2778" spans="4:4" x14ac:dyDescent="0.3">
      <c r="D2778" s="10"/>
    </row>
    <row r="2779" spans="4:4" x14ac:dyDescent="0.3">
      <c r="D2779" s="10"/>
    </row>
    <row r="2780" spans="4:4" x14ac:dyDescent="0.3">
      <c r="D2780" s="10"/>
    </row>
    <row r="2781" spans="4:4" x14ac:dyDescent="0.3">
      <c r="D2781" s="10"/>
    </row>
    <row r="2782" spans="4:4" x14ac:dyDescent="0.3">
      <c r="D2782" s="10"/>
    </row>
    <row r="2783" spans="4:4" x14ac:dyDescent="0.3">
      <c r="D2783" s="10"/>
    </row>
    <row r="2784" spans="4:4" x14ac:dyDescent="0.3">
      <c r="D2784" s="10"/>
    </row>
    <row r="2785" spans="4:4" x14ac:dyDescent="0.3">
      <c r="D2785" s="10"/>
    </row>
    <row r="2786" spans="4:4" x14ac:dyDescent="0.3">
      <c r="D2786" s="10"/>
    </row>
    <row r="2787" spans="4:4" x14ac:dyDescent="0.3">
      <c r="D2787" s="10"/>
    </row>
    <row r="2788" spans="4:4" x14ac:dyDescent="0.3">
      <c r="D2788" s="10"/>
    </row>
    <row r="2789" spans="4:4" x14ac:dyDescent="0.3">
      <c r="D2789" s="10"/>
    </row>
    <row r="2790" spans="4:4" x14ac:dyDescent="0.3">
      <c r="D2790" s="10"/>
    </row>
    <row r="2791" spans="4:4" x14ac:dyDescent="0.3">
      <c r="D2791" s="10"/>
    </row>
    <row r="2792" spans="4:4" x14ac:dyDescent="0.3">
      <c r="D2792" s="10"/>
    </row>
    <row r="2793" spans="4:4" x14ac:dyDescent="0.3">
      <c r="D2793" s="10"/>
    </row>
    <row r="2794" spans="4:4" x14ac:dyDescent="0.3">
      <c r="D2794" s="10"/>
    </row>
    <row r="2795" spans="4:4" x14ac:dyDescent="0.3">
      <c r="D2795" s="10"/>
    </row>
    <row r="2796" spans="4:4" x14ac:dyDescent="0.3">
      <c r="D2796" s="10"/>
    </row>
    <row r="2797" spans="4:4" x14ac:dyDescent="0.3">
      <c r="D2797" s="10"/>
    </row>
    <row r="2798" spans="4:4" x14ac:dyDescent="0.3">
      <c r="D2798" s="10"/>
    </row>
    <row r="2799" spans="4:4" x14ac:dyDescent="0.3">
      <c r="D2799" s="10"/>
    </row>
    <row r="2800" spans="4:4" x14ac:dyDescent="0.3">
      <c r="D2800" s="10"/>
    </row>
    <row r="2801" spans="4:4" x14ac:dyDescent="0.3">
      <c r="D2801" s="10"/>
    </row>
    <row r="2802" spans="4:4" x14ac:dyDescent="0.3">
      <c r="D2802" s="10"/>
    </row>
    <row r="2803" spans="4:4" x14ac:dyDescent="0.3">
      <c r="D2803" s="10"/>
    </row>
    <row r="2804" spans="4:4" x14ac:dyDescent="0.3">
      <c r="D2804" s="10"/>
    </row>
    <row r="2805" spans="4:4" x14ac:dyDescent="0.3">
      <c r="D2805" s="10"/>
    </row>
    <row r="2806" spans="4:4" x14ac:dyDescent="0.3">
      <c r="D2806" s="10"/>
    </row>
    <row r="2807" spans="4:4" x14ac:dyDescent="0.3">
      <c r="D2807" s="10"/>
    </row>
    <row r="2808" spans="4:4" x14ac:dyDescent="0.3">
      <c r="D2808" s="10"/>
    </row>
    <row r="2809" spans="4:4" x14ac:dyDescent="0.3">
      <c r="D2809" s="10"/>
    </row>
    <row r="2810" spans="4:4" x14ac:dyDescent="0.3">
      <c r="D2810" s="10"/>
    </row>
    <row r="2811" spans="4:4" x14ac:dyDescent="0.3">
      <c r="D2811" s="10"/>
    </row>
    <row r="2812" spans="4:4" x14ac:dyDescent="0.3">
      <c r="D2812" s="10"/>
    </row>
    <row r="2813" spans="4:4" x14ac:dyDescent="0.3">
      <c r="D2813" s="10"/>
    </row>
    <row r="2814" spans="4:4" x14ac:dyDescent="0.3">
      <c r="D2814" s="10"/>
    </row>
    <row r="2815" spans="4:4" x14ac:dyDescent="0.3">
      <c r="D2815" s="10"/>
    </row>
    <row r="2816" spans="4:4" x14ac:dyDescent="0.3">
      <c r="D2816" s="10"/>
    </row>
    <row r="2817" spans="4:4" x14ac:dyDescent="0.3">
      <c r="D2817" s="10"/>
    </row>
    <row r="2818" spans="4:4" x14ac:dyDescent="0.3">
      <c r="D2818" s="10"/>
    </row>
    <row r="2819" spans="4:4" x14ac:dyDescent="0.3">
      <c r="D2819" s="10"/>
    </row>
    <row r="2820" spans="4:4" x14ac:dyDescent="0.3">
      <c r="D2820" s="10"/>
    </row>
    <row r="2821" spans="4:4" x14ac:dyDescent="0.3">
      <c r="D2821" s="10"/>
    </row>
    <row r="2822" spans="4:4" x14ac:dyDescent="0.3">
      <c r="D2822" s="10"/>
    </row>
    <row r="2823" spans="4:4" x14ac:dyDescent="0.3">
      <c r="D2823" s="10"/>
    </row>
    <row r="2824" spans="4:4" x14ac:dyDescent="0.3">
      <c r="D2824" s="10"/>
    </row>
    <row r="2825" spans="4:4" x14ac:dyDescent="0.3">
      <c r="D2825" s="10"/>
    </row>
    <row r="2826" spans="4:4" x14ac:dyDescent="0.3">
      <c r="D2826" s="10"/>
    </row>
    <row r="2827" spans="4:4" x14ac:dyDescent="0.3">
      <c r="D2827" s="10"/>
    </row>
    <row r="2828" spans="4:4" x14ac:dyDescent="0.3">
      <c r="D2828" s="10"/>
    </row>
    <row r="2829" spans="4:4" x14ac:dyDescent="0.3">
      <c r="D2829" s="10"/>
    </row>
    <row r="2830" spans="4:4" x14ac:dyDescent="0.3">
      <c r="D2830" s="10"/>
    </row>
    <row r="2831" spans="4:4" x14ac:dyDescent="0.3">
      <c r="D2831" s="10"/>
    </row>
    <row r="2832" spans="4:4" x14ac:dyDescent="0.3">
      <c r="D2832" s="10"/>
    </row>
    <row r="2833" spans="4:4" x14ac:dyDescent="0.3">
      <c r="D2833" s="10"/>
    </row>
    <row r="2834" spans="4:4" x14ac:dyDescent="0.3">
      <c r="D2834" s="10"/>
    </row>
    <row r="2835" spans="4:4" x14ac:dyDescent="0.3">
      <c r="D2835" s="10"/>
    </row>
    <row r="2836" spans="4:4" x14ac:dyDescent="0.3">
      <c r="D2836" s="10"/>
    </row>
    <row r="2837" spans="4:4" x14ac:dyDescent="0.3">
      <c r="D2837" s="10"/>
    </row>
    <row r="2838" spans="4:4" x14ac:dyDescent="0.3">
      <c r="D2838" s="10"/>
    </row>
    <row r="2839" spans="4:4" x14ac:dyDescent="0.3">
      <c r="D2839" s="10"/>
    </row>
    <row r="2840" spans="4:4" x14ac:dyDescent="0.3">
      <c r="D2840" s="10"/>
    </row>
    <row r="2841" spans="4:4" x14ac:dyDescent="0.3">
      <c r="D2841" s="10"/>
    </row>
    <row r="2842" spans="4:4" x14ac:dyDescent="0.3">
      <c r="D2842" s="10"/>
    </row>
    <row r="2843" spans="4:4" x14ac:dyDescent="0.3">
      <c r="D2843" s="10"/>
    </row>
    <row r="2844" spans="4:4" x14ac:dyDescent="0.3">
      <c r="D2844" s="10"/>
    </row>
    <row r="2845" spans="4:4" x14ac:dyDescent="0.3">
      <c r="D2845" s="10"/>
    </row>
    <row r="2846" spans="4:4" x14ac:dyDescent="0.3">
      <c r="D2846" s="10"/>
    </row>
    <row r="2847" spans="4:4" x14ac:dyDescent="0.3">
      <c r="D2847" s="10"/>
    </row>
    <row r="2848" spans="4:4" x14ac:dyDescent="0.3">
      <c r="D2848" s="10"/>
    </row>
    <row r="2849" spans="4:4" x14ac:dyDescent="0.3">
      <c r="D2849" s="10"/>
    </row>
    <row r="2850" spans="4:4" x14ac:dyDescent="0.3">
      <c r="D2850" s="10"/>
    </row>
    <row r="2851" spans="4:4" x14ac:dyDescent="0.3">
      <c r="D2851" s="10"/>
    </row>
    <row r="2852" spans="4:4" x14ac:dyDescent="0.3">
      <c r="D2852" s="10"/>
    </row>
    <row r="2853" spans="4:4" x14ac:dyDescent="0.3">
      <c r="D2853" s="10"/>
    </row>
    <row r="2854" spans="4:4" x14ac:dyDescent="0.3">
      <c r="D2854" s="10"/>
    </row>
    <row r="2855" spans="4:4" x14ac:dyDescent="0.3">
      <c r="D2855" s="10"/>
    </row>
    <row r="2856" spans="4:4" x14ac:dyDescent="0.3">
      <c r="D2856" s="10"/>
    </row>
    <row r="2857" spans="4:4" x14ac:dyDescent="0.3">
      <c r="D2857" s="10"/>
    </row>
    <row r="2858" spans="4:4" x14ac:dyDescent="0.3">
      <c r="D2858" s="10"/>
    </row>
    <row r="2859" spans="4:4" x14ac:dyDescent="0.3">
      <c r="D2859" s="10"/>
    </row>
    <row r="2860" spans="4:4" x14ac:dyDescent="0.3">
      <c r="D2860" s="10"/>
    </row>
    <row r="2861" spans="4:4" x14ac:dyDescent="0.3">
      <c r="D2861" s="10"/>
    </row>
    <row r="2862" spans="4:4" x14ac:dyDescent="0.3">
      <c r="D2862" s="10"/>
    </row>
    <row r="2863" spans="4:4" x14ac:dyDescent="0.3">
      <c r="D2863" s="10"/>
    </row>
    <row r="2864" spans="4:4" x14ac:dyDescent="0.3">
      <c r="D2864" s="10"/>
    </row>
    <row r="2865" spans="4:4" x14ac:dyDescent="0.3">
      <c r="D2865" s="10"/>
    </row>
    <row r="2866" spans="4:4" x14ac:dyDescent="0.3">
      <c r="D2866" s="10"/>
    </row>
    <row r="2867" spans="4:4" x14ac:dyDescent="0.3">
      <c r="D2867" s="10"/>
    </row>
    <row r="2868" spans="4:4" x14ac:dyDescent="0.3">
      <c r="D2868" s="10"/>
    </row>
    <row r="2869" spans="4:4" x14ac:dyDescent="0.3">
      <c r="D2869" s="10"/>
    </row>
    <row r="2870" spans="4:4" x14ac:dyDescent="0.3">
      <c r="D2870" s="10"/>
    </row>
    <row r="2871" spans="4:4" x14ac:dyDescent="0.3">
      <c r="D2871" s="10"/>
    </row>
    <row r="2872" spans="4:4" x14ac:dyDescent="0.3">
      <c r="D2872" s="10"/>
    </row>
    <row r="2873" spans="4:4" x14ac:dyDescent="0.3">
      <c r="D2873" s="10"/>
    </row>
    <row r="2874" spans="4:4" x14ac:dyDescent="0.3">
      <c r="D2874" s="10"/>
    </row>
    <row r="2875" spans="4:4" x14ac:dyDescent="0.3">
      <c r="D2875" s="10"/>
    </row>
    <row r="2876" spans="4:4" x14ac:dyDescent="0.3">
      <c r="D2876" s="10"/>
    </row>
    <row r="2877" spans="4:4" x14ac:dyDescent="0.3">
      <c r="D2877" s="10"/>
    </row>
    <row r="2878" spans="4:4" x14ac:dyDescent="0.3">
      <c r="D2878" s="10"/>
    </row>
    <row r="2879" spans="4:4" x14ac:dyDescent="0.3">
      <c r="D2879" s="10"/>
    </row>
    <row r="2880" spans="4:4" x14ac:dyDescent="0.3">
      <c r="D2880" s="10"/>
    </row>
    <row r="2881" spans="4:4" x14ac:dyDescent="0.3">
      <c r="D2881" s="10"/>
    </row>
    <row r="2882" spans="4:4" x14ac:dyDescent="0.3">
      <c r="D2882" s="10"/>
    </row>
    <row r="2883" spans="4:4" x14ac:dyDescent="0.3">
      <c r="D2883" s="10"/>
    </row>
    <row r="2884" spans="4:4" x14ac:dyDescent="0.3">
      <c r="D2884" s="10"/>
    </row>
    <row r="2885" spans="4:4" x14ac:dyDescent="0.3">
      <c r="D2885" s="10"/>
    </row>
    <row r="2886" spans="4:4" x14ac:dyDescent="0.3">
      <c r="D2886" s="10"/>
    </row>
    <row r="2887" spans="4:4" x14ac:dyDescent="0.3">
      <c r="D2887" s="10"/>
    </row>
    <row r="2888" spans="4:4" x14ac:dyDescent="0.3">
      <c r="D2888" s="10"/>
    </row>
    <row r="2889" spans="4:4" x14ac:dyDescent="0.3">
      <c r="D2889" s="10"/>
    </row>
    <row r="2890" spans="4:4" x14ac:dyDescent="0.3">
      <c r="D2890" s="10"/>
    </row>
    <row r="2891" spans="4:4" x14ac:dyDescent="0.3">
      <c r="D2891" s="10"/>
    </row>
    <row r="2892" spans="4:4" x14ac:dyDescent="0.3">
      <c r="D2892" s="10"/>
    </row>
    <row r="2893" spans="4:4" x14ac:dyDescent="0.3">
      <c r="D2893" s="10"/>
    </row>
    <row r="2894" spans="4:4" x14ac:dyDescent="0.3">
      <c r="D2894" s="10"/>
    </row>
    <row r="2895" spans="4:4" x14ac:dyDescent="0.3">
      <c r="D2895" s="10"/>
    </row>
    <row r="2896" spans="4:4" x14ac:dyDescent="0.3">
      <c r="D2896" s="10"/>
    </row>
    <row r="2897" spans="4:4" x14ac:dyDescent="0.3">
      <c r="D2897" s="10"/>
    </row>
    <row r="2898" spans="4:4" x14ac:dyDescent="0.3">
      <c r="D2898" s="10"/>
    </row>
    <row r="2899" spans="4:4" x14ac:dyDescent="0.3">
      <c r="D2899" s="10"/>
    </row>
    <row r="2900" spans="4:4" x14ac:dyDescent="0.3">
      <c r="D2900" s="10"/>
    </row>
    <row r="2901" spans="4:4" x14ac:dyDescent="0.3">
      <c r="D2901" s="10"/>
    </row>
    <row r="2902" spans="4:4" x14ac:dyDescent="0.3">
      <c r="D2902" s="10"/>
    </row>
    <row r="2903" spans="4:4" x14ac:dyDescent="0.3">
      <c r="D2903" s="10"/>
    </row>
    <row r="2904" spans="4:4" x14ac:dyDescent="0.3">
      <c r="D2904" s="10"/>
    </row>
    <row r="2905" spans="4:4" x14ac:dyDescent="0.3">
      <c r="D2905" s="10"/>
    </row>
    <row r="2906" spans="4:4" x14ac:dyDescent="0.3">
      <c r="D2906" s="10"/>
    </row>
    <row r="2907" spans="4:4" x14ac:dyDescent="0.3">
      <c r="D2907" s="10"/>
    </row>
    <row r="2908" spans="4:4" x14ac:dyDescent="0.3">
      <c r="D2908" s="10"/>
    </row>
    <row r="2909" spans="4:4" x14ac:dyDescent="0.3">
      <c r="D2909" s="10"/>
    </row>
    <row r="2910" spans="4:4" x14ac:dyDescent="0.3">
      <c r="D2910" s="10"/>
    </row>
    <row r="2911" spans="4:4" x14ac:dyDescent="0.3">
      <c r="D2911" s="10"/>
    </row>
    <row r="2912" spans="4:4" x14ac:dyDescent="0.3">
      <c r="D2912" s="10"/>
    </row>
    <row r="2913" spans="4:4" x14ac:dyDescent="0.3">
      <c r="D2913" s="10"/>
    </row>
    <row r="2914" spans="4:4" x14ac:dyDescent="0.3">
      <c r="D2914" s="10"/>
    </row>
    <row r="2915" spans="4:4" x14ac:dyDescent="0.3">
      <c r="D2915" s="10"/>
    </row>
    <row r="2916" spans="4:4" x14ac:dyDescent="0.3">
      <c r="D2916" s="10"/>
    </row>
    <row r="2917" spans="4:4" x14ac:dyDescent="0.3">
      <c r="D2917" s="10"/>
    </row>
    <row r="2918" spans="4:4" x14ac:dyDescent="0.3">
      <c r="D2918" s="10"/>
    </row>
    <row r="2919" spans="4:4" x14ac:dyDescent="0.3">
      <c r="D2919" s="10"/>
    </row>
    <row r="2920" spans="4:4" x14ac:dyDescent="0.3">
      <c r="D2920" s="10"/>
    </row>
    <row r="2921" spans="4:4" x14ac:dyDescent="0.3">
      <c r="D2921" s="10"/>
    </row>
    <row r="2922" spans="4:4" x14ac:dyDescent="0.3">
      <c r="D2922" s="10"/>
    </row>
    <row r="2923" spans="4:4" x14ac:dyDescent="0.3">
      <c r="D2923" s="10"/>
    </row>
    <row r="2924" spans="4:4" x14ac:dyDescent="0.3">
      <c r="D2924" s="10"/>
    </row>
    <row r="2925" spans="4:4" x14ac:dyDescent="0.3">
      <c r="D2925" s="10"/>
    </row>
    <row r="2926" spans="4:4" x14ac:dyDescent="0.3">
      <c r="D2926" s="10"/>
    </row>
    <row r="2927" spans="4:4" x14ac:dyDescent="0.3">
      <c r="D2927" s="10"/>
    </row>
    <row r="2928" spans="4:4" x14ac:dyDescent="0.3">
      <c r="D2928" s="10"/>
    </row>
    <row r="2929" spans="4:4" x14ac:dyDescent="0.3">
      <c r="D2929" s="10"/>
    </row>
    <row r="2930" spans="4:4" x14ac:dyDescent="0.3">
      <c r="D2930" s="10"/>
    </row>
    <row r="2931" spans="4:4" x14ac:dyDescent="0.3">
      <c r="D2931" s="10"/>
    </row>
    <row r="2932" spans="4:4" x14ac:dyDescent="0.3">
      <c r="D2932" s="10"/>
    </row>
    <row r="2933" spans="4:4" x14ac:dyDescent="0.3">
      <c r="D2933" s="10"/>
    </row>
    <row r="2934" spans="4:4" x14ac:dyDescent="0.3">
      <c r="D2934" s="10"/>
    </row>
    <row r="2935" spans="4:4" x14ac:dyDescent="0.3">
      <c r="D2935" s="10"/>
    </row>
    <row r="2936" spans="4:4" x14ac:dyDescent="0.3">
      <c r="D2936" s="10"/>
    </row>
    <row r="2937" spans="4:4" x14ac:dyDescent="0.3">
      <c r="D2937" s="10"/>
    </row>
    <row r="2938" spans="4:4" x14ac:dyDescent="0.3">
      <c r="D2938" s="10"/>
    </row>
    <row r="2939" spans="4:4" x14ac:dyDescent="0.3">
      <c r="D2939" s="10"/>
    </row>
    <row r="2940" spans="4:4" x14ac:dyDescent="0.3">
      <c r="D2940" s="10"/>
    </row>
    <row r="2941" spans="4:4" x14ac:dyDescent="0.3">
      <c r="D2941" s="10"/>
    </row>
    <row r="2942" spans="4:4" x14ac:dyDescent="0.3">
      <c r="D2942" s="10"/>
    </row>
    <row r="2943" spans="4:4" x14ac:dyDescent="0.3">
      <c r="D2943" s="10"/>
    </row>
    <row r="2944" spans="4:4" x14ac:dyDescent="0.3">
      <c r="D2944" s="10"/>
    </row>
    <row r="2945" spans="4:4" x14ac:dyDescent="0.3">
      <c r="D2945" s="10"/>
    </row>
    <row r="2946" spans="4:4" x14ac:dyDescent="0.3">
      <c r="D2946" s="10"/>
    </row>
    <row r="2947" spans="4:4" x14ac:dyDescent="0.3">
      <c r="D2947" s="10"/>
    </row>
    <row r="2948" spans="4:4" x14ac:dyDescent="0.3">
      <c r="D2948" s="10"/>
    </row>
    <row r="2949" spans="4:4" x14ac:dyDescent="0.3">
      <c r="D2949" s="10"/>
    </row>
    <row r="2950" spans="4:4" x14ac:dyDescent="0.3">
      <c r="D2950" s="10"/>
    </row>
    <row r="2951" spans="4:4" x14ac:dyDescent="0.3">
      <c r="D2951" s="10"/>
    </row>
    <row r="2952" spans="4:4" x14ac:dyDescent="0.3">
      <c r="D2952" s="10"/>
    </row>
    <row r="2953" spans="4:4" x14ac:dyDescent="0.3">
      <c r="D2953" s="10"/>
    </row>
    <row r="2954" spans="4:4" x14ac:dyDescent="0.3">
      <c r="D2954" s="10"/>
    </row>
    <row r="2955" spans="4:4" x14ac:dyDescent="0.3">
      <c r="D2955" s="10"/>
    </row>
    <row r="2956" spans="4:4" x14ac:dyDescent="0.3">
      <c r="D2956" s="10"/>
    </row>
    <row r="2957" spans="4:4" x14ac:dyDescent="0.3">
      <c r="D2957" s="10"/>
    </row>
    <row r="2958" spans="4:4" x14ac:dyDescent="0.3">
      <c r="D2958" s="10"/>
    </row>
    <row r="2959" spans="4:4" x14ac:dyDescent="0.3">
      <c r="D2959" s="10"/>
    </row>
    <row r="2960" spans="4:4" x14ac:dyDescent="0.3">
      <c r="D2960" s="10"/>
    </row>
    <row r="2961" spans="4:4" x14ac:dyDescent="0.3">
      <c r="D2961" s="10"/>
    </row>
    <row r="2962" spans="4:4" x14ac:dyDescent="0.3">
      <c r="D2962" s="10"/>
    </row>
    <row r="2963" spans="4:4" x14ac:dyDescent="0.3">
      <c r="D2963" s="10"/>
    </row>
    <row r="2964" spans="4:4" x14ac:dyDescent="0.3">
      <c r="D2964" s="10"/>
    </row>
    <row r="2965" spans="4:4" x14ac:dyDescent="0.3">
      <c r="D2965" s="10"/>
    </row>
    <row r="2966" spans="4:4" x14ac:dyDescent="0.3">
      <c r="D2966" s="10"/>
    </row>
    <row r="2967" spans="4:4" x14ac:dyDescent="0.3">
      <c r="D2967" s="10"/>
    </row>
    <row r="2968" spans="4:4" x14ac:dyDescent="0.3">
      <c r="D2968" s="10"/>
    </row>
    <row r="2969" spans="4:4" x14ac:dyDescent="0.3">
      <c r="D2969" s="10"/>
    </row>
    <row r="2970" spans="4:4" x14ac:dyDescent="0.3">
      <c r="D2970" s="10"/>
    </row>
    <row r="2971" spans="4:4" x14ac:dyDescent="0.3">
      <c r="D2971" s="10"/>
    </row>
    <row r="2972" spans="4:4" x14ac:dyDescent="0.3">
      <c r="D2972" s="10"/>
    </row>
    <row r="2973" spans="4:4" x14ac:dyDescent="0.3">
      <c r="D2973" s="10"/>
    </row>
    <row r="2974" spans="4:4" x14ac:dyDescent="0.3">
      <c r="D2974" s="10"/>
    </row>
    <row r="2975" spans="4:4" x14ac:dyDescent="0.3">
      <c r="D2975" s="10"/>
    </row>
    <row r="2976" spans="4:4" x14ac:dyDescent="0.3">
      <c r="D2976" s="10"/>
    </row>
    <row r="2977" spans="4:4" x14ac:dyDescent="0.3">
      <c r="D2977" s="10"/>
    </row>
    <row r="2978" spans="4:4" x14ac:dyDescent="0.3">
      <c r="D2978" s="10"/>
    </row>
    <row r="2979" spans="4:4" x14ac:dyDescent="0.3">
      <c r="D2979" s="10"/>
    </row>
    <row r="2980" spans="4:4" x14ac:dyDescent="0.3">
      <c r="D2980" s="10"/>
    </row>
    <row r="2981" spans="4:4" x14ac:dyDescent="0.3">
      <c r="D2981" s="10"/>
    </row>
    <row r="2982" spans="4:4" x14ac:dyDescent="0.3">
      <c r="D2982" s="10"/>
    </row>
    <row r="2983" spans="4:4" x14ac:dyDescent="0.3">
      <c r="D2983" s="10"/>
    </row>
    <row r="2984" spans="4:4" x14ac:dyDescent="0.3">
      <c r="D2984" s="10"/>
    </row>
    <row r="2985" spans="4:4" x14ac:dyDescent="0.3">
      <c r="D2985" s="10"/>
    </row>
    <row r="2986" spans="4:4" x14ac:dyDescent="0.3">
      <c r="D2986" s="10"/>
    </row>
    <row r="2987" spans="4:4" x14ac:dyDescent="0.3">
      <c r="D2987" s="10"/>
    </row>
    <row r="2988" spans="4:4" x14ac:dyDescent="0.3">
      <c r="D2988" s="10"/>
    </row>
    <row r="2989" spans="4:4" x14ac:dyDescent="0.3">
      <c r="D2989" s="10"/>
    </row>
    <row r="2990" spans="4:4" x14ac:dyDescent="0.3">
      <c r="D2990" s="10"/>
    </row>
    <row r="2991" spans="4:4" x14ac:dyDescent="0.3">
      <c r="D2991" s="10"/>
    </row>
    <row r="2992" spans="4:4" x14ac:dyDescent="0.3">
      <c r="D2992" s="10"/>
    </row>
    <row r="2993" spans="4:4" x14ac:dyDescent="0.3">
      <c r="D2993" s="10"/>
    </row>
    <row r="2994" spans="4:4" x14ac:dyDescent="0.3">
      <c r="D2994" s="10"/>
    </row>
    <row r="2995" spans="4:4" x14ac:dyDescent="0.3">
      <c r="D2995" s="10"/>
    </row>
    <row r="2996" spans="4:4" x14ac:dyDescent="0.3">
      <c r="D2996" s="10"/>
    </row>
    <row r="2997" spans="4:4" x14ac:dyDescent="0.3">
      <c r="D2997" s="10"/>
    </row>
    <row r="2998" spans="4:4" x14ac:dyDescent="0.3">
      <c r="D2998" s="10"/>
    </row>
    <row r="2999" spans="4:4" x14ac:dyDescent="0.3">
      <c r="D2999" s="10"/>
    </row>
    <row r="3000" spans="4:4" x14ac:dyDescent="0.3">
      <c r="D3000" s="10"/>
    </row>
    <row r="3001" spans="4:4" x14ac:dyDescent="0.3">
      <c r="D3001" s="10"/>
    </row>
    <row r="3002" spans="4:4" x14ac:dyDescent="0.3">
      <c r="D3002" s="10"/>
    </row>
    <row r="3003" spans="4:4" x14ac:dyDescent="0.3">
      <c r="D3003" s="10"/>
    </row>
    <row r="3004" spans="4:4" x14ac:dyDescent="0.3">
      <c r="D3004" s="10"/>
    </row>
    <row r="3005" spans="4:4" x14ac:dyDescent="0.3">
      <c r="D3005" s="10"/>
    </row>
    <row r="3006" spans="4:4" x14ac:dyDescent="0.3">
      <c r="D3006" s="10"/>
    </row>
    <row r="3007" spans="4:4" x14ac:dyDescent="0.3">
      <c r="D3007" s="10"/>
    </row>
    <row r="3008" spans="4:4" x14ac:dyDescent="0.3">
      <c r="D3008" s="10"/>
    </row>
    <row r="3009" spans="4:4" x14ac:dyDescent="0.3">
      <c r="D3009" s="10"/>
    </row>
    <row r="3010" spans="4:4" x14ac:dyDescent="0.3">
      <c r="D3010" s="10"/>
    </row>
    <row r="3011" spans="4:4" x14ac:dyDescent="0.3">
      <c r="D3011" s="10"/>
    </row>
    <row r="3012" spans="4:4" x14ac:dyDescent="0.3">
      <c r="D3012" s="10"/>
    </row>
    <row r="3013" spans="4:4" x14ac:dyDescent="0.3">
      <c r="D3013" s="10"/>
    </row>
    <row r="3014" spans="4:4" x14ac:dyDescent="0.3">
      <c r="D3014" s="10"/>
    </row>
    <row r="3015" spans="4:4" x14ac:dyDescent="0.3">
      <c r="D3015" s="10"/>
    </row>
    <row r="3016" spans="4:4" x14ac:dyDescent="0.3">
      <c r="D3016" s="10"/>
    </row>
    <row r="3017" spans="4:4" x14ac:dyDescent="0.3">
      <c r="D3017" s="10"/>
    </row>
    <row r="3018" spans="4:4" x14ac:dyDescent="0.3">
      <c r="D3018" s="10"/>
    </row>
    <row r="3019" spans="4:4" x14ac:dyDescent="0.3">
      <c r="D3019" s="10"/>
    </row>
    <row r="3020" spans="4:4" x14ac:dyDescent="0.3">
      <c r="D3020" s="10"/>
    </row>
    <row r="3021" spans="4:4" x14ac:dyDescent="0.3">
      <c r="D3021" s="10"/>
    </row>
    <row r="3022" spans="4:4" x14ac:dyDescent="0.3">
      <c r="D3022" s="10"/>
    </row>
    <row r="3023" spans="4:4" x14ac:dyDescent="0.3">
      <c r="D3023" s="10"/>
    </row>
    <row r="3024" spans="4:4" x14ac:dyDescent="0.3">
      <c r="D3024" s="10"/>
    </row>
    <row r="3025" spans="4:4" x14ac:dyDescent="0.3">
      <c r="D3025" s="10"/>
    </row>
    <row r="3026" spans="4:4" x14ac:dyDescent="0.3">
      <c r="D3026" s="10"/>
    </row>
    <row r="3027" spans="4:4" x14ac:dyDescent="0.3">
      <c r="D3027" s="10"/>
    </row>
    <row r="3028" spans="4:4" x14ac:dyDescent="0.3">
      <c r="D3028" s="10"/>
    </row>
    <row r="3029" spans="4:4" x14ac:dyDescent="0.3">
      <c r="D3029" s="10"/>
    </row>
    <row r="3030" spans="4:4" x14ac:dyDescent="0.3">
      <c r="D3030" s="10"/>
    </row>
    <row r="3031" spans="4:4" x14ac:dyDescent="0.3">
      <c r="D3031" s="10"/>
    </row>
    <row r="3032" spans="4:4" x14ac:dyDescent="0.3">
      <c r="D3032" s="10"/>
    </row>
    <row r="3033" spans="4:4" x14ac:dyDescent="0.3">
      <c r="D3033" s="10"/>
    </row>
    <row r="3034" spans="4:4" x14ac:dyDescent="0.3">
      <c r="D3034" s="10"/>
    </row>
    <row r="3035" spans="4:4" x14ac:dyDescent="0.3">
      <c r="D3035" s="10"/>
    </row>
    <row r="3036" spans="4:4" x14ac:dyDescent="0.3">
      <c r="D3036" s="10"/>
    </row>
    <row r="3037" spans="4:4" x14ac:dyDescent="0.3">
      <c r="D3037" s="10"/>
    </row>
    <row r="3038" spans="4:4" x14ac:dyDescent="0.3">
      <c r="D3038" s="10"/>
    </row>
    <row r="3039" spans="4:4" x14ac:dyDescent="0.3">
      <c r="D3039" s="10"/>
    </row>
    <row r="3040" spans="4:4" x14ac:dyDescent="0.3">
      <c r="D3040" s="10"/>
    </row>
    <row r="3041" spans="4:4" x14ac:dyDescent="0.3">
      <c r="D3041" s="10"/>
    </row>
    <row r="3042" spans="4:4" x14ac:dyDescent="0.3">
      <c r="D3042" s="10"/>
    </row>
    <row r="3043" spans="4:4" x14ac:dyDescent="0.3">
      <c r="D3043" s="10"/>
    </row>
    <row r="3044" spans="4:4" x14ac:dyDescent="0.3">
      <c r="D3044" s="10"/>
    </row>
    <row r="3045" spans="4:4" x14ac:dyDescent="0.3">
      <c r="D3045" s="10"/>
    </row>
    <row r="3046" spans="4:4" x14ac:dyDescent="0.3">
      <c r="D3046" s="10"/>
    </row>
    <row r="3047" spans="4:4" x14ac:dyDescent="0.3">
      <c r="D3047" s="10"/>
    </row>
    <row r="3048" spans="4:4" x14ac:dyDescent="0.3">
      <c r="D3048" s="10"/>
    </row>
    <row r="3049" spans="4:4" x14ac:dyDescent="0.3">
      <c r="D3049" s="10"/>
    </row>
    <row r="3050" spans="4:4" x14ac:dyDescent="0.3">
      <c r="D3050" s="10"/>
    </row>
    <row r="3051" spans="4:4" x14ac:dyDescent="0.3">
      <c r="D3051" s="10"/>
    </row>
    <row r="3052" spans="4:4" x14ac:dyDescent="0.3">
      <c r="D3052" s="10"/>
    </row>
    <row r="3053" spans="4:4" x14ac:dyDescent="0.3">
      <c r="D3053" s="10"/>
    </row>
    <row r="3054" spans="4:4" x14ac:dyDescent="0.3">
      <c r="D3054" s="10"/>
    </row>
    <row r="3055" spans="4:4" x14ac:dyDescent="0.3">
      <c r="D3055" s="10"/>
    </row>
    <row r="3056" spans="4:4" x14ac:dyDescent="0.3">
      <c r="D3056" s="10"/>
    </row>
    <row r="3057" spans="4:4" x14ac:dyDescent="0.3">
      <c r="D3057" s="10"/>
    </row>
    <row r="3058" spans="4:4" x14ac:dyDescent="0.3">
      <c r="D3058" s="10"/>
    </row>
    <row r="3059" spans="4:4" x14ac:dyDescent="0.3">
      <c r="D3059" s="10"/>
    </row>
    <row r="3060" spans="4:4" x14ac:dyDescent="0.3">
      <c r="D3060" s="10"/>
    </row>
    <row r="3061" spans="4:4" x14ac:dyDescent="0.3">
      <c r="D3061" s="10"/>
    </row>
    <row r="3062" spans="4:4" x14ac:dyDescent="0.3">
      <c r="D3062" s="10"/>
    </row>
    <row r="3063" spans="4:4" x14ac:dyDescent="0.3">
      <c r="D3063" s="10"/>
    </row>
    <row r="3064" spans="4:4" x14ac:dyDescent="0.3">
      <c r="D3064" s="10"/>
    </row>
    <row r="3065" spans="4:4" x14ac:dyDescent="0.3">
      <c r="D3065" s="10"/>
    </row>
    <row r="3066" spans="4:4" x14ac:dyDescent="0.3">
      <c r="D3066" s="10"/>
    </row>
    <row r="3067" spans="4:4" x14ac:dyDescent="0.3">
      <c r="D3067" s="10"/>
    </row>
    <row r="3068" spans="4:4" x14ac:dyDescent="0.3">
      <c r="D3068" s="10"/>
    </row>
    <row r="3069" spans="4:4" x14ac:dyDescent="0.3">
      <c r="D3069" s="10"/>
    </row>
    <row r="3070" spans="4:4" x14ac:dyDescent="0.3">
      <c r="D3070" s="10"/>
    </row>
    <row r="3071" spans="4:4" x14ac:dyDescent="0.3">
      <c r="D3071" s="10"/>
    </row>
    <row r="3072" spans="4:4" x14ac:dyDescent="0.3">
      <c r="D3072" s="10"/>
    </row>
    <row r="3073" spans="4:4" x14ac:dyDescent="0.3">
      <c r="D3073" s="10"/>
    </row>
    <row r="3074" spans="4:4" x14ac:dyDescent="0.3">
      <c r="D3074" s="10"/>
    </row>
    <row r="3075" spans="4:4" x14ac:dyDescent="0.3">
      <c r="D3075" s="10"/>
    </row>
    <row r="3076" spans="4:4" x14ac:dyDescent="0.3">
      <c r="D3076" s="10"/>
    </row>
    <row r="3077" spans="4:4" x14ac:dyDescent="0.3">
      <c r="D3077" s="10"/>
    </row>
    <row r="3078" spans="4:4" x14ac:dyDescent="0.3">
      <c r="D3078" s="10"/>
    </row>
    <row r="3079" spans="4:4" x14ac:dyDescent="0.3">
      <c r="D3079" s="10"/>
    </row>
    <row r="3080" spans="4:4" x14ac:dyDescent="0.3">
      <c r="D3080" s="10"/>
    </row>
    <row r="3081" spans="4:4" x14ac:dyDescent="0.3">
      <c r="D3081" s="10"/>
    </row>
    <row r="3082" spans="4:4" x14ac:dyDescent="0.3">
      <c r="D3082" s="10"/>
    </row>
    <row r="3083" spans="4:4" x14ac:dyDescent="0.3">
      <c r="D3083" s="10"/>
    </row>
    <row r="3084" spans="4:4" x14ac:dyDescent="0.3">
      <c r="D3084" s="10"/>
    </row>
    <row r="3085" spans="4:4" x14ac:dyDescent="0.3">
      <c r="D3085" s="10"/>
    </row>
    <row r="3086" spans="4:4" x14ac:dyDescent="0.3">
      <c r="D3086" s="10"/>
    </row>
    <row r="3087" spans="4:4" x14ac:dyDescent="0.3">
      <c r="D3087" s="10"/>
    </row>
    <row r="3088" spans="4:4" x14ac:dyDescent="0.3">
      <c r="D3088" s="10"/>
    </row>
    <row r="3089" spans="4:4" x14ac:dyDescent="0.3">
      <c r="D3089" s="10"/>
    </row>
    <row r="3090" spans="4:4" x14ac:dyDescent="0.3">
      <c r="D3090" s="10"/>
    </row>
    <row r="3091" spans="4:4" x14ac:dyDescent="0.3">
      <c r="D3091" s="10"/>
    </row>
    <row r="3092" spans="4:4" x14ac:dyDescent="0.3">
      <c r="D3092" s="10"/>
    </row>
    <row r="3093" spans="4:4" x14ac:dyDescent="0.3">
      <c r="D3093" s="10"/>
    </row>
    <row r="3094" spans="4:4" x14ac:dyDescent="0.3">
      <c r="D3094" s="10"/>
    </row>
    <row r="3095" spans="4:4" x14ac:dyDescent="0.3">
      <c r="D3095" s="10"/>
    </row>
    <row r="3096" spans="4:4" x14ac:dyDescent="0.3">
      <c r="D3096" s="10"/>
    </row>
    <row r="3097" spans="4:4" x14ac:dyDescent="0.3">
      <c r="D3097" s="10"/>
    </row>
    <row r="3098" spans="4:4" x14ac:dyDescent="0.3">
      <c r="D3098" s="10"/>
    </row>
    <row r="3099" spans="4:4" x14ac:dyDescent="0.3">
      <c r="D3099" s="10"/>
    </row>
    <row r="3100" spans="4:4" x14ac:dyDescent="0.3">
      <c r="D3100" s="10"/>
    </row>
    <row r="3101" spans="4:4" x14ac:dyDescent="0.3">
      <c r="D3101" s="10"/>
    </row>
    <row r="3102" spans="4:4" x14ac:dyDescent="0.3">
      <c r="D3102" s="10"/>
    </row>
    <row r="3103" spans="4:4" x14ac:dyDescent="0.3">
      <c r="D3103" s="10"/>
    </row>
    <row r="3104" spans="4:4" x14ac:dyDescent="0.3">
      <c r="D3104" s="10"/>
    </row>
    <row r="3105" spans="4:4" x14ac:dyDescent="0.3">
      <c r="D3105" s="10"/>
    </row>
    <row r="3106" spans="4:4" x14ac:dyDescent="0.3">
      <c r="D3106" s="10"/>
    </row>
    <row r="3107" spans="4:4" x14ac:dyDescent="0.3">
      <c r="D3107" s="10"/>
    </row>
    <row r="3108" spans="4:4" x14ac:dyDescent="0.3">
      <c r="D3108" s="10"/>
    </row>
    <row r="3109" spans="4:4" x14ac:dyDescent="0.3">
      <c r="D3109" s="10"/>
    </row>
    <row r="3110" spans="4:4" x14ac:dyDescent="0.3">
      <c r="D3110" s="10"/>
    </row>
    <row r="3111" spans="4:4" x14ac:dyDescent="0.3">
      <c r="D3111" s="10"/>
    </row>
    <row r="3112" spans="4:4" x14ac:dyDescent="0.3">
      <c r="D3112" s="10"/>
    </row>
    <row r="3113" spans="4:4" x14ac:dyDescent="0.3">
      <c r="D3113" s="10"/>
    </row>
    <row r="3114" spans="4:4" x14ac:dyDescent="0.3">
      <c r="D3114" s="10"/>
    </row>
    <row r="3115" spans="4:4" x14ac:dyDescent="0.3">
      <c r="D3115" s="10"/>
    </row>
    <row r="3116" spans="4:4" x14ac:dyDescent="0.3">
      <c r="D3116" s="10"/>
    </row>
    <row r="3117" spans="4:4" x14ac:dyDescent="0.3">
      <c r="D3117" s="10"/>
    </row>
    <row r="3118" spans="4:4" x14ac:dyDescent="0.3">
      <c r="D3118" s="10"/>
    </row>
    <row r="3119" spans="4:4" x14ac:dyDescent="0.3">
      <c r="D3119" s="10"/>
    </row>
    <row r="3120" spans="4:4" x14ac:dyDescent="0.3">
      <c r="D3120" s="10"/>
    </row>
    <row r="3121" spans="4:4" x14ac:dyDescent="0.3">
      <c r="D3121" s="10"/>
    </row>
    <row r="3122" spans="4:4" x14ac:dyDescent="0.3">
      <c r="D3122" s="10"/>
    </row>
    <row r="3123" spans="4:4" x14ac:dyDescent="0.3">
      <c r="D3123" s="10"/>
    </row>
    <row r="3124" spans="4:4" x14ac:dyDescent="0.3">
      <c r="D3124" s="10"/>
    </row>
    <row r="3125" spans="4:4" x14ac:dyDescent="0.3">
      <c r="D3125" s="10"/>
    </row>
    <row r="3126" spans="4:4" x14ac:dyDescent="0.3">
      <c r="D3126" s="10"/>
    </row>
    <row r="3127" spans="4:4" x14ac:dyDescent="0.3">
      <c r="D3127" s="10"/>
    </row>
    <row r="3128" spans="4:4" x14ac:dyDescent="0.3">
      <c r="D3128" s="10"/>
    </row>
    <row r="3129" spans="4:4" x14ac:dyDescent="0.3">
      <c r="D3129" s="10"/>
    </row>
    <row r="3130" spans="4:4" x14ac:dyDescent="0.3">
      <c r="D3130" s="10"/>
    </row>
    <row r="3131" spans="4:4" x14ac:dyDescent="0.3">
      <c r="D3131" s="10"/>
    </row>
    <row r="3132" spans="4:4" x14ac:dyDescent="0.3">
      <c r="D3132" s="10"/>
    </row>
    <row r="3133" spans="4:4" x14ac:dyDescent="0.3">
      <c r="D3133" s="10"/>
    </row>
    <row r="3134" spans="4:4" x14ac:dyDescent="0.3">
      <c r="D3134" s="10"/>
    </row>
    <row r="3135" spans="4:4" x14ac:dyDescent="0.3">
      <c r="D3135" s="10"/>
    </row>
    <row r="3136" spans="4:4" x14ac:dyDescent="0.3">
      <c r="D3136" s="10"/>
    </row>
    <row r="3137" spans="4:4" x14ac:dyDescent="0.3">
      <c r="D3137" s="10"/>
    </row>
    <row r="3138" spans="4:4" x14ac:dyDescent="0.3">
      <c r="D3138" s="10"/>
    </row>
    <row r="3139" spans="4:4" x14ac:dyDescent="0.3">
      <c r="D3139" s="10"/>
    </row>
    <row r="3140" spans="4:4" x14ac:dyDescent="0.3">
      <c r="D3140" s="10"/>
    </row>
    <row r="3141" spans="4:4" x14ac:dyDescent="0.3">
      <c r="D3141" s="10"/>
    </row>
    <row r="3142" spans="4:4" x14ac:dyDescent="0.3">
      <c r="D3142" s="10"/>
    </row>
    <row r="3143" spans="4:4" x14ac:dyDescent="0.3">
      <c r="D3143" s="10"/>
    </row>
    <row r="3144" spans="4:4" x14ac:dyDescent="0.3">
      <c r="D3144" s="10"/>
    </row>
    <row r="3145" spans="4:4" x14ac:dyDescent="0.3">
      <c r="D3145" s="10"/>
    </row>
    <row r="3146" spans="4:4" x14ac:dyDescent="0.3">
      <c r="D3146" s="10"/>
    </row>
    <row r="3147" spans="4:4" x14ac:dyDescent="0.3">
      <c r="D3147" s="10"/>
    </row>
    <row r="3148" spans="4:4" x14ac:dyDescent="0.3">
      <c r="D3148" s="10"/>
    </row>
    <row r="3149" spans="4:4" x14ac:dyDescent="0.3">
      <c r="D3149" s="10"/>
    </row>
    <row r="3150" spans="4:4" x14ac:dyDescent="0.3">
      <c r="D3150" s="10"/>
    </row>
    <row r="3151" spans="4:4" x14ac:dyDescent="0.3">
      <c r="D3151" s="10"/>
    </row>
    <row r="3152" spans="4:4" x14ac:dyDescent="0.3">
      <c r="D3152" s="10"/>
    </row>
    <row r="3153" spans="4:4" x14ac:dyDescent="0.3">
      <c r="D3153" s="10"/>
    </row>
    <row r="3154" spans="4:4" x14ac:dyDescent="0.3">
      <c r="D3154" s="10"/>
    </row>
    <row r="3155" spans="4:4" x14ac:dyDescent="0.3">
      <c r="D3155" s="10"/>
    </row>
    <row r="3156" spans="4:4" x14ac:dyDescent="0.3">
      <c r="D3156" s="10"/>
    </row>
    <row r="3157" spans="4:4" x14ac:dyDescent="0.3">
      <c r="D3157" s="10"/>
    </row>
    <row r="3158" spans="4:4" x14ac:dyDescent="0.3">
      <c r="D3158" s="10"/>
    </row>
    <row r="3159" spans="4:4" x14ac:dyDescent="0.3">
      <c r="D3159" s="10"/>
    </row>
    <row r="3160" spans="4:4" x14ac:dyDescent="0.3">
      <c r="D3160" s="10"/>
    </row>
    <row r="3161" spans="4:4" x14ac:dyDescent="0.3">
      <c r="D3161" s="10"/>
    </row>
    <row r="3162" spans="4:4" x14ac:dyDescent="0.3">
      <c r="D3162" s="10"/>
    </row>
    <row r="3163" spans="4:4" x14ac:dyDescent="0.3">
      <c r="D3163" s="10"/>
    </row>
    <row r="3164" spans="4:4" x14ac:dyDescent="0.3">
      <c r="D3164" s="10"/>
    </row>
    <row r="3165" spans="4:4" x14ac:dyDescent="0.3">
      <c r="D3165" s="10"/>
    </row>
    <row r="3166" spans="4:4" x14ac:dyDescent="0.3">
      <c r="D3166" s="10"/>
    </row>
    <row r="3167" spans="4:4" x14ac:dyDescent="0.3">
      <c r="D3167" s="10"/>
    </row>
    <row r="3168" spans="4:4" x14ac:dyDescent="0.3">
      <c r="D3168" s="10"/>
    </row>
    <row r="3169" spans="4:4" x14ac:dyDescent="0.3">
      <c r="D3169" s="10"/>
    </row>
    <row r="3170" spans="4:4" x14ac:dyDescent="0.3">
      <c r="D3170" s="10"/>
    </row>
    <row r="3171" spans="4:4" x14ac:dyDescent="0.3">
      <c r="D3171" s="10"/>
    </row>
    <row r="3172" spans="4:4" x14ac:dyDescent="0.3">
      <c r="D3172" s="10"/>
    </row>
    <row r="3173" spans="4:4" x14ac:dyDescent="0.3">
      <c r="D3173" s="10"/>
    </row>
    <row r="3174" spans="4:4" x14ac:dyDescent="0.3">
      <c r="D3174" s="10"/>
    </row>
    <row r="3175" spans="4:4" x14ac:dyDescent="0.3">
      <c r="D3175" s="10"/>
    </row>
    <row r="3176" spans="4:4" x14ac:dyDescent="0.3">
      <c r="D3176" s="10"/>
    </row>
    <row r="3177" spans="4:4" x14ac:dyDescent="0.3">
      <c r="D3177" s="10"/>
    </row>
    <row r="3178" spans="4:4" x14ac:dyDescent="0.3">
      <c r="D3178" s="10"/>
    </row>
    <row r="3179" spans="4:4" x14ac:dyDescent="0.3">
      <c r="D3179" s="10"/>
    </row>
    <row r="3180" spans="4:4" x14ac:dyDescent="0.3">
      <c r="D3180" s="10"/>
    </row>
    <row r="3181" spans="4:4" x14ac:dyDescent="0.3">
      <c r="D3181" s="10"/>
    </row>
    <row r="3182" spans="4:4" x14ac:dyDescent="0.3">
      <c r="D3182" s="10"/>
    </row>
    <row r="3183" spans="4:4" x14ac:dyDescent="0.3">
      <c r="D3183" s="10"/>
    </row>
    <row r="3184" spans="4:4" x14ac:dyDescent="0.3">
      <c r="D3184" s="10"/>
    </row>
    <row r="3185" spans="4:4" x14ac:dyDescent="0.3">
      <c r="D3185" s="10"/>
    </row>
    <row r="3186" spans="4:4" x14ac:dyDescent="0.3">
      <c r="D3186" s="10"/>
    </row>
    <row r="3187" spans="4:4" x14ac:dyDescent="0.3">
      <c r="D3187" s="10"/>
    </row>
    <row r="3188" spans="4:4" x14ac:dyDescent="0.3">
      <c r="D3188" s="10"/>
    </row>
    <row r="3189" spans="4:4" x14ac:dyDescent="0.3">
      <c r="D3189" s="10"/>
    </row>
    <row r="3190" spans="4:4" x14ac:dyDescent="0.3">
      <c r="D3190" s="10"/>
    </row>
    <row r="3191" spans="4:4" x14ac:dyDescent="0.3">
      <c r="D3191" s="10"/>
    </row>
    <row r="3192" spans="4:4" x14ac:dyDescent="0.3">
      <c r="D3192" s="10"/>
    </row>
    <row r="3193" spans="4:4" x14ac:dyDescent="0.3">
      <c r="D3193" s="10"/>
    </row>
    <row r="3194" spans="4:4" x14ac:dyDescent="0.3">
      <c r="D3194" s="10"/>
    </row>
    <row r="3195" spans="4:4" x14ac:dyDescent="0.3">
      <c r="D3195" s="10"/>
    </row>
    <row r="3196" spans="4:4" x14ac:dyDescent="0.3">
      <c r="D3196" s="10"/>
    </row>
    <row r="3197" spans="4:4" x14ac:dyDescent="0.3">
      <c r="D3197" s="10"/>
    </row>
    <row r="3198" spans="4:4" x14ac:dyDescent="0.3">
      <c r="D3198" s="10"/>
    </row>
    <row r="3199" spans="4:4" x14ac:dyDescent="0.3">
      <c r="D3199" s="10"/>
    </row>
    <row r="3200" spans="4:4" x14ac:dyDescent="0.3">
      <c r="D3200" s="10"/>
    </row>
    <row r="3201" spans="4:4" x14ac:dyDescent="0.3">
      <c r="D3201" s="10"/>
    </row>
    <row r="3202" spans="4:4" x14ac:dyDescent="0.3">
      <c r="D3202" s="10"/>
    </row>
    <row r="3203" spans="4:4" x14ac:dyDescent="0.3">
      <c r="D3203" s="10"/>
    </row>
    <row r="3204" spans="4:4" x14ac:dyDescent="0.3">
      <c r="D3204" s="10"/>
    </row>
    <row r="3205" spans="4:4" x14ac:dyDescent="0.3">
      <c r="D3205" s="10"/>
    </row>
    <row r="3206" spans="4:4" x14ac:dyDescent="0.3">
      <c r="D3206" s="10"/>
    </row>
    <row r="3207" spans="4:4" x14ac:dyDescent="0.3">
      <c r="D3207" s="10"/>
    </row>
    <row r="3208" spans="4:4" x14ac:dyDescent="0.3">
      <c r="D3208" s="10"/>
    </row>
    <row r="3209" spans="4:4" x14ac:dyDescent="0.3">
      <c r="D3209" s="10"/>
    </row>
    <row r="3210" spans="4:4" x14ac:dyDescent="0.3">
      <c r="D3210" s="10"/>
    </row>
    <row r="3211" spans="4:4" x14ac:dyDescent="0.3">
      <c r="D3211" s="10"/>
    </row>
    <row r="3212" spans="4:4" x14ac:dyDescent="0.3">
      <c r="D3212" s="10"/>
    </row>
    <row r="3213" spans="4:4" x14ac:dyDescent="0.3">
      <c r="D3213" s="10"/>
    </row>
    <row r="3214" spans="4:4" x14ac:dyDescent="0.3">
      <c r="D3214" s="10"/>
    </row>
    <row r="3215" spans="4:4" x14ac:dyDescent="0.3">
      <c r="D3215" s="10"/>
    </row>
    <row r="3216" spans="4:4" x14ac:dyDescent="0.3">
      <c r="D3216" s="10"/>
    </row>
    <row r="3217" spans="4:4" x14ac:dyDescent="0.3">
      <c r="D3217" s="10"/>
    </row>
    <row r="3218" spans="4:4" x14ac:dyDescent="0.3">
      <c r="D3218" s="10"/>
    </row>
    <row r="3219" spans="4:4" x14ac:dyDescent="0.3">
      <c r="D3219" s="10"/>
    </row>
    <row r="3220" spans="4:4" x14ac:dyDescent="0.3">
      <c r="D3220" s="10"/>
    </row>
    <row r="3221" spans="4:4" x14ac:dyDescent="0.3">
      <c r="D3221" s="10"/>
    </row>
    <row r="3222" spans="4:4" x14ac:dyDescent="0.3">
      <c r="D3222" s="10"/>
    </row>
    <row r="3223" spans="4:4" x14ac:dyDescent="0.3">
      <c r="D3223" s="10"/>
    </row>
    <row r="3224" spans="4:4" x14ac:dyDescent="0.3">
      <c r="D3224" s="10"/>
    </row>
    <row r="3225" spans="4:4" x14ac:dyDescent="0.3">
      <c r="D3225" s="10"/>
    </row>
    <row r="3226" spans="4:4" x14ac:dyDescent="0.3">
      <c r="D3226" s="10"/>
    </row>
    <row r="3227" spans="4:4" x14ac:dyDescent="0.3">
      <c r="D3227" s="10"/>
    </row>
    <row r="3228" spans="4:4" x14ac:dyDescent="0.3">
      <c r="D3228" s="10"/>
    </row>
    <row r="3229" spans="4:4" x14ac:dyDescent="0.3">
      <c r="D3229" s="10"/>
    </row>
    <row r="3230" spans="4:4" x14ac:dyDescent="0.3">
      <c r="D3230" s="10"/>
    </row>
    <row r="3231" spans="4:4" x14ac:dyDescent="0.3">
      <c r="D3231" s="10"/>
    </row>
    <row r="3232" spans="4:4" x14ac:dyDescent="0.3">
      <c r="D3232" s="10"/>
    </row>
    <row r="3233" spans="4:4" x14ac:dyDescent="0.3">
      <c r="D3233" s="10"/>
    </row>
    <row r="3234" spans="4:4" x14ac:dyDescent="0.3">
      <c r="D3234" s="10"/>
    </row>
    <row r="3235" spans="4:4" x14ac:dyDescent="0.3">
      <c r="D3235" s="10"/>
    </row>
    <row r="3236" spans="4:4" x14ac:dyDescent="0.3">
      <c r="D3236" s="10"/>
    </row>
    <row r="3237" spans="4:4" x14ac:dyDescent="0.3">
      <c r="D3237" s="10"/>
    </row>
    <row r="3238" spans="4:4" x14ac:dyDescent="0.3">
      <c r="D3238" s="10"/>
    </row>
    <row r="3239" spans="4:4" x14ac:dyDescent="0.3">
      <c r="D3239" s="10"/>
    </row>
    <row r="3240" spans="4:4" x14ac:dyDescent="0.3">
      <c r="D3240" s="10"/>
    </row>
    <row r="3241" spans="4:4" x14ac:dyDescent="0.3">
      <c r="D3241" s="10"/>
    </row>
    <row r="3242" spans="4:4" x14ac:dyDescent="0.3">
      <c r="D3242" s="10"/>
    </row>
    <row r="3243" spans="4:4" x14ac:dyDescent="0.3">
      <c r="D3243" s="10"/>
    </row>
    <row r="3244" spans="4:4" x14ac:dyDescent="0.3">
      <c r="D3244" s="10"/>
    </row>
    <row r="3245" spans="4:4" x14ac:dyDescent="0.3">
      <c r="D3245" s="10"/>
    </row>
    <row r="3246" spans="4:4" x14ac:dyDescent="0.3">
      <c r="D3246" s="10"/>
    </row>
    <row r="3247" spans="4:4" x14ac:dyDescent="0.3">
      <c r="D3247" s="10"/>
    </row>
    <row r="3248" spans="4:4" x14ac:dyDescent="0.3">
      <c r="D3248" s="10"/>
    </row>
    <row r="3249" spans="4:4" x14ac:dyDescent="0.3">
      <c r="D3249" s="10"/>
    </row>
    <row r="3250" spans="4:4" x14ac:dyDescent="0.3">
      <c r="D3250" s="10"/>
    </row>
    <row r="3251" spans="4:4" x14ac:dyDescent="0.3">
      <c r="D3251" s="10"/>
    </row>
    <row r="3252" spans="4:4" x14ac:dyDescent="0.3">
      <c r="D3252" s="10"/>
    </row>
    <row r="3253" spans="4:4" x14ac:dyDescent="0.3">
      <c r="D3253" s="10"/>
    </row>
    <row r="3254" spans="4:4" x14ac:dyDescent="0.3">
      <c r="D3254" s="10"/>
    </row>
    <row r="3255" spans="4:4" x14ac:dyDescent="0.3">
      <c r="D3255" s="10"/>
    </row>
    <row r="3256" spans="4:4" x14ac:dyDescent="0.3">
      <c r="D3256" s="10"/>
    </row>
    <row r="3257" spans="4:4" x14ac:dyDescent="0.3">
      <c r="D3257" s="10"/>
    </row>
    <row r="3258" spans="4:4" x14ac:dyDescent="0.3">
      <c r="D3258" s="10"/>
    </row>
    <row r="3259" spans="4:4" x14ac:dyDescent="0.3">
      <c r="D3259" s="10"/>
    </row>
    <row r="3260" spans="4:4" x14ac:dyDescent="0.3">
      <c r="D3260" s="10"/>
    </row>
    <row r="3261" spans="4:4" x14ac:dyDescent="0.3">
      <c r="D3261" s="10"/>
    </row>
    <row r="3262" spans="4:4" x14ac:dyDescent="0.3">
      <c r="D3262" s="10"/>
    </row>
    <row r="3263" spans="4:4" x14ac:dyDescent="0.3">
      <c r="D3263" s="10"/>
    </row>
    <row r="3264" spans="4:4" x14ac:dyDescent="0.3">
      <c r="D3264" s="10"/>
    </row>
    <row r="3265" spans="4:4" x14ac:dyDescent="0.3">
      <c r="D3265" s="10"/>
    </row>
    <row r="3266" spans="4:4" x14ac:dyDescent="0.3">
      <c r="D3266" s="10"/>
    </row>
    <row r="3267" spans="4:4" x14ac:dyDescent="0.3">
      <c r="D3267" s="10"/>
    </row>
    <row r="3268" spans="4:4" x14ac:dyDescent="0.3">
      <c r="D3268" s="10"/>
    </row>
    <row r="3269" spans="4:4" x14ac:dyDescent="0.3">
      <c r="D3269" s="10"/>
    </row>
    <row r="3270" spans="4:4" x14ac:dyDescent="0.3">
      <c r="D3270" s="10"/>
    </row>
    <row r="3271" spans="4:4" x14ac:dyDescent="0.3">
      <c r="D3271" s="10"/>
    </row>
    <row r="3272" spans="4:4" x14ac:dyDescent="0.3">
      <c r="D3272" s="10"/>
    </row>
    <row r="3273" spans="4:4" x14ac:dyDescent="0.3">
      <c r="D3273" s="10"/>
    </row>
    <row r="3274" spans="4:4" x14ac:dyDescent="0.3">
      <c r="D3274" s="10"/>
    </row>
    <row r="3275" spans="4:4" x14ac:dyDescent="0.3">
      <c r="D3275" s="10"/>
    </row>
    <row r="3276" spans="4:4" x14ac:dyDescent="0.3">
      <c r="D3276" s="10"/>
    </row>
    <row r="3277" spans="4:4" x14ac:dyDescent="0.3">
      <c r="D3277" s="10"/>
    </row>
    <row r="3278" spans="4:4" x14ac:dyDescent="0.3">
      <c r="D3278" s="10"/>
    </row>
    <row r="3279" spans="4:4" x14ac:dyDescent="0.3">
      <c r="D3279" s="10"/>
    </row>
    <row r="3280" spans="4:4" x14ac:dyDescent="0.3">
      <c r="D3280" s="10"/>
    </row>
    <row r="3281" spans="4:4" x14ac:dyDescent="0.3">
      <c r="D3281" s="10"/>
    </row>
    <row r="3282" spans="4:4" x14ac:dyDescent="0.3">
      <c r="D3282" s="10"/>
    </row>
    <row r="3283" spans="4:4" x14ac:dyDescent="0.3">
      <c r="D3283" s="10"/>
    </row>
    <row r="3284" spans="4:4" x14ac:dyDescent="0.3">
      <c r="D3284" s="10"/>
    </row>
    <row r="3285" spans="4:4" x14ac:dyDescent="0.3">
      <c r="D3285" s="10"/>
    </row>
    <row r="3286" spans="4:4" x14ac:dyDescent="0.3">
      <c r="D3286" s="10"/>
    </row>
    <row r="3287" spans="4:4" x14ac:dyDescent="0.3">
      <c r="D3287" s="10"/>
    </row>
    <row r="3288" spans="4:4" x14ac:dyDescent="0.3">
      <c r="D3288" s="10"/>
    </row>
    <row r="3289" spans="4:4" x14ac:dyDescent="0.3">
      <c r="D3289" s="10"/>
    </row>
    <row r="3290" spans="4:4" x14ac:dyDescent="0.3">
      <c r="D3290" s="10"/>
    </row>
    <row r="3291" spans="4:4" x14ac:dyDescent="0.3">
      <c r="D3291" s="10"/>
    </row>
    <row r="3292" spans="4:4" x14ac:dyDescent="0.3">
      <c r="D3292" s="10"/>
    </row>
    <row r="3293" spans="4:4" x14ac:dyDescent="0.3">
      <c r="D3293" s="10"/>
    </row>
    <row r="3294" spans="4:4" x14ac:dyDescent="0.3">
      <c r="D3294" s="10"/>
    </row>
    <row r="3295" spans="4:4" x14ac:dyDescent="0.3">
      <c r="D3295" s="10"/>
    </row>
    <row r="3296" spans="4:4" x14ac:dyDescent="0.3">
      <c r="D3296" s="10"/>
    </row>
    <row r="3297" spans="4:4" x14ac:dyDescent="0.3">
      <c r="D3297" s="10"/>
    </row>
    <row r="3298" spans="4:4" x14ac:dyDescent="0.3">
      <c r="D3298" s="10"/>
    </row>
    <row r="3299" spans="4:4" x14ac:dyDescent="0.3">
      <c r="D3299" s="10"/>
    </row>
    <row r="3300" spans="4:4" x14ac:dyDescent="0.3">
      <c r="D3300" s="10"/>
    </row>
    <row r="3301" spans="4:4" x14ac:dyDescent="0.3">
      <c r="D3301" s="10"/>
    </row>
    <row r="3302" spans="4:4" x14ac:dyDescent="0.3">
      <c r="D3302" s="10"/>
    </row>
    <row r="3303" spans="4:4" x14ac:dyDescent="0.3">
      <c r="D3303" s="10"/>
    </row>
    <row r="3304" spans="4:4" x14ac:dyDescent="0.3">
      <c r="D3304" s="10"/>
    </row>
    <row r="3305" spans="4:4" x14ac:dyDescent="0.3">
      <c r="D3305" s="10"/>
    </row>
    <row r="3306" spans="4:4" x14ac:dyDescent="0.3">
      <c r="D3306" s="10"/>
    </row>
    <row r="3307" spans="4:4" x14ac:dyDescent="0.3">
      <c r="D3307" s="10"/>
    </row>
    <row r="3308" spans="4:4" x14ac:dyDescent="0.3">
      <c r="D3308" s="10"/>
    </row>
    <row r="3309" spans="4:4" x14ac:dyDescent="0.3">
      <c r="D3309" s="10"/>
    </row>
    <row r="3310" spans="4:4" x14ac:dyDescent="0.3">
      <c r="D3310" s="10"/>
    </row>
    <row r="3311" spans="4:4" x14ac:dyDescent="0.3">
      <c r="D3311" s="10"/>
    </row>
    <row r="3312" spans="4:4" x14ac:dyDescent="0.3">
      <c r="D3312" s="10"/>
    </row>
    <row r="3313" spans="4:4" x14ac:dyDescent="0.3">
      <c r="D3313" s="10"/>
    </row>
    <row r="3314" spans="4:4" x14ac:dyDescent="0.3">
      <c r="D3314" s="10"/>
    </row>
    <row r="3315" spans="4:4" x14ac:dyDescent="0.3">
      <c r="D3315" s="10"/>
    </row>
    <row r="3316" spans="4:4" x14ac:dyDescent="0.3">
      <c r="D3316" s="10"/>
    </row>
    <row r="3317" spans="4:4" x14ac:dyDescent="0.3">
      <c r="D3317" s="10"/>
    </row>
    <row r="3318" spans="4:4" x14ac:dyDescent="0.3">
      <c r="D3318" s="10"/>
    </row>
    <row r="3319" spans="4:4" x14ac:dyDescent="0.3">
      <c r="D3319" s="10"/>
    </row>
    <row r="3320" spans="4:4" x14ac:dyDescent="0.3">
      <c r="D3320" s="10"/>
    </row>
    <row r="3321" spans="4:4" x14ac:dyDescent="0.3">
      <c r="D3321" s="10"/>
    </row>
    <row r="3322" spans="4:4" x14ac:dyDescent="0.3">
      <c r="D3322" s="10"/>
    </row>
    <row r="3323" spans="4:4" x14ac:dyDescent="0.3">
      <c r="D3323" s="10"/>
    </row>
    <row r="3324" spans="4:4" x14ac:dyDescent="0.3">
      <c r="D3324" s="10"/>
    </row>
    <row r="3325" spans="4:4" x14ac:dyDescent="0.3">
      <c r="D3325" s="10"/>
    </row>
    <row r="3326" spans="4:4" x14ac:dyDescent="0.3">
      <c r="D3326" s="10"/>
    </row>
    <row r="3327" spans="4:4" x14ac:dyDescent="0.3">
      <c r="D3327" s="10"/>
    </row>
    <row r="3328" spans="4:4" x14ac:dyDescent="0.3">
      <c r="D3328" s="10"/>
    </row>
    <row r="3329" spans="4:4" x14ac:dyDescent="0.3">
      <c r="D3329" s="10"/>
    </row>
    <row r="3330" spans="4:4" x14ac:dyDescent="0.3">
      <c r="D3330" s="10"/>
    </row>
    <row r="3331" spans="4:4" x14ac:dyDescent="0.3">
      <c r="D3331" s="10"/>
    </row>
    <row r="3332" spans="4:4" x14ac:dyDescent="0.3">
      <c r="D3332" s="10"/>
    </row>
    <row r="3333" spans="4:4" x14ac:dyDescent="0.3">
      <c r="D3333" s="10"/>
    </row>
    <row r="3334" spans="4:4" x14ac:dyDescent="0.3">
      <c r="D3334" s="10"/>
    </row>
    <row r="3335" spans="4:4" x14ac:dyDescent="0.3">
      <c r="D3335" s="10"/>
    </row>
    <row r="3336" spans="4:4" x14ac:dyDescent="0.3">
      <c r="D3336" s="10"/>
    </row>
    <row r="3337" spans="4:4" x14ac:dyDescent="0.3">
      <c r="D3337" s="10"/>
    </row>
    <row r="3338" spans="4:4" x14ac:dyDescent="0.3">
      <c r="D3338" s="10"/>
    </row>
    <row r="3339" spans="4:4" x14ac:dyDescent="0.3">
      <c r="D3339" s="10"/>
    </row>
    <row r="3340" spans="4:4" x14ac:dyDescent="0.3">
      <c r="D3340" s="10"/>
    </row>
    <row r="3341" spans="4:4" x14ac:dyDescent="0.3">
      <c r="D3341" s="10"/>
    </row>
    <row r="3342" spans="4:4" x14ac:dyDescent="0.3">
      <c r="D3342" s="10"/>
    </row>
    <row r="3343" spans="4:4" x14ac:dyDescent="0.3">
      <c r="D3343" s="10"/>
    </row>
    <row r="3344" spans="4:4" x14ac:dyDescent="0.3">
      <c r="D3344" s="10"/>
    </row>
    <row r="3345" spans="4:4" x14ac:dyDescent="0.3">
      <c r="D3345" s="10"/>
    </row>
    <row r="3346" spans="4:4" x14ac:dyDescent="0.3">
      <c r="D3346" s="10"/>
    </row>
    <row r="3347" spans="4:4" x14ac:dyDescent="0.3">
      <c r="D3347" s="10"/>
    </row>
    <row r="3348" spans="4:4" x14ac:dyDescent="0.3">
      <c r="D3348" s="10"/>
    </row>
    <row r="3349" spans="4:4" x14ac:dyDescent="0.3">
      <c r="D3349" s="10"/>
    </row>
    <row r="3350" spans="4:4" x14ac:dyDescent="0.3">
      <c r="D3350" s="10"/>
    </row>
    <row r="3351" spans="4:4" x14ac:dyDescent="0.3">
      <c r="D3351" s="10"/>
    </row>
    <row r="3352" spans="4:4" x14ac:dyDescent="0.3">
      <c r="D3352" s="10"/>
    </row>
    <row r="3353" spans="4:4" x14ac:dyDescent="0.3">
      <c r="D3353" s="10"/>
    </row>
    <row r="3354" spans="4:4" x14ac:dyDescent="0.3">
      <c r="D3354" s="10"/>
    </row>
    <row r="3355" spans="4:4" x14ac:dyDescent="0.3">
      <c r="D3355" s="10"/>
    </row>
    <row r="3356" spans="4:4" x14ac:dyDescent="0.3">
      <c r="D3356" s="10"/>
    </row>
    <row r="3357" spans="4:4" x14ac:dyDescent="0.3">
      <c r="D3357" s="10"/>
    </row>
    <row r="3358" spans="4:4" x14ac:dyDescent="0.3">
      <c r="D3358" s="10"/>
    </row>
    <row r="3359" spans="4:4" x14ac:dyDescent="0.3">
      <c r="D3359" s="10"/>
    </row>
    <row r="3360" spans="4:4" x14ac:dyDescent="0.3">
      <c r="D3360" s="10"/>
    </row>
    <row r="3361" spans="4:4" x14ac:dyDescent="0.3">
      <c r="D3361" s="10"/>
    </row>
    <row r="3362" spans="4:4" x14ac:dyDescent="0.3">
      <c r="D3362" s="10"/>
    </row>
    <row r="3363" spans="4:4" x14ac:dyDescent="0.3">
      <c r="D3363" s="10"/>
    </row>
    <row r="3364" spans="4:4" x14ac:dyDescent="0.3">
      <c r="D3364" s="10"/>
    </row>
    <row r="3365" spans="4:4" x14ac:dyDescent="0.3">
      <c r="D3365" s="10"/>
    </row>
    <row r="3366" spans="4:4" x14ac:dyDescent="0.3">
      <c r="D3366" s="10"/>
    </row>
    <row r="3367" spans="4:4" x14ac:dyDescent="0.3">
      <c r="D3367" s="10"/>
    </row>
    <row r="3368" spans="4:4" x14ac:dyDescent="0.3">
      <c r="D3368" s="10"/>
    </row>
    <row r="3369" spans="4:4" x14ac:dyDescent="0.3">
      <c r="D3369" s="10"/>
    </row>
    <row r="3370" spans="4:4" x14ac:dyDescent="0.3">
      <c r="D3370" s="10"/>
    </row>
    <row r="3371" spans="4:4" x14ac:dyDescent="0.3">
      <c r="D3371" s="10"/>
    </row>
    <row r="3372" spans="4:4" x14ac:dyDescent="0.3">
      <c r="D3372" s="10"/>
    </row>
    <row r="3373" spans="4:4" x14ac:dyDescent="0.3">
      <c r="D3373" s="10"/>
    </row>
    <row r="3374" spans="4:4" x14ac:dyDescent="0.3">
      <c r="D3374" s="10"/>
    </row>
    <row r="3375" spans="4:4" x14ac:dyDescent="0.3">
      <c r="D3375" s="10"/>
    </row>
    <row r="3376" spans="4:4" x14ac:dyDescent="0.3">
      <c r="D3376" s="10"/>
    </row>
    <row r="3377" spans="4:4" x14ac:dyDescent="0.3">
      <c r="D3377" s="10"/>
    </row>
    <row r="3378" spans="4:4" x14ac:dyDescent="0.3">
      <c r="D3378" s="10"/>
    </row>
    <row r="3379" spans="4:4" x14ac:dyDescent="0.3">
      <c r="D3379" s="10"/>
    </row>
    <row r="3380" spans="4:4" x14ac:dyDescent="0.3">
      <c r="D3380" s="10"/>
    </row>
    <row r="3381" spans="4:4" x14ac:dyDescent="0.3">
      <c r="D3381" s="10"/>
    </row>
    <row r="3382" spans="4:4" x14ac:dyDescent="0.3">
      <c r="D3382" s="10"/>
    </row>
    <row r="3383" spans="4:4" x14ac:dyDescent="0.3">
      <c r="D3383" s="10"/>
    </row>
    <row r="3384" spans="4:4" x14ac:dyDescent="0.3">
      <c r="D3384" s="10"/>
    </row>
    <row r="3385" spans="4:4" x14ac:dyDescent="0.3">
      <c r="D3385" s="10"/>
    </row>
    <row r="3386" spans="4:4" x14ac:dyDescent="0.3">
      <c r="D3386" s="10"/>
    </row>
    <row r="3387" spans="4:4" x14ac:dyDescent="0.3">
      <c r="D3387" s="10"/>
    </row>
    <row r="3388" spans="4:4" x14ac:dyDescent="0.3">
      <c r="D3388" s="10"/>
    </row>
    <row r="3389" spans="4:4" x14ac:dyDescent="0.3">
      <c r="D3389" s="10"/>
    </row>
    <row r="3390" spans="4:4" x14ac:dyDescent="0.3">
      <c r="D3390" s="10"/>
    </row>
    <row r="3391" spans="4:4" x14ac:dyDescent="0.3">
      <c r="D3391" s="10"/>
    </row>
    <row r="3392" spans="4:4" x14ac:dyDescent="0.3">
      <c r="D3392" s="10"/>
    </row>
    <row r="3393" spans="4:4" x14ac:dyDescent="0.3">
      <c r="D3393" s="10"/>
    </row>
    <row r="3394" spans="4:4" x14ac:dyDescent="0.3">
      <c r="D3394" s="10"/>
    </row>
    <row r="3395" spans="4:4" x14ac:dyDescent="0.3">
      <c r="D3395" s="10"/>
    </row>
    <row r="3396" spans="4:4" x14ac:dyDescent="0.3">
      <c r="D3396" s="10"/>
    </row>
    <row r="3397" spans="4:4" x14ac:dyDescent="0.3">
      <c r="D3397" s="10"/>
    </row>
    <row r="3398" spans="4:4" x14ac:dyDescent="0.3">
      <c r="D3398" s="10"/>
    </row>
    <row r="3399" spans="4:4" x14ac:dyDescent="0.3">
      <c r="D3399" s="10"/>
    </row>
    <row r="3400" spans="4:4" x14ac:dyDescent="0.3">
      <c r="D3400" s="10"/>
    </row>
    <row r="3401" spans="4:4" x14ac:dyDescent="0.3">
      <c r="D3401" s="10"/>
    </row>
    <row r="3402" spans="4:4" x14ac:dyDescent="0.3">
      <c r="D3402" s="10"/>
    </row>
    <row r="3403" spans="4:4" x14ac:dyDescent="0.3">
      <c r="D3403" s="10"/>
    </row>
    <row r="3404" spans="4:4" x14ac:dyDescent="0.3">
      <c r="D3404" s="10"/>
    </row>
    <row r="3405" spans="4:4" x14ac:dyDescent="0.3">
      <c r="D3405" s="10"/>
    </row>
    <row r="3406" spans="4:4" x14ac:dyDescent="0.3">
      <c r="D3406" s="10"/>
    </row>
    <row r="3407" spans="4:4" x14ac:dyDescent="0.3">
      <c r="D3407" s="10"/>
    </row>
    <row r="3408" spans="4:4" x14ac:dyDescent="0.3">
      <c r="D3408" s="10"/>
    </row>
    <row r="3409" spans="4:4" x14ac:dyDescent="0.3">
      <c r="D3409" s="10"/>
    </row>
    <row r="3410" spans="4:4" x14ac:dyDescent="0.3">
      <c r="D3410" s="10"/>
    </row>
    <row r="3411" spans="4:4" x14ac:dyDescent="0.3">
      <c r="D3411" s="10"/>
    </row>
    <row r="3412" spans="4:4" x14ac:dyDescent="0.3">
      <c r="D3412" s="10"/>
    </row>
    <row r="3413" spans="4:4" x14ac:dyDescent="0.3">
      <c r="D3413" s="10"/>
    </row>
    <row r="3414" spans="4:4" x14ac:dyDescent="0.3">
      <c r="D3414" s="10"/>
    </row>
    <row r="3415" spans="4:4" x14ac:dyDescent="0.3">
      <c r="D3415" s="10"/>
    </row>
    <row r="3416" spans="4:4" x14ac:dyDescent="0.3">
      <c r="D3416" s="10"/>
    </row>
    <row r="3417" spans="4:4" x14ac:dyDescent="0.3">
      <c r="D3417" s="10"/>
    </row>
    <row r="3418" spans="4:4" x14ac:dyDescent="0.3">
      <c r="D3418" s="10"/>
    </row>
    <row r="3419" spans="4:4" x14ac:dyDescent="0.3">
      <c r="D3419" s="10"/>
    </row>
    <row r="3420" spans="4:4" x14ac:dyDescent="0.3">
      <c r="D3420" s="10"/>
    </row>
    <row r="3421" spans="4:4" x14ac:dyDescent="0.3">
      <c r="D3421" s="10"/>
    </row>
    <row r="3422" spans="4:4" x14ac:dyDescent="0.3">
      <c r="D3422" s="10"/>
    </row>
    <row r="3423" spans="4:4" x14ac:dyDescent="0.3">
      <c r="D3423" s="10"/>
    </row>
    <row r="3424" spans="4:4" x14ac:dyDescent="0.3">
      <c r="D3424" s="10"/>
    </row>
    <row r="3425" spans="4:4" x14ac:dyDescent="0.3">
      <c r="D3425" s="10"/>
    </row>
    <row r="3426" spans="4:4" x14ac:dyDescent="0.3">
      <c r="D3426" s="10"/>
    </row>
    <row r="3427" spans="4:4" x14ac:dyDescent="0.3">
      <c r="D3427" s="10"/>
    </row>
    <row r="3428" spans="4:4" x14ac:dyDescent="0.3">
      <c r="D3428" s="10"/>
    </row>
    <row r="3429" spans="4:4" x14ac:dyDescent="0.3">
      <c r="D3429" s="10"/>
    </row>
    <row r="3430" spans="4:4" x14ac:dyDescent="0.3">
      <c r="D3430" s="10"/>
    </row>
    <row r="3431" spans="4:4" x14ac:dyDescent="0.3">
      <c r="D3431" s="10"/>
    </row>
    <row r="3432" spans="4:4" x14ac:dyDescent="0.3">
      <c r="D3432" s="10"/>
    </row>
    <row r="3433" spans="4:4" x14ac:dyDescent="0.3">
      <c r="D3433" s="10"/>
    </row>
    <row r="3434" spans="4:4" x14ac:dyDescent="0.3">
      <c r="D3434" s="10"/>
    </row>
    <row r="3435" spans="4:4" x14ac:dyDescent="0.3">
      <c r="D3435" s="10"/>
    </row>
    <row r="3436" spans="4:4" x14ac:dyDescent="0.3">
      <c r="D3436" s="10"/>
    </row>
    <row r="3437" spans="4:4" x14ac:dyDescent="0.3">
      <c r="D3437" s="10"/>
    </row>
    <row r="3438" spans="4:4" x14ac:dyDescent="0.3">
      <c r="D3438" s="10"/>
    </row>
    <row r="3439" spans="4:4" x14ac:dyDescent="0.3">
      <c r="D3439" s="10"/>
    </row>
    <row r="3440" spans="4:4" x14ac:dyDescent="0.3">
      <c r="D3440" s="10"/>
    </row>
    <row r="3441" spans="4:4" x14ac:dyDescent="0.3">
      <c r="D3441" s="10"/>
    </row>
    <row r="3442" spans="4:4" x14ac:dyDescent="0.3">
      <c r="D3442" s="10"/>
    </row>
    <row r="3443" spans="4:4" x14ac:dyDescent="0.3">
      <c r="D3443" s="10"/>
    </row>
    <row r="3444" spans="4:4" x14ac:dyDescent="0.3">
      <c r="D3444" s="10"/>
    </row>
    <row r="3445" spans="4:4" x14ac:dyDescent="0.3">
      <c r="D3445" s="10"/>
    </row>
    <row r="3446" spans="4:4" x14ac:dyDescent="0.3">
      <c r="D3446" s="10"/>
    </row>
    <row r="3447" spans="4:4" x14ac:dyDescent="0.3">
      <c r="D3447" s="10"/>
    </row>
    <row r="3448" spans="4:4" x14ac:dyDescent="0.3">
      <c r="D3448" s="10"/>
    </row>
    <row r="3449" spans="4:4" x14ac:dyDescent="0.3">
      <c r="D3449" s="10"/>
    </row>
    <row r="3450" spans="4:4" x14ac:dyDescent="0.3">
      <c r="D3450" s="10"/>
    </row>
    <row r="3451" spans="4:4" x14ac:dyDescent="0.3">
      <c r="D3451" s="10"/>
    </row>
    <row r="3452" spans="4:4" x14ac:dyDescent="0.3">
      <c r="D3452" s="10"/>
    </row>
    <row r="3453" spans="4:4" x14ac:dyDescent="0.3">
      <c r="D3453" s="10"/>
    </row>
    <row r="3454" spans="4:4" x14ac:dyDescent="0.3">
      <c r="D3454" s="10"/>
    </row>
    <row r="3455" spans="4:4" x14ac:dyDescent="0.3">
      <c r="D3455" s="10"/>
    </row>
    <row r="3456" spans="4:4" x14ac:dyDescent="0.3">
      <c r="D3456" s="10"/>
    </row>
    <row r="3457" spans="4:4" x14ac:dyDescent="0.3">
      <c r="D3457" s="10"/>
    </row>
    <row r="3458" spans="4:4" x14ac:dyDescent="0.3">
      <c r="D3458" s="10"/>
    </row>
    <row r="3459" spans="4:4" x14ac:dyDescent="0.3">
      <c r="D3459" s="10"/>
    </row>
    <row r="3460" spans="4:4" x14ac:dyDescent="0.3">
      <c r="D3460" s="10"/>
    </row>
    <row r="3461" spans="4:4" x14ac:dyDescent="0.3">
      <c r="D3461" s="10"/>
    </row>
    <row r="3462" spans="4:4" x14ac:dyDescent="0.3">
      <c r="D3462" s="10"/>
    </row>
    <row r="3463" spans="4:4" x14ac:dyDescent="0.3">
      <c r="D3463" s="10"/>
    </row>
    <row r="3464" spans="4:4" x14ac:dyDescent="0.3">
      <c r="D3464" s="10"/>
    </row>
    <row r="3465" spans="4:4" x14ac:dyDescent="0.3">
      <c r="D3465" s="10"/>
    </row>
    <row r="3466" spans="4:4" x14ac:dyDescent="0.3">
      <c r="D3466" s="10"/>
    </row>
    <row r="3467" spans="4:4" x14ac:dyDescent="0.3">
      <c r="D3467" s="10"/>
    </row>
    <row r="3468" spans="4:4" x14ac:dyDescent="0.3">
      <c r="D3468" s="10"/>
    </row>
    <row r="3469" spans="4:4" x14ac:dyDescent="0.3">
      <c r="D3469" s="10"/>
    </row>
    <row r="3470" spans="4:4" x14ac:dyDescent="0.3">
      <c r="D3470" s="10"/>
    </row>
    <row r="3471" spans="4:4" x14ac:dyDescent="0.3">
      <c r="D3471" s="10"/>
    </row>
    <row r="3472" spans="4:4" x14ac:dyDescent="0.3">
      <c r="D3472" s="10"/>
    </row>
    <row r="3473" spans="4:4" x14ac:dyDescent="0.3">
      <c r="D3473" s="10"/>
    </row>
    <row r="3474" spans="4:4" x14ac:dyDescent="0.3">
      <c r="D3474" s="10"/>
    </row>
    <row r="3475" spans="4:4" x14ac:dyDescent="0.3">
      <c r="D3475" s="10"/>
    </row>
    <row r="3476" spans="4:4" x14ac:dyDescent="0.3">
      <c r="D3476" s="10"/>
    </row>
    <row r="3477" spans="4:4" x14ac:dyDescent="0.3">
      <c r="D3477" s="10"/>
    </row>
    <row r="3478" spans="4:4" x14ac:dyDescent="0.3">
      <c r="D3478" s="10"/>
    </row>
    <row r="3479" spans="4:4" x14ac:dyDescent="0.3">
      <c r="D3479" s="10"/>
    </row>
    <row r="3480" spans="4:4" x14ac:dyDescent="0.3">
      <c r="D3480" s="10"/>
    </row>
    <row r="3481" spans="4:4" x14ac:dyDescent="0.3">
      <c r="D3481" s="10"/>
    </row>
    <row r="3482" spans="4:4" x14ac:dyDescent="0.3">
      <c r="D3482" s="10"/>
    </row>
    <row r="3483" spans="4:4" x14ac:dyDescent="0.3">
      <c r="D3483" s="10"/>
    </row>
    <row r="3484" spans="4:4" x14ac:dyDescent="0.3">
      <c r="D3484" s="10"/>
    </row>
    <row r="3485" spans="4:4" x14ac:dyDescent="0.3">
      <c r="D3485" s="10"/>
    </row>
    <row r="3486" spans="4:4" x14ac:dyDescent="0.3">
      <c r="D3486" s="10"/>
    </row>
    <row r="3487" spans="4:4" x14ac:dyDescent="0.3">
      <c r="D3487" s="10"/>
    </row>
    <row r="3488" spans="4:4" x14ac:dyDescent="0.3">
      <c r="D3488" s="10"/>
    </row>
    <row r="3489" spans="4:4" x14ac:dyDescent="0.3">
      <c r="D3489" s="10"/>
    </row>
    <row r="3490" spans="4:4" x14ac:dyDescent="0.3">
      <c r="D3490" s="10"/>
    </row>
    <row r="3491" spans="4:4" x14ac:dyDescent="0.3">
      <c r="D3491" s="10"/>
    </row>
    <row r="3492" spans="4:4" x14ac:dyDescent="0.3">
      <c r="D3492" s="10"/>
    </row>
    <row r="3493" spans="4:4" x14ac:dyDescent="0.3">
      <c r="D3493" s="10"/>
    </row>
    <row r="3494" spans="4:4" x14ac:dyDescent="0.3">
      <c r="D3494" s="10"/>
    </row>
    <row r="3495" spans="4:4" x14ac:dyDescent="0.3">
      <c r="D3495" s="10"/>
    </row>
    <row r="3496" spans="4:4" x14ac:dyDescent="0.3">
      <c r="D3496" s="10"/>
    </row>
    <row r="3497" spans="4:4" x14ac:dyDescent="0.3">
      <c r="D3497" s="10"/>
    </row>
    <row r="3498" spans="4:4" x14ac:dyDescent="0.3">
      <c r="D3498" s="10"/>
    </row>
    <row r="3499" spans="4:4" x14ac:dyDescent="0.3">
      <c r="D3499" s="10"/>
    </row>
    <row r="3500" spans="4:4" x14ac:dyDescent="0.3">
      <c r="D3500" s="10"/>
    </row>
    <row r="3501" spans="4:4" x14ac:dyDescent="0.3">
      <c r="D3501" s="10"/>
    </row>
    <row r="3502" spans="4:4" x14ac:dyDescent="0.3">
      <c r="D3502" s="10"/>
    </row>
    <row r="3503" spans="4:4" x14ac:dyDescent="0.3">
      <c r="D3503" s="10"/>
    </row>
    <row r="3504" spans="4:4" x14ac:dyDescent="0.3">
      <c r="D3504" s="10"/>
    </row>
    <row r="3505" spans="4:4" x14ac:dyDescent="0.3">
      <c r="D3505" s="10"/>
    </row>
    <row r="3506" spans="4:4" x14ac:dyDescent="0.3">
      <c r="D3506" s="10"/>
    </row>
    <row r="3507" spans="4:4" x14ac:dyDescent="0.3">
      <c r="D3507" s="10"/>
    </row>
    <row r="3508" spans="4:4" x14ac:dyDescent="0.3">
      <c r="D3508" s="10"/>
    </row>
    <row r="3509" spans="4:4" x14ac:dyDescent="0.3">
      <c r="D3509" s="10"/>
    </row>
    <row r="3510" spans="4:4" x14ac:dyDescent="0.3">
      <c r="D3510" s="10"/>
    </row>
    <row r="3511" spans="4:4" x14ac:dyDescent="0.3">
      <c r="D3511" s="10"/>
    </row>
    <row r="3512" spans="4:4" x14ac:dyDescent="0.3">
      <c r="D3512" s="10"/>
    </row>
    <row r="3513" spans="4:4" x14ac:dyDescent="0.3">
      <c r="D3513" s="10"/>
    </row>
    <row r="3514" spans="4:4" x14ac:dyDescent="0.3">
      <c r="D3514" s="10"/>
    </row>
    <row r="3515" spans="4:4" x14ac:dyDescent="0.3">
      <c r="D3515" s="10"/>
    </row>
    <row r="3516" spans="4:4" x14ac:dyDescent="0.3">
      <c r="D3516" s="10"/>
    </row>
    <row r="3517" spans="4:4" x14ac:dyDescent="0.3">
      <c r="D3517" s="10"/>
    </row>
    <row r="3518" spans="4:4" x14ac:dyDescent="0.3">
      <c r="D3518" s="10"/>
    </row>
    <row r="3519" spans="4:4" x14ac:dyDescent="0.3">
      <c r="D3519" s="10"/>
    </row>
    <row r="3520" spans="4:4" x14ac:dyDescent="0.3">
      <c r="D3520" s="10"/>
    </row>
    <row r="3521" spans="4:4" x14ac:dyDescent="0.3">
      <c r="D3521" s="10"/>
    </row>
    <row r="3522" spans="4:4" x14ac:dyDescent="0.3">
      <c r="D3522" s="10"/>
    </row>
    <row r="3523" spans="4:4" x14ac:dyDescent="0.3">
      <c r="D3523" s="10"/>
    </row>
    <row r="3524" spans="4:4" x14ac:dyDescent="0.3">
      <c r="D3524" s="10"/>
    </row>
    <row r="3525" spans="4:4" x14ac:dyDescent="0.3">
      <c r="D3525" s="10"/>
    </row>
    <row r="3526" spans="4:4" x14ac:dyDescent="0.3">
      <c r="D3526" s="10"/>
    </row>
    <row r="3527" spans="4:4" x14ac:dyDescent="0.3">
      <c r="D3527" s="10"/>
    </row>
    <row r="3528" spans="4:4" x14ac:dyDescent="0.3">
      <c r="D3528" s="10"/>
    </row>
    <row r="3529" spans="4:4" x14ac:dyDescent="0.3">
      <c r="D3529" s="10"/>
    </row>
    <row r="3530" spans="4:4" x14ac:dyDescent="0.3">
      <c r="D3530" s="10"/>
    </row>
    <row r="3531" spans="4:4" x14ac:dyDescent="0.3">
      <c r="D3531" s="10"/>
    </row>
    <row r="3532" spans="4:4" x14ac:dyDescent="0.3">
      <c r="D3532" s="10"/>
    </row>
    <row r="3533" spans="4:4" x14ac:dyDescent="0.3">
      <c r="D3533" s="10"/>
    </row>
    <row r="3534" spans="4:4" x14ac:dyDescent="0.3">
      <c r="D3534" s="10"/>
    </row>
    <row r="3535" spans="4:4" x14ac:dyDescent="0.3">
      <c r="D3535" s="10"/>
    </row>
    <row r="3536" spans="4:4" x14ac:dyDescent="0.3">
      <c r="D3536" s="10"/>
    </row>
    <row r="3537" spans="4:4" x14ac:dyDescent="0.3">
      <c r="D3537" s="10"/>
    </row>
    <row r="3538" spans="4:4" x14ac:dyDescent="0.3">
      <c r="D3538" s="10"/>
    </row>
    <row r="3539" spans="4:4" x14ac:dyDescent="0.3">
      <c r="D3539" s="10"/>
    </row>
    <row r="3540" spans="4:4" x14ac:dyDescent="0.3">
      <c r="D3540" s="10"/>
    </row>
    <row r="3541" spans="4:4" x14ac:dyDescent="0.3">
      <c r="D3541" s="10"/>
    </row>
    <row r="3542" spans="4:4" x14ac:dyDescent="0.3">
      <c r="D3542" s="10"/>
    </row>
    <row r="3543" spans="4:4" x14ac:dyDescent="0.3">
      <c r="D3543" s="10"/>
    </row>
    <row r="3544" spans="4:4" x14ac:dyDescent="0.3">
      <c r="D3544" s="10"/>
    </row>
    <row r="3545" spans="4:4" x14ac:dyDescent="0.3">
      <c r="D3545" s="10"/>
    </row>
    <row r="3546" spans="4:4" x14ac:dyDescent="0.3">
      <c r="D3546" s="10"/>
    </row>
    <row r="3547" spans="4:4" x14ac:dyDescent="0.3">
      <c r="D3547" s="10"/>
    </row>
    <row r="3548" spans="4:4" x14ac:dyDescent="0.3">
      <c r="D3548" s="10"/>
    </row>
    <row r="3549" spans="4:4" x14ac:dyDescent="0.3">
      <c r="D3549" s="10"/>
    </row>
    <row r="3550" spans="4:4" x14ac:dyDescent="0.3">
      <c r="D3550" s="10"/>
    </row>
    <row r="3551" spans="4:4" x14ac:dyDescent="0.3">
      <c r="D3551" s="10"/>
    </row>
    <row r="3552" spans="4:4" x14ac:dyDescent="0.3">
      <c r="D3552" s="10"/>
    </row>
    <row r="3553" spans="4:4" x14ac:dyDescent="0.3">
      <c r="D3553" s="10"/>
    </row>
    <row r="3554" spans="4:4" x14ac:dyDescent="0.3">
      <c r="D3554" s="10"/>
    </row>
    <row r="3555" spans="4:4" x14ac:dyDescent="0.3">
      <c r="D3555" s="10"/>
    </row>
    <row r="3556" spans="4:4" x14ac:dyDescent="0.3">
      <c r="D3556" s="10"/>
    </row>
    <row r="3557" spans="4:4" x14ac:dyDescent="0.3">
      <c r="D3557" s="10"/>
    </row>
    <row r="3558" spans="4:4" x14ac:dyDescent="0.3">
      <c r="D3558" s="10"/>
    </row>
    <row r="3559" spans="4:4" x14ac:dyDescent="0.3">
      <c r="D3559" s="10"/>
    </row>
    <row r="3560" spans="4:4" x14ac:dyDescent="0.3">
      <c r="D3560" s="10"/>
    </row>
    <row r="3561" spans="4:4" x14ac:dyDescent="0.3">
      <c r="D3561" s="10"/>
    </row>
    <row r="3562" spans="4:4" x14ac:dyDescent="0.3">
      <c r="D3562" s="10"/>
    </row>
    <row r="3563" spans="4:4" x14ac:dyDescent="0.3">
      <c r="D3563" s="10"/>
    </row>
    <row r="3564" spans="4:4" x14ac:dyDescent="0.3">
      <c r="D3564" s="10"/>
    </row>
    <row r="3565" spans="4:4" x14ac:dyDescent="0.3">
      <c r="D3565" s="10"/>
    </row>
    <row r="3566" spans="4:4" x14ac:dyDescent="0.3">
      <c r="D3566" s="10"/>
    </row>
    <row r="3567" spans="4:4" x14ac:dyDescent="0.3">
      <c r="D3567" s="10"/>
    </row>
    <row r="3568" spans="4:4" x14ac:dyDescent="0.3">
      <c r="D3568" s="10"/>
    </row>
    <row r="3569" spans="4:4" x14ac:dyDescent="0.3">
      <c r="D3569" s="10"/>
    </row>
    <row r="3570" spans="4:4" x14ac:dyDescent="0.3">
      <c r="D3570" s="10"/>
    </row>
    <row r="3571" spans="4:4" x14ac:dyDescent="0.3">
      <c r="D3571" s="10"/>
    </row>
    <row r="3572" spans="4:4" x14ac:dyDescent="0.3">
      <c r="D3572" s="10"/>
    </row>
    <row r="3573" spans="4:4" x14ac:dyDescent="0.3">
      <c r="D3573" s="10"/>
    </row>
    <row r="3574" spans="4:4" x14ac:dyDescent="0.3">
      <c r="D3574" s="10"/>
    </row>
    <row r="3575" spans="4:4" x14ac:dyDescent="0.3">
      <c r="D3575" s="10"/>
    </row>
    <row r="3576" spans="4:4" x14ac:dyDescent="0.3">
      <c r="D3576" s="10"/>
    </row>
    <row r="3577" spans="4:4" x14ac:dyDescent="0.3">
      <c r="D3577" s="10"/>
    </row>
    <row r="3578" spans="4:4" x14ac:dyDescent="0.3">
      <c r="D3578" s="10"/>
    </row>
    <row r="3579" spans="4:4" x14ac:dyDescent="0.3">
      <c r="D3579" s="10"/>
    </row>
    <row r="3580" spans="4:4" x14ac:dyDescent="0.3">
      <c r="D3580" s="10"/>
    </row>
    <row r="3581" spans="4:4" x14ac:dyDescent="0.3">
      <c r="D3581" s="10"/>
    </row>
    <row r="3582" spans="4:4" x14ac:dyDescent="0.3">
      <c r="D3582" s="10"/>
    </row>
    <row r="3583" spans="4:4" x14ac:dyDescent="0.3">
      <c r="D3583" s="10"/>
    </row>
    <row r="3584" spans="4:4" x14ac:dyDescent="0.3">
      <c r="D3584" s="10"/>
    </row>
    <row r="3585" spans="4:4" x14ac:dyDescent="0.3">
      <c r="D3585" s="10"/>
    </row>
    <row r="3586" spans="4:4" x14ac:dyDescent="0.3">
      <c r="D3586" s="10"/>
    </row>
    <row r="3587" spans="4:4" x14ac:dyDescent="0.3">
      <c r="D3587" s="10"/>
    </row>
    <row r="3588" spans="4:4" x14ac:dyDescent="0.3">
      <c r="D3588" s="10"/>
    </row>
    <row r="3589" spans="4:4" x14ac:dyDescent="0.3">
      <c r="D3589" s="10"/>
    </row>
    <row r="3590" spans="4:4" x14ac:dyDescent="0.3">
      <c r="D3590" s="10"/>
    </row>
    <row r="3591" spans="4:4" x14ac:dyDescent="0.3">
      <c r="D3591" s="10"/>
    </row>
    <row r="3592" spans="4:4" x14ac:dyDescent="0.3">
      <c r="D3592" s="10"/>
    </row>
    <row r="3593" spans="4:4" x14ac:dyDescent="0.3">
      <c r="D3593" s="10"/>
    </row>
    <row r="3594" spans="4:4" x14ac:dyDescent="0.3">
      <c r="D3594" s="10"/>
    </row>
    <row r="3595" spans="4:4" x14ac:dyDescent="0.3">
      <c r="D3595" s="10"/>
    </row>
    <row r="3596" spans="4:4" x14ac:dyDescent="0.3">
      <c r="D3596" s="10"/>
    </row>
    <row r="3597" spans="4:4" x14ac:dyDescent="0.3">
      <c r="D3597" s="10"/>
    </row>
    <row r="3598" spans="4:4" x14ac:dyDescent="0.3">
      <c r="D3598" s="10"/>
    </row>
    <row r="3599" spans="4:4" x14ac:dyDescent="0.3">
      <c r="D3599" s="10"/>
    </row>
    <row r="3600" spans="4:4" x14ac:dyDescent="0.3">
      <c r="D3600" s="10"/>
    </row>
    <row r="3601" spans="4:4" x14ac:dyDescent="0.3">
      <c r="D3601" s="10"/>
    </row>
    <row r="3602" spans="4:4" x14ac:dyDescent="0.3">
      <c r="D3602" s="10"/>
    </row>
    <row r="3603" spans="4:4" x14ac:dyDescent="0.3">
      <c r="D3603" s="10"/>
    </row>
    <row r="3604" spans="4:4" x14ac:dyDescent="0.3">
      <c r="D3604" s="10"/>
    </row>
    <row r="3605" spans="4:4" x14ac:dyDescent="0.3">
      <c r="D3605" s="10"/>
    </row>
    <row r="3606" spans="4:4" x14ac:dyDescent="0.3">
      <c r="D3606" s="10"/>
    </row>
    <row r="3607" spans="4:4" x14ac:dyDescent="0.3">
      <c r="D3607" s="10"/>
    </row>
    <row r="3608" spans="4:4" x14ac:dyDescent="0.3">
      <c r="D3608" s="10"/>
    </row>
    <row r="3609" spans="4:4" x14ac:dyDescent="0.3">
      <c r="D3609" s="10"/>
    </row>
    <row r="3610" spans="4:4" x14ac:dyDescent="0.3">
      <c r="D3610" s="10"/>
    </row>
    <row r="3611" spans="4:4" x14ac:dyDescent="0.3">
      <c r="D3611" s="10"/>
    </row>
    <row r="3612" spans="4:4" x14ac:dyDescent="0.3">
      <c r="D3612" s="10"/>
    </row>
    <row r="3613" spans="4:4" x14ac:dyDescent="0.3">
      <c r="D3613" s="10"/>
    </row>
    <row r="3614" spans="4:4" x14ac:dyDescent="0.3">
      <c r="D3614" s="10"/>
    </row>
    <row r="3615" spans="4:4" x14ac:dyDescent="0.3">
      <c r="D3615" s="10"/>
    </row>
    <row r="3616" spans="4:4" x14ac:dyDescent="0.3">
      <c r="D3616" s="10"/>
    </row>
    <row r="3617" spans="4:4" x14ac:dyDescent="0.3">
      <c r="D3617" s="10"/>
    </row>
    <row r="3618" spans="4:4" x14ac:dyDescent="0.3">
      <c r="D3618" s="10"/>
    </row>
    <row r="3619" spans="4:4" x14ac:dyDescent="0.3">
      <c r="D3619" s="10"/>
    </row>
    <row r="3620" spans="4:4" x14ac:dyDescent="0.3">
      <c r="D3620" s="10"/>
    </row>
    <row r="3621" spans="4:4" x14ac:dyDescent="0.3">
      <c r="D3621" s="10"/>
    </row>
    <row r="3622" spans="4:4" x14ac:dyDescent="0.3">
      <c r="D3622" s="10"/>
    </row>
    <row r="3623" spans="4:4" x14ac:dyDescent="0.3">
      <c r="D3623" s="10"/>
    </row>
    <row r="3624" spans="4:4" x14ac:dyDescent="0.3">
      <c r="D3624" s="10"/>
    </row>
    <row r="3625" spans="4:4" x14ac:dyDescent="0.3">
      <c r="D3625" s="10"/>
    </row>
    <row r="3626" spans="4:4" x14ac:dyDescent="0.3">
      <c r="D3626" s="10"/>
    </row>
    <row r="3627" spans="4:4" x14ac:dyDescent="0.3">
      <c r="D3627" s="10"/>
    </row>
    <row r="3628" spans="4:4" x14ac:dyDescent="0.3">
      <c r="D3628" s="10"/>
    </row>
    <row r="3629" spans="4:4" x14ac:dyDescent="0.3">
      <c r="D3629" s="10"/>
    </row>
    <row r="3630" spans="4:4" x14ac:dyDescent="0.3">
      <c r="D3630" s="10"/>
    </row>
    <row r="3631" spans="4:4" x14ac:dyDescent="0.3">
      <c r="D3631" s="10"/>
    </row>
    <row r="3632" spans="4:4" x14ac:dyDescent="0.3">
      <c r="D3632" s="10"/>
    </row>
    <row r="3633" spans="4:4" x14ac:dyDescent="0.3">
      <c r="D3633" s="10"/>
    </row>
    <row r="3634" spans="4:4" x14ac:dyDescent="0.3">
      <c r="D3634" s="10"/>
    </row>
    <row r="3635" spans="4:4" x14ac:dyDescent="0.3">
      <c r="D3635" s="10"/>
    </row>
    <row r="3636" spans="4:4" x14ac:dyDescent="0.3">
      <c r="D3636" s="10"/>
    </row>
    <row r="3637" spans="4:4" x14ac:dyDescent="0.3">
      <c r="D3637" s="10"/>
    </row>
    <row r="3638" spans="4:4" x14ac:dyDescent="0.3">
      <c r="D3638" s="10"/>
    </row>
    <row r="3639" spans="4:4" x14ac:dyDescent="0.3">
      <c r="D3639" s="10"/>
    </row>
    <row r="3640" spans="4:4" x14ac:dyDescent="0.3">
      <c r="D3640" s="10"/>
    </row>
    <row r="3641" spans="4:4" x14ac:dyDescent="0.3">
      <c r="D3641" s="10"/>
    </row>
    <row r="3642" spans="4:4" x14ac:dyDescent="0.3">
      <c r="D3642" s="10"/>
    </row>
    <row r="3643" spans="4:4" x14ac:dyDescent="0.3">
      <c r="D3643" s="10"/>
    </row>
    <row r="3644" spans="4:4" x14ac:dyDescent="0.3">
      <c r="D3644" s="10"/>
    </row>
    <row r="3645" spans="4:4" x14ac:dyDescent="0.3">
      <c r="D3645" s="10"/>
    </row>
    <row r="3646" spans="4:4" x14ac:dyDescent="0.3">
      <c r="D3646" s="10"/>
    </row>
    <row r="3647" spans="4:4" x14ac:dyDescent="0.3">
      <c r="D3647" s="10"/>
    </row>
    <row r="3648" spans="4:4" x14ac:dyDescent="0.3">
      <c r="D3648" s="10"/>
    </row>
    <row r="3649" spans="4:4" x14ac:dyDescent="0.3">
      <c r="D3649" s="10"/>
    </row>
    <row r="3650" spans="4:4" x14ac:dyDescent="0.3">
      <c r="D3650" s="10"/>
    </row>
    <row r="3651" spans="4:4" x14ac:dyDescent="0.3">
      <c r="D3651" s="10"/>
    </row>
    <row r="3652" spans="4:4" x14ac:dyDescent="0.3">
      <c r="D3652" s="10"/>
    </row>
    <row r="3653" spans="4:4" x14ac:dyDescent="0.3">
      <c r="D3653" s="10"/>
    </row>
    <row r="3654" spans="4:4" x14ac:dyDescent="0.3">
      <c r="D3654" s="10"/>
    </row>
    <row r="3655" spans="4:4" x14ac:dyDescent="0.3">
      <c r="D3655" s="10"/>
    </row>
    <row r="3656" spans="4:4" x14ac:dyDescent="0.3">
      <c r="D3656" s="10"/>
    </row>
    <row r="3657" spans="4:4" x14ac:dyDescent="0.3">
      <c r="D3657" s="10"/>
    </row>
    <row r="3658" spans="4:4" x14ac:dyDescent="0.3">
      <c r="D3658" s="10"/>
    </row>
    <row r="3659" spans="4:4" x14ac:dyDescent="0.3">
      <c r="D3659" s="10"/>
    </row>
    <row r="3660" spans="4:4" x14ac:dyDescent="0.3">
      <c r="D3660" s="10"/>
    </row>
    <row r="3661" spans="4:4" x14ac:dyDescent="0.3">
      <c r="D3661" s="10"/>
    </row>
    <row r="3662" spans="4:4" x14ac:dyDescent="0.3">
      <c r="D3662" s="10"/>
    </row>
    <row r="3663" spans="4:4" x14ac:dyDescent="0.3">
      <c r="D3663" s="10"/>
    </row>
    <row r="3664" spans="4:4" x14ac:dyDescent="0.3">
      <c r="D3664" s="10"/>
    </row>
    <row r="3665" spans="4:4" x14ac:dyDescent="0.3">
      <c r="D3665" s="10"/>
    </row>
    <row r="3666" spans="4:4" x14ac:dyDescent="0.3">
      <c r="D3666" s="10"/>
    </row>
    <row r="3667" spans="4:4" x14ac:dyDescent="0.3">
      <c r="D3667" s="10"/>
    </row>
    <row r="3668" spans="4:4" x14ac:dyDescent="0.3">
      <c r="D3668" s="10"/>
    </row>
    <row r="3669" spans="4:4" x14ac:dyDescent="0.3">
      <c r="D3669" s="10"/>
    </row>
    <row r="3670" spans="4:4" x14ac:dyDescent="0.3">
      <c r="D3670" s="10"/>
    </row>
    <row r="3671" spans="4:4" x14ac:dyDescent="0.3">
      <c r="D3671" s="10"/>
    </row>
    <row r="3672" spans="4:4" x14ac:dyDescent="0.3">
      <c r="D3672" s="10"/>
    </row>
    <row r="3673" spans="4:4" x14ac:dyDescent="0.3">
      <c r="D3673" s="10"/>
    </row>
    <row r="3674" spans="4:4" x14ac:dyDescent="0.3">
      <c r="D3674" s="10"/>
    </row>
    <row r="3675" spans="4:4" x14ac:dyDescent="0.3">
      <c r="D3675" s="10"/>
    </row>
    <row r="3676" spans="4:4" x14ac:dyDescent="0.3">
      <c r="D3676" s="10"/>
    </row>
    <row r="3677" spans="4:4" x14ac:dyDescent="0.3">
      <c r="D3677" s="10"/>
    </row>
    <row r="3678" spans="4:4" x14ac:dyDescent="0.3">
      <c r="D3678" s="10"/>
    </row>
    <row r="3679" spans="4:4" x14ac:dyDescent="0.3">
      <c r="D3679" s="10"/>
    </row>
    <row r="3680" spans="4:4" x14ac:dyDescent="0.3">
      <c r="D3680" s="10"/>
    </row>
    <row r="3681" spans="4:4" x14ac:dyDescent="0.3">
      <c r="D3681" s="10"/>
    </row>
    <row r="3682" spans="4:4" x14ac:dyDescent="0.3">
      <c r="D3682" s="10"/>
    </row>
    <row r="3683" spans="4:4" x14ac:dyDescent="0.3">
      <c r="D3683" s="10"/>
    </row>
    <row r="3684" spans="4:4" x14ac:dyDescent="0.3">
      <c r="D3684" s="10"/>
    </row>
    <row r="3685" spans="4:4" x14ac:dyDescent="0.3">
      <c r="D3685" s="10"/>
    </row>
    <row r="3686" spans="4:4" x14ac:dyDescent="0.3">
      <c r="D3686" s="10"/>
    </row>
    <row r="3687" spans="4:4" x14ac:dyDescent="0.3">
      <c r="D3687" s="10"/>
    </row>
    <row r="3688" spans="4:4" x14ac:dyDescent="0.3">
      <c r="D3688" s="10"/>
    </row>
    <row r="3689" spans="4:4" x14ac:dyDescent="0.3">
      <c r="D3689" s="10"/>
    </row>
    <row r="3690" spans="4:4" x14ac:dyDescent="0.3">
      <c r="D3690" s="10"/>
    </row>
    <row r="3691" spans="4:4" x14ac:dyDescent="0.3">
      <c r="D3691" s="10"/>
    </row>
    <row r="3692" spans="4:4" x14ac:dyDescent="0.3">
      <c r="D3692" s="10"/>
    </row>
    <row r="3693" spans="4:4" x14ac:dyDescent="0.3">
      <c r="D3693" s="10"/>
    </row>
    <row r="3694" spans="4:4" x14ac:dyDescent="0.3">
      <c r="D3694" s="10"/>
    </row>
    <row r="3695" spans="4:4" x14ac:dyDescent="0.3">
      <c r="D3695" s="10"/>
    </row>
    <row r="3696" spans="4:4" x14ac:dyDescent="0.3">
      <c r="D3696" s="10"/>
    </row>
    <row r="3697" spans="4:4" x14ac:dyDescent="0.3">
      <c r="D3697" s="10"/>
    </row>
    <row r="3698" spans="4:4" x14ac:dyDescent="0.3">
      <c r="D3698" s="10"/>
    </row>
    <row r="3699" spans="4:4" x14ac:dyDescent="0.3">
      <c r="D3699" s="10"/>
    </row>
    <row r="3700" spans="4:4" x14ac:dyDescent="0.3">
      <c r="D3700" s="10"/>
    </row>
    <row r="3701" spans="4:4" x14ac:dyDescent="0.3">
      <c r="D3701" s="10"/>
    </row>
    <row r="3702" spans="4:4" x14ac:dyDescent="0.3">
      <c r="D3702" s="10"/>
    </row>
    <row r="3703" spans="4:4" x14ac:dyDescent="0.3">
      <c r="D3703" s="10"/>
    </row>
    <row r="3704" spans="4:4" x14ac:dyDescent="0.3">
      <c r="D3704" s="10"/>
    </row>
    <row r="3705" spans="4:4" x14ac:dyDescent="0.3">
      <c r="D3705" s="10"/>
    </row>
    <row r="3706" spans="4:4" x14ac:dyDescent="0.3">
      <c r="D3706" s="10"/>
    </row>
    <row r="3707" spans="4:4" x14ac:dyDescent="0.3">
      <c r="D3707" s="10"/>
    </row>
    <row r="3708" spans="4:4" x14ac:dyDescent="0.3">
      <c r="D3708" s="10"/>
    </row>
    <row r="3709" spans="4:4" x14ac:dyDescent="0.3">
      <c r="D3709" s="10"/>
    </row>
    <row r="3710" spans="4:4" x14ac:dyDescent="0.3">
      <c r="D3710" s="10"/>
    </row>
    <row r="3711" spans="4:4" x14ac:dyDescent="0.3">
      <c r="D3711" s="10"/>
    </row>
    <row r="3712" spans="4:4" x14ac:dyDescent="0.3">
      <c r="D3712" s="10"/>
    </row>
    <row r="3713" spans="4:4" x14ac:dyDescent="0.3">
      <c r="D3713" s="10"/>
    </row>
    <row r="3714" spans="4:4" x14ac:dyDescent="0.3">
      <c r="D3714" s="10"/>
    </row>
    <row r="3715" spans="4:4" x14ac:dyDescent="0.3">
      <c r="D3715" s="10"/>
    </row>
    <row r="3716" spans="4:4" x14ac:dyDescent="0.3">
      <c r="D3716" s="10"/>
    </row>
    <row r="3717" spans="4:4" x14ac:dyDescent="0.3">
      <c r="D3717" s="10"/>
    </row>
    <row r="3718" spans="4:4" x14ac:dyDescent="0.3">
      <c r="D3718" s="10"/>
    </row>
    <row r="3719" spans="4:4" x14ac:dyDescent="0.3">
      <c r="D3719" s="10"/>
    </row>
    <row r="3720" spans="4:4" x14ac:dyDescent="0.3">
      <c r="D3720" s="10"/>
    </row>
    <row r="3721" spans="4:4" x14ac:dyDescent="0.3">
      <c r="D3721" s="10"/>
    </row>
    <row r="3722" spans="4:4" x14ac:dyDescent="0.3">
      <c r="D3722" s="10"/>
    </row>
    <row r="3723" spans="4:4" x14ac:dyDescent="0.3">
      <c r="D3723" s="10"/>
    </row>
    <row r="3724" spans="4:4" x14ac:dyDescent="0.3">
      <c r="D3724" s="10"/>
    </row>
    <row r="3725" spans="4:4" x14ac:dyDescent="0.3">
      <c r="D3725" s="10"/>
    </row>
    <row r="3726" spans="4:4" x14ac:dyDescent="0.3">
      <c r="D3726" s="10"/>
    </row>
    <row r="3727" spans="4:4" x14ac:dyDescent="0.3">
      <c r="D3727" s="10"/>
    </row>
    <row r="3728" spans="4:4" x14ac:dyDescent="0.3">
      <c r="D3728" s="10"/>
    </row>
    <row r="3729" spans="4:4" x14ac:dyDescent="0.3">
      <c r="D3729" s="10"/>
    </row>
    <row r="3730" spans="4:4" x14ac:dyDescent="0.3">
      <c r="D3730" s="10"/>
    </row>
    <row r="3731" spans="4:4" x14ac:dyDescent="0.3">
      <c r="D3731" s="10"/>
    </row>
    <row r="3732" spans="4:4" x14ac:dyDescent="0.3">
      <c r="D3732" s="10"/>
    </row>
    <row r="3733" spans="4:4" x14ac:dyDescent="0.3">
      <c r="D3733" s="10"/>
    </row>
    <row r="3734" spans="4:4" x14ac:dyDescent="0.3">
      <c r="D3734" s="10"/>
    </row>
    <row r="3735" spans="4:4" x14ac:dyDescent="0.3">
      <c r="D3735" s="10"/>
    </row>
    <row r="3736" spans="4:4" x14ac:dyDescent="0.3">
      <c r="D3736" s="10"/>
    </row>
    <row r="3737" spans="4:4" x14ac:dyDescent="0.3">
      <c r="D3737" s="10"/>
    </row>
    <row r="3738" spans="4:4" x14ac:dyDescent="0.3">
      <c r="D3738" s="10"/>
    </row>
    <row r="3739" spans="4:4" x14ac:dyDescent="0.3">
      <c r="D3739" s="10"/>
    </row>
    <row r="3740" spans="4:4" x14ac:dyDescent="0.3">
      <c r="D3740" s="10"/>
    </row>
    <row r="3741" spans="4:4" x14ac:dyDescent="0.3">
      <c r="D3741" s="10"/>
    </row>
    <row r="3742" spans="4:4" x14ac:dyDescent="0.3">
      <c r="D3742" s="10"/>
    </row>
    <row r="3743" spans="4:4" x14ac:dyDescent="0.3">
      <c r="D3743" s="10"/>
    </row>
    <row r="3744" spans="4:4" x14ac:dyDescent="0.3">
      <c r="D3744" s="10"/>
    </row>
    <row r="3745" spans="4:4" x14ac:dyDescent="0.3">
      <c r="D3745" s="10"/>
    </row>
    <row r="3746" spans="4:4" x14ac:dyDescent="0.3">
      <c r="D3746" s="10"/>
    </row>
    <row r="3747" spans="4:4" x14ac:dyDescent="0.3">
      <c r="D3747" s="10"/>
    </row>
    <row r="3748" spans="4:4" x14ac:dyDescent="0.3">
      <c r="D3748" s="10"/>
    </row>
    <row r="3749" spans="4:4" x14ac:dyDescent="0.3">
      <c r="D3749" s="10"/>
    </row>
    <row r="3750" spans="4:4" x14ac:dyDescent="0.3">
      <c r="D3750" s="10"/>
    </row>
    <row r="3751" spans="4:4" x14ac:dyDescent="0.3">
      <c r="D3751" s="10"/>
    </row>
    <row r="3752" spans="4:4" x14ac:dyDescent="0.3">
      <c r="D3752" s="10"/>
    </row>
    <row r="3753" spans="4:4" x14ac:dyDescent="0.3">
      <c r="D3753" s="10"/>
    </row>
    <row r="3754" spans="4:4" x14ac:dyDescent="0.3">
      <c r="D3754" s="10"/>
    </row>
    <row r="3755" spans="4:4" x14ac:dyDescent="0.3">
      <c r="D3755" s="10"/>
    </row>
    <row r="3756" spans="4:4" x14ac:dyDescent="0.3">
      <c r="D3756" s="10"/>
    </row>
    <row r="3757" spans="4:4" x14ac:dyDescent="0.3">
      <c r="D3757" s="10"/>
    </row>
    <row r="3758" spans="4:4" x14ac:dyDescent="0.3">
      <c r="D3758" s="10"/>
    </row>
    <row r="3759" spans="4:4" x14ac:dyDescent="0.3">
      <c r="D3759" s="10"/>
    </row>
    <row r="3760" spans="4:4" x14ac:dyDescent="0.3">
      <c r="D3760" s="10"/>
    </row>
    <row r="3761" spans="4:4" x14ac:dyDescent="0.3">
      <c r="D3761" s="10"/>
    </row>
    <row r="3762" spans="4:4" x14ac:dyDescent="0.3">
      <c r="D3762" s="10"/>
    </row>
    <row r="3763" spans="4:4" x14ac:dyDescent="0.3">
      <c r="D3763" s="10"/>
    </row>
    <row r="3764" spans="4:4" x14ac:dyDescent="0.3">
      <c r="D3764" s="10"/>
    </row>
    <row r="3765" spans="4:4" x14ac:dyDescent="0.3">
      <c r="D3765" s="10"/>
    </row>
    <row r="3766" spans="4:4" x14ac:dyDescent="0.3">
      <c r="D3766" s="10"/>
    </row>
    <row r="3767" spans="4:4" x14ac:dyDescent="0.3">
      <c r="D3767" s="10"/>
    </row>
    <row r="3768" spans="4:4" x14ac:dyDescent="0.3">
      <c r="D3768" s="10"/>
    </row>
    <row r="3769" spans="4:4" x14ac:dyDescent="0.3">
      <c r="D3769" s="10"/>
    </row>
    <row r="3770" spans="4:4" x14ac:dyDescent="0.3">
      <c r="D3770" s="10"/>
    </row>
    <row r="3771" spans="4:4" x14ac:dyDescent="0.3">
      <c r="D3771" s="10"/>
    </row>
    <row r="3772" spans="4:4" x14ac:dyDescent="0.3">
      <c r="D3772" s="10"/>
    </row>
    <row r="3773" spans="4:4" x14ac:dyDescent="0.3">
      <c r="D3773" s="10"/>
    </row>
    <row r="3774" spans="4:4" x14ac:dyDescent="0.3">
      <c r="D3774" s="10"/>
    </row>
    <row r="3775" spans="4:4" x14ac:dyDescent="0.3">
      <c r="D3775" s="10"/>
    </row>
    <row r="3776" spans="4:4" x14ac:dyDescent="0.3">
      <c r="D3776" s="10"/>
    </row>
    <row r="3777" spans="4:4" x14ac:dyDescent="0.3">
      <c r="D3777" s="10"/>
    </row>
    <row r="3778" spans="4:4" x14ac:dyDescent="0.3">
      <c r="D3778" s="10"/>
    </row>
    <row r="3779" spans="4:4" x14ac:dyDescent="0.3">
      <c r="D3779" s="10"/>
    </row>
    <row r="3780" spans="4:4" x14ac:dyDescent="0.3">
      <c r="D3780" s="10"/>
    </row>
    <row r="3781" spans="4:4" x14ac:dyDescent="0.3">
      <c r="D3781" s="10"/>
    </row>
    <row r="3782" spans="4:4" x14ac:dyDescent="0.3">
      <c r="D3782" s="10"/>
    </row>
    <row r="3783" spans="4:4" x14ac:dyDescent="0.3">
      <c r="D3783" s="10"/>
    </row>
    <row r="3784" spans="4:4" x14ac:dyDescent="0.3">
      <c r="D3784" s="10"/>
    </row>
    <row r="3785" spans="4:4" x14ac:dyDescent="0.3">
      <c r="D3785" s="10"/>
    </row>
    <row r="3786" spans="4:4" x14ac:dyDescent="0.3">
      <c r="D3786" s="10"/>
    </row>
    <row r="3787" spans="4:4" x14ac:dyDescent="0.3">
      <c r="D3787" s="10"/>
    </row>
    <row r="3788" spans="4:4" x14ac:dyDescent="0.3">
      <c r="D3788" s="10"/>
    </row>
    <row r="3789" spans="4:4" x14ac:dyDescent="0.3">
      <c r="D3789" s="10"/>
    </row>
    <row r="3790" spans="4:4" x14ac:dyDescent="0.3">
      <c r="D3790" s="10"/>
    </row>
    <row r="3791" spans="4:4" x14ac:dyDescent="0.3">
      <c r="D3791" s="10"/>
    </row>
    <row r="3792" spans="4:4" x14ac:dyDescent="0.3">
      <c r="D3792" s="10"/>
    </row>
    <row r="3793" spans="4:4" x14ac:dyDescent="0.3">
      <c r="D3793" s="10"/>
    </row>
    <row r="3794" spans="4:4" x14ac:dyDescent="0.3">
      <c r="D3794" s="10"/>
    </row>
    <row r="3795" spans="4:4" x14ac:dyDescent="0.3">
      <c r="D3795" s="10"/>
    </row>
    <row r="3796" spans="4:4" x14ac:dyDescent="0.3">
      <c r="D3796" s="10"/>
    </row>
    <row r="3797" spans="4:4" x14ac:dyDescent="0.3">
      <c r="D3797" s="10"/>
    </row>
    <row r="3798" spans="4:4" x14ac:dyDescent="0.3">
      <c r="D3798" s="10"/>
    </row>
    <row r="3799" spans="4:4" x14ac:dyDescent="0.3">
      <c r="D3799" s="10"/>
    </row>
    <row r="3800" spans="4:4" x14ac:dyDescent="0.3">
      <c r="D3800" s="10"/>
    </row>
    <row r="3801" spans="4:4" x14ac:dyDescent="0.3">
      <c r="D3801" s="10"/>
    </row>
    <row r="3802" spans="4:4" x14ac:dyDescent="0.3">
      <c r="D3802" s="10"/>
    </row>
    <row r="3803" spans="4:4" x14ac:dyDescent="0.3">
      <c r="D3803" s="10"/>
    </row>
    <row r="3804" spans="4:4" x14ac:dyDescent="0.3">
      <c r="D3804" s="10"/>
    </row>
    <row r="3805" spans="4:4" x14ac:dyDescent="0.3">
      <c r="D3805" s="10"/>
    </row>
    <row r="3806" spans="4:4" x14ac:dyDescent="0.3">
      <c r="D3806" s="10"/>
    </row>
    <row r="3807" spans="4:4" x14ac:dyDescent="0.3">
      <c r="D3807" s="10"/>
    </row>
    <row r="3808" spans="4:4" x14ac:dyDescent="0.3">
      <c r="D3808" s="10"/>
    </row>
    <row r="3809" spans="4:4" x14ac:dyDescent="0.3">
      <c r="D3809" s="10"/>
    </row>
    <row r="3810" spans="4:4" x14ac:dyDescent="0.3">
      <c r="D3810" s="10"/>
    </row>
    <row r="3811" spans="4:4" x14ac:dyDescent="0.3">
      <c r="D3811" s="10"/>
    </row>
    <row r="3812" spans="4:4" x14ac:dyDescent="0.3">
      <c r="D3812" s="10"/>
    </row>
    <row r="3813" spans="4:4" x14ac:dyDescent="0.3">
      <c r="D3813" s="10"/>
    </row>
    <row r="3814" spans="4:4" x14ac:dyDescent="0.3">
      <c r="D3814" s="10"/>
    </row>
    <row r="3815" spans="4:4" x14ac:dyDescent="0.3">
      <c r="D3815" s="10"/>
    </row>
    <row r="3816" spans="4:4" x14ac:dyDescent="0.3">
      <c r="D3816" s="10"/>
    </row>
    <row r="3817" spans="4:4" x14ac:dyDescent="0.3">
      <c r="D3817" s="10"/>
    </row>
    <row r="3818" spans="4:4" x14ac:dyDescent="0.3">
      <c r="D3818" s="10"/>
    </row>
    <row r="3819" spans="4:4" x14ac:dyDescent="0.3">
      <c r="D3819" s="10"/>
    </row>
    <row r="3820" spans="4:4" x14ac:dyDescent="0.3">
      <c r="D3820" s="10"/>
    </row>
    <row r="3821" spans="4:4" x14ac:dyDescent="0.3">
      <c r="D3821" s="10"/>
    </row>
    <row r="3822" spans="4:4" x14ac:dyDescent="0.3">
      <c r="D3822" s="10"/>
    </row>
    <row r="3823" spans="4:4" x14ac:dyDescent="0.3">
      <c r="D3823" s="10"/>
    </row>
    <row r="3824" spans="4:4" x14ac:dyDescent="0.3">
      <c r="D3824" s="10"/>
    </row>
    <row r="3825" spans="4:4" x14ac:dyDescent="0.3">
      <c r="D3825" s="10"/>
    </row>
    <row r="3826" spans="4:4" x14ac:dyDescent="0.3">
      <c r="D3826" s="10"/>
    </row>
    <row r="3827" spans="4:4" x14ac:dyDescent="0.3">
      <c r="D3827" s="10"/>
    </row>
    <row r="3828" spans="4:4" x14ac:dyDescent="0.3">
      <c r="D3828" s="10"/>
    </row>
    <row r="3829" spans="4:4" x14ac:dyDescent="0.3">
      <c r="D3829" s="10"/>
    </row>
    <row r="3830" spans="4:4" x14ac:dyDescent="0.3">
      <c r="D3830" s="10"/>
    </row>
    <row r="3831" spans="4:4" x14ac:dyDescent="0.3">
      <c r="D3831" s="10"/>
    </row>
    <row r="3832" spans="4:4" x14ac:dyDescent="0.3">
      <c r="D3832" s="10"/>
    </row>
    <row r="3833" spans="4:4" x14ac:dyDescent="0.3">
      <c r="D3833" s="10"/>
    </row>
    <row r="3834" spans="4:4" x14ac:dyDescent="0.3">
      <c r="D3834" s="10"/>
    </row>
    <row r="3835" spans="4:4" x14ac:dyDescent="0.3">
      <c r="D3835" s="10"/>
    </row>
    <row r="3836" spans="4:4" x14ac:dyDescent="0.3">
      <c r="D3836" s="10"/>
    </row>
    <row r="3837" spans="4:4" x14ac:dyDescent="0.3">
      <c r="D3837" s="10"/>
    </row>
    <row r="3838" spans="4:4" x14ac:dyDescent="0.3">
      <c r="D3838" s="10"/>
    </row>
    <row r="3839" spans="4:4" x14ac:dyDescent="0.3">
      <c r="D3839" s="10"/>
    </row>
    <row r="3840" spans="4:4" x14ac:dyDescent="0.3">
      <c r="D3840" s="10"/>
    </row>
    <row r="3841" spans="4:4" x14ac:dyDescent="0.3">
      <c r="D3841" s="10"/>
    </row>
    <row r="3842" spans="4:4" x14ac:dyDescent="0.3">
      <c r="D3842" s="10"/>
    </row>
    <row r="3843" spans="4:4" x14ac:dyDescent="0.3">
      <c r="D3843" s="10"/>
    </row>
    <row r="3844" spans="4:4" x14ac:dyDescent="0.3">
      <c r="D3844" s="10"/>
    </row>
    <row r="3845" spans="4:4" x14ac:dyDescent="0.3">
      <c r="D3845" s="10"/>
    </row>
    <row r="3846" spans="4:4" x14ac:dyDescent="0.3">
      <c r="D3846" s="10"/>
    </row>
    <row r="3847" spans="4:4" x14ac:dyDescent="0.3">
      <c r="D3847" s="10"/>
    </row>
    <row r="3848" spans="4:4" x14ac:dyDescent="0.3">
      <c r="D3848" s="10"/>
    </row>
    <row r="3849" spans="4:4" x14ac:dyDescent="0.3">
      <c r="D3849" s="10"/>
    </row>
    <row r="3850" spans="4:4" x14ac:dyDescent="0.3">
      <c r="D3850" s="10"/>
    </row>
    <row r="3851" spans="4:4" x14ac:dyDescent="0.3">
      <c r="D3851" s="10"/>
    </row>
    <row r="3852" spans="4:4" x14ac:dyDescent="0.3">
      <c r="D3852" s="10"/>
    </row>
    <row r="3853" spans="4:4" x14ac:dyDescent="0.3">
      <c r="D3853" s="10"/>
    </row>
    <row r="3854" spans="4:4" x14ac:dyDescent="0.3">
      <c r="D3854" s="10"/>
    </row>
    <row r="3855" spans="4:4" x14ac:dyDescent="0.3">
      <c r="D3855" s="10"/>
    </row>
    <row r="3856" spans="4:4" x14ac:dyDescent="0.3">
      <c r="D3856" s="10"/>
    </row>
    <row r="3857" spans="4:4" x14ac:dyDescent="0.3">
      <c r="D3857" s="10"/>
    </row>
    <row r="3858" spans="4:4" x14ac:dyDescent="0.3">
      <c r="D3858" s="10"/>
    </row>
    <row r="3859" spans="4:4" x14ac:dyDescent="0.3">
      <c r="D3859" s="10"/>
    </row>
    <row r="3860" spans="4:4" x14ac:dyDescent="0.3">
      <c r="D3860" s="10"/>
    </row>
    <row r="3861" spans="4:4" x14ac:dyDescent="0.3">
      <c r="D3861" s="10"/>
    </row>
    <row r="3862" spans="4:4" x14ac:dyDescent="0.3">
      <c r="D3862" s="10"/>
    </row>
    <row r="3863" spans="4:4" x14ac:dyDescent="0.3">
      <c r="D3863" s="10"/>
    </row>
    <row r="3864" spans="4:4" x14ac:dyDescent="0.3">
      <c r="D3864" s="10"/>
    </row>
    <row r="3865" spans="4:4" x14ac:dyDescent="0.3">
      <c r="D3865" s="10"/>
    </row>
    <row r="3866" spans="4:4" x14ac:dyDescent="0.3">
      <c r="D3866" s="10"/>
    </row>
    <row r="3867" spans="4:4" x14ac:dyDescent="0.3">
      <c r="D3867" s="10"/>
    </row>
    <row r="3868" spans="4:4" x14ac:dyDescent="0.3">
      <c r="D3868" s="10"/>
    </row>
    <row r="3869" spans="4:4" x14ac:dyDescent="0.3">
      <c r="D3869" s="10"/>
    </row>
    <row r="3870" spans="4:4" x14ac:dyDescent="0.3">
      <c r="D3870" s="10"/>
    </row>
    <row r="3871" spans="4:4" x14ac:dyDescent="0.3">
      <c r="D3871" s="10"/>
    </row>
    <row r="3872" spans="4:4" x14ac:dyDescent="0.3">
      <c r="D3872" s="10"/>
    </row>
    <row r="3873" spans="4:4" x14ac:dyDescent="0.3">
      <c r="D3873" s="10"/>
    </row>
    <row r="3874" spans="4:4" x14ac:dyDescent="0.3">
      <c r="D3874" s="10"/>
    </row>
    <row r="3875" spans="4:4" x14ac:dyDescent="0.3">
      <c r="D3875" s="10"/>
    </row>
    <row r="3876" spans="4:4" x14ac:dyDescent="0.3">
      <c r="D3876" s="10"/>
    </row>
    <row r="3877" spans="4:4" x14ac:dyDescent="0.3">
      <c r="D3877" s="10"/>
    </row>
    <row r="3878" spans="4:4" x14ac:dyDescent="0.3">
      <c r="D3878" s="10"/>
    </row>
    <row r="3879" spans="4:4" x14ac:dyDescent="0.3">
      <c r="D3879" s="10"/>
    </row>
    <row r="3880" spans="4:4" x14ac:dyDescent="0.3">
      <c r="D3880" s="10"/>
    </row>
    <row r="3881" spans="4:4" x14ac:dyDescent="0.3">
      <c r="D3881" s="10"/>
    </row>
    <row r="3882" spans="4:4" x14ac:dyDescent="0.3">
      <c r="D3882" s="10"/>
    </row>
    <row r="3883" spans="4:4" x14ac:dyDescent="0.3">
      <c r="D3883" s="10"/>
    </row>
    <row r="3884" spans="4:4" x14ac:dyDescent="0.3">
      <c r="D3884" s="10"/>
    </row>
    <row r="3885" spans="4:4" x14ac:dyDescent="0.3">
      <c r="D3885" s="10"/>
    </row>
    <row r="3886" spans="4:4" x14ac:dyDescent="0.3">
      <c r="D3886" s="10"/>
    </row>
    <row r="3887" spans="4:4" x14ac:dyDescent="0.3">
      <c r="D3887" s="10"/>
    </row>
    <row r="3888" spans="4:4" x14ac:dyDescent="0.3">
      <c r="D3888" s="10"/>
    </row>
    <row r="3889" spans="4:4" x14ac:dyDescent="0.3">
      <c r="D3889" s="10"/>
    </row>
    <row r="3890" spans="4:4" x14ac:dyDescent="0.3">
      <c r="D3890" s="10"/>
    </row>
    <row r="3891" spans="4:4" x14ac:dyDescent="0.3">
      <c r="D3891" s="10"/>
    </row>
    <row r="3892" spans="4:4" x14ac:dyDescent="0.3">
      <c r="D3892" s="10"/>
    </row>
    <row r="3893" spans="4:4" x14ac:dyDescent="0.3">
      <c r="D3893" s="10"/>
    </row>
    <row r="3894" spans="4:4" x14ac:dyDescent="0.3">
      <c r="D3894" s="10"/>
    </row>
    <row r="3895" spans="4:4" x14ac:dyDescent="0.3">
      <c r="D3895" s="10"/>
    </row>
    <row r="3896" spans="4:4" x14ac:dyDescent="0.3">
      <c r="D3896" s="10"/>
    </row>
    <row r="3897" spans="4:4" x14ac:dyDescent="0.3">
      <c r="D3897" s="10"/>
    </row>
    <row r="3898" spans="4:4" x14ac:dyDescent="0.3">
      <c r="D3898" s="10"/>
    </row>
    <row r="3899" spans="4:4" x14ac:dyDescent="0.3">
      <c r="D3899" s="10"/>
    </row>
    <row r="3900" spans="4:4" x14ac:dyDescent="0.3">
      <c r="D3900" s="10"/>
    </row>
    <row r="3901" spans="4:4" x14ac:dyDescent="0.3">
      <c r="D3901" s="10"/>
    </row>
    <row r="3902" spans="4:4" x14ac:dyDescent="0.3">
      <c r="D3902" s="10"/>
    </row>
    <row r="3903" spans="4:4" x14ac:dyDescent="0.3">
      <c r="D3903" s="10"/>
    </row>
    <row r="3904" spans="4:4" x14ac:dyDescent="0.3">
      <c r="D3904" s="10"/>
    </row>
    <row r="3905" spans="4:4" x14ac:dyDescent="0.3">
      <c r="D3905" s="10"/>
    </row>
    <row r="3906" spans="4:4" x14ac:dyDescent="0.3">
      <c r="D3906" s="10"/>
    </row>
    <row r="3907" spans="4:4" x14ac:dyDescent="0.3">
      <c r="D3907" s="10"/>
    </row>
    <row r="3908" spans="4:4" x14ac:dyDescent="0.3">
      <c r="D3908" s="10"/>
    </row>
    <row r="3909" spans="4:4" x14ac:dyDescent="0.3">
      <c r="D3909" s="10"/>
    </row>
    <row r="3910" spans="4:4" x14ac:dyDescent="0.3">
      <c r="D3910" s="10"/>
    </row>
    <row r="3911" spans="4:4" x14ac:dyDescent="0.3">
      <c r="D3911" s="10"/>
    </row>
    <row r="3912" spans="4:4" x14ac:dyDescent="0.3">
      <c r="D3912" s="10"/>
    </row>
    <row r="3913" spans="4:4" x14ac:dyDescent="0.3">
      <c r="D3913" s="10"/>
    </row>
    <row r="3914" spans="4:4" x14ac:dyDescent="0.3">
      <c r="D3914" s="10"/>
    </row>
    <row r="3915" spans="4:4" x14ac:dyDescent="0.3">
      <c r="D3915" s="10"/>
    </row>
    <row r="3916" spans="4:4" x14ac:dyDescent="0.3">
      <c r="D3916" s="10"/>
    </row>
    <row r="3917" spans="4:4" x14ac:dyDescent="0.3">
      <c r="D3917" s="10"/>
    </row>
    <row r="3918" spans="4:4" x14ac:dyDescent="0.3">
      <c r="D3918" s="10"/>
    </row>
    <row r="3919" spans="4:4" x14ac:dyDescent="0.3">
      <c r="D3919" s="10"/>
    </row>
    <row r="3920" spans="4:4" x14ac:dyDescent="0.3">
      <c r="D3920" s="10"/>
    </row>
    <row r="3921" spans="4:4" x14ac:dyDescent="0.3">
      <c r="D3921" s="10"/>
    </row>
    <row r="3922" spans="4:4" x14ac:dyDescent="0.3">
      <c r="D3922" s="10"/>
    </row>
    <row r="3923" spans="4:4" x14ac:dyDescent="0.3">
      <c r="D3923" s="10"/>
    </row>
    <row r="3924" spans="4:4" x14ac:dyDescent="0.3">
      <c r="D3924" s="10"/>
    </row>
    <row r="3925" spans="4:4" x14ac:dyDescent="0.3">
      <c r="D3925" s="10"/>
    </row>
    <row r="3926" spans="4:4" x14ac:dyDescent="0.3">
      <c r="D3926" s="10"/>
    </row>
    <row r="3927" spans="4:4" x14ac:dyDescent="0.3">
      <c r="D3927" s="10"/>
    </row>
    <row r="3928" spans="4:4" x14ac:dyDescent="0.3">
      <c r="D3928" s="10"/>
    </row>
    <row r="3929" spans="4:4" x14ac:dyDescent="0.3">
      <c r="D3929" s="10"/>
    </row>
    <row r="3930" spans="4:4" x14ac:dyDescent="0.3">
      <c r="D3930" s="10"/>
    </row>
    <row r="3931" spans="4:4" x14ac:dyDescent="0.3">
      <c r="D3931" s="10"/>
    </row>
    <row r="3932" spans="4:4" x14ac:dyDescent="0.3">
      <c r="D3932" s="10"/>
    </row>
    <row r="3933" spans="4:4" x14ac:dyDescent="0.3">
      <c r="D3933" s="10"/>
    </row>
    <row r="3934" spans="4:4" x14ac:dyDescent="0.3">
      <c r="D3934" s="10"/>
    </row>
    <row r="3935" spans="4:4" x14ac:dyDescent="0.3">
      <c r="D3935" s="10"/>
    </row>
    <row r="3936" spans="4:4" x14ac:dyDescent="0.3">
      <c r="D3936" s="10"/>
    </row>
    <row r="3937" spans="4:4" x14ac:dyDescent="0.3">
      <c r="D3937" s="10"/>
    </row>
    <row r="3938" spans="4:4" x14ac:dyDescent="0.3">
      <c r="D3938" s="10"/>
    </row>
    <row r="3939" spans="4:4" x14ac:dyDescent="0.3">
      <c r="D3939" s="10"/>
    </row>
    <row r="3940" spans="4:4" x14ac:dyDescent="0.3">
      <c r="D3940" s="10"/>
    </row>
    <row r="3941" spans="4:4" x14ac:dyDescent="0.3">
      <c r="D3941" s="10"/>
    </row>
    <row r="3942" spans="4:4" x14ac:dyDescent="0.3">
      <c r="D3942" s="10"/>
    </row>
    <row r="3943" spans="4:4" x14ac:dyDescent="0.3">
      <c r="D3943" s="10"/>
    </row>
    <row r="3944" spans="4:4" x14ac:dyDescent="0.3">
      <c r="D3944" s="10"/>
    </row>
    <row r="3945" spans="4:4" x14ac:dyDescent="0.3">
      <c r="D3945" s="10"/>
    </row>
    <row r="3946" spans="4:4" x14ac:dyDescent="0.3">
      <c r="D3946" s="10"/>
    </row>
    <row r="3947" spans="4:4" x14ac:dyDescent="0.3">
      <c r="D3947" s="10"/>
    </row>
    <row r="3948" spans="4:4" x14ac:dyDescent="0.3">
      <c r="D3948" s="10"/>
    </row>
    <row r="3949" spans="4:4" x14ac:dyDescent="0.3">
      <c r="D3949" s="10"/>
    </row>
    <row r="3950" spans="4:4" x14ac:dyDescent="0.3">
      <c r="D3950" s="10"/>
    </row>
    <row r="3951" spans="4:4" x14ac:dyDescent="0.3">
      <c r="D3951" s="10"/>
    </row>
    <row r="3952" spans="4:4" x14ac:dyDescent="0.3">
      <c r="D3952" s="10"/>
    </row>
    <row r="3953" spans="4:4" x14ac:dyDescent="0.3">
      <c r="D3953" s="10"/>
    </row>
    <row r="3954" spans="4:4" x14ac:dyDescent="0.3">
      <c r="D3954" s="10"/>
    </row>
    <row r="3955" spans="4:4" x14ac:dyDescent="0.3">
      <c r="D3955" s="10"/>
    </row>
    <row r="3956" spans="4:4" x14ac:dyDescent="0.3">
      <c r="D3956" s="10"/>
    </row>
    <row r="3957" spans="4:4" x14ac:dyDescent="0.3">
      <c r="D3957" s="10"/>
    </row>
    <row r="3958" spans="4:4" x14ac:dyDescent="0.3">
      <c r="D3958" s="10"/>
    </row>
    <row r="3959" spans="4:4" x14ac:dyDescent="0.3">
      <c r="D3959" s="10"/>
    </row>
    <row r="3960" spans="4:4" x14ac:dyDescent="0.3">
      <c r="D3960" s="10"/>
    </row>
    <row r="3961" spans="4:4" x14ac:dyDescent="0.3">
      <c r="D3961" s="10"/>
    </row>
    <row r="3962" spans="4:4" x14ac:dyDescent="0.3">
      <c r="D3962" s="10"/>
    </row>
    <row r="3963" spans="4:4" x14ac:dyDescent="0.3">
      <c r="D3963" s="10"/>
    </row>
    <row r="3964" spans="4:4" x14ac:dyDescent="0.3">
      <c r="D3964" s="10"/>
    </row>
    <row r="3965" spans="4:4" x14ac:dyDescent="0.3">
      <c r="D3965" s="10"/>
    </row>
    <row r="3966" spans="4:4" x14ac:dyDescent="0.3">
      <c r="D3966" s="10"/>
    </row>
    <row r="3967" spans="4:4" x14ac:dyDescent="0.3">
      <c r="D3967" s="10"/>
    </row>
    <row r="3968" spans="4:4" x14ac:dyDescent="0.3">
      <c r="D3968" s="10"/>
    </row>
    <row r="3969" spans="4:4" x14ac:dyDescent="0.3">
      <c r="D3969" s="10"/>
    </row>
    <row r="3970" spans="4:4" x14ac:dyDescent="0.3">
      <c r="D3970" s="10"/>
    </row>
    <row r="3971" spans="4:4" x14ac:dyDescent="0.3">
      <c r="D3971" s="10"/>
    </row>
    <row r="3972" spans="4:4" x14ac:dyDescent="0.3">
      <c r="D3972" s="10"/>
    </row>
    <row r="3973" spans="4:4" x14ac:dyDescent="0.3">
      <c r="D3973" s="10"/>
    </row>
    <row r="3974" spans="4:4" x14ac:dyDescent="0.3">
      <c r="D3974" s="10"/>
    </row>
    <row r="3975" spans="4:4" x14ac:dyDescent="0.3">
      <c r="D3975" s="10"/>
    </row>
    <row r="3976" spans="4:4" x14ac:dyDescent="0.3">
      <c r="D3976" s="10"/>
    </row>
    <row r="3977" spans="4:4" x14ac:dyDescent="0.3">
      <c r="D3977" s="10"/>
    </row>
    <row r="3978" spans="4:4" x14ac:dyDescent="0.3">
      <c r="D3978" s="10"/>
    </row>
    <row r="3979" spans="4:4" x14ac:dyDescent="0.3">
      <c r="D3979" s="10"/>
    </row>
    <row r="3980" spans="4:4" x14ac:dyDescent="0.3">
      <c r="D3980" s="10"/>
    </row>
    <row r="3981" spans="4:4" x14ac:dyDescent="0.3">
      <c r="D3981" s="10"/>
    </row>
    <row r="3982" spans="4:4" x14ac:dyDescent="0.3">
      <c r="D3982" s="10"/>
    </row>
    <row r="3983" spans="4:4" x14ac:dyDescent="0.3">
      <c r="D3983" s="10"/>
    </row>
    <row r="3984" spans="4:4" x14ac:dyDescent="0.3">
      <c r="D3984" s="10"/>
    </row>
    <row r="3985" spans="4:4" x14ac:dyDescent="0.3">
      <c r="D3985" s="10"/>
    </row>
    <row r="3986" spans="4:4" x14ac:dyDescent="0.3">
      <c r="D3986" s="10"/>
    </row>
    <row r="3987" spans="4:4" x14ac:dyDescent="0.3">
      <c r="D3987" s="10"/>
    </row>
    <row r="3988" spans="4:4" x14ac:dyDescent="0.3">
      <c r="D3988" s="10"/>
    </row>
    <row r="3989" spans="4:4" x14ac:dyDescent="0.3">
      <c r="D3989" s="10"/>
    </row>
    <row r="3990" spans="4:4" x14ac:dyDescent="0.3">
      <c r="D3990" s="10"/>
    </row>
    <row r="3991" spans="4:4" x14ac:dyDescent="0.3">
      <c r="D3991" s="10"/>
    </row>
    <row r="3992" spans="4:4" x14ac:dyDescent="0.3">
      <c r="D3992" s="10"/>
    </row>
    <row r="3993" spans="4:4" x14ac:dyDescent="0.3">
      <c r="D3993" s="10"/>
    </row>
    <row r="3994" spans="4:4" x14ac:dyDescent="0.3">
      <c r="D3994" s="10"/>
    </row>
    <row r="3995" spans="4:4" x14ac:dyDescent="0.3">
      <c r="D3995" s="10"/>
    </row>
    <row r="3996" spans="4:4" x14ac:dyDescent="0.3">
      <c r="D3996" s="10"/>
    </row>
    <row r="3997" spans="4:4" x14ac:dyDescent="0.3">
      <c r="D3997" s="10"/>
    </row>
    <row r="3998" spans="4:4" x14ac:dyDescent="0.3">
      <c r="D3998" s="10"/>
    </row>
    <row r="3999" spans="4:4" x14ac:dyDescent="0.3">
      <c r="D3999" s="10"/>
    </row>
    <row r="4000" spans="4:4" x14ac:dyDescent="0.3">
      <c r="D4000" s="10"/>
    </row>
    <row r="4001" spans="4:4" x14ac:dyDescent="0.3">
      <c r="D4001" s="10"/>
    </row>
    <row r="4002" spans="4:4" x14ac:dyDescent="0.3">
      <c r="D4002" s="10"/>
    </row>
    <row r="4003" spans="4:4" x14ac:dyDescent="0.3">
      <c r="D4003" s="10"/>
    </row>
    <row r="4004" spans="4:4" x14ac:dyDescent="0.3">
      <c r="D4004" s="10"/>
    </row>
    <row r="4005" spans="4:4" x14ac:dyDescent="0.3">
      <c r="D4005" s="10"/>
    </row>
    <row r="4006" spans="4:4" x14ac:dyDescent="0.3">
      <c r="D4006" s="10"/>
    </row>
    <row r="4007" spans="4:4" x14ac:dyDescent="0.3">
      <c r="D4007" s="10"/>
    </row>
    <row r="4008" spans="4:4" x14ac:dyDescent="0.3">
      <c r="D4008" s="10"/>
    </row>
    <row r="4009" spans="4:4" x14ac:dyDescent="0.3">
      <c r="D4009" s="10"/>
    </row>
    <row r="4010" spans="4:4" x14ac:dyDescent="0.3">
      <c r="D4010" s="10"/>
    </row>
    <row r="4011" spans="4:4" x14ac:dyDescent="0.3">
      <c r="D4011" s="10"/>
    </row>
    <row r="4012" spans="4:4" x14ac:dyDescent="0.3">
      <c r="D4012" s="10"/>
    </row>
    <row r="4013" spans="4:4" x14ac:dyDescent="0.3">
      <c r="D4013" s="10"/>
    </row>
    <row r="4014" spans="4:4" x14ac:dyDescent="0.3">
      <c r="D4014" s="10"/>
    </row>
    <row r="4015" spans="4:4" x14ac:dyDescent="0.3">
      <c r="D4015" s="10"/>
    </row>
    <row r="4016" spans="4:4" x14ac:dyDescent="0.3">
      <c r="D4016" s="10"/>
    </row>
    <row r="4017" spans="4:4" x14ac:dyDescent="0.3">
      <c r="D4017" s="10"/>
    </row>
    <row r="4018" spans="4:4" x14ac:dyDescent="0.3">
      <c r="D4018" s="10"/>
    </row>
    <row r="4019" spans="4:4" x14ac:dyDescent="0.3">
      <c r="D4019" s="10"/>
    </row>
    <row r="4020" spans="4:4" x14ac:dyDescent="0.3">
      <c r="D4020" s="10"/>
    </row>
    <row r="4021" spans="4:4" x14ac:dyDescent="0.3">
      <c r="D4021" s="10"/>
    </row>
    <row r="4022" spans="4:4" x14ac:dyDescent="0.3">
      <c r="D4022" s="10"/>
    </row>
    <row r="4023" spans="4:4" x14ac:dyDescent="0.3">
      <c r="D4023" s="10"/>
    </row>
    <row r="4024" spans="4:4" x14ac:dyDescent="0.3">
      <c r="D4024" s="10"/>
    </row>
    <row r="4025" spans="4:4" x14ac:dyDescent="0.3">
      <c r="D4025" s="10"/>
    </row>
    <row r="4026" spans="4:4" x14ac:dyDescent="0.3">
      <c r="D4026" s="10"/>
    </row>
    <row r="4027" spans="4:4" x14ac:dyDescent="0.3">
      <c r="D4027" s="10"/>
    </row>
    <row r="4028" spans="4:4" x14ac:dyDescent="0.3">
      <c r="D4028" s="10"/>
    </row>
    <row r="4029" spans="4:4" x14ac:dyDescent="0.3">
      <c r="D4029" s="10"/>
    </row>
    <row r="4030" spans="4:4" x14ac:dyDescent="0.3">
      <c r="D4030" s="10"/>
    </row>
    <row r="4031" spans="4:4" x14ac:dyDescent="0.3">
      <c r="D4031" s="10"/>
    </row>
    <row r="4032" spans="4:4" x14ac:dyDescent="0.3">
      <c r="D4032" s="10"/>
    </row>
    <row r="4033" spans="4:4" x14ac:dyDescent="0.3">
      <c r="D4033" s="10"/>
    </row>
    <row r="4034" spans="4:4" x14ac:dyDescent="0.3">
      <c r="D4034" s="10"/>
    </row>
    <row r="4035" spans="4:4" x14ac:dyDescent="0.3">
      <c r="D4035" s="10"/>
    </row>
    <row r="4036" spans="4:4" x14ac:dyDescent="0.3">
      <c r="D4036" s="10"/>
    </row>
    <row r="4037" spans="4:4" x14ac:dyDescent="0.3">
      <c r="D4037" s="10"/>
    </row>
    <row r="4038" spans="4:4" x14ac:dyDescent="0.3">
      <c r="D4038" s="10"/>
    </row>
    <row r="4039" spans="4:4" x14ac:dyDescent="0.3">
      <c r="D4039" s="10"/>
    </row>
    <row r="4040" spans="4:4" x14ac:dyDescent="0.3">
      <c r="D4040" s="10"/>
    </row>
    <row r="4041" spans="4:4" x14ac:dyDescent="0.3">
      <c r="D4041" s="10"/>
    </row>
    <row r="4042" spans="4:4" x14ac:dyDescent="0.3">
      <c r="D4042" s="10"/>
    </row>
    <row r="4043" spans="4:4" x14ac:dyDescent="0.3">
      <c r="D4043" s="10"/>
    </row>
    <row r="4044" spans="4:4" x14ac:dyDescent="0.3">
      <c r="D4044" s="10"/>
    </row>
    <row r="4045" spans="4:4" x14ac:dyDescent="0.3">
      <c r="D4045" s="10"/>
    </row>
    <row r="4046" spans="4:4" x14ac:dyDescent="0.3">
      <c r="D4046" s="10"/>
    </row>
    <row r="4047" spans="4:4" x14ac:dyDescent="0.3">
      <c r="D4047" s="10"/>
    </row>
    <row r="4048" spans="4:4" x14ac:dyDescent="0.3">
      <c r="D4048" s="10"/>
    </row>
    <row r="4049" spans="4:4" x14ac:dyDescent="0.3">
      <c r="D4049" s="10"/>
    </row>
    <row r="4050" spans="4:4" x14ac:dyDescent="0.3">
      <c r="D4050" s="10"/>
    </row>
    <row r="4051" spans="4:4" x14ac:dyDescent="0.3">
      <c r="D4051" s="10"/>
    </row>
    <row r="4052" spans="4:4" x14ac:dyDescent="0.3">
      <c r="D4052" s="10"/>
    </row>
    <row r="4053" spans="4:4" x14ac:dyDescent="0.3">
      <c r="D4053" s="10"/>
    </row>
    <row r="4054" spans="4:4" x14ac:dyDescent="0.3">
      <c r="D4054" s="10"/>
    </row>
    <row r="4055" spans="4:4" x14ac:dyDescent="0.3">
      <c r="D4055" s="10"/>
    </row>
    <row r="4056" spans="4:4" x14ac:dyDescent="0.3">
      <c r="D4056" s="10"/>
    </row>
    <row r="4057" spans="4:4" x14ac:dyDescent="0.3">
      <c r="D4057" s="10"/>
    </row>
    <row r="4058" spans="4:4" x14ac:dyDescent="0.3">
      <c r="D4058" s="10"/>
    </row>
    <row r="4059" spans="4:4" x14ac:dyDescent="0.3">
      <c r="D4059" s="10"/>
    </row>
    <row r="4060" spans="4:4" x14ac:dyDescent="0.3">
      <c r="D4060" s="10"/>
    </row>
    <row r="4061" spans="4:4" x14ac:dyDescent="0.3">
      <c r="D4061" s="10"/>
    </row>
    <row r="4062" spans="4:4" x14ac:dyDescent="0.3">
      <c r="D4062" s="10"/>
    </row>
    <row r="4063" spans="4:4" x14ac:dyDescent="0.3">
      <c r="D4063" s="10"/>
    </row>
    <row r="4064" spans="4:4" x14ac:dyDescent="0.3">
      <c r="D4064" s="10"/>
    </row>
    <row r="4065" spans="4:4" x14ac:dyDescent="0.3">
      <c r="D4065" s="10"/>
    </row>
    <row r="4066" spans="4:4" x14ac:dyDescent="0.3">
      <c r="D4066" s="10"/>
    </row>
    <row r="4067" spans="4:4" x14ac:dyDescent="0.3">
      <c r="D4067" s="10"/>
    </row>
    <row r="4068" spans="4:4" x14ac:dyDescent="0.3">
      <c r="D4068" s="10"/>
    </row>
    <row r="4069" spans="4:4" x14ac:dyDescent="0.3">
      <c r="D4069" s="10"/>
    </row>
    <row r="4070" spans="4:4" x14ac:dyDescent="0.3">
      <c r="D4070" s="10"/>
    </row>
    <row r="4071" spans="4:4" x14ac:dyDescent="0.3">
      <c r="D4071" s="10"/>
    </row>
    <row r="4072" spans="4:4" x14ac:dyDescent="0.3">
      <c r="D4072" s="10"/>
    </row>
    <row r="4073" spans="4:4" x14ac:dyDescent="0.3">
      <c r="D4073" s="10"/>
    </row>
    <row r="4074" spans="4:4" x14ac:dyDescent="0.3">
      <c r="D4074" s="10"/>
    </row>
    <row r="4075" spans="4:4" x14ac:dyDescent="0.3">
      <c r="D4075" s="10"/>
    </row>
    <row r="4076" spans="4:4" x14ac:dyDescent="0.3">
      <c r="D4076" s="10"/>
    </row>
    <row r="4077" spans="4:4" x14ac:dyDescent="0.3">
      <c r="D4077" s="10"/>
    </row>
    <row r="4078" spans="4:4" x14ac:dyDescent="0.3">
      <c r="D4078" s="10"/>
    </row>
    <row r="4079" spans="4:4" x14ac:dyDescent="0.3">
      <c r="D4079" s="10"/>
    </row>
    <row r="4080" spans="4:4" x14ac:dyDescent="0.3">
      <c r="D4080" s="10"/>
    </row>
    <row r="4081" spans="4:4" x14ac:dyDescent="0.3">
      <c r="D4081" s="10"/>
    </row>
    <row r="4082" spans="4:4" x14ac:dyDescent="0.3">
      <c r="D4082" s="10"/>
    </row>
    <row r="4083" spans="4:4" x14ac:dyDescent="0.3">
      <c r="D4083" s="10"/>
    </row>
    <row r="4084" spans="4:4" x14ac:dyDescent="0.3">
      <c r="D4084" s="10"/>
    </row>
    <row r="4085" spans="4:4" x14ac:dyDescent="0.3">
      <c r="D4085" s="10"/>
    </row>
    <row r="4086" spans="4:4" x14ac:dyDescent="0.3">
      <c r="D4086" s="10"/>
    </row>
    <row r="4087" spans="4:4" x14ac:dyDescent="0.3">
      <c r="D4087" s="10"/>
    </row>
    <row r="4088" spans="4:4" x14ac:dyDescent="0.3">
      <c r="D4088" s="10"/>
    </row>
    <row r="4089" spans="4:4" x14ac:dyDescent="0.3">
      <c r="D4089" s="10"/>
    </row>
    <row r="4090" spans="4:4" x14ac:dyDescent="0.3">
      <c r="D4090" s="10"/>
    </row>
    <row r="4091" spans="4:4" x14ac:dyDescent="0.3">
      <c r="D4091" s="10"/>
    </row>
    <row r="4092" spans="4:4" x14ac:dyDescent="0.3">
      <c r="D4092" s="10"/>
    </row>
    <row r="4093" spans="4:4" x14ac:dyDescent="0.3">
      <c r="D4093" s="10"/>
    </row>
    <row r="4094" spans="4:4" x14ac:dyDescent="0.3">
      <c r="D4094" s="10"/>
    </row>
    <row r="4095" spans="4:4" x14ac:dyDescent="0.3">
      <c r="D4095" s="10"/>
    </row>
    <row r="4096" spans="4:4" x14ac:dyDescent="0.3">
      <c r="D4096" s="10"/>
    </row>
    <row r="4097" spans="4:4" x14ac:dyDescent="0.3">
      <c r="D4097" s="10"/>
    </row>
    <row r="4098" spans="4:4" x14ac:dyDescent="0.3">
      <c r="D4098" s="10"/>
    </row>
    <row r="4099" spans="4:4" x14ac:dyDescent="0.3">
      <c r="D4099" s="10"/>
    </row>
    <row r="4100" spans="4:4" x14ac:dyDescent="0.3">
      <c r="D4100" s="10"/>
    </row>
    <row r="4101" spans="4:4" x14ac:dyDescent="0.3">
      <c r="D4101" s="10"/>
    </row>
    <row r="4102" spans="4:4" x14ac:dyDescent="0.3">
      <c r="D4102" s="10"/>
    </row>
    <row r="4103" spans="4:4" x14ac:dyDescent="0.3">
      <c r="D4103" s="10"/>
    </row>
    <row r="4104" spans="4:4" x14ac:dyDescent="0.3">
      <c r="D4104" s="10"/>
    </row>
    <row r="4105" spans="4:4" x14ac:dyDescent="0.3">
      <c r="D4105" s="10"/>
    </row>
    <row r="4106" spans="4:4" x14ac:dyDescent="0.3">
      <c r="D4106" s="10"/>
    </row>
    <row r="4107" spans="4:4" x14ac:dyDescent="0.3">
      <c r="D4107" s="10"/>
    </row>
    <row r="4108" spans="4:4" x14ac:dyDescent="0.3">
      <c r="D4108" s="10"/>
    </row>
    <row r="4109" spans="4:4" x14ac:dyDescent="0.3">
      <c r="D4109" s="10"/>
    </row>
    <row r="4110" spans="4:4" x14ac:dyDescent="0.3">
      <c r="D4110" s="10"/>
    </row>
    <row r="4111" spans="4:4" x14ac:dyDescent="0.3">
      <c r="D4111" s="10"/>
    </row>
    <row r="4112" spans="4:4" x14ac:dyDescent="0.3">
      <c r="D4112" s="10"/>
    </row>
    <row r="4113" spans="4:4" x14ac:dyDescent="0.3">
      <c r="D4113" s="10"/>
    </row>
    <row r="4114" spans="4:4" x14ac:dyDescent="0.3">
      <c r="D4114" s="10"/>
    </row>
    <row r="4115" spans="4:4" x14ac:dyDescent="0.3">
      <c r="D4115" s="10"/>
    </row>
    <row r="4116" spans="4:4" x14ac:dyDescent="0.3">
      <c r="D4116" s="10"/>
    </row>
    <row r="4117" spans="4:4" x14ac:dyDescent="0.3">
      <c r="D4117" s="10"/>
    </row>
    <row r="4118" spans="4:4" x14ac:dyDescent="0.3">
      <c r="D4118" s="10"/>
    </row>
    <row r="4119" spans="4:4" x14ac:dyDescent="0.3">
      <c r="D4119" s="10"/>
    </row>
    <row r="4120" spans="4:4" x14ac:dyDescent="0.3">
      <c r="D4120" s="10"/>
    </row>
    <row r="4121" spans="4:4" x14ac:dyDescent="0.3">
      <c r="D4121" s="10"/>
    </row>
    <row r="4122" spans="4:4" x14ac:dyDescent="0.3">
      <c r="D4122" s="10"/>
    </row>
    <row r="4123" spans="4:4" x14ac:dyDescent="0.3">
      <c r="D4123" s="10"/>
    </row>
    <row r="4124" spans="4:4" x14ac:dyDescent="0.3">
      <c r="D4124" s="10"/>
    </row>
    <row r="4125" spans="4:4" x14ac:dyDescent="0.3">
      <c r="D4125" s="10"/>
    </row>
    <row r="4126" spans="4:4" x14ac:dyDescent="0.3">
      <c r="D4126" s="10"/>
    </row>
    <row r="4127" spans="4:4" x14ac:dyDescent="0.3">
      <c r="D4127" s="10"/>
    </row>
    <row r="4128" spans="4:4" x14ac:dyDescent="0.3">
      <c r="D4128" s="10"/>
    </row>
    <row r="4129" spans="4:4" x14ac:dyDescent="0.3">
      <c r="D4129" s="10"/>
    </row>
    <row r="4130" spans="4:4" x14ac:dyDescent="0.3">
      <c r="D4130" s="10"/>
    </row>
    <row r="4131" spans="4:4" x14ac:dyDescent="0.3">
      <c r="D4131" s="10"/>
    </row>
    <row r="4132" spans="4:4" x14ac:dyDescent="0.3">
      <c r="D4132" s="10"/>
    </row>
    <row r="4133" spans="4:4" x14ac:dyDescent="0.3">
      <c r="D4133" s="10"/>
    </row>
    <row r="4134" spans="4:4" x14ac:dyDescent="0.3">
      <c r="D4134" s="10"/>
    </row>
    <row r="4135" spans="4:4" x14ac:dyDescent="0.3">
      <c r="D4135" s="10"/>
    </row>
    <row r="4136" spans="4:4" x14ac:dyDescent="0.3">
      <c r="D4136" s="10"/>
    </row>
    <row r="4137" spans="4:4" x14ac:dyDescent="0.3">
      <c r="D4137" s="10"/>
    </row>
    <row r="4138" spans="4:4" x14ac:dyDescent="0.3">
      <c r="D4138" s="10"/>
    </row>
    <row r="4139" spans="4:4" x14ac:dyDescent="0.3">
      <c r="D4139" s="10"/>
    </row>
    <row r="4140" spans="4:4" x14ac:dyDescent="0.3">
      <c r="D4140" s="10"/>
    </row>
    <row r="4141" spans="4:4" x14ac:dyDescent="0.3">
      <c r="D4141" s="10"/>
    </row>
    <row r="4142" spans="4:4" x14ac:dyDescent="0.3">
      <c r="D4142" s="10"/>
    </row>
    <row r="4143" spans="4:4" x14ac:dyDescent="0.3">
      <c r="D4143" s="10"/>
    </row>
    <row r="4144" spans="4:4" x14ac:dyDescent="0.3">
      <c r="D4144" s="10"/>
    </row>
    <row r="4145" spans="4:4" x14ac:dyDescent="0.3">
      <c r="D4145" s="10"/>
    </row>
    <row r="4146" spans="4:4" x14ac:dyDescent="0.3">
      <c r="D4146" s="10"/>
    </row>
    <row r="4147" spans="4:4" x14ac:dyDescent="0.3">
      <c r="D4147" s="10"/>
    </row>
    <row r="4148" spans="4:4" x14ac:dyDescent="0.3">
      <c r="D4148" s="10"/>
    </row>
    <row r="4149" spans="4:4" x14ac:dyDescent="0.3">
      <c r="D4149" s="10"/>
    </row>
    <row r="4150" spans="4:4" x14ac:dyDescent="0.3">
      <c r="D4150" s="10"/>
    </row>
    <row r="4151" spans="4:4" x14ac:dyDescent="0.3">
      <c r="D4151" s="10"/>
    </row>
    <row r="4152" spans="4:4" x14ac:dyDescent="0.3">
      <c r="D4152" s="10"/>
    </row>
    <row r="4153" spans="4:4" x14ac:dyDescent="0.3">
      <c r="D4153" s="10"/>
    </row>
    <row r="4154" spans="4:4" x14ac:dyDescent="0.3">
      <c r="D4154" s="10"/>
    </row>
    <row r="4155" spans="4:4" x14ac:dyDescent="0.3">
      <c r="D4155" s="10"/>
    </row>
    <row r="4156" spans="4:4" x14ac:dyDescent="0.3">
      <c r="D4156" s="10"/>
    </row>
    <row r="4157" spans="4:4" x14ac:dyDescent="0.3">
      <c r="D4157" s="10"/>
    </row>
    <row r="4158" spans="4:4" x14ac:dyDescent="0.3">
      <c r="D4158" s="10"/>
    </row>
    <row r="4159" spans="4:4" x14ac:dyDescent="0.3">
      <c r="D4159" s="10"/>
    </row>
    <row r="4160" spans="4:4" x14ac:dyDescent="0.3">
      <c r="D4160" s="10"/>
    </row>
    <row r="4161" spans="4:4" x14ac:dyDescent="0.3">
      <c r="D4161" s="10"/>
    </row>
    <row r="4162" spans="4:4" x14ac:dyDescent="0.3">
      <c r="D4162" s="10"/>
    </row>
    <row r="4163" spans="4:4" x14ac:dyDescent="0.3">
      <c r="D4163" s="10"/>
    </row>
    <row r="4164" spans="4:4" x14ac:dyDescent="0.3">
      <c r="D4164" s="10"/>
    </row>
    <row r="4165" spans="4:4" x14ac:dyDescent="0.3">
      <c r="D4165" s="10"/>
    </row>
    <row r="4166" spans="4:4" x14ac:dyDescent="0.3">
      <c r="D4166" s="10"/>
    </row>
    <row r="4167" spans="4:4" x14ac:dyDescent="0.3">
      <c r="D4167" s="10"/>
    </row>
    <row r="4168" spans="4:4" x14ac:dyDescent="0.3">
      <c r="D4168" s="10"/>
    </row>
    <row r="4169" spans="4:4" x14ac:dyDescent="0.3">
      <c r="D4169" s="10"/>
    </row>
    <row r="4170" spans="4:4" x14ac:dyDescent="0.3">
      <c r="D4170" s="10"/>
    </row>
    <row r="4171" spans="4:4" x14ac:dyDescent="0.3">
      <c r="D4171" s="10"/>
    </row>
    <row r="4172" spans="4:4" x14ac:dyDescent="0.3">
      <c r="D4172" s="10"/>
    </row>
    <row r="4173" spans="4:4" x14ac:dyDescent="0.3">
      <c r="D4173" s="10"/>
    </row>
    <row r="4174" spans="4:4" x14ac:dyDescent="0.3">
      <c r="D4174" s="10"/>
    </row>
    <row r="4175" spans="4:4" x14ac:dyDescent="0.3">
      <c r="D4175" s="10"/>
    </row>
    <row r="4176" spans="4:4" x14ac:dyDescent="0.3">
      <c r="D4176" s="10"/>
    </row>
    <row r="4177" spans="4:4" x14ac:dyDescent="0.3">
      <c r="D4177" s="10"/>
    </row>
    <row r="4178" spans="4:4" x14ac:dyDescent="0.3">
      <c r="D4178" s="10"/>
    </row>
    <row r="4179" spans="4:4" x14ac:dyDescent="0.3">
      <c r="D4179" s="10"/>
    </row>
    <row r="4180" spans="4:4" x14ac:dyDescent="0.3">
      <c r="D4180" s="10"/>
    </row>
    <row r="4181" spans="4:4" x14ac:dyDescent="0.3">
      <c r="D4181" s="10"/>
    </row>
    <row r="4182" spans="4:4" x14ac:dyDescent="0.3">
      <c r="D4182" s="10"/>
    </row>
    <row r="4183" spans="4:4" x14ac:dyDescent="0.3">
      <c r="D4183" s="10"/>
    </row>
    <row r="4184" spans="4:4" x14ac:dyDescent="0.3">
      <c r="D4184" s="10"/>
    </row>
    <row r="4185" spans="4:4" x14ac:dyDescent="0.3">
      <c r="D4185" s="10"/>
    </row>
    <row r="4186" spans="4:4" x14ac:dyDescent="0.3">
      <c r="D4186" s="10"/>
    </row>
    <row r="4187" spans="4:4" x14ac:dyDescent="0.3">
      <c r="D4187" s="10"/>
    </row>
    <row r="4188" spans="4:4" x14ac:dyDescent="0.3">
      <c r="D4188" s="10"/>
    </row>
    <row r="4189" spans="4:4" x14ac:dyDescent="0.3">
      <c r="D4189" s="10"/>
    </row>
    <row r="4190" spans="4:4" x14ac:dyDescent="0.3">
      <c r="D4190" s="10"/>
    </row>
    <row r="4191" spans="4:4" x14ac:dyDescent="0.3">
      <c r="D4191" s="10"/>
    </row>
    <row r="4192" spans="4:4" x14ac:dyDescent="0.3">
      <c r="D4192" s="10"/>
    </row>
    <row r="4193" spans="4:4" x14ac:dyDescent="0.3">
      <c r="D4193" s="10"/>
    </row>
    <row r="4194" spans="4:4" x14ac:dyDescent="0.3">
      <c r="D4194" s="10"/>
    </row>
    <row r="4195" spans="4:4" x14ac:dyDescent="0.3">
      <c r="D4195" s="10"/>
    </row>
    <row r="4196" spans="4:4" x14ac:dyDescent="0.3">
      <c r="D4196" s="10"/>
    </row>
    <row r="4197" spans="4:4" x14ac:dyDescent="0.3">
      <c r="D4197" s="10"/>
    </row>
    <row r="4198" spans="4:4" x14ac:dyDescent="0.3">
      <c r="D4198" s="10"/>
    </row>
    <row r="4199" spans="4:4" x14ac:dyDescent="0.3">
      <c r="D4199" s="10"/>
    </row>
    <row r="4200" spans="4:4" x14ac:dyDescent="0.3">
      <c r="D4200" s="10"/>
    </row>
    <row r="4201" spans="4:4" x14ac:dyDescent="0.3">
      <c r="D4201" s="10"/>
    </row>
    <row r="4202" spans="4:4" x14ac:dyDescent="0.3">
      <c r="D4202" s="10"/>
    </row>
    <row r="4203" spans="4:4" x14ac:dyDescent="0.3">
      <c r="D4203" s="10"/>
    </row>
    <row r="4204" spans="4:4" x14ac:dyDescent="0.3">
      <c r="D4204" s="10"/>
    </row>
    <row r="4205" spans="4:4" x14ac:dyDescent="0.3">
      <c r="D4205" s="10"/>
    </row>
    <row r="4206" spans="4:4" x14ac:dyDescent="0.3">
      <c r="D4206" s="10"/>
    </row>
    <row r="4207" spans="4:4" x14ac:dyDescent="0.3">
      <c r="D4207" s="10"/>
    </row>
    <row r="4208" spans="4:4" x14ac:dyDescent="0.3">
      <c r="D4208" s="10"/>
    </row>
    <row r="4209" spans="4:4" x14ac:dyDescent="0.3">
      <c r="D4209" s="10"/>
    </row>
    <row r="4210" spans="4:4" x14ac:dyDescent="0.3">
      <c r="D4210" s="10"/>
    </row>
    <row r="4211" spans="4:4" x14ac:dyDescent="0.3">
      <c r="D4211" s="10"/>
    </row>
    <row r="4212" spans="4:4" x14ac:dyDescent="0.3">
      <c r="D4212" s="10"/>
    </row>
    <row r="4213" spans="4:4" x14ac:dyDescent="0.3">
      <c r="D4213" s="10"/>
    </row>
    <row r="4214" spans="4:4" x14ac:dyDescent="0.3">
      <c r="D4214" s="10"/>
    </row>
    <row r="4215" spans="4:4" x14ac:dyDescent="0.3">
      <c r="D4215" s="10"/>
    </row>
    <row r="4216" spans="4:4" x14ac:dyDescent="0.3">
      <c r="D4216" s="10"/>
    </row>
    <row r="4217" spans="4:4" x14ac:dyDescent="0.3">
      <c r="D4217" s="10"/>
    </row>
    <row r="4218" spans="4:4" x14ac:dyDescent="0.3">
      <c r="D4218" s="10"/>
    </row>
    <row r="4219" spans="4:4" x14ac:dyDescent="0.3">
      <c r="D4219" s="10"/>
    </row>
    <row r="4220" spans="4:4" x14ac:dyDescent="0.3">
      <c r="D4220" s="10"/>
    </row>
    <row r="4221" spans="4:4" x14ac:dyDescent="0.3">
      <c r="D4221" s="10"/>
    </row>
    <row r="4222" spans="4:4" x14ac:dyDescent="0.3">
      <c r="D4222" s="10"/>
    </row>
    <row r="4223" spans="4:4" x14ac:dyDescent="0.3">
      <c r="D4223" s="10"/>
    </row>
    <row r="4224" spans="4:4" x14ac:dyDescent="0.3">
      <c r="D4224" s="10"/>
    </row>
    <row r="4225" spans="4:4" x14ac:dyDescent="0.3">
      <c r="D4225" s="10"/>
    </row>
    <row r="4226" spans="4:4" x14ac:dyDescent="0.3">
      <c r="D4226" s="10"/>
    </row>
    <row r="4227" spans="4:4" x14ac:dyDescent="0.3">
      <c r="D4227" s="10"/>
    </row>
    <row r="4228" spans="4:4" x14ac:dyDescent="0.3">
      <c r="D4228" s="10"/>
    </row>
    <row r="4229" spans="4:4" x14ac:dyDescent="0.3">
      <c r="D4229" s="10"/>
    </row>
    <row r="4230" spans="4:4" x14ac:dyDescent="0.3">
      <c r="D4230" s="10"/>
    </row>
    <row r="4231" spans="4:4" x14ac:dyDescent="0.3">
      <c r="D4231" s="10"/>
    </row>
    <row r="4232" spans="4:4" x14ac:dyDescent="0.3">
      <c r="D4232" s="10"/>
    </row>
    <row r="4233" spans="4:4" x14ac:dyDescent="0.3">
      <c r="D4233" s="10"/>
    </row>
    <row r="4234" spans="4:4" x14ac:dyDescent="0.3">
      <c r="D4234" s="10"/>
    </row>
    <row r="4235" spans="4:4" x14ac:dyDescent="0.3">
      <c r="D4235" s="10"/>
    </row>
    <row r="4236" spans="4:4" x14ac:dyDescent="0.3">
      <c r="D4236" s="10"/>
    </row>
    <row r="4237" spans="4:4" x14ac:dyDescent="0.3">
      <c r="D4237" s="10"/>
    </row>
    <row r="4238" spans="4:4" x14ac:dyDescent="0.3">
      <c r="D4238" s="10"/>
    </row>
    <row r="4239" spans="4:4" x14ac:dyDescent="0.3">
      <c r="D4239" s="10"/>
    </row>
    <row r="4240" spans="4:4" x14ac:dyDescent="0.3">
      <c r="D4240" s="10"/>
    </row>
    <row r="4241" spans="4:4" x14ac:dyDescent="0.3">
      <c r="D4241" s="10"/>
    </row>
    <row r="4242" spans="4:4" x14ac:dyDescent="0.3">
      <c r="D4242" s="10"/>
    </row>
    <row r="4243" spans="4:4" x14ac:dyDescent="0.3">
      <c r="D4243" s="10"/>
    </row>
    <row r="4244" spans="4:4" x14ac:dyDescent="0.3">
      <c r="D4244" s="10"/>
    </row>
    <row r="4245" spans="4:4" x14ac:dyDescent="0.3">
      <c r="D4245" s="10"/>
    </row>
    <row r="4246" spans="4:4" x14ac:dyDescent="0.3">
      <c r="D4246" s="10"/>
    </row>
    <row r="4247" spans="4:4" x14ac:dyDescent="0.3">
      <c r="D4247" s="10"/>
    </row>
    <row r="4248" spans="4:4" x14ac:dyDescent="0.3">
      <c r="D4248" s="10"/>
    </row>
    <row r="4249" spans="4:4" x14ac:dyDescent="0.3">
      <c r="D4249" s="10"/>
    </row>
    <row r="4250" spans="4:4" x14ac:dyDescent="0.3">
      <c r="D4250" s="10"/>
    </row>
    <row r="4251" spans="4:4" x14ac:dyDescent="0.3">
      <c r="D4251" s="10"/>
    </row>
    <row r="4252" spans="4:4" x14ac:dyDescent="0.3">
      <c r="D4252" s="10"/>
    </row>
    <row r="4253" spans="4:4" x14ac:dyDescent="0.3">
      <c r="D4253" s="10"/>
    </row>
    <row r="4254" spans="4:4" x14ac:dyDescent="0.3">
      <c r="D4254" s="10"/>
    </row>
    <row r="4255" spans="4:4" x14ac:dyDescent="0.3">
      <c r="D4255" s="10"/>
    </row>
    <row r="4256" spans="4:4" x14ac:dyDescent="0.3">
      <c r="D4256" s="10"/>
    </row>
    <row r="4257" spans="4:4" x14ac:dyDescent="0.3">
      <c r="D4257" s="10"/>
    </row>
    <row r="4258" spans="4:4" x14ac:dyDescent="0.3">
      <c r="D4258" s="10"/>
    </row>
    <row r="4259" spans="4:4" x14ac:dyDescent="0.3">
      <c r="D4259" s="10"/>
    </row>
    <row r="4260" spans="4:4" x14ac:dyDescent="0.3">
      <c r="D4260" s="10"/>
    </row>
    <row r="4261" spans="4:4" x14ac:dyDescent="0.3">
      <c r="D4261" s="10"/>
    </row>
    <row r="4262" spans="4:4" x14ac:dyDescent="0.3">
      <c r="D4262" s="10"/>
    </row>
    <row r="4263" spans="4:4" x14ac:dyDescent="0.3">
      <c r="D4263" s="10"/>
    </row>
    <row r="4264" spans="4:4" x14ac:dyDescent="0.3">
      <c r="D4264" s="10"/>
    </row>
    <row r="4265" spans="4:4" x14ac:dyDescent="0.3">
      <c r="D4265" s="10"/>
    </row>
    <row r="4266" spans="4:4" x14ac:dyDescent="0.3">
      <c r="D4266" s="10"/>
    </row>
    <row r="4267" spans="4:4" x14ac:dyDescent="0.3">
      <c r="D4267" s="10"/>
    </row>
    <row r="4268" spans="4:4" x14ac:dyDescent="0.3">
      <c r="D4268" s="10"/>
    </row>
    <row r="4269" spans="4:4" x14ac:dyDescent="0.3">
      <c r="D4269" s="10"/>
    </row>
    <row r="4270" spans="4:4" x14ac:dyDescent="0.3">
      <c r="D4270" s="10"/>
    </row>
    <row r="4271" spans="4:4" x14ac:dyDescent="0.3">
      <c r="D4271" s="10"/>
    </row>
    <row r="4272" spans="4:4" x14ac:dyDescent="0.3">
      <c r="D4272" s="10"/>
    </row>
    <row r="4273" spans="4:4" x14ac:dyDescent="0.3">
      <c r="D4273" s="10"/>
    </row>
    <row r="4274" spans="4:4" x14ac:dyDescent="0.3">
      <c r="D4274" s="10"/>
    </row>
    <row r="4275" spans="4:4" x14ac:dyDescent="0.3">
      <c r="D4275" s="10"/>
    </row>
    <row r="4276" spans="4:4" x14ac:dyDescent="0.3">
      <c r="D4276" s="10"/>
    </row>
    <row r="4277" spans="4:4" x14ac:dyDescent="0.3">
      <c r="D4277" s="10"/>
    </row>
    <row r="4278" spans="4:4" x14ac:dyDescent="0.3">
      <c r="D4278" s="10"/>
    </row>
    <row r="4279" spans="4:4" x14ac:dyDescent="0.3">
      <c r="D4279" s="10"/>
    </row>
    <row r="4280" spans="4:4" x14ac:dyDescent="0.3">
      <c r="D4280" s="10"/>
    </row>
    <row r="4281" spans="4:4" x14ac:dyDescent="0.3">
      <c r="D4281" s="10"/>
    </row>
    <row r="4282" spans="4:4" x14ac:dyDescent="0.3">
      <c r="D4282" s="10"/>
    </row>
    <row r="4283" spans="4:4" x14ac:dyDescent="0.3">
      <c r="D4283" s="10"/>
    </row>
    <row r="4284" spans="4:4" x14ac:dyDescent="0.3">
      <c r="D4284" s="10"/>
    </row>
    <row r="4285" spans="4:4" x14ac:dyDescent="0.3">
      <c r="D4285" s="10"/>
    </row>
    <row r="4286" spans="4:4" x14ac:dyDescent="0.3">
      <c r="D4286" s="10"/>
    </row>
    <row r="4287" spans="4:4" x14ac:dyDescent="0.3">
      <c r="D4287" s="10"/>
    </row>
    <row r="4288" spans="4:4" x14ac:dyDescent="0.3">
      <c r="D4288" s="10"/>
    </row>
    <row r="4289" spans="4:4" x14ac:dyDescent="0.3">
      <c r="D4289" s="10"/>
    </row>
    <row r="4290" spans="4:4" x14ac:dyDescent="0.3">
      <c r="D4290" s="10"/>
    </row>
    <row r="4291" spans="4:4" x14ac:dyDescent="0.3">
      <c r="D4291" s="10"/>
    </row>
    <row r="4292" spans="4:4" x14ac:dyDescent="0.3">
      <c r="D4292" s="10"/>
    </row>
    <row r="4293" spans="4:4" x14ac:dyDescent="0.3">
      <c r="D4293" s="10"/>
    </row>
    <row r="4294" spans="4:4" x14ac:dyDescent="0.3">
      <c r="D4294" s="10"/>
    </row>
    <row r="4295" spans="4:4" x14ac:dyDescent="0.3">
      <c r="D4295" s="10"/>
    </row>
    <row r="4296" spans="4:4" x14ac:dyDescent="0.3">
      <c r="D4296" s="10"/>
    </row>
    <row r="4297" spans="4:4" x14ac:dyDescent="0.3">
      <c r="D4297" s="10"/>
    </row>
    <row r="4298" spans="4:4" x14ac:dyDescent="0.3">
      <c r="D4298" s="10"/>
    </row>
    <row r="4299" spans="4:4" x14ac:dyDescent="0.3">
      <c r="D4299" s="10"/>
    </row>
    <row r="4300" spans="4:4" x14ac:dyDescent="0.3">
      <c r="D4300" s="10"/>
    </row>
    <row r="4301" spans="4:4" x14ac:dyDescent="0.3">
      <c r="D4301" s="10"/>
    </row>
    <row r="4302" spans="4:4" x14ac:dyDescent="0.3">
      <c r="D4302" s="10"/>
    </row>
    <row r="4303" spans="4:4" x14ac:dyDescent="0.3">
      <c r="D4303" s="10"/>
    </row>
    <row r="4304" spans="4:4" x14ac:dyDescent="0.3">
      <c r="D4304" s="10"/>
    </row>
    <row r="4305" spans="4:4" x14ac:dyDescent="0.3">
      <c r="D4305" s="10"/>
    </row>
    <row r="4306" spans="4:4" x14ac:dyDescent="0.3">
      <c r="D4306" s="10"/>
    </row>
    <row r="4307" spans="4:4" x14ac:dyDescent="0.3">
      <c r="D4307" s="10"/>
    </row>
    <row r="4308" spans="4:4" x14ac:dyDescent="0.3">
      <c r="D4308" s="10"/>
    </row>
    <row r="4309" spans="4:4" x14ac:dyDescent="0.3">
      <c r="D4309" s="10"/>
    </row>
    <row r="4310" spans="4:4" x14ac:dyDescent="0.3">
      <c r="D4310" s="10"/>
    </row>
    <row r="4311" spans="4:4" x14ac:dyDescent="0.3">
      <c r="D4311" s="10"/>
    </row>
    <row r="4312" spans="4:4" x14ac:dyDescent="0.3">
      <c r="D4312" s="10"/>
    </row>
    <row r="4313" spans="4:4" x14ac:dyDescent="0.3">
      <c r="D4313" s="10"/>
    </row>
    <row r="4314" spans="4:4" x14ac:dyDescent="0.3">
      <c r="D4314" s="10"/>
    </row>
    <row r="4315" spans="4:4" x14ac:dyDescent="0.3">
      <c r="D4315" s="10"/>
    </row>
    <row r="4316" spans="4:4" x14ac:dyDescent="0.3">
      <c r="D4316" s="10"/>
    </row>
    <row r="4317" spans="4:4" x14ac:dyDescent="0.3">
      <c r="D4317" s="10"/>
    </row>
    <row r="4318" spans="4:4" x14ac:dyDescent="0.3">
      <c r="D4318" s="10"/>
    </row>
    <row r="4319" spans="4:4" x14ac:dyDescent="0.3">
      <c r="D4319" s="10"/>
    </row>
    <row r="4320" spans="4:4" x14ac:dyDescent="0.3">
      <c r="D4320" s="10"/>
    </row>
    <row r="4321" spans="4:4" x14ac:dyDescent="0.3">
      <c r="D4321" s="10"/>
    </row>
    <row r="4322" spans="4:4" x14ac:dyDescent="0.3">
      <c r="D4322" s="10"/>
    </row>
    <row r="4323" spans="4:4" x14ac:dyDescent="0.3">
      <c r="D4323" s="10"/>
    </row>
    <row r="4324" spans="4:4" x14ac:dyDescent="0.3">
      <c r="D4324" s="10"/>
    </row>
    <row r="4325" spans="4:4" x14ac:dyDescent="0.3">
      <c r="D4325" s="10"/>
    </row>
    <row r="4326" spans="4:4" x14ac:dyDescent="0.3">
      <c r="D4326" s="10"/>
    </row>
    <row r="4327" spans="4:4" x14ac:dyDescent="0.3">
      <c r="D4327" s="10"/>
    </row>
    <row r="4328" spans="4:4" x14ac:dyDescent="0.3">
      <c r="D4328" s="10"/>
    </row>
    <row r="4329" spans="4:4" x14ac:dyDescent="0.3">
      <c r="D4329" s="10"/>
    </row>
    <row r="4330" spans="4:4" x14ac:dyDescent="0.3">
      <c r="D4330" s="10"/>
    </row>
    <row r="4331" spans="4:4" x14ac:dyDescent="0.3">
      <c r="D4331" s="10"/>
    </row>
    <row r="4332" spans="4:4" x14ac:dyDescent="0.3">
      <c r="D4332" s="10"/>
    </row>
    <row r="4333" spans="4:4" x14ac:dyDescent="0.3">
      <c r="D4333" s="10"/>
    </row>
    <row r="4334" spans="4:4" x14ac:dyDescent="0.3">
      <c r="D4334" s="10"/>
    </row>
    <row r="4335" spans="4:4" x14ac:dyDescent="0.3">
      <c r="D4335" s="10"/>
    </row>
    <row r="4336" spans="4:4" x14ac:dyDescent="0.3">
      <c r="D4336" s="10"/>
    </row>
    <row r="4337" spans="4:4" x14ac:dyDescent="0.3">
      <c r="D4337" s="10"/>
    </row>
    <row r="4338" spans="4:4" x14ac:dyDescent="0.3">
      <c r="D4338" s="10"/>
    </row>
    <row r="4339" spans="4:4" x14ac:dyDescent="0.3">
      <c r="D4339" s="10"/>
    </row>
    <row r="4340" spans="4:4" x14ac:dyDescent="0.3">
      <c r="D4340" s="10"/>
    </row>
    <row r="4341" spans="4:4" x14ac:dyDescent="0.3">
      <c r="D4341" s="10"/>
    </row>
    <row r="4342" spans="4:4" x14ac:dyDescent="0.3">
      <c r="D4342" s="10"/>
    </row>
    <row r="4343" spans="4:4" x14ac:dyDescent="0.3">
      <c r="D4343" s="10"/>
    </row>
    <row r="4344" spans="4:4" x14ac:dyDescent="0.3">
      <c r="D4344" s="10"/>
    </row>
    <row r="4345" spans="4:4" x14ac:dyDescent="0.3">
      <c r="D4345" s="10"/>
    </row>
    <row r="4346" spans="4:4" x14ac:dyDescent="0.3">
      <c r="D4346" s="10"/>
    </row>
    <row r="4347" spans="4:4" x14ac:dyDescent="0.3">
      <c r="D4347" s="10"/>
    </row>
    <row r="4348" spans="4:4" x14ac:dyDescent="0.3">
      <c r="D4348" s="10"/>
    </row>
    <row r="4349" spans="4:4" x14ac:dyDescent="0.3">
      <c r="D4349" s="10"/>
    </row>
    <row r="4350" spans="4:4" x14ac:dyDescent="0.3">
      <c r="D4350" s="10"/>
    </row>
    <row r="4351" spans="4:4" x14ac:dyDescent="0.3">
      <c r="D4351" s="10"/>
    </row>
    <row r="4352" spans="4:4" x14ac:dyDescent="0.3">
      <c r="D4352" s="10"/>
    </row>
    <row r="4353" spans="4:4" x14ac:dyDescent="0.3">
      <c r="D4353" s="10"/>
    </row>
    <row r="4354" spans="4:4" x14ac:dyDescent="0.3">
      <c r="D4354" s="10"/>
    </row>
    <row r="4355" spans="4:4" x14ac:dyDescent="0.3">
      <c r="D4355" s="10"/>
    </row>
    <row r="4356" spans="4:4" x14ac:dyDescent="0.3">
      <c r="D4356" s="10"/>
    </row>
    <row r="4357" spans="4:4" x14ac:dyDescent="0.3">
      <c r="D4357" s="10"/>
    </row>
    <row r="4358" spans="4:4" x14ac:dyDescent="0.3">
      <c r="D4358" s="10"/>
    </row>
    <row r="4359" spans="4:4" x14ac:dyDescent="0.3">
      <c r="D4359" s="10"/>
    </row>
    <row r="4360" spans="4:4" x14ac:dyDescent="0.3">
      <c r="D4360" s="10"/>
    </row>
    <row r="4361" spans="4:4" x14ac:dyDescent="0.3">
      <c r="D4361" s="10"/>
    </row>
    <row r="4362" spans="4:4" x14ac:dyDescent="0.3">
      <c r="D4362" s="10"/>
    </row>
    <row r="4363" spans="4:4" x14ac:dyDescent="0.3">
      <c r="D4363" s="10"/>
    </row>
    <row r="4364" spans="4:4" x14ac:dyDescent="0.3">
      <c r="D4364" s="10"/>
    </row>
    <row r="4365" spans="4:4" x14ac:dyDescent="0.3">
      <c r="D4365" s="10"/>
    </row>
    <row r="4366" spans="4:4" x14ac:dyDescent="0.3">
      <c r="D4366" s="10"/>
    </row>
    <row r="4367" spans="4:4" x14ac:dyDescent="0.3">
      <c r="D4367" s="10"/>
    </row>
    <row r="4368" spans="4:4" x14ac:dyDescent="0.3">
      <c r="D4368" s="10"/>
    </row>
    <row r="4369" spans="4:4" x14ac:dyDescent="0.3">
      <c r="D4369" s="10"/>
    </row>
    <row r="4370" spans="4:4" x14ac:dyDescent="0.3">
      <c r="D4370" s="10"/>
    </row>
    <row r="4371" spans="4:4" x14ac:dyDescent="0.3">
      <c r="D4371" s="10"/>
    </row>
    <row r="4372" spans="4:4" x14ac:dyDescent="0.3">
      <c r="D4372" s="10"/>
    </row>
    <row r="4373" spans="4:4" x14ac:dyDescent="0.3">
      <c r="D4373" s="10"/>
    </row>
    <row r="4374" spans="4:4" x14ac:dyDescent="0.3">
      <c r="D4374" s="10"/>
    </row>
    <row r="4375" spans="4:4" x14ac:dyDescent="0.3">
      <c r="D4375" s="10"/>
    </row>
    <row r="4376" spans="4:4" x14ac:dyDescent="0.3">
      <c r="D4376" s="10"/>
    </row>
    <row r="4377" spans="4:4" x14ac:dyDescent="0.3">
      <c r="D4377" s="10"/>
    </row>
    <row r="4378" spans="4:4" x14ac:dyDescent="0.3">
      <c r="D4378" s="10"/>
    </row>
    <row r="4379" spans="4:4" x14ac:dyDescent="0.3">
      <c r="D4379" s="10"/>
    </row>
    <row r="4380" spans="4:4" x14ac:dyDescent="0.3">
      <c r="D4380" s="10"/>
    </row>
    <row r="4381" spans="4:4" x14ac:dyDescent="0.3">
      <c r="D4381" s="10"/>
    </row>
    <row r="4382" spans="4:4" x14ac:dyDescent="0.3">
      <c r="D4382" s="10"/>
    </row>
    <row r="4383" spans="4:4" x14ac:dyDescent="0.3">
      <c r="D4383" s="10"/>
    </row>
    <row r="4384" spans="4:4" x14ac:dyDescent="0.3">
      <c r="D4384" s="10"/>
    </row>
    <row r="4385" spans="4:4" x14ac:dyDescent="0.3">
      <c r="D4385" s="10"/>
    </row>
    <row r="4386" spans="4:4" x14ac:dyDescent="0.3">
      <c r="D4386" s="10"/>
    </row>
    <row r="4387" spans="4:4" x14ac:dyDescent="0.3">
      <c r="D4387" s="10"/>
    </row>
    <row r="4388" spans="4:4" x14ac:dyDescent="0.3">
      <c r="D4388" s="10"/>
    </row>
    <row r="4389" spans="4:4" x14ac:dyDescent="0.3">
      <c r="D4389" s="10"/>
    </row>
    <row r="4390" spans="4:4" x14ac:dyDescent="0.3">
      <c r="D4390" s="10"/>
    </row>
    <row r="4391" spans="4:4" x14ac:dyDescent="0.3">
      <c r="D4391" s="10"/>
    </row>
    <row r="4392" spans="4:4" x14ac:dyDescent="0.3">
      <c r="D4392" s="10"/>
    </row>
    <row r="4393" spans="4:4" x14ac:dyDescent="0.3">
      <c r="D4393" s="10"/>
    </row>
    <row r="4394" spans="4:4" x14ac:dyDescent="0.3">
      <c r="D4394" s="10"/>
    </row>
    <row r="4395" spans="4:4" x14ac:dyDescent="0.3">
      <c r="D4395" s="10"/>
    </row>
    <row r="4396" spans="4:4" x14ac:dyDescent="0.3">
      <c r="D4396" s="10"/>
    </row>
    <row r="4397" spans="4:4" x14ac:dyDescent="0.3">
      <c r="D4397" s="10"/>
    </row>
    <row r="4398" spans="4:4" x14ac:dyDescent="0.3">
      <c r="D4398" s="10"/>
    </row>
    <row r="4399" spans="4:4" x14ac:dyDescent="0.3">
      <c r="D4399" s="10"/>
    </row>
    <row r="4400" spans="4:4" x14ac:dyDescent="0.3">
      <c r="D4400" s="10"/>
    </row>
    <row r="4401" spans="4:4" x14ac:dyDescent="0.3">
      <c r="D4401" s="10"/>
    </row>
    <row r="4402" spans="4:4" x14ac:dyDescent="0.3">
      <c r="D4402" s="10"/>
    </row>
    <row r="4403" spans="4:4" x14ac:dyDescent="0.3">
      <c r="D4403" s="10"/>
    </row>
    <row r="4404" spans="4:4" x14ac:dyDescent="0.3">
      <c r="D4404" s="10"/>
    </row>
    <row r="4405" spans="4:4" x14ac:dyDescent="0.3">
      <c r="D4405" s="10"/>
    </row>
    <row r="4406" spans="4:4" x14ac:dyDescent="0.3">
      <c r="D4406" s="10"/>
    </row>
    <row r="4407" spans="4:4" x14ac:dyDescent="0.3">
      <c r="D4407" s="10"/>
    </row>
    <row r="4408" spans="4:4" x14ac:dyDescent="0.3">
      <c r="D4408" s="10"/>
    </row>
    <row r="4409" spans="4:4" x14ac:dyDescent="0.3">
      <c r="D4409" s="10"/>
    </row>
    <row r="4410" spans="4:4" x14ac:dyDescent="0.3">
      <c r="D4410" s="10"/>
    </row>
    <row r="4411" spans="4:4" x14ac:dyDescent="0.3">
      <c r="D4411" s="10"/>
    </row>
    <row r="4412" spans="4:4" x14ac:dyDescent="0.3">
      <c r="D4412" s="10"/>
    </row>
    <row r="4413" spans="4:4" x14ac:dyDescent="0.3">
      <c r="D4413" s="10"/>
    </row>
    <row r="4414" spans="4:4" x14ac:dyDescent="0.3">
      <c r="D4414" s="10"/>
    </row>
    <row r="4415" spans="4:4" x14ac:dyDescent="0.3">
      <c r="D4415" s="10"/>
    </row>
    <row r="4416" spans="4:4" x14ac:dyDescent="0.3">
      <c r="D4416" s="10"/>
    </row>
    <row r="4417" spans="4:4" x14ac:dyDescent="0.3">
      <c r="D4417" s="10"/>
    </row>
    <row r="4418" spans="4:4" x14ac:dyDescent="0.3">
      <c r="D4418" s="10"/>
    </row>
    <row r="4419" spans="4:4" x14ac:dyDescent="0.3">
      <c r="D4419" s="10"/>
    </row>
    <row r="4420" spans="4:4" x14ac:dyDescent="0.3">
      <c r="D4420" s="10"/>
    </row>
    <row r="4421" spans="4:4" x14ac:dyDescent="0.3">
      <c r="D4421" s="10"/>
    </row>
    <row r="4422" spans="4:4" x14ac:dyDescent="0.3">
      <c r="D4422" s="10"/>
    </row>
    <row r="4423" spans="4:4" x14ac:dyDescent="0.3">
      <c r="D4423" s="10"/>
    </row>
    <row r="4424" spans="4:4" x14ac:dyDescent="0.3">
      <c r="D4424" s="10"/>
    </row>
    <row r="4425" spans="4:4" x14ac:dyDescent="0.3">
      <c r="D4425" s="10"/>
    </row>
    <row r="4426" spans="4:4" x14ac:dyDescent="0.3">
      <c r="D4426" s="10"/>
    </row>
    <row r="4427" spans="4:4" x14ac:dyDescent="0.3">
      <c r="D4427" s="10"/>
    </row>
    <row r="4428" spans="4:4" x14ac:dyDescent="0.3">
      <c r="D4428" s="10"/>
    </row>
    <row r="4429" spans="4:4" x14ac:dyDescent="0.3">
      <c r="D4429" s="10"/>
    </row>
    <row r="4430" spans="4:4" x14ac:dyDescent="0.3">
      <c r="D4430" s="10"/>
    </row>
    <row r="4431" spans="4:4" x14ac:dyDescent="0.3">
      <c r="D4431" s="10"/>
    </row>
    <row r="4432" spans="4:4" x14ac:dyDescent="0.3">
      <c r="D4432" s="10"/>
    </row>
    <row r="4433" spans="4:4" x14ac:dyDescent="0.3">
      <c r="D4433" s="10"/>
    </row>
    <row r="4434" spans="4:4" x14ac:dyDescent="0.3">
      <c r="D4434" s="10"/>
    </row>
    <row r="4435" spans="4:4" x14ac:dyDescent="0.3">
      <c r="D4435" s="10"/>
    </row>
    <row r="4436" spans="4:4" x14ac:dyDescent="0.3">
      <c r="D4436" s="10"/>
    </row>
    <row r="4437" spans="4:4" x14ac:dyDescent="0.3">
      <c r="D4437" s="10"/>
    </row>
    <row r="4438" spans="4:4" x14ac:dyDescent="0.3">
      <c r="D4438" s="10"/>
    </row>
    <row r="4439" spans="4:4" x14ac:dyDescent="0.3">
      <c r="D4439" s="10"/>
    </row>
    <row r="4440" spans="4:4" x14ac:dyDescent="0.3">
      <c r="D4440" s="10"/>
    </row>
    <row r="4441" spans="4:4" x14ac:dyDescent="0.3">
      <c r="D4441" s="10"/>
    </row>
    <row r="4442" spans="4:4" x14ac:dyDescent="0.3">
      <c r="D4442" s="10"/>
    </row>
    <row r="4443" spans="4:4" x14ac:dyDescent="0.3">
      <c r="D4443" s="10"/>
    </row>
    <row r="4444" spans="4:4" x14ac:dyDescent="0.3">
      <c r="D4444" s="10"/>
    </row>
    <row r="4445" spans="4:4" x14ac:dyDescent="0.3">
      <c r="D4445" s="10"/>
    </row>
    <row r="4446" spans="4:4" x14ac:dyDescent="0.3">
      <c r="D4446" s="10"/>
    </row>
    <row r="4447" spans="4:4" x14ac:dyDescent="0.3">
      <c r="D4447" s="10"/>
    </row>
    <row r="4448" spans="4:4" x14ac:dyDescent="0.3">
      <c r="D4448" s="10"/>
    </row>
    <row r="4449" spans="4:4" x14ac:dyDescent="0.3">
      <c r="D4449" s="10"/>
    </row>
    <row r="4450" spans="4:4" x14ac:dyDescent="0.3">
      <c r="D4450" s="10"/>
    </row>
    <row r="4451" spans="4:4" x14ac:dyDescent="0.3">
      <c r="D4451" s="10"/>
    </row>
    <row r="4452" spans="4:4" x14ac:dyDescent="0.3">
      <c r="D4452" s="10"/>
    </row>
    <row r="4453" spans="4:4" x14ac:dyDescent="0.3">
      <c r="D4453" s="10"/>
    </row>
    <row r="4454" spans="4:4" x14ac:dyDescent="0.3">
      <c r="D4454" s="10"/>
    </row>
    <row r="4455" spans="4:4" x14ac:dyDescent="0.3">
      <c r="D4455" s="10"/>
    </row>
    <row r="4456" spans="4:4" x14ac:dyDescent="0.3">
      <c r="D4456" s="10"/>
    </row>
    <row r="4457" spans="4:4" x14ac:dyDescent="0.3">
      <c r="D4457" s="10"/>
    </row>
    <row r="4458" spans="4:4" x14ac:dyDescent="0.3">
      <c r="D4458" s="10"/>
    </row>
    <row r="4459" spans="4:4" x14ac:dyDescent="0.3">
      <c r="D4459" s="10"/>
    </row>
    <row r="4460" spans="4:4" x14ac:dyDescent="0.3">
      <c r="D4460" s="10"/>
    </row>
    <row r="4461" spans="4:4" x14ac:dyDescent="0.3">
      <c r="D4461" s="10"/>
    </row>
    <row r="4462" spans="4:4" x14ac:dyDescent="0.3">
      <c r="D4462" s="10"/>
    </row>
    <row r="4463" spans="4:4" x14ac:dyDescent="0.3">
      <c r="D4463" s="10"/>
    </row>
    <row r="4464" spans="4:4" x14ac:dyDescent="0.3">
      <c r="D4464" s="10"/>
    </row>
    <row r="4465" spans="4:4" x14ac:dyDescent="0.3">
      <c r="D4465" s="10"/>
    </row>
    <row r="4466" spans="4:4" x14ac:dyDescent="0.3">
      <c r="D4466" s="10"/>
    </row>
    <row r="4467" spans="4:4" x14ac:dyDescent="0.3">
      <c r="D4467" s="10"/>
    </row>
    <row r="4468" spans="4:4" x14ac:dyDescent="0.3">
      <c r="D4468" s="10"/>
    </row>
    <row r="4469" spans="4:4" x14ac:dyDescent="0.3">
      <c r="D4469" s="10"/>
    </row>
    <row r="4470" spans="4:4" x14ac:dyDescent="0.3">
      <c r="D4470" s="10"/>
    </row>
    <row r="4471" spans="4:4" x14ac:dyDescent="0.3">
      <c r="D4471" s="10"/>
    </row>
    <row r="4472" spans="4:4" x14ac:dyDescent="0.3">
      <c r="D4472" s="10"/>
    </row>
    <row r="4473" spans="4:4" x14ac:dyDescent="0.3">
      <c r="D4473" s="10"/>
    </row>
    <row r="4474" spans="4:4" x14ac:dyDescent="0.3">
      <c r="D4474" s="10"/>
    </row>
    <row r="4475" spans="4:4" x14ac:dyDescent="0.3">
      <c r="D4475" s="10"/>
    </row>
    <row r="4476" spans="4:4" x14ac:dyDescent="0.3">
      <c r="D4476" s="10"/>
    </row>
    <row r="4477" spans="4:4" x14ac:dyDescent="0.3">
      <c r="D4477" s="10"/>
    </row>
    <row r="4478" spans="4:4" x14ac:dyDescent="0.3">
      <c r="D4478" s="10"/>
    </row>
    <row r="4479" spans="4:4" x14ac:dyDescent="0.3">
      <c r="D4479" s="10"/>
    </row>
    <row r="4480" spans="4:4" x14ac:dyDescent="0.3">
      <c r="D4480" s="10"/>
    </row>
    <row r="4481" spans="4:4" x14ac:dyDescent="0.3">
      <c r="D4481" s="10"/>
    </row>
    <row r="4482" spans="4:4" x14ac:dyDescent="0.3">
      <c r="D4482" s="10"/>
    </row>
    <row r="4483" spans="4:4" x14ac:dyDescent="0.3">
      <c r="D4483" s="10"/>
    </row>
    <row r="4484" spans="4:4" x14ac:dyDescent="0.3">
      <c r="D4484" s="10"/>
    </row>
    <row r="4485" spans="4:4" x14ac:dyDescent="0.3">
      <c r="D4485" s="10"/>
    </row>
    <row r="4486" spans="4:4" x14ac:dyDescent="0.3">
      <c r="D4486" s="10"/>
    </row>
    <row r="4487" spans="4:4" x14ac:dyDescent="0.3">
      <c r="D4487" s="10"/>
    </row>
    <row r="4488" spans="4:4" x14ac:dyDescent="0.3">
      <c r="D4488" s="10"/>
    </row>
    <row r="4489" spans="4:4" x14ac:dyDescent="0.3">
      <c r="D4489" s="10"/>
    </row>
    <row r="4490" spans="4:4" x14ac:dyDescent="0.3">
      <c r="D4490" s="10"/>
    </row>
    <row r="4491" spans="4:4" x14ac:dyDescent="0.3">
      <c r="D4491" s="10"/>
    </row>
    <row r="4492" spans="4:4" x14ac:dyDescent="0.3">
      <c r="D4492" s="10"/>
    </row>
    <row r="4493" spans="4:4" x14ac:dyDescent="0.3">
      <c r="D4493" s="10"/>
    </row>
    <row r="4494" spans="4:4" x14ac:dyDescent="0.3">
      <c r="D4494" s="10"/>
    </row>
    <row r="4495" spans="4:4" x14ac:dyDescent="0.3">
      <c r="D4495" s="10"/>
    </row>
    <row r="4496" spans="4:4" x14ac:dyDescent="0.3">
      <c r="D4496" s="10"/>
    </row>
    <row r="4497" spans="4:4" x14ac:dyDescent="0.3">
      <c r="D4497" s="10"/>
    </row>
    <row r="4498" spans="4:4" x14ac:dyDescent="0.3">
      <c r="D4498" s="10"/>
    </row>
    <row r="4499" spans="4:4" x14ac:dyDescent="0.3">
      <c r="D4499" s="10"/>
    </row>
    <row r="4500" spans="4:4" x14ac:dyDescent="0.3">
      <c r="D4500" s="10"/>
    </row>
    <row r="4501" spans="4:4" x14ac:dyDescent="0.3">
      <c r="D4501" s="10"/>
    </row>
    <row r="4502" spans="4:4" x14ac:dyDescent="0.3">
      <c r="D4502" s="10"/>
    </row>
    <row r="4503" spans="4:4" x14ac:dyDescent="0.3">
      <c r="D4503" s="10"/>
    </row>
    <row r="4504" spans="4:4" x14ac:dyDescent="0.3">
      <c r="D4504" s="10"/>
    </row>
    <row r="4505" spans="4:4" x14ac:dyDescent="0.3">
      <c r="D4505" s="10"/>
    </row>
    <row r="4506" spans="4:4" x14ac:dyDescent="0.3">
      <c r="D4506" s="10"/>
    </row>
    <row r="4507" spans="4:4" x14ac:dyDescent="0.3">
      <c r="D4507" s="10"/>
    </row>
    <row r="4508" spans="4:4" x14ac:dyDescent="0.3">
      <c r="D4508" s="10"/>
    </row>
    <row r="4509" spans="4:4" x14ac:dyDescent="0.3">
      <c r="D4509" s="10"/>
    </row>
    <row r="4510" spans="4:4" x14ac:dyDescent="0.3">
      <c r="D4510" s="10"/>
    </row>
    <row r="4511" spans="4:4" x14ac:dyDescent="0.3">
      <c r="D4511" s="10"/>
    </row>
    <row r="4512" spans="4:4" x14ac:dyDescent="0.3">
      <c r="D4512" s="10"/>
    </row>
    <row r="4513" spans="4:4" x14ac:dyDescent="0.3">
      <c r="D4513" s="10"/>
    </row>
    <row r="4514" spans="4:4" x14ac:dyDescent="0.3">
      <c r="D4514" s="10"/>
    </row>
    <row r="4515" spans="4:4" x14ac:dyDescent="0.3">
      <c r="D4515" s="10"/>
    </row>
    <row r="4516" spans="4:4" x14ac:dyDescent="0.3">
      <c r="D4516" s="10"/>
    </row>
    <row r="4517" spans="4:4" x14ac:dyDescent="0.3">
      <c r="D4517" s="10"/>
    </row>
    <row r="4518" spans="4:4" x14ac:dyDescent="0.3">
      <c r="D4518" s="10"/>
    </row>
    <row r="4519" spans="4:4" x14ac:dyDescent="0.3">
      <c r="D4519" s="10"/>
    </row>
    <row r="4520" spans="4:4" x14ac:dyDescent="0.3">
      <c r="D4520" s="10"/>
    </row>
    <row r="4521" spans="4:4" x14ac:dyDescent="0.3">
      <c r="D4521" s="10"/>
    </row>
    <row r="4522" spans="4:4" x14ac:dyDescent="0.3">
      <c r="D4522" s="10"/>
    </row>
    <row r="4523" spans="4:4" x14ac:dyDescent="0.3">
      <c r="D4523" s="10"/>
    </row>
    <row r="4524" spans="4:4" x14ac:dyDescent="0.3">
      <c r="D4524" s="10"/>
    </row>
    <row r="4525" spans="4:4" x14ac:dyDescent="0.3">
      <c r="D4525" s="10"/>
    </row>
    <row r="4526" spans="4:4" x14ac:dyDescent="0.3">
      <c r="D4526" s="10"/>
    </row>
    <row r="4527" spans="4:4" x14ac:dyDescent="0.3">
      <c r="D4527" s="10"/>
    </row>
    <row r="4528" spans="4:4" x14ac:dyDescent="0.3">
      <c r="D4528" s="10"/>
    </row>
    <row r="4529" spans="4:4" x14ac:dyDescent="0.3">
      <c r="D4529" s="10"/>
    </row>
    <row r="4530" spans="4:4" x14ac:dyDescent="0.3">
      <c r="D4530" s="10"/>
    </row>
    <row r="4531" spans="4:4" x14ac:dyDescent="0.3">
      <c r="D4531" s="10"/>
    </row>
    <row r="4532" spans="4:4" x14ac:dyDescent="0.3">
      <c r="D4532" s="10"/>
    </row>
    <row r="4533" spans="4:4" x14ac:dyDescent="0.3">
      <c r="D4533" s="10"/>
    </row>
    <row r="4534" spans="4:4" x14ac:dyDescent="0.3">
      <c r="D4534" s="10"/>
    </row>
    <row r="4535" spans="4:4" x14ac:dyDescent="0.3">
      <c r="D4535" s="10"/>
    </row>
    <row r="4536" spans="4:4" x14ac:dyDescent="0.3">
      <c r="D4536" s="10"/>
    </row>
    <row r="4537" spans="4:4" x14ac:dyDescent="0.3">
      <c r="D4537" s="10"/>
    </row>
    <row r="4538" spans="4:4" x14ac:dyDescent="0.3">
      <c r="D4538" s="10"/>
    </row>
    <row r="4539" spans="4:4" x14ac:dyDescent="0.3">
      <c r="D4539" s="10"/>
    </row>
    <row r="4540" spans="4:4" x14ac:dyDescent="0.3">
      <c r="D4540" s="10"/>
    </row>
    <row r="4541" spans="4:4" x14ac:dyDescent="0.3">
      <c r="D4541" s="10"/>
    </row>
    <row r="4542" spans="4:4" x14ac:dyDescent="0.3">
      <c r="D4542" s="10"/>
    </row>
    <row r="4543" spans="4:4" x14ac:dyDescent="0.3">
      <c r="D4543" s="10"/>
    </row>
    <row r="4544" spans="4:4" x14ac:dyDescent="0.3">
      <c r="D4544" s="10"/>
    </row>
    <row r="4545" spans="4:4" x14ac:dyDescent="0.3">
      <c r="D4545" s="10"/>
    </row>
    <row r="4546" spans="4:4" x14ac:dyDescent="0.3">
      <c r="D4546" s="10"/>
    </row>
    <row r="4547" spans="4:4" x14ac:dyDescent="0.3">
      <c r="D4547" s="10"/>
    </row>
    <row r="4548" spans="4:4" x14ac:dyDescent="0.3">
      <c r="D4548" s="10"/>
    </row>
    <row r="4549" spans="4:4" x14ac:dyDescent="0.3">
      <c r="D4549" s="10"/>
    </row>
    <row r="4550" spans="4:4" x14ac:dyDescent="0.3">
      <c r="D4550" s="10"/>
    </row>
    <row r="4551" spans="4:4" x14ac:dyDescent="0.3">
      <c r="D4551" s="10"/>
    </row>
    <row r="4552" spans="4:4" x14ac:dyDescent="0.3">
      <c r="D4552" s="10"/>
    </row>
    <row r="4553" spans="4:4" x14ac:dyDescent="0.3">
      <c r="D4553" s="10"/>
    </row>
    <row r="4554" spans="4:4" x14ac:dyDescent="0.3">
      <c r="D4554" s="10"/>
    </row>
    <row r="4555" spans="4:4" x14ac:dyDescent="0.3">
      <c r="D4555" s="10"/>
    </row>
    <row r="4556" spans="4:4" x14ac:dyDescent="0.3">
      <c r="D4556" s="10"/>
    </row>
    <row r="4557" spans="4:4" x14ac:dyDescent="0.3">
      <c r="D4557" s="10"/>
    </row>
    <row r="4558" spans="4:4" x14ac:dyDescent="0.3">
      <c r="D4558" s="10"/>
    </row>
    <row r="4559" spans="4:4" x14ac:dyDescent="0.3">
      <c r="D4559" s="10"/>
    </row>
    <row r="4560" spans="4:4" x14ac:dyDescent="0.3">
      <c r="D4560" s="10"/>
    </row>
    <row r="4561" spans="4:4" x14ac:dyDescent="0.3">
      <c r="D4561" s="10"/>
    </row>
    <row r="4562" spans="4:4" x14ac:dyDescent="0.3">
      <c r="D4562" s="10"/>
    </row>
    <row r="4563" spans="4:4" x14ac:dyDescent="0.3">
      <c r="D4563" s="10"/>
    </row>
    <row r="4564" spans="4:4" x14ac:dyDescent="0.3">
      <c r="D4564" s="10"/>
    </row>
    <row r="4565" spans="4:4" x14ac:dyDescent="0.3">
      <c r="D4565" s="10"/>
    </row>
    <row r="4566" spans="4:4" x14ac:dyDescent="0.3">
      <c r="D4566" s="10"/>
    </row>
    <row r="4567" spans="4:4" x14ac:dyDescent="0.3">
      <c r="D4567" s="10"/>
    </row>
    <row r="4568" spans="4:4" x14ac:dyDescent="0.3">
      <c r="D4568" s="10"/>
    </row>
    <row r="4569" spans="4:4" x14ac:dyDescent="0.3">
      <c r="D4569" s="10"/>
    </row>
    <row r="4570" spans="4:4" x14ac:dyDescent="0.3">
      <c r="D4570" s="10"/>
    </row>
    <row r="4571" spans="4:4" x14ac:dyDescent="0.3">
      <c r="D4571" s="10"/>
    </row>
    <row r="4572" spans="4:4" x14ac:dyDescent="0.3">
      <c r="D4572" s="10"/>
    </row>
    <row r="4573" spans="4:4" x14ac:dyDescent="0.3">
      <c r="D4573" s="10"/>
    </row>
    <row r="4574" spans="4:4" x14ac:dyDescent="0.3">
      <c r="D4574" s="10"/>
    </row>
    <row r="4575" spans="4:4" x14ac:dyDescent="0.3">
      <c r="D4575" s="10"/>
    </row>
    <row r="4576" spans="4:4" x14ac:dyDescent="0.3">
      <c r="D4576" s="10"/>
    </row>
    <row r="4577" spans="4:4" x14ac:dyDescent="0.3">
      <c r="D4577" s="10"/>
    </row>
    <row r="4578" spans="4:4" x14ac:dyDescent="0.3">
      <c r="D4578" s="10"/>
    </row>
    <row r="4579" spans="4:4" x14ac:dyDescent="0.3">
      <c r="D4579" s="10"/>
    </row>
    <row r="4580" spans="4:4" x14ac:dyDescent="0.3">
      <c r="D4580" s="10"/>
    </row>
    <row r="4581" spans="4:4" x14ac:dyDescent="0.3">
      <c r="D4581" s="10"/>
    </row>
    <row r="4582" spans="4:4" x14ac:dyDescent="0.3">
      <c r="D4582" s="10"/>
    </row>
    <row r="4583" spans="4:4" x14ac:dyDescent="0.3">
      <c r="D4583" s="10"/>
    </row>
    <row r="4584" spans="4:4" x14ac:dyDescent="0.3">
      <c r="D4584" s="10"/>
    </row>
    <row r="4585" spans="4:4" x14ac:dyDescent="0.3">
      <c r="D4585" s="10"/>
    </row>
    <row r="4586" spans="4:4" x14ac:dyDescent="0.3">
      <c r="D4586" s="10"/>
    </row>
    <row r="4587" spans="4:4" x14ac:dyDescent="0.3">
      <c r="D4587" s="10"/>
    </row>
    <row r="4588" spans="4:4" x14ac:dyDescent="0.3">
      <c r="D4588" s="10"/>
    </row>
    <row r="4589" spans="4:4" x14ac:dyDescent="0.3">
      <c r="D4589" s="10"/>
    </row>
    <row r="4590" spans="4:4" x14ac:dyDescent="0.3">
      <c r="D4590" s="10"/>
    </row>
    <row r="4591" spans="4:4" x14ac:dyDescent="0.3">
      <c r="D4591" s="10"/>
    </row>
    <row r="4592" spans="4:4" x14ac:dyDescent="0.3">
      <c r="D4592" s="10"/>
    </row>
    <row r="4593" spans="4:4" x14ac:dyDescent="0.3">
      <c r="D4593" s="10"/>
    </row>
    <row r="4594" spans="4:4" x14ac:dyDescent="0.3">
      <c r="D4594" s="10"/>
    </row>
    <row r="4595" spans="4:4" x14ac:dyDescent="0.3">
      <c r="D4595" s="10"/>
    </row>
    <row r="4596" spans="4:4" x14ac:dyDescent="0.3">
      <c r="D4596" s="10"/>
    </row>
    <row r="4597" spans="4:4" x14ac:dyDescent="0.3">
      <c r="D4597" s="10"/>
    </row>
    <row r="4598" spans="4:4" x14ac:dyDescent="0.3">
      <c r="D4598" s="10"/>
    </row>
    <row r="4599" spans="4:4" x14ac:dyDescent="0.3">
      <c r="D4599" s="10"/>
    </row>
    <row r="4600" spans="4:4" x14ac:dyDescent="0.3">
      <c r="D4600" s="10"/>
    </row>
    <row r="4601" spans="4:4" x14ac:dyDescent="0.3">
      <c r="D4601" s="10"/>
    </row>
    <row r="4602" spans="4:4" x14ac:dyDescent="0.3">
      <c r="D4602" s="10"/>
    </row>
    <row r="4603" spans="4:4" x14ac:dyDescent="0.3">
      <c r="D4603" s="10"/>
    </row>
    <row r="4604" spans="4:4" x14ac:dyDescent="0.3">
      <c r="D4604" s="10"/>
    </row>
    <row r="4605" spans="4:4" x14ac:dyDescent="0.3">
      <c r="D4605" s="10"/>
    </row>
    <row r="4606" spans="4:4" x14ac:dyDescent="0.3">
      <c r="D4606" s="10"/>
    </row>
    <row r="4607" spans="4:4" x14ac:dyDescent="0.3">
      <c r="D4607" s="10"/>
    </row>
    <row r="4608" spans="4:4" x14ac:dyDescent="0.3">
      <c r="D4608" s="10"/>
    </row>
    <row r="4609" spans="4:4" x14ac:dyDescent="0.3">
      <c r="D4609" s="10"/>
    </row>
    <row r="4610" spans="4:4" x14ac:dyDescent="0.3">
      <c r="D4610" s="10"/>
    </row>
    <row r="4611" spans="4:4" x14ac:dyDescent="0.3">
      <c r="D4611" s="10"/>
    </row>
    <row r="4612" spans="4:4" x14ac:dyDescent="0.3">
      <c r="D4612" s="10"/>
    </row>
    <row r="4613" spans="4:4" x14ac:dyDescent="0.3">
      <c r="D4613" s="10"/>
    </row>
    <row r="4614" spans="4:4" x14ac:dyDescent="0.3">
      <c r="D4614" s="10"/>
    </row>
    <row r="4615" spans="4:4" x14ac:dyDescent="0.3">
      <c r="D4615" s="10"/>
    </row>
    <row r="4616" spans="4:4" x14ac:dyDescent="0.3">
      <c r="D4616" s="10"/>
    </row>
    <row r="4617" spans="4:4" x14ac:dyDescent="0.3">
      <c r="D4617" s="10"/>
    </row>
    <row r="4618" spans="4:4" x14ac:dyDescent="0.3">
      <c r="D4618" s="10"/>
    </row>
    <row r="4619" spans="4:4" x14ac:dyDescent="0.3">
      <c r="D4619" s="10"/>
    </row>
    <row r="4620" spans="4:4" x14ac:dyDescent="0.3">
      <c r="D4620" s="10"/>
    </row>
    <row r="4621" spans="4:4" x14ac:dyDescent="0.3">
      <c r="D4621" s="10"/>
    </row>
    <row r="4622" spans="4:4" x14ac:dyDescent="0.3">
      <c r="D4622" s="10"/>
    </row>
    <row r="4623" spans="4:4" x14ac:dyDescent="0.3">
      <c r="D4623" s="10"/>
    </row>
    <row r="4624" spans="4:4" x14ac:dyDescent="0.3">
      <c r="D4624" s="10"/>
    </row>
    <row r="4625" spans="4:4" x14ac:dyDescent="0.3">
      <c r="D4625" s="10"/>
    </row>
    <row r="4626" spans="4:4" x14ac:dyDescent="0.3">
      <c r="D4626" s="10"/>
    </row>
    <row r="4627" spans="4:4" x14ac:dyDescent="0.3">
      <c r="D4627" s="10"/>
    </row>
    <row r="4628" spans="4:4" x14ac:dyDescent="0.3">
      <c r="D4628" s="10"/>
    </row>
    <row r="4629" spans="4:4" x14ac:dyDescent="0.3">
      <c r="D4629" s="10"/>
    </row>
    <row r="4630" spans="4:4" x14ac:dyDescent="0.3">
      <c r="D4630" s="10"/>
    </row>
    <row r="4631" spans="4:4" x14ac:dyDescent="0.3">
      <c r="D4631" s="10"/>
    </row>
    <row r="4632" spans="4:4" x14ac:dyDescent="0.3">
      <c r="D4632" s="10"/>
    </row>
    <row r="4633" spans="4:4" x14ac:dyDescent="0.3">
      <c r="D4633" s="10"/>
    </row>
    <row r="4634" spans="4:4" x14ac:dyDescent="0.3">
      <c r="D4634" s="10"/>
    </row>
    <row r="4635" spans="4:4" x14ac:dyDescent="0.3">
      <c r="D4635" s="10"/>
    </row>
    <row r="4636" spans="4:4" x14ac:dyDescent="0.3">
      <c r="D4636" s="10"/>
    </row>
    <row r="4637" spans="4:4" x14ac:dyDescent="0.3">
      <c r="D4637" s="10"/>
    </row>
    <row r="4638" spans="4:4" x14ac:dyDescent="0.3">
      <c r="D4638" s="10"/>
    </row>
    <row r="4639" spans="4:4" x14ac:dyDescent="0.3">
      <c r="D4639" s="10"/>
    </row>
    <row r="4640" spans="4:4" x14ac:dyDescent="0.3">
      <c r="D4640" s="10"/>
    </row>
    <row r="4641" spans="4:4" x14ac:dyDescent="0.3">
      <c r="D4641" s="10"/>
    </row>
    <row r="4642" spans="4:4" x14ac:dyDescent="0.3">
      <c r="D4642" s="10"/>
    </row>
    <row r="4643" spans="4:4" x14ac:dyDescent="0.3">
      <c r="D4643" s="10"/>
    </row>
    <row r="4644" spans="4:4" x14ac:dyDescent="0.3">
      <c r="D4644" s="10"/>
    </row>
    <row r="4645" spans="4:4" x14ac:dyDescent="0.3">
      <c r="D4645" s="10"/>
    </row>
    <row r="4646" spans="4:4" x14ac:dyDescent="0.3">
      <c r="D4646" s="10"/>
    </row>
    <row r="4647" spans="4:4" x14ac:dyDescent="0.3">
      <c r="D4647" s="10"/>
    </row>
    <row r="4648" spans="4:4" x14ac:dyDescent="0.3">
      <c r="D4648" s="10"/>
    </row>
    <row r="4649" spans="4:4" x14ac:dyDescent="0.3">
      <c r="D4649" s="10"/>
    </row>
    <row r="4650" spans="4:4" x14ac:dyDescent="0.3">
      <c r="D4650" s="10"/>
    </row>
    <row r="4651" spans="4:4" x14ac:dyDescent="0.3">
      <c r="D4651" s="10"/>
    </row>
    <row r="4652" spans="4:4" x14ac:dyDescent="0.3">
      <c r="D4652" s="10"/>
    </row>
    <row r="4653" spans="4:4" x14ac:dyDescent="0.3">
      <c r="D4653" s="10"/>
    </row>
    <row r="4654" spans="4:4" x14ac:dyDescent="0.3">
      <c r="D4654" s="10"/>
    </row>
    <row r="4655" spans="4:4" x14ac:dyDescent="0.3">
      <c r="D4655" s="10"/>
    </row>
    <row r="4656" spans="4:4" x14ac:dyDescent="0.3">
      <c r="D4656" s="10"/>
    </row>
    <row r="4657" spans="4:4" x14ac:dyDescent="0.3">
      <c r="D4657" s="10"/>
    </row>
    <row r="4658" spans="4:4" x14ac:dyDescent="0.3">
      <c r="D4658" s="10"/>
    </row>
    <row r="4659" spans="4:4" x14ac:dyDescent="0.3">
      <c r="D4659" s="10"/>
    </row>
    <row r="4660" spans="4:4" x14ac:dyDescent="0.3">
      <c r="D4660" s="10"/>
    </row>
    <row r="4661" spans="4:4" x14ac:dyDescent="0.3">
      <c r="D4661" s="10"/>
    </row>
    <row r="4662" spans="4:4" x14ac:dyDescent="0.3">
      <c r="D4662" s="10"/>
    </row>
    <row r="4663" spans="4:4" x14ac:dyDescent="0.3">
      <c r="D4663" s="10"/>
    </row>
    <row r="4664" spans="4:4" x14ac:dyDescent="0.3">
      <c r="D4664" s="10"/>
    </row>
    <row r="4665" spans="4:4" x14ac:dyDescent="0.3">
      <c r="D4665" s="10"/>
    </row>
    <row r="4666" spans="4:4" x14ac:dyDescent="0.3">
      <c r="D4666" s="10"/>
    </row>
    <row r="4667" spans="4:4" x14ac:dyDescent="0.3">
      <c r="D4667" s="10"/>
    </row>
    <row r="4668" spans="4:4" x14ac:dyDescent="0.3">
      <c r="D4668" s="10"/>
    </row>
    <row r="4669" spans="4:4" x14ac:dyDescent="0.3">
      <c r="D4669" s="10"/>
    </row>
    <row r="4670" spans="4:4" x14ac:dyDescent="0.3">
      <c r="D4670" s="10"/>
    </row>
    <row r="4671" spans="4:4" x14ac:dyDescent="0.3">
      <c r="D4671" s="10"/>
    </row>
    <row r="4672" spans="4:4" x14ac:dyDescent="0.3">
      <c r="D4672" s="10"/>
    </row>
    <row r="4673" spans="4:4" x14ac:dyDescent="0.3">
      <c r="D4673" s="10"/>
    </row>
    <row r="4674" spans="4:4" x14ac:dyDescent="0.3">
      <c r="D4674" s="10"/>
    </row>
    <row r="4675" spans="4:4" x14ac:dyDescent="0.3">
      <c r="D4675" s="10"/>
    </row>
    <row r="4676" spans="4:4" x14ac:dyDescent="0.3">
      <c r="D4676" s="10"/>
    </row>
    <row r="4677" spans="4:4" x14ac:dyDescent="0.3">
      <c r="D4677" s="10"/>
    </row>
    <row r="4678" spans="4:4" x14ac:dyDescent="0.3">
      <c r="D4678" s="10"/>
    </row>
    <row r="4679" spans="4:4" x14ac:dyDescent="0.3">
      <c r="D4679" s="10"/>
    </row>
    <row r="4680" spans="4:4" x14ac:dyDescent="0.3">
      <c r="D4680" s="10"/>
    </row>
    <row r="4681" spans="4:4" x14ac:dyDescent="0.3">
      <c r="D4681" s="10"/>
    </row>
    <row r="4682" spans="4:4" x14ac:dyDescent="0.3">
      <c r="D4682" s="10"/>
    </row>
    <row r="4683" spans="4:4" x14ac:dyDescent="0.3">
      <c r="D4683" s="10"/>
    </row>
    <row r="4684" spans="4:4" x14ac:dyDescent="0.3">
      <c r="D4684" s="10"/>
    </row>
    <row r="4685" spans="4:4" x14ac:dyDescent="0.3">
      <c r="D4685" s="10"/>
    </row>
    <row r="4686" spans="4:4" x14ac:dyDescent="0.3">
      <c r="D4686" s="10"/>
    </row>
    <row r="4687" spans="4:4" x14ac:dyDescent="0.3">
      <c r="D4687" s="10"/>
    </row>
    <row r="4688" spans="4:4" x14ac:dyDescent="0.3">
      <c r="D4688" s="10"/>
    </row>
    <row r="4689" spans="4:4" x14ac:dyDescent="0.3">
      <c r="D4689" s="10"/>
    </row>
    <row r="4690" spans="4:4" x14ac:dyDescent="0.3">
      <c r="D4690" s="10"/>
    </row>
    <row r="4691" spans="4:4" x14ac:dyDescent="0.3">
      <c r="D4691" s="10"/>
    </row>
    <row r="4692" spans="4:4" x14ac:dyDescent="0.3">
      <c r="D4692" s="10"/>
    </row>
    <row r="4693" spans="4:4" x14ac:dyDescent="0.3">
      <c r="D4693" s="10"/>
    </row>
    <row r="4694" spans="4:4" x14ac:dyDescent="0.3">
      <c r="D4694" s="10"/>
    </row>
    <row r="4695" spans="4:4" x14ac:dyDescent="0.3">
      <c r="D4695" s="10"/>
    </row>
    <row r="4696" spans="4:4" x14ac:dyDescent="0.3">
      <c r="D4696" s="10"/>
    </row>
    <row r="4697" spans="4:4" x14ac:dyDescent="0.3">
      <c r="D4697" s="10"/>
    </row>
    <row r="4698" spans="4:4" x14ac:dyDescent="0.3">
      <c r="D4698" s="10"/>
    </row>
    <row r="4699" spans="4:4" x14ac:dyDescent="0.3">
      <c r="D4699" s="10"/>
    </row>
    <row r="4700" spans="4:4" x14ac:dyDescent="0.3">
      <c r="D4700" s="10"/>
    </row>
    <row r="4701" spans="4:4" x14ac:dyDescent="0.3">
      <c r="D4701" s="10"/>
    </row>
    <row r="4702" spans="4:4" x14ac:dyDescent="0.3">
      <c r="D4702" s="10"/>
    </row>
    <row r="4703" spans="4:4" x14ac:dyDescent="0.3">
      <c r="D4703" s="10"/>
    </row>
    <row r="4704" spans="4:4" x14ac:dyDescent="0.3">
      <c r="D4704" s="10"/>
    </row>
    <row r="4705" spans="4:4" x14ac:dyDescent="0.3">
      <c r="D4705" s="10"/>
    </row>
    <row r="4706" spans="4:4" x14ac:dyDescent="0.3">
      <c r="D4706" s="10"/>
    </row>
    <row r="4707" spans="4:4" x14ac:dyDescent="0.3">
      <c r="D4707" s="10"/>
    </row>
    <row r="4708" spans="4:4" x14ac:dyDescent="0.3">
      <c r="D4708" s="10"/>
    </row>
    <row r="4709" spans="4:4" x14ac:dyDescent="0.3">
      <c r="D4709" s="10"/>
    </row>
    <row r="4710" spans="4:4" x14ac:dyDescent="0.3">
      <c r="D4710" s="10"/>
    </row>
    <row r="4711" spans="4:4" x14ac:dyDescent="0.3">
      <c r="D4711" s="10"/>
    </row>
    <row r="4712" spans="4:4" x14ac:dyDescent="0.3">
      <c r="D4712" s="10"/>
    </row>
    <row r="4713" spans="4:4" x14ac:dyDescent="0.3">
      <c r="D4713" s="10"/>
    </row>
    <row r="4714" spans="4:4" x14ac:dyDescent="0.3">
      <c r="D4714" s="10"/>
    </row>
    <row r="4715" spans="4:4" x14ac:dyDescent="0.3">
      <c r="D4715" s="10"/>
    </row>
    <row r="4716" spans="4:4" x14ac:dyDescent="0.3">
      <c r="D4716" s="10"/>
    </row>
    <row r="4717" spans="4:4" x14ac:dyDescent="0.3">
      <c r="D4717" s="10"/>
    </row>
    <row r="4718" spans="4:4" x14ac:dyDescent="0.3">
      <c r="D4718" s="10"/>
    </row>
    <row r="4719" spans="4:4" x14ac:dyDescent="0.3">
      <c r="D4719" s="10"/>
    </row>
    <row r="4720" spans="4:4" x14ac:dyDescent="0.3">
      <c r="D4720" s="10"/>
    </row>
    <row r="4721" spans="4:4" x14ac:dyDescent="0.3">
      <c r="D4721" s="10"/>
    </row>
    <row r="4722" spans="4:4" x14ac:dyDescent="0.3">
      <c r="D4722" s="10"/>
    </row>
    <row r="4723" spans="4:4" x14ac:dyDescent="0.3">
      <c r="D4723" s="10"/>
    </row>
    <row r="4724" spans="4:4" x14ac:dyDescent="0.3">
      <c r="D4724" s="10"/>
    </row>
    <row r="4725" spans="4:4" x14ac:dyDescent="0.3">
      <c r="D4725" s="10"/>
    </row>
    <row r="4726" spans="4:4" x14ac:dyDescent="0.3">
      <c r="D4726" s="10"/>
    </row>
    <row r="4727" spans="4:4" x14ac:dyDescent="0.3">
      <c r="D4727" s="10"/>
    </row>
    <row r="4728" spans="4:4" x14ac:dyDescent="0.3">
      <c r="D4728" s="10"/>
    </row>
    <row r="4729" spans="4:4" x14ac:dyDescent="0.3">
      <c r="D4729" s="10"/>
    </row>
    <row r="4730" spans="4:4" x14ac:dyDescent="0.3">
      <c r="D4730" s="10"/>
    </row>
    <row r="4731" spans="4:4" x14ac:dyDescent="0.3">
      <c r="D4731" s="10"/>
    </row>
    <row r="4732" spans="4:4" x14ac:dyDescent="0.3">
      <c r="D4732" s="10"/>
    </row>
    <row r="4733" spans="4:4" x14ac:dyDescent="0.3">
      <c r="D4733" s="10"/>
    </row>
    <row r="4734" spans="4:4" x14ac:dyDescent="0.3">
      <c r="D4734" s="10"/>
    </row>
    <row r="4735" spans="4:4" x14ac:dyDescent="0.3">
      <c r="D4735" s="10"/>
    </row>
    <row r="4736" spans="4:4" x14ac:dyDescent="0.3">
      <c r="D4736" s="10"/>
    </row>
    <row r="4737" spans="4:4" x14ac:dyDescent="0.3">
      <c r="D4737" s="10"/>
    </row>
    <row r="4738" spans="4:4" x14ac:dyDescent="0.3">
      <c r="D4738" s="10"/>
    </row>
    <row r="4739" spans="4:4" x14ac:dyDescent="0.3">
      <c r="D4739" s="10"/>
    </row>
    <row r="4740" spans="4:4" x14ac:dyDescent="0.3">
      <c r="D4740" s="10"/>
    </row>
    <row r="4741" spans="4:4" x14ac:dyDescent="0.3">
      <c r="D4741" s="10"/>
    </row>
    <row r="4742" spans="4:4" x14ac:dyDescent="0.3">
      <c r="D4742" s="10"/>
    </row>
    <row r="4743" spans="4:4" x14ac:dyDescent="0.3">
      <c r="D4743" s="10"/>
    </row>
    <row r="4744" spans="4:4" x14ac:dyDescent="0.3">
      <c r="D4744" s="10"/>
    </row>
    <row r="4745" spans="4:4" x14ac:dyDescent="0.3">
      <c r="D4745" s="10"/>
    </row>
    <row r="4746" spans="4:4" x14ac:dyDescent="0.3">
      <c r="D4746" s="10"/>
    </row>
    <row r="4747" spans="4:4" x14ac:dyDescent="0.3">
      <c r="D4747" s="10"/>
    </row>
    <row r="4748" spans="4:4" x14ac:dyDescent="0.3">
      <c r="D4748" s="10"/>
    </row>
    <row r="4749" spans="4:4" x14ac:dyDescent="0.3">
      <c r="D4749" s="10"/>
    </row>
    <row r="4750" spans="4:4" x14ac:dyDescent="0.3">
      <c r="D4750" s="10"/>
    </row>
    <row r="4751" spans="4:4" x14ac:dyDescent="0.3">
      <c r="D4751" s="10"/>
    </row>
    <row r="4752" spans="4:4" x14ac:dyDescent="0.3">
      <c r="D4752" s="10"/>
    </row>
    <row r="4753" spans="4:4" x14ac:dyDescent="0.3">
      <c r="D4753" s="10"/>
    </row>
    <row r="4754" spans="4:4" x14ac:dyDescent="0.3">
      <c r="D4754" s="10"/>
    </row>
    <row r="4755" spans="4:4" x14ac:dyDescent="0.3">
      <c r="D4755" s="10"/>
    </row>
    <row r="4756" spans="4:4" x14ac:dyDescent="0.3">
      <c r="D4756" s="10"/>
    </row>
    <row r="4757" spans="4:4" x14ac:dyDescent="0.3">
      <c r="D4757" s="10"/>
    </row>
    <row r="4758" spans="4:4" x14ac:dyDescent="0.3">
      <c r="D4758" s="10"/>
    </row>
    <row r="4759" spans="4:4" x14ac:dyDescent="0.3">
      <c r="D4759" s="10"/>
    </row>
    <row r="4760" spans="4:4" x14ac:dyDescent="0.3">
      <c r="D4760" s="10"/>
    </row>
    <row r="4761" spans="4:4" x14ac:dyDescent="0.3">
      <c r="D4761" s="10"/>
    </row>
    <row r="4762" spans="4:4" x14ac:dyDescent="0.3">
      <c r="D4762" s="10"/>
    </row>
    <row r="4763" spans="4:4" x14ac:dyDescent="0.3">
      <c r="D4763" s="10"/>
    </row>
    <row r="4764" spans="4:4" x14ac:dyDescent="0.3">
      <c r="D4764" s="10"/>
    </row>
    <row r="4765" spans="4:4" x14ac:dyDescent="0.3">
      <c r="D4765" s="10"/>
    </row>
    <row r="4766" spans="4:4" x14ac:dyDescent="0.3">
      <c r="D4766" s="10"/>
    </row>
    <row r="4767" spans="4:4" x14ac:dyDescent="0.3">
      <c r="D4767" s="10"/>
    </row>
    <row r="4768" spans="4:4" x14ac:dyDescent="0.3">
      <c r="D4768" s="10"/>
    </row>
    <row r="4769" spans="4:4" x14ac:dyDescent="0.3">
      <c r="D4769" s="10"/>
    </row>
    <row r="4770" spans="4:4" x14ac:dyDescent="0.3">
      <c r="D4770" s="10"/>
    </row>
    <row r="4771" spans="4:4" x14ac:dyDescent="0.3">
      <c r="D4771" s="10"/>
    </row>
    <row r="4772" spans="4:4" x14ac:dyDescent="0.3">
      <c r="D4772" s="10"/>
    </row>
    <row r="4773" spans="4:4" x14ac:dyDescent="0.3">
      <c r="D4773" s="10"/>
    </row>
    <row r="4774" spans="4:4" x14ac:dyDescent="0.3">
      <c r="D4774" s="10"/>
    </row>
    <row r="4775" spans="4:4" x14ac:dyDescent="0.3">
      <c r="D4775" s="10"/>
    </row>
    <row r="4776" spans="4:4" x14ac:dyDescent="0.3">
      <c r="D4776" s="10"/>
    </row>
    <row r="4777" spans="4:4" x14ac:dyDescent="0.3">
      <c r="D4777" s="10"/>
    </row>
    <row r="4778" spans="4:4" x14ac:dyDescent="0.3">
      <c r="D4778" s="10"/>
    </row>
    <row r="4779" spans="4:4" x14ac:dyDescent="0.3">
      <c r="D4779" s="10"/>
    </row>
    <row r="4780" spans="4:4" x14ac:dyDescent="0.3">
      <c r="D4780" s="10"/>
    </row>
    <row r="4781" spans="4:4" x14ac:dyDescent="0.3">
      <c r="D4781" s="10"/>
    </row>
    <row r="4782" spans="4:4" x14ac:dyDescent="0.3">
      <c r="D4782" s="10"/>
    </row>
    <row r="4783" spans="4:4" x14ac:dyDescent="0.3">
      <c r="D4783" s="10"/>
    </row>
    <row r="4784" spans="4:4" x14ac:dyDescent="0.3">
      <c r="D4784" s="10"/>
    </row>
    <row r="4785" spans="4:4" x14ac:dyDescent="0.3">
      <c r="D4785" s="10"/>
    </row>
    <row r="4786" spans="4:4" x14ac:dyDescent="0.3">
      <c r="D4786" s="10"/>
    </row>
    <row r="4787" spans="4:4" x14ac:dyDescent="0.3">
      <c r="D4787" s="10"/>
    </row>
    <row r="4788" spans="4:4" x14ac:dyDescent="0.3">
      <c r="D4788" s="10"/>
    </row>
    <row r="4789" spans="4:4" x14ac:dyDescent="0.3">
      <c r="D4789" s="10"/>
    </row>
    <row r="4790" spans="4:4" x14ac:dyDescent="0.3">
      <c r="D4790" s="10"/>
    </row>
    <row r="4791" spans="4:4" x14ac:dyDescent="0.3">
      <c r="D4791" s="10"/>
    </row>
    <row r="4792" spans="4:4" x14ac:dyDescent="0.3">
      <c r="D4792" s="10"/>
    </row>
    <row r="4793" spans="4:4" x14ac:dyDescent="0.3">
      <c r="D4793" s="10"/>
    </row>
    <row r="4794" spans="4:4" x14ac:dyDescent="0.3">
      <c r="D4794" s="10"/>
    </row>
    <row r="4795" spans="4:4" x14ac:dyDescent="0.3">
      <c r="D4795" s="10"/>
    </row>
    <row r="4796" spans="4:4" x14ac:dyDescent="0.3">
      <c r="D4796" s="10"/>
    </row>
    <row r="4797" spans="4:4" x14ac:dyDescent="0.3">
      <c r="D4797" s="10"/>
    </row>
    <row r="4798" spans="4:4" x14ac:dyDescent="0.3">
      <c r="D4798" s="10"/>
    </row>
    <row r="4799" spans="4:4" x14ac:dyDescent="0.3">
      <c r="D4799" s="10"/>
    </row>
    <row r="4800" spans="4:4" x14ac:dyDescent="0.3">
      <c r="D4800" s="10"/>
    </row>
    <row r="4801" spans="4:4" x14ac:dyDescent="0.3">
      <c r="D4801" s="10"/>
    </row>
    <row r="4802" spans="4:4" x14ac:dyDescent="0.3">
      <c r="D4802" s="10"/>
    </row>
    <row r="4803" spans="4:4" x14ac:dyDescent="0.3">
      <c r="D4803" s="10"/>
    </row>
    <row r="4804" spans="4:4" x14ac:dyDescent="0.3">
      <c r="D4804" s="10"/>
    </row>
    <row r="4805" spans="4:4" x14ac:dyDescent="0.3">
      <c r="D4805" s="10"/>
    </row>
    <row r="4806" spans="4:4" x14ac:dyDescent="0.3">
      <c r="D4806" s="10"/>
    </row>
    <row r="4807" spans="4:4" x14ac:dyDescent="0.3">
      <c r="D4807" s="10"/>
    </row>
    <row r="4808" spans="4:4" x14ac:dyDescent="0.3">
      <c r="D4808" s="10"/>
    </row>
    <row r="4809" spans="4:4" x14ac:dyDescent="0.3">
      <c r="D4809" s="10"/>
    </row>
    <row r="4810" spans="4:4" x14ac:dyDescent="0.3">
      <c r="D4810" s="10"/>
    </row>
    <row r="4811" spans="4:4" x14ac:dyDescent="0.3">
      <c r="D4811" s="10"/>
    </row>
    <row r="4812" spans="4:4" x14ac:dyDescent="0.3">
      <c r="D4812" s="10"/>
    </row>
    <row r="4813" spans="4:4" x14ac:dyDescent="0.3">
      <c r="D4813" s="10"/>
    </row>
    <row r="4814" spans="4:4" x14ac:dyDescent="0.3">
      <c r="D4814" s="10"/>
    </row>
    <row r="4815" spans="4:4" x14ac:dyDescent="0.3">
      <c r="D4815" s="10"/>
    </row>
    <row r="4816" spans="4:4" x14ac:dyDescent="0.3">
      <c r="D4816" s="10"/>
    </row>
    <row r="4817" spans="4:4" x14ac:dyDescent="0.3">
      <c r="D4817" s="10"/>
    </row>
    <row r="4818" spans="4:4" x14ac:dyDescent="0.3">
      <c r="D4818" s="10"/>
    </row>
    <row r="4819" spans="4:4" x14ac:dyDescent="0.3">
      <c r="D4819" s="10"/>
    </row>
    <row r="4820" spans="4:4" x14ac:dyDescent="0.3">
      <c r="D4820" s="10"/>
    </row>
    <row r="4821" spans="4:4" x14ac:dyDescent="0.3">
      <c r="D4821" s="10"/>
    </row>
    <row r="4822" spans="4:4" x14ac:dyDescent="0.3">
      <c r="D4822" s="10"/>
    </row>
    <row r="4823" spans="4:4" x14ac:dyDescent="0.3">
      <c r="D4823" s="10"/>
    </row>
    <row r="4824" spans="4:4" x14ac:dyDescent="0.3">
      <c r="D4824" s="10"/>
    </row>
    <row r="4825" spans="4:4" x14ac:dyDescent="0.3">
      <c r="D4825" s="10"/>
    </row>
    <row r="4826" spans="4:4" x14ac:dyDescent="0.3">
      <c r="D4826" s="10"/>
    </row>
    <row r="4827" spans="4:4" x14ac:dyDescent="0.3">
      <c r="D4827" s="10"/>
    </row>
    <row r="4828" spans="4:4" x14ac:dyDescent="0.3">
      <c r="D4828" s="10"/>
    </row>
    <row r="4829" spans="4:4" x14ac:dyDescent="0.3">
      <c r="D4829" s="10"/>
    </row>
    <row r="4830" spans="4:4" x14ac:dyDescent="0.3">
      <c r="D4830" s="10"/>
    </row>
    <row r="4831" spans="4:4" x14ac:dyDescent="0.3">
      <c r="D4831" s="10"/>
    </row>
    <row r="4832" spans="4:4" x14ac:dyDescent="0.3">
      <c r="D4832" s="10"/>
    </row>
    <row r="4833" spans="4:4" x14ac:dyDescent="0.3">
      <c r="D4833" s="10"/>
    </row>
    <row r="4834" spans="4:4" x14ac:dyDescent="0.3">
      <c r="D4834" s="10"/>
    </row>
    <row r="4835" spans="4:4" x14ac:dyDescent="0.3">
      <c r="D4835" s="10"/>
    </row>
    <row r="4836" spans="4:4" x14ac:dyDescent="0.3">
      <c r="D4836" s="10"/>
    </row>
    <row r="4837" spans="4:4" x14ac:dyDescent="0.3">
      <c r="D4837" s="10"/>
    </row>
    <row r="4838" spans="4:4" x14ac:dyDescent="0.3">
      <c r="D4838" s="10"/>
    </row>
    <row r="4839" spans="4:4" x14ac:dyDescent="0.3">
      <c r="D4839" s="10"/>
    </row>
    <row r="4840" spans="4:4" x14ac:dyDescent="0.3">
      <c r="D4840" s="10"/>
    </row>
    <row r="4841" spans="4:4" x14ac:dyDescent="0.3">
      <c r="D4841" s="10"/>
    </row>
    <row r="4842" spans="4:4" x14ac:dyDescent="0.3">
      <c r="D4842" s="10"/>
    </row>
    <row r="4843" spans="4:4" x14ac:dyDescent="0.3">
      <c r="D4843" s="10"/>
    </row>
    <row r="4844" spans="4:4" x14ac:dyDescent="0.3">
      <c r="D4844" s="10"/>
    </row>
    <row r="4845" spans="4:4" x14ac:dyDescent="0.3">
      <c r="D4845" s="10"/>
    </row>
    <row r="4846" spans="4:4" x14ac:dyDescent="0.3">
      <c r="D4846" s="10"/>
    </row>
    <row r="4847" spans="4:4" x14ac:dyDescent="0.3">
      <c r="D4847" s="10"/>
    </row>
    <row r="4848" spans="4:4" x14ac:dyDescent="0.3">
      <c r="D4848" s="10"/>
    </row>
    <row r="4849" spans="4:4" x14ac:dyDescent="0.3">
      <c r="D4849" s="10"/>
    </row>
    <row r="4850" spans="4:4" x14ac:dyDescent="0.3">
      <c r="D4850" s="10"/>
    </row>
    <row r="4851" spans="4:4" x14ac:dyDescent="0.3">
      <c r="D4851" s="10"/>
    </row>
    <row r="4852" spans="4:4" x14ac:dyDescent="0.3">
      <c r="D4852" s="10"/>
    </row>
    <row r="4853" spans="4:4" x14ac:dyDescent="0.3">
      <c r="D4853" s="10"/>
    </row>
    <row r="4854" spans="4:4" x14ac:dyDescent="0.3">
      <c r="D4854" s="10"/>
    </row>
    <row r="4855" spans="4:4" x14ac:dyDescent="0.3">
      <c r="D4855" s="10"/>
    </row>
    <row r="4856" spans="4:4" x14ac:dyDescent="0.3">
      <c r="D4856" s="10"/>
    </row>
    <row r="4857" spans="4:4" x14ac:dyDescent="0.3">
      <c r="D4857" s="10"/>
    </row>
    <row r="4858" spans="4:4" x14ac:dyDescent="0.3">
      <c r="D4858" s="10"/>
    </row>
    <row r="4859" spans="4:4" x14ac:dyDescent="0.3">
      <c r="D4859" s="10"/>
    </row>
    <row r="4860" spans="4:4" x14ac:dyDescent="0.3">
      <c r="D4860" s="10"/>
    </row>
    <row r="4861" spans="4:4" x14ac:dyDescent="0.3">
      <c r="D4861" s="10"/>
    </row>
    <row r="4862" spans="4:4" x14ac:dyDescent="0.3">
      <c r="D4862" s="10"/>
    </row>
    <row r="4863" spans="4:4" x14ac:dyDescent="0.3">
      <c r="D4863" s="10"/>
    </row>
    <row r="4864" spans="4:4" x14ac:dyDescent="0.3">
      <c r="D4864" s="10"/>
    </row>
    <row r="4865" spans="4:4" x14ac:dyDescent="0.3">
      <c r="D4865" s="10"/>
    </row>
    <row r="4866" spans="4:4" x14ac:dyDescent="0.3">
      <c r="D4866" s="10"/>
    </row>
    <row r="4867" spans="4:4" x14ac:dyDescent="0.3">
      <c r="D4867" s="10"/>
    </row>
    <row r="4868" spans="4:4" x14ac:dyDescent="0.3">
      <c r="D4868" s="10"/>
    </row>
    <row r="4869" spans="4:4" x14ac:dyDescent="0.3">
      <c r="D4869" s="10"/>
    </row>
    <row r="4870" spans="4:4" x14ac:dyDescent="0.3">
      <c r="D4870" s="10"/>
    </row>
    <row r="4871" spans="4:4" x14ac:dyDescent="0.3">
      <c r="D4871" s="10"/>
    </row>
    <row r="4872" spans="4:4" x14ac:dyDescent="0.3">
      <c r="D4872" s="10"/>
    </row>
    <row r="4873" spans="4:4" x14ac:dyDescent="0.3">
      <c r="D4873" s="10"/>
    </row>
    <row r="4874" spans="4:4" x14ac:dyDescent="0.3">
      <c r="D4874" s="10"/>
    </row>
    <row r="4875" spans="4:4" x14ac:dyDescent="0.3">
      <c r="D4875" s="10"/>
    </row>
    <row r="4876" spans="4:4" x14ac:dyDescent="0.3">
      <c r="D4876" s="10"/>
    </row>
    <row r="4877" spans="4:4" x14ac:dyDescent="0.3">
      <c r="D4877" s="10"/>
    </row>
    <row r="4878" spans="4:4" x14ac:dyDescent="0.3">
      <c r="D4878" s="10"/>
    </row>
    <row r="4879" spans="4:4" x14ac:dyDescent="0.3">
      <c r="D4879" s="10"/>
    </row>
    <row r="4880" spans="4:4" x14ac:dyDescent="0.3">
      <c r="D4880" s="10"/>
    </row>
    <row r="4881" spans="4:4" x14ac:dyDescent="0.3">
      <c r="D4881" s="10"/>
    </row>
    <row r="4882" spans="4:4" x14ac:dyDescent="0.3">
      <c r="D4882" s="10"/>
    </row>
    <row r="4883" spans="4:4" x14ac:dyDescent="0.3">
      <c r="D4883" s="10"/>
    </row>
    <row r="4884" spans="4:4" x14ac:dyDescent="0.3">
      <c r="D4884" s="10"/>
    </row>
    <row r="4885" spans="4:4" x14ac:dyDescent="0.3">
      <c r="D4885" s="10"/>
    </row>
    <row r="4886" spans="4:4" x14ac:dyDescent="0.3">
      <c r="D4886" s="10"/>
    </row>
    <row r="4887" spans="4:4" x14ac:dyDescent="0.3">
      <c r="D4887" s="10"/>
    </row>
    <row r="4888" spans="4:4" x14ac:dyDescent="0.3">
      <c r="D4888" s="10"/>
    </row>
    <row r="4889" spans="4:4" x14ac:dyDescent="0.3">
      <c r="D4889" s="10"/>
    </row>
    <row r="4890" spans="4:4" x14ac:dyDescent="0.3">
      <c r="D4890" s="10"/>
    </row>
    <row r="4891" spans="4:4" x14ac:dyDescent="0.3">
      <c r="D4891" s="10"/>
    </row>
    <row r="4892" spans="4:4" x14ac:dyDescent="0.3">
      <c r="D4892" s="10"/>
    </row>
    <row r="4893" spans="4:4" x14ac:dyDescent="0.3">
      <c r="D4893" s="10"/>
    </row>
    <row r="4894" spans="4:4" x14ac:dyDescent="0.3">
      <c r="D4894" s="10"/>
    </row>
    <row r="4895" spans="4:4" x14ac:dyDescent="0.3">
      <c r="D4895" s="10"/>
    </row>
    <row r="4896" spans="4:4" x14ac:dyDescent="0.3">
      <c r="D4896" s="10"/>
    </row>
    <row r="4897" spans="4:4" x14ac:dyDescent="0.3">
      <c r="D4897" s="10"/>
    </row>
    <row r="4898" spans="4:4" x14ac:dyDescent="0.3">
      <c r="D4898" s="10"/>
    </row>
    <row r="4899" spans="4:4" x14ac:dyDescent="0.3">
      <c r="D4899" s="10"/>
    </row>
    <row r="4900" spans="4:4" x14ac:dyDescent="0.3">
      <c r="D4900" s="10"/>
    </row>
    <row r="4901" spans="4:4" x14ac:dyDescent="0.3">
      <c r="D4901" s="10"/>
    </row>
    <row r="4902" spans="4:4" x14ac:dyDescent="0.3">
      <c r="D4902" s="10"/>
    </row>
    <row r="4903" spans="4:4" x14ac:dyDescent="0.3">
      <c r="D4903" s="10"/>
    </row>
    <row r="4904" spans="4:4" x14ac:dyDescent="0.3">
      <c r="D4904" s="10"/>
    </row>
    <row r="4905" spans="4:4" x14ac:dyDescent="0.3">
      <c r="D4905" s="10"/>
    </row>
    <row r="4906" spans="4:4" x14ac:dyDescent="0.3">
      <c r="D4906" s="10"/>
    </row>
    <row r="4907" spans="4:4" x14ac:dyDescent="0.3">
      <c r="D4907" s="10"/>
    </row>
    <row r="4908" spans="4:4" x14ac:dyDescent="0.3">
      <c r="D4908" s="10"/>
    </row>
    <row r="4909" spans="4:4" x14ac:dyDescent="0.3">
      <c r="D4909" s="10"/>
    </row>
    <row r="4910" spans="4:4" x14ac:dyDescent="0.3">
      <c r="D4910" s="10"/>
    </row>
    <row r="4911" spans="4:4" x14ac:dyDescent="0.3">
      <c r="D4911" s="10"/>
    </row>
    <row r="4912" spans="4:4" x14ac:dyDescent="0.3">
      <c r="D4912" s="10"/>
    </row>
    <row r="4913" spans="4:4" x14ac:dyDescent="0.3">
      <c r="D4913" s="10"/>
    </row>
    <row r="4914" spans="4:4" x14ac:dyDescent="0.3">
      <c r="D4914" s="10"/>
    </row>
    <row r="4915" spans="4:4" x14ac:dyDescent="0.3">
      <c r="D4915" s="10"/>
    </row>
    <row r="4916" spans="4:4" x14ac:dyDescent="0.3">
      <c r="D4916" s="10"/>
    </row>
    <row r="4917" spans="4:4" x14ac:dyDescent="0.3">
      <c r="D4917" s="10"/>
    </row>
    <row r="4918" spans="4:4" x14ac:dyDescent="0.3">
      <c r="D4918" s="10"/>
    </row>
    <row r="4919" spans="4:4" x14ac:dyDescent="0.3">
      <c r="D4919" s="10"/>
    </row>
    <row r="4920" spans="4:4" x14ac:dyDescent="0.3">
      <c r="D4920" s="10"/>
    </row>
    <row r="4921" spans="4:4" x14ac:dyDescent="0.3">
      <c r="D4921" s="10"/>
    </row>
    <row r="4922" spans="4:4" x14ac:dyDescent="0.3">
      <c r="D4922" s="10"/>
    </row>
    <row r="4923" spans="4:4" x14ac:dyDescent="0.3">
      <c r="D4923" s="10"/>
    </row>
    <row r="4924" spans="4:4" x14ac:dyDescent="0.3">
      <c r="D4924" s="10"/>
    </row>
    <row r="4925" spans="4:4" x14ac:dyDescent="0.3">
      <c r="D4925" s="10"/>
    </row>
    <row r="4926" spans="4:4" x14ac:dyDescent="0.3">
      <c r="D4926" s="10"/>
    </row>
    <row r="4927" spans="4:4" x14ac:dyDescent="0.3">
      <c r="D4927" s="10"/>
    </row>
    <row r="4928" spans="4:4" x14ac:dyDescent="0.3">
      <c r="D4928" s="10"/>
    </row>
    <row r="4929" spans="4:4" x14ac:dyDescent="0.3">
      <c r="D4929" s="10"/>
    </row>
    <row r="4930" spans="4:4" x14ac:dyDescent="0.3">
      <c r="D4930" s="10"/>
    </row>
    <row r="4931" spans="4:4" x14ac:dyDescent="0.3">
      <c r="D4931" s="10"/>
    </row>
    <row r="4932" spans="4:4" x14ac:dyDescent="0.3">
      <c r="D4932" s="10"/>
    </row>
    <row r="4933" spans="4:4" x14ac:dyDescent="0.3">
      <c r="D4933" s="10"/>
    </row>
    <row r="4934" spans="4:4" x14ac:dyDescent="0.3">
      <c r="D4934" s="10"/>
    </row>
    <row r="4935" spans="4:4" x14ac:dyDescent="0.3">
      <c r="D4935" s="10"/>
    </row>
    <row r="4936" spans="4:4" x14ac:dyDescent="0.3">
      <c r="D4936" s="10"/>
    </row>
    <row r="4937" spans="4:4" x14ac:dyDescent="0.3">
      <c r="D4937" s="10"/>
    </row>
    <row r="4938" spans="4:4" x14ac:dyDescent="0.3">
      <c r="D4938" s="10"/>
    </row>
    <row r="4939" spans="4:4" x14ac:dyDescent="0.3">
      <c r="D4939" s="10"/>
    </row>
    <row r="4940" spans="4:4" x14ac:dyDescent="0.3">
      <c r="D4940" s="10"/>
    </row>
    <row r="4941" spans="4:4" x14ac:dyDescent="0.3">
      <c r="D4941" s="10"/>
    </row>
    <row r="4942" spans="4:4" x14ac:dyDescent="0.3">
      <c r="D4942" s="10"/>
    </row>
    <row r="4943" spans="4:4" x14ac:dyDescent="0.3">
      <c r="D4943" s="10"/>
    </row>
    <row r="4944" spans="4:4" x14ac:dyDescent="0.3">
      <c r="D4944" s="10"/>
    </row>
    <row r="4945" spans="4:4" x14ac:dyDescent="0.3">
      <c r="D4945" s="10"/>
    </row>
    <row r="4946" spans="4:4" x14ac:dyDescent="0.3">
      <c r="D4946" s="10"/>
    </row>
    <row r="4947" spans="4:4" x14ac:dyDescent="0.3">
      <c r="D4947" s="10"/>
    </row>
    <row r="4948" spans="4:4" x14ac:dyDescent="0.3">
      <c r="D4948" s="10"/>
    </row>
    <row r="4949" spans="4:4" x14ac:dyDescent="0.3">
      <c r="D4949" s="10"/>
    </row>
    <row r="4950" spans="4:4" x14ac:dyDescent="0.3">
      <c r="D4950" s="10"/>
    </row>
    <row r="4951" spans="4:4" x14ac:dyDescent="0.3">
      <c r="D4951" s="10"/>
    </row>
    <row r="4952" spans="4:4" x14ac:dyDescent="0.3">
      <c r="D4952" s="10"/>
    </row>
    <row r="4953" spans="4:4" x14ac:dyDescent="0.3">
      <c r="D4953" s="10"/>
    </row>
    <row r="4954" spans="4:4" x14ac:dyDescent="0.3">
      <c r="D4954" s="10"/>
    </row>
    <row r="4955" spans="4:4" x14ac:dyDescent="0.3">
      <c r="D4955" s="10"/>
    </row>
    <row r="4956" spans="4:4" x14ac:dyDescent="0.3">
      <c r="D4956" s="10"/>
    </row>
    <row r="4957" spans="4:4" x14ac:dyDescent="0.3">
      <c r="D4957" s="10"/>
    </row>
    <row r="4958" spans="4:4" x14ac:dyDescent="0.3">
      <c r="D4958" s="10"/>
    </row>
    <row r="4959" spans="4:4" x14ac:dyDescent="0.3">
      <c r="D4959" s="10"/>
    </row>
    <row r="4960" spans="4:4" x14ac:dyDescent="0.3">
      <c r="D4960" s="10"/>
    </row>
    <row r="4961" spans="4:4" x14ac:dyDescent="0.3">
      <c r="D4961" s="10"/>
    </row>
    <row r="4962" spans="4:4" x14ac:dyDescent="0.3">
      <c r="D4962" s="10"/>
    </row>
    <row r="4963" spans="4:4" x14ac:dyDescent="0.3">
      <c r="D4963" s="10"/>
    </row>
    <row r="4964" spans="4:4" x14ac:dyDescent="0.3">
      <c r="D4964" s="10"/>
    </row>
    <row r="4965" spans="4:4" x14ac:dyDescent="0.3">
      <c r="D4965" s="10"/>
    </row>
    <row r="4966" spans="4:4" x14ac:dyDescent="0.3">
      <c r="D4966" s="10"/>
    </row>
    <row r="4967" spans="4:4" x14ac:dyDescent="0.3">
      <c r="D4967" s="10"/>
    </row>
    <row r="4968" spans="4:4" x14ac:dyDescent="0.3">
      <c r="D4968" s="10"/>
    </row>
    <row r="4969" spans="4:4" x14ac:dyDescent="0.3">
      <c r="D4969" s="10"/>
    </row>
    <row r="4970" spans="4:4" x14ac:dyDescent="0.3">
      <c r="D4970" s="10"/>
    </row>
    <row r="4971" spans="4:4" x14ac:dyDescent="0.3">
      <c r="D4971" s="10"/>
    </row>
    <row r="4972" spans="4:4" x14ac:dyDescent="0.3">
      <c r="D4972" s="10"/>
    </row>
    <row r="4973" spans="4:4" x14ac:dyDescent="0.3">
      <c r="D4973" s="10"/>
    </row>
    <row r="4974" spans="4:4" x14ac:dyDescent="0.3">
      <c r="D4974" s="10"/>
    </row>
    <row r="4975" spans="4:4" x14ac:dyDescent="0.3">
      <c r="D4975" s="10"/>
    </row>
    <row r="4976" spans="4:4" x14ac:dyDescent="0.3">
      <c r="D4976" s="10"/>
    </row>
    <row r="4977" spans="4:4" x14ac:dyDescent="0.3">
      <c r="D4977" s="10"/>
    </row>
    <row r="4978" spans="4:4" x14ac:dyDescent="0.3">
      <c r="D4978" s="10"/>
    </row>
    <row r="4979" spans="4:4" x14ac:dyDescent="0.3">
      <c r="D4979" s="10"/>
    </row>
    <row r="4980" spans="4:4" x14ac:dyDescent="0.3">
      <c r="D4980" s="10"/>
    </row>
    <row r="4981" spans="4:4" x14ac:dyDescent="0.3">
      <c r="D4981" s="10"/>
    </row>
    <row r="4982" spans="4:4" x14ac:dyDescent="0.3">
      <c r="D4982" s="10"/>
    </row>
    <row r="4983" spans="4:4" x14ac:dyDescent="0.3">
      <c r="D4983" s="10"/>
    </row>
    <row r="4984" spans="4:4" x14ac:dyDescent="0.3">
      <c r="D4984" s="10"/>
    </row>
    <row r="4985" spans="4:4" x14ac:dyDescent="0.3">
      <c r="D4985" s="10"/>
    </row>
    <row r="4986" spans="4:4" x14ac:dyDescent="0.3">
      <c r="D4986" s="10"/>
    </row>
    <row r="4987" spans="4:4" x14ac:dyDescent="0.3">
      <c r="D4987" s="10"/>
    </row>
    <row r="4988" spans="4:4" x14ac:dyDescent="0.3">
      <c r="D4988" s="10"/>
    </row>
    <row r="4989" spans="4:4" x14ac:dyDescent="0.3">
      <c r="D4989" s="10"/>
    </row>
    <row r="4990" spans="4:4" x14ac:dyDescent="0.3">
      <c r="D4990" s="10"/>
    </row>
    <row r="4991" spans="4:4" x14ac:dyDescent="0.3">
      <c r="D4991" s="10"/>
    </row>
    <row r="4992" spans="4:4" x14ac:dyDescent="0.3">
      <c r="D4992" s="10"/>
    </row>
    <row r="4993" spans="4:4" x14ac:dyDescent="0.3">
      <c r="D4993" s="10"/>
    </row>
    <row r="4994" spans="4:4" x14ac:dyDescent="0.3">
      <c r="D4994" s="10"/>
    </row>
    <row r="4995" spans="4:4" x14ac:dyDescent="0.3">
      <c r="D4995" s="10"/>
    </row>
    <row r="4996" spans="4:4" x14ac:dyDescent="0.3">
      <c r="D4996" s="10"/>
    </row>
    <row r="4997" spans="4:4" x14ac:dyDescent="0.3">
      <c r="D4997" s="10"/>
    </row>
    <row r="4998" spans="4:4" x14ac:dyDescent="0.3">
      <c r="D4998" s="10"/>
    </row>
    <row r="4999" spans="4:4" x14ac:dyDescent="0.3">
      <c r="D4999" s="10"/>
    </row>
    <row r="5000" spans="4:4" x14ac:dyDescent="0.3">
      <c r="D5000" s="10"/>
    </row>
  </sheetData>
  <sheetProtection algorithmName="SHA-512" hashValue="iGS0SwxyEqpYH4HtEiC8srFymkalGxFTb4MbAoaDbSqjuo0R+ZC32ikGPW1uWhKxCYi1HQPf3yg1Ox6fqleGNA==" saltValue="TjUBljXnQx2WUDD3excZEg==" spinCount="100000" sheet="1" formatRows="0"/>
  <mergeCells count="9">
    <mergeCell ref="C18:G18"/>
    <mergeCell ref="C21:G21"/>
    <mergeCell ref="C23:G23"/>
    <mergeCell ref="A1:G1"/>
    <mergeCell ref="C2:G2"/>
    <mergeCell ref="C3:G3"/>
    <mergeCell ref="C4:G4"/>
    <mergeCell ref="C14:G14"/>
    <mergeCell ref="C16:G16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1A6A3-D4B4-4F61-8999-33C6C02BED7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3" x14ac:dyDescent="0.3"/>
  <cols>
    <col min="1" max="1" width="3.3828125" customWidth="1"/>
    <col min="2" max="2" width="12.53515625" style="177" customWidth="1"/>
    <col min="3" max="3" width="63.23046875" style="177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5" width="0" hidden="1" customWidth="1"/>
    <col min="29" max="29" width="0" hidden="1" customWidth="1"/>
    <col min="31" max="41" width="0" hidden="1" customWidth="1"/>
    <col min="53" max="53" width="98.61328125" customWidth="1"/>
  </cols>
  <sheetData>
    <row r="1" spans="1:60" ht="15.75" customHeight="1" x14ac:dyDescent="0.4">
      <c r="A1" s="198" t="s">
        <v>219</v>
      </c>
      <c r="B1" s="198"/>
      <c r="C1" s="198"/>
      <c r="D1" s="198"/>
      <c r="E1" s="198"/>
      <c r="F1" s="198"/>
      <c r="G1" s="198"/>
      <c r="AG1" t="s">
        <v>149</v>
      </c>
    </row>
    <row r="2" spans="1:60" ht="25" customHeight="1" x14ac:dyDescent="0.3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150</v>
      </c>
    </row>
    <row r="3" spans="1:60" ht="25" customHeight="1" x14ac:dyDescent="0.3">
      <c r="A3" s="199" t="s">
        <v>8</v>
      </c>
      <c r="B3" s="49" t="s">
        <v>50</v>
      </c>
      <c r="C3" s="202" t="s">
        <v>51</v>
      </c>
      <c r="D3" s="200"/>
      <c r="E3" s="200"/>
      <c r="F3" s="200"/>
      <c r="G3" s="201"/>
      <c r="AC3" s="177" t="s">
        <v>150</v>
      </c>
      <c r="AG3" t="s">
        <v>154</v>
      </c>
    </row>
    <row r="4" spans="1:60" ht="25" customHeight="1" x14ac:dyDescent="0.3">
      <c r="A4" s="203" t="s">
        <v>9</v>
      </c>
      <c r="B4" s="204" t="s">
        <v>52</v>
      </c>
      <c r="C4" s="205" t="s">
        <v>53</v>
      </c>
      <c r="D4" s="206"/>
      <c r="E4" s="206"/>
      <c r="F4" s="206"/>
      <c r="G4" s="207"/>
      <c r="AG4" t="s">
        <v>155</v>
      </c>
    </row>
    <row r="5" spans="1:60" x14ac:dyDescent="0.3">
      <c r="D5" s="10"/>
    </row>
    <row r="6" spans="1:60" ht="37.299999999999997" x14ac:dyDescent="0.3">
      <c r="A6" s="209" t="s">
        <v>156</v>
      </c>
      <c r="B6" s="211" t="s">
        <v>157</v>
      </c>
      <c r="C6" s="211" t="s">
        <v>158</v>
      </c>
      <c r="D6" s="210" t="s">
        <v>159</v>
      </c>
      <c r="E6" s="209" t="s">
        <v>160</v>
      </c>
      <c r="F6" s="208" t="s">
        <v>161</v>
      </c>
      <c r="G6" s="209" t="s">
        <v>29</v>
      </c>
      <c r="H6" s="212" t="s">
        <v>30</v>
      </c>
      <c r="I6" s="212" t="s">
        <v>162</v>
      </c>
      <c r="J6" s="212" t="s">
        <v>31</v>
      </c>
      <c r="K6" s="212" t="s">
        <v>163</v>
      </c>
      <c r="L6" s="212" t="s">
        <v>164</v>
      </c>
      <c r="M6" s="212" t="s">
        <v>165</v>
      </c>
      <c r="N6" s="212" t="s">
        <v>166</v>
      </c>
      <c r="O6" s="212" t="s">
        <v>167</v>
      </c>
      <c r="P6" s="212" t="s">
        <v>168</v>
      </c>
      <c r="Q6" s="212" t="s">
        <v>169</v>
      </c>
      <c r="R6" s="212" t="s">
        <v>170</v>
      </c>
      <c r="S6" s="212" t="s">
        <v>171</v>
      </c>
      <c r="T6" s="212" t="s">
        <v>172</v>
      </c>
      <c r="U6" s="212" t="s">
        <v>173</v>
      </c>
      <c r="V6" s="212" t="s">
        <v>174</v>
      </c>
      <c r="W6" s="212" t="s">
        <v>175</v>
      </c>
      <c r="X6" s="212" t="s">
        <v>176</v>
      </c>
      <c r="Y6" s="212" t="s">
        <v>177</v>
      </c>
    </row>
    <row r="7" spans="1:60" hidden="1" x14ac:dyDescent="0.3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3">
      <c r="A8" s="230" t="s">
        <v>178</v>
      </c>
      <c r="B8" s="231" t="s">
        <v>80</v>
      </c>
      <c r="C8" s="253" t="s">
        <v>81</v>
      </c>
      <c r="D8" s="232"/>
      <c r="E8" s="233"/>
      <c r="F8" s="234"/>
      <c r="G8" s="234">
        <f>SUMIF(AG9:AG30,"&lt;&gt;NOR",G9:G30)</f>
        <v>0</v>
      </c>
      <c r="H8" s="234"/>
      <c r="I8" s="234">
        <f>SUM(I9:I30)</f>
        <v>0</v>
      </c>
      <c r="J8" s="234"/>
      <c r="K8" s="234">
        <f>SUM(K9:K30)</f>
        <v>0</v>
      </c>
      <c r="L8" s="234"/>
      <c r="M8" s="234">
        <f>SUM(M9:M30)</f>
        <v>0</v>
      </c>
      <c r="N8" s="233"/>
      <c r="O8" s="233">
        <f>SUM(O9:O30)</f>
        <v>0</v>
      </c>
      <c r="P8" s="233"/>
      <c r="Q8" s="233">
        <f>SUM(Q9:Q30)</f>
        <v>0</v>
      </c>
      <c r="R8" s="234"/>
      <c r="S8" s="234"/>
      <c r="T8" s="235"/>
      <c r="U8" s="229"/>
      <c r="V8" s="229">
        <f>SUM(V9:V30)</f>
        <v>498.40999999999997</v>
      </c>
      <c r="W8" s="229"/>
      <c r="X8" s="229"/>
      <c r="Y8" s="229"/>
      <c r="AG8" t="s">
        <v>179</v>
      </c>
    </row>
    <row r="9" spans="1:60" outlineLevel="1" x14ac:dyDescent="0.3">
      <c r="A9" s="237">
        <v>1</v>
      </c>
      <c r="B9" s="238" t="s">
        <v>220</v>
      </c>
      <c r="C9" s="255" t="s">
        <v>221</v>
      </c>
      <c r="D9" s="239" t="s">
        <v>222</v>
      </c>
      <c r="E9" s="240">
        <v>0.19359999999999999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2" t="s">
        <v>223</v>
      </c>
      <c r="S9" s="242" t="s">
        <v>198</v>
      </c>
      <c r="T9" s="243" t="s">
        <v>198</v>
      </c>
      <c r="U9" s="224">
        <v>0.1</v>
      </c>
      <c r="V9" s="224">
        <f>ROUND(E9*U9,2)</f>
        <v>0.02</v>
      </c>
      <c r="W9" s="224"/>
      <c r="X9" s="224" t="s">
        <v>185</v>
      </c>
      <c r="Y9" s="224" t="s">
        <v>186</v>
      </c>
      <c r="Z9" s="213"/>
      <c r="AA9" s="213"/>
      <c r="AB9" s="213"/>
      <c r="AC9" s="213"/>
      <c r="AD9" s="213"/>
      <c r="AE9" s="213"/>
      <c r="AF9" s="213"/>
      <c r="AG9" s="213" t="s">
        <v>187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3">
      <c r="A10" s="220"/>
      <c r="B10" s="221"/>
      <c r="C10" s="266" t="s">
        <v>224</v>
      </c>
      <c r="D10" s="264"/>
      <c r="E10" s="264"/>
      <c r="F10" s="264"/>
      <c r="G10" s="26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3"/>
      <c r="AA10" s="213"/>
      <c r="AB10" s="213"/>
      <c r="AC10" s="213"/>
      <c r="AD10" s="213"/>
      <c r="AE10" s="213"/>
      <c r="AF10" s="213"/>
      <c r="AG10" s="213" t="s">
        <v>225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52" t="str">
        <f>C10</f>
        <v>nebo lesní půdy, s vodorovným přemístěním na hromady v místě upotřebení nebo na dočasné či trvalé skládky se složením</v>
      </c>
      <c r="BB10" s="213"/>
      <c r="BC10" s="213"/>
      <c r="BD10" s="213"/>
      <c r="BE10" s="213"/>
      <c r="BF10" s="213"/>
      <c r="BG10" s="213"/>
      <c r="BH10" s="213"/>
    </row>
    <row r="11" spans="1:60" outlineLevel="2" x14ac:dyDescent="0.3">
      <c r="A11" s="220"/>
      <c r="B11" s="221"/>
      <c r="C11" s="267" t="s">
        <v>226</v>
      </c>
      <c r="D11" s="260"/>
      <c r="E11" s="261">
        <v>0.19359999999999999</v>
      </c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3"/>
      <c r="AA11" s="213"/>
      <c r="AB11" s="213"/>
      <c r="AC11" s="213"/>
      <c r="AD11" s="213"/>
      <c r="AE11" s="213"/>
      <c r="AF11" s="213"/>
      <c r="AG11" s="213" t="s">
        <v>227</v>
      </c>
      <c r="AH11" s="213">
        <v>5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3">
      <c r="A12" s="237">
        <v>2</v>
      </c>
      <c r="B12" s="238" t="s">
        <v>228</v>
      </c>
      <c r="C12" s="255" t="s">
        <v>229</v>
      </c>
      <c r="D12" s="239" t="s">
        <v>222</v>
      </c>
      <c r="E12" s="240">
        <v>108.93</v>
      </c>
      <c r="F12" s="241"/>
      <c r="G12" s="242">
        <f>ROUND(E12*F12,2)</f>
        <v>0</v>
      </c>
      <c r="H12" s="241"/>
      <c r="I12" s="242">
        <f>ROUND(E12*H12,2)</f>
        <v>0</v>
      </c>
      <c r="J12" s="241"/>
      <c r="K12" s="242">
        <f>ROUND(E12*J12,2)</f>
        <v>0</v>
      </c>
      <c r="L12" s="242">
        <v>21</v>
      </c>
      <c r="M12" s="242">
        <f>G12*(1+L12/100)</f>
        <v>0</v>
      </c>
      <c r="N12" s="240">
        <v>0</v>
      </c>
      <c r="O12" s="240">
        <f>ROUND(E12*N12,2)</f>
        <v>0</v>
      </c>
      <c r="P12" s="240">
        <v>0</v>
      </c>
      <c r="Q12" s="240">
        <f>ROUND(E12*P12,2)</f>
        <v>0</v>
      </c>
      <c r="R12" s="242" t="s">
        <v>223</v>
      </c>
      <c r="S12" s="242" t="s">
        <v>198</v>
      </c>
      <c r="T12" s="243" t="s">
        <v>198</v>
      </c>
      <c r="U12" s="224">
        <v>3.53</v>
      </c>
      <c r="V12" s="224">
        <f>ROUND(E12*U12,2)</f>
        <v>384.52</v>
      </c>
      <c r="W12" s="224"/>
      <c r="X12" s="224" t="s">
        <v>185</v>
      </c>
      <c r="Y12" s="224" t="s">
        <v>186</v>
      </c>
      <c r="Z12" s="213"/>
      <c r="AA12" s="213"/>
      <c r="AB12" s="213"/>
      <c r="AC12" s="213"/>
      <c r="AD12" s="213"/>
      <c r="AE12" s="213"/>
      <c r="AF12" s="213"/>
      <c r="AG12" s="213" t="s">
        <v>187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2" x14ac:dyDescent="0.3">
      <c r="A13" s="220"/>
      <c r="B13" s="221"/>
      <c r="C13" s="266" t="s">
        <v>230</v>
      </c>
      <c r="D13" s="264"/>
      <c r="E13" s="264"/>
      <c r="F13" s="264"/>
      <c r="G13" s="26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3"/>
      <c r="AA13" s="213"/>
      <c r="AB13" s="213"/>
      <c r="AC13" s="213"/>
      <c r="AD13" s="213"/>
      <c r="AE13" s="213"/>
      <c r="AF13" s="213"/>
      <c r="AG13" s="213" t="s">
        <v>225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2" x14ac:dyDescent="0.3">
      <c r="A14" s="220"/>
      <c r="B14" s="221"/>
      <c r="C14" s="267" t="s">
        <v>231</v>
      </c>
      <c r="D14" s="260"/>
      <c r="E14" s="261">
        <v>104.72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3"/>
      <c r="AA14" s="213"/>
      <c r="AB14" s="213"/>
      <c r="AC14" s="213"/>
      <c r="AD14" s="213"/>
      <c r="AE14" s="213"/>
      <c r="AF14" s="213"/>
      <c r="AG14" s="213" t="s">
        <v>227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3" x14ac:dyDescent="0.3">
      <c r="A15" s="220"/>
      <c r="B15" s="221"/>
      <c r="C15" s="267" t="s">
        <v>232</v>
      </c>
      <c r="D15" s="260"/>
      <c r="E15" s="261">
        <v>4.21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3"/>
      <c r="AA15" s="213"/>
      <c r="AB15" s="213"/>
      <c r="AC15" s="213"/>
      <c r="AD15" s="213"/>
      <c r="AE15" s="213"/>
      <c r="AF15" s="213"/>
      <c r="AG15" s="213" t="s">
        <v>227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3">
      <c r="A16" s="237">
        <v>3</v>
      </c>
      <c r="B16" s="238" t="s">
        <v>233</v>
      </c>
      <c r="C16" s="255" t="s">
        <v>234</v>
      </c>
      <c r="D16" s="239" t="s">
        <v>222</v>
      </c>
      <c r="E16" s="240">
        <v>50.05</v>
      </c>
      <c r="F16" s="241"/>
      <c r="G16" s="242">
        <f>ROUND(E16*F16,2)</f>
        <v>0</v>
      </c>
      <c r="H16" s="241"/>
      <c r="I16" s="242">
        <f>ROUND(E16*H16,2)</f>
        <v>0</v>
      </c>
      <c r="J16" s="241"/>
      <c r="K16" s="242">
        <f>ROUND(E16*J16,2)</f>
        <v>0</v>
      </c>
      <c r="L16" s="242">
        <v>21</v>
      </c>
      <c r="M16" s="242">
        <f>G16*(1+L16/100)</f>
        <v>0</v>
      </c>
      <c r="N16" s="240">
        <v>0</v>
      </c>
      <c r="O16" s="240">
        <f>ROUND(E16*N16,2)</f>
        <v>0</v>
      </c>
      <c r="P16" s="240">
        <v>0</v>
      </c>
      <c r="Q16" s="240">
        <f>ROUND(E16*P16,2)</f>
        <v>0</v>
      </c>
      <c r="R16" s="242" t="s">
        <v>223</v>
      </c>
      <c r="S16" s="242" t="s">
        <v>198</v>
      </c>
      <c r="T16" s="243" t="s">
        <v>198</v>
      </c>
      <c r="U16" s="224">
        <v>0.87</v>
      </c>
      <c r="V16" s="224">
        <f>ROUND(E16*U16,2)</f>
        <v>43.54</v>
      </c>
      <c r="W16" s="224"/>
      <c r="X16" s="224" t="s">
        <v>185</v>
      </c>
      <c r="Y16" s="224" t="s">
        <v>186</v>
      </c>
      <c r="Z16" s="213"/>
      <c r="AA16" s="213"/>
      <c r="AB16" s="213"/>
      <c r="AC16" s="213"/>
      <c r="AD16" s="213"/>
      <c r="AE16" s="213"/>
      <c r="AF16" s="213"/>
      <c r="AG16" s="213" t="s">
        <v>187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2" x14ac:dyDescent="0.3">
      <c r="A17" s="220"/>
      <c r="B17" s="221"/>
      <c r="C17" s="266" t="s">
        <v>235</v>
      </c>
      <c r="D17" s="264"/>
      <c r="E17" s="264"/>
      <c r="F17" s="264"/>
      <c r="G17" s="26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24"/>
      <c r="Z17" s="213"/>
      <c r="AA17" s="213"/>
      <c r="AB17" s="213"/>
      <c r="AC17" s="213"/>
      <c r="AD17" s="213"/>
      <c r="AE17" s="213"/>
      <c r="AF17" s="213"/>
      <c r="AG17" s="213" t="s">
        <v>225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2" x14ac:dyDescent="0.3">
      <c r="A18" s="220"/>
      <c r="B18" s="221"/>
      <c r="C18" s="267" t="s">
        <v>236</v>
      </c>
      <c r="D18" s="260"/>
      <c r="E18" s="261">
        <v>108.93</v>
      </c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3"/>
      <c r="AA18" s="213"/>
      <c r="AB18" s="213"/>
      <c r="AC18" s="213"/>
      <c r="AD18" s="213"/>
      <c r="AE18" s="213"/>
      <c r="AF18" s="213"/>
      <c r="AG18" s="213" t="s">
        <v>227</v>
      </c>
      <c r="AH18" s="213">
        <v>5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3" x14ac:dyDescent="0.3">
      <c r="A19" s="220"/>
      <c r="B19" s="221"/>
      <c r="C19" s="267" t="s">
        <v>237</v>
      </c>
      <c r="D19" s="260"/>
      <c r="E19" s="261">
        <v>-58.88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3"/>
      <c r="AA19" s="213"/>
      <c r="AB19" s="213"/>
      <c r="AC19" s="213"/>
      <c r="AD19" s="213"/>
      <c r="AE19" s="213"/>
      <c r="AF19" s="213"/>
      <c r="AG19" s="213" t="s">
        <v>227</v>
      </c>
      <c r="AH19" s="213">
        <v>5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0.6" outlineLevel="1" x14ac:dyDescent="0.3">
      <c r="A20" s="237">
        <v>4</v>
      </c>
      <c r="B20" s="238" t="s">
        <v>238</v>
      </c>
      <c r="C20" s="255" t="s">
        <v>239</v>
      </c>
      <c r="D20" s="239" t="s">
        <v>222</v>
      </c>
      <c r="E20" s="240">
        <v>58.88</v>
      </c>
      <c r="F20" s="241"/>
      <c r="G20" s="242">
        <f>ROUND(E20*F20,2)</f>
        <v>0</v>
      </c>
      <c r="H20" s="241"/>
      <c r="I20" s="242">
        <f>ROUND(E20*H20,2)</f>
        <v>0</v>
      </c>
      <c r="J20" s="241"/>
      <c r="K20" s="242">
        <f>ROUND(E20*J20,2)</f>
        <v>0</v>
      </c>
      <c r="L20" s="242">
        <v>21</v>
      </c>
      <c r="M20" s="242">
        <f>G20*(1+L20/100)</f>
        <v>0</v>
      </c>
      <c r="N20" s="240">
        <v>0</v>
      </c>
      <c r="O20" s="240">
        <f>ROUND(E20*N20,2)</f>
        <v>0</v>
      </c>
      <c r="P20" s="240">
        <v>0</v>
      </c>
      <c r="Q20" s="240">
        <f>ROUND(E20*P20,2)</f>
        <v>0</v>
      </c>
      <c r="R20" s="242" t="s">
        <v>223</v>
      </c>
      <c r="S20" s="242" t="s">
        <v>198</v>
      </c>
      <c r="T20" s="243" t="s">
        <v>198</v>
      </c>
      <c r="U20" s="224">
        <v>1.1499999999999999</v>
      </c>
      <c r="V20" s="224">
        <f>ROUND(E20*U20,2)</f>
        <v>67.709999999999994</v>
      </c>
      <c r="W20" s="224"/>
      <c r="X20" s="224" t="s">
        <v>185</v>
      </c>
      <c r="Y20" s="224" t="s">
        <v>186</v>
      </c>
      <c r="Z20" s="213"/>
      <c r="AA20" s="213"/>
      <c r="AB20" s="213"/>
      <c r="AC20" s="213"/>
      <c r="AD20" s="213"/>
      <c r="AE20" s="213"/>
      <c r="AF20" s="213"/>
      <c r="AG20" s="213" t="s">
        <v>187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2" x14ac:dyDescent="0.3">
      <c r="A21" s="220"/>
      <c r="B21" s="221"/>
      <c r="C21" s="266" t="s">
        <v>240</v>
      </c>
      <c r="D21" s="264"/>
      <c r="E21" s="264"/>
      <c r="F21" s="264"/>
      <c r="G21" s="26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3"/>
      <c r="AA21" s="213"/>
      <c r="AB21" s="213"/>
      <c r="AC21" s="213"/>
      <c r="AD21" s="213"/>
      <c r="AE21" s="213"/>
      <c r="AF21" s="213"/>
      <c r="AG21" s="213" t="s">
        <v>225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2" x14ac:dyDescent="0.3">
      <c r="A22" s="220"/>
      <c r="B22" s="221"/>
      <c r="C22" s="267" t="s">
        <v>241</v>
      </c>
      <c r="D22" s="260"/>
      <c r="E22" s="261">
        <v>58.88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3"/>
      <c r="AA22" s="213"/>
      <c r="AB22" s="213"/>
      <c r="AC22" s="213"/>
      <c r="AD22" s="213"/>
      <c r="AE22" s="213"/>
      <c r="AF22" s="213"/>
      <c r="AG22" s="213" t="s">
        <v>227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3">
      <c r="A23" s="237">
        <v>5</v>
      </c>
      <c r="B23" s="238" t="s">
        <v>242</v>
      </c>
      <c r="C23" s="255" t="s">
        <v>243</v>
      </c>
      <c r="D23" s="239" t="s">
        <v>244</v>
      </c>
      <c r="E23" s="240">
        <v>9.68</v>
      </c>
      <c r="F23" s="241"/>
      <c r="G23" s="242">
        <f>ROUND(E23*F23,2)</f>
        <v>0</v>
      </c>
      <c r="H23" s="241"/>
      <c r="I23" s="242">
        <f>ROUND(E23*H23,2)</f>
        <v>0</v>
      </c>
      <c r="J23" s="241"/>
      <c r="K23" s="242">
        <f>ROUND(E23*J23,2)</f>
        <v>0</v>
      </c>
      <c r="L23" s="242">
        <v>21</v>
      </c>
      <c r="M23" s="242">
        <f>G23*(1+L23/100)</f>
        <v>0</v>
      </c>
      <c r="N23" s="240">
        <v>0</v>
      </c>
      <c r="O23" s="240">
        <f>ROUND(E23*N23,2)</f>
        <v>0</v>
      </c>
      <c r="P23" s="240">
        <v>0</v>
      </c>
      <c r="Q23" s="240">
        <f>ROUND(E23*P23,2)</f>
        <v>0</v>
      </c>
      <c r="R23" s="242" t="s">
        <v>245</v>
      </c>
      <c r="S23" s="242" t="s">
        <v>198</v>
      </c>
      <c r="T23" s="243" t="s">
        <v>198</v>
      </c>
      <c r="U23" s="224">
        <v>2.1000000000000001E-2</v>
      </c>
      <c r="V23" s="224">
        <f>ROUND(E23*U23,2)</f>
        <v>0.2</v>
      </c>
      <c r="W23" s="224"/>
      <c r="X23" s="224" t="s">
        <v>185</v>
      </c>
      <c r="Y23" s="224" t="s">
        <v>186</v>
      </c>
      <c r="Z23" s="213"/>
      <c r="AA23" s="213"/>
      <c r="AB23" s="213"/>
      <c r="AC23" s="213"/>
      <c r="AD23" s="213"/>
      <c r="AE23" s="213"/>
      <c r="AF23" s="213"/>
      <c r="AG23" s="213" t="s">
        <v>187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2" x14ac:dyDescent="0.3">
      <c r="A24" s="220"/>
      <c r="B24" s="221"/>
      <c r="C24" s="266" t="s">
        <v>246</v>
      </c>
      <c r="D24" s="264"/>
      <c r="E24" s="264"/>
      <c r="F24" s="264"/>
      <c r="G24" s="26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3"/>
      <c r="AA24" s="213"/>
      <c r="AB24" s="213"/>
      <c r="AC24" s="213"/>
      <c r="AD24" s="213"/>
      <c r="AE24" s="213"/>
      <c r="AF24" s="213"/>
      <c r="AG24" s="213" t="s">
        <v>225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2" x14ac:dyDescent="0.3">
      <c r="A25" s="220"/>
      <c r="B25" s="221"/>
      <c r="C25" s="267" t="s">
        <v>247</v>
      </c>
      <c r="D25" s="260"/>
      <c r="E25" s="261">
        <v>9.68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3"/>
      <c r="AA25" s="213"/>
      <c r="AB25" s="213"/>
      <c r="AC25" s="213"/>
      <c r="AD25" s="213"/>
      <c r="AE25" s="213"/>
      <c r="AF25" s="213"/>
      <c r="AG25" s="213" t="s">
        <v>227</v>
      </c>
      <c r="AH25" s="213">
        <v>5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0.6" outlineLevel="1" x14ac:dyDescent="0.3">
      <c r="A26" s="237">
        <v>6</v>
      </c>
      <c r="B26" s="238" t="s">
        <v>248</v>
      </c>
      <c r="C26" s="255" t="s">
        <v>249</v>
      </c>
      <c r="D26" s="239" t="s">
        <v>244</v>
      </c>
      <c r="E26" s="240">
        <v>9.68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0">
        <v>0</v>
      </c>
      <c r="O26" s="240">
        <f>ROUND(E26*N26,2)</f>
        <v>0</v>
      </c>
      <c r="P26" s="240">
        <v>0</v>
      </c>
      <c r="Q26" s="240">
        <f>ROUND(E26*P26,2)</f>
        <v>0</v>
      </c>
      <c r="R26" s="242" t="s">
        <v>223</v>
      </c>
      <c r="S26" s="242" t="s">
        <v>198</v>
      </c>
      <c r="T26" s="243" t="s">
        <v>198</v>
      </c>
      <c r="U26" s="224">
        <v>0.25</v>
      </c>
      <c r="V26" s="224">
        <f>ROUND(E26*U26,2)</f>
        <v>2.42</v>
      </c>
      <c r="W26" s="224"/>
      <c r="X26" s="224" t="s">
        <v>185</v>
      </c>
      <c r="Y26" s="224" t="s">
        <v>186</v>
      </c>
      <c r="Z26" s="213"/>
      <c r="AA26" s="213"/>
      <c r="AB26" s="213"/>
      <c r="AC26" s="213"/>
      <c r="AD26" s="213"/>
      <c r="AE26" s="213"/>
      <c r="AF26" s="213"/>
      <c r="AG26" s="213" t="s">
        <v>187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2" x14ac:dyDescent="0.3">
      <c r="A27" s="220"/>
      <c r="B27" s="221"/>
      <c r="C27" s="266" t="s">
        <v>250</v>
      </c>
      <c r="D27" s="264"/>
      <c r="E27" s="264"/>
      <c r="F27" s="264"/>
      <c r="G27" s="26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3"/>
      <c r="AA27" s="213"/>
      <c r="AB27" s="213"/>
      <c r="AC27" s="213"/>
      <c r="AD27" s="213"/>
      <c r="AE27" s="213"/>
      <c r="AF27" s="213"/>
      <c r="AG27" s="213" t="s">
        <v>225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52" t="str">
        <f>C27</f>
        <v>s případným nutným přemístěním hromad nebo dočasných skládek na místo potřeby ze vzdálenosti do 30 m, v rovině nebo ve svahu do 1 : 5,</v>
      </c>
      <c r="BB27" s="213"/>
      <c r="BC27" s="213"/>
      <c r="BD27" s="213"/>
      <c r="BE27" s="213"/>
      <c r="BF27" s="213"/>
      <c r="BG27" s="213"/>
      <c r="BH27" s="213"/>
    </row>
    <row r="28" spans="1:60" outlineLevel="2" x14ac:dyDescent="0.3">
      <c r="A28" s="220"/>
      <c r="B28" s="221"/>
      <c r="C28" s="267" t="s">
        <v>251</v>
      </c>
      <c r="D28" s="260"/>
      <c r="E28" s="261">
        <v>9.68</v>
      </c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3"/>
      <c r="AA28" s="213"/>
      <c r="AB28" s="213"/>
      <c r="AC28" s="213"/>
      <c r="AD28" s="213"/>
      <c r="AE28" s="213"/>
      <c r="AF28" s="213"/>
      <c r="AG28" s="213" t="s">
        <v>227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3">
      <c r="A29" s="237">
        <v>7</v>
      </c>
      <c r="B29" s="238" t="s">
        <v>252</v>
      </c>
      <c r="C29" s="255" t="s">
        <v>253</v>
      </c>
      <c r="D29" s="239" t="s">
        <v>254</v>
      </c>
      <c r="E29" s="240">
        <v>1</v>
      </c>
      <c r="F29" s="241"/>
      <c r="G29" s="242">
        <f>ROUND(E29*F29,2)</f>
        <v>0</v>
      </c>
      <c r="H29" s="241"/>
      <c r="I29" s="242">
        <f>ROUND(E29*H29,2)</f>
        <v>0</v>
      </c>
      <c r="J29" s="241"/>
      <c r="K29" s="242">
        <f>ROUND(E29*J29,2)</f>
        <v>0</v>
      </c>
      <c r="L29" s="242">
        <v>21</v>
      </c>
      <c r="M29" s="242">
        <f>G29*(1+L29/100)</f>
        <v>0</v>
      </c>
      <c r="N29" s="240">
        <v>1E-3</v>
      </c>
      <c r="O29" s="240">
        <f>ROUND(E29*N29,2)</f>
        <v>0</v>
      </c>
      <c r="P29" s="240">
        <v>0</v>
      </c>
      <c r="Q29" s="240">
        <f>ROUND(E29*P29,2)</f>
        <v>0</v>
      </c>
      <c r="R29" s="242"/>
      <c r="S29" s="242" t="s">
        <v>183</v>
      </c>
      <c r="T29" s="243" t="s">
        <v>184</v>
      </c>
      <c r="U29" s="224">
        <v>0</v>
      </c>
      <c r="V29" s="224">
        <f>ROUND(E29*U29,2)</f>
        <v>0</v>
      </c>
      <c r="W29" s="224"/>
      <c r="X29" s="224" t="s">
        <v>255</v>
      </c>
      <c r="Y29" s="224" t="s">
        <v>186</v>
      </c>
      <c r="Z29" s="213"/>
      <c r="AA29" s="213"/>
      <c r="AB29" s="213"/>
      <c r="AC29" s="213"/>
      <c r="AD29" s="213"/>
      <c r="AE29" s="213"/>
      <c r="AF29" s="213"/>
      <c r="AG29" s="213" t="s">
        <v>256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 x14ac:dyDescent="0.3">
      <c r="A30" s="220"/>
      <c r="B30" s="221"/>
      <c r="C30" s="267" t="s">
        <v>80</v>
      </c>
      <c r="D30" s="260"/>
      <c r="E30" s="261">
        <v>1</v>
      </c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24"/>
      <c r="Z30" s="213"/>
      <c r="AA30" s="213"/>
      <c r="AB30" s="213"/>
      <c r="AC30" s="213"/>
      <c r="AD30" s="213"/>
      <c r="AE30" s="213"/>
      <c r="AF30" s="213"/>
      <c r="AG30" s="213" t="s">
        <v>227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x14ac:dyDescent="0.3">
      <c r="A31" s="230" t="s">
        <v>178</v>
      </c>
      <c r="B31" s="231" t="s">
        <v>82</v>
      </c>
      <c r="C31" s="253" t="s">
        <v>83</v>
      </c>
      <c r="D31" s="232"/>
      <c r="E31" s="233"/>
      <c r="F31" s="234"/>
      <c r="G31" s="234">
        <f>SUMIF(AG32:AG37,"&lt;&gt;NOR",G32:G37)</f>
        <v>0</v>
      </c>
      <c r="H31" s="234"/>
      <c r="I31" s="234">
        <f>SUM(I32:I37)</f>
        <v>0</v>
      </c>
      <c r="J31" s="234"/>
      <c r="K31" s="234">
        <f>SUM(K32:K37)</f>
        <v>0</v>
      </c>
      <c r="L31" s="234"/>
      <c r="M31" s="234">
        <f>SUM(M32:M37)</f>
        <v>0</v>
      </c>
      <c r="N31" s="233"/>
      <c r="O31" s="233">
        <f>SUM(O32:O37)</f>
        <v>0.18</v>
      </c>
      <c r="P31" s="233"/>
      <c r="Q31" s="233">
        <f>SUM(Q32:Q37)</f>
        <v>0</v>
      </c>
      <c r="R31" s="234"/>
      <c r="S31" s="234"/>
      <c r="T31" s="235"/>
      <c r="U31" s="229"/>
      <c r="V31" s="229">
        <f>SUM(V32:V37)</f>
        <v>58.22</v>
      </c>
      <c r="W31" s="229"/>
      <c r="X31" s="229"/>
      <c r="Y31" s="229"/>
      <c r="AG31" t="s">
        <v>179</v>
      </c>
    </row>
    <row r="32" spans="1:60" outlineLevel="1" x14ac:dyDescent="0.3">
      <c r="A32" s="237">
        <v>8</v>
      </c>
      <c r="B32" s="238" t="s">
        <v>257</v>
      </c>
      <c r="C32" s="255" t="s">
        <v>258</v>
      </c>
      <c r="D32" s="239" t="s">
        <v>244</v>
      </c>
      <c r="E32" s="240">
        <v>187.8</v>
      </c>
      <c r="F32" s="241"/>
      <c r="G32" s="242">
        <f>ROUND(E32*F32,2)</f>
        <v>0</v>
      </c>
      <c r="H32" s="241"/>
      <c r="I32" s="242">
        <f>ROUND(E32*H32,2)</f>
        <v>0</v>
      </c>
      <c r="J32" s="241"/>
      <c r="K32" s="242">
        <f>ROUND(E32*J32,2)</f>
        <v>0</v>
      </c>
      <c r="L32" s="242">
        <v>21</v>
      </c>
      <c r="M32" s="242">
        <f>G32*(1+L32/100)</f>
        <v>0</v>
      </c>
      <c r="N32" s="240">
        <v>9.7999999999999997E-4</v>
      </c>
      <c r="O32" s="240">
        <f>ROUND(E32*N32,2)</f>
        <v>0.18</v>
      </c>
      <c r="P32" s="240">
        <v>0</v>
      </c>
      <c r="Q32" s="240">
        <f>ROUND(E32*P32,2)</f>
        <v>0</v>
      </c>
      <c r="R32" s="242" t="s">
        <v>223</v>
      </c>
      <c r="S32" s="242" t="s">
        <v>198</v>
      </c>
      <c r="T32" s="243" t="s">
        <v>198</v>
      </c>
      <c r="U32" s="224">
        <v>0.24</v>
      </c>
      <c r="V32" s="224">
        <f>ROUND(E32*U32,2)</f>
        <v>45.07</v>
      </c>
      <c r="W32" s="224"/>
      <c r="X32" s="224" t="s">
        <v>185</v>
      </c>
      <c r="Y32" s="224" t="s">
        <v>186</v>
      </c>
      <c r="Z32" s="213"/>
      <c r="AA32" s="213"/>
      <c r="AB32" s="213"/>
      <c r="AC32" s="213"/>
      <c r="AD32" s="213"/>
      <c r="AE32" s="213"/>
      <c r="AF32" s="213"/>
      <c r="AG32" s="213" t="s">
        <v>187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2" x14ac:dyDescent="0.3">
      <c r="A33" s="220"/>
      <c r="B33" s="221"/>
      <c r="C33" s="266" t="s">
        <v>259</v>
      </c>
      <c r="D33" s="264"/>
      <c r="E33" s="264"/>
      <c r="F33" s="264"/>
      <c r="G33" s="26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3"/>
      <c r="AA33" s="213"/>
      <c r="AB33" s="213"/>
      <c r="AC33" s="213"/>
      <c r="AD33" s="213"/>
      <c r="AE33" s="213"/>
      <c r="AF33" s="213"/>
      <c r="AG33" s="213" t="s">
        <v>225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2" x14ac:dyDescent="0.3">
      <c r="A34" s="220"/>
      <c r="B34" s="221"/>
      <c r="C34" s="267" t="s">
        <v>260</v>
      </c>
      <c r="D34" s="260"/>
      <c r="E34" s="261">
        <v>187.8</v>
      </c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3"/>
      <c r="AA34" s="213"/>
      <c r="AB34" s="213"/>
      <c r="AC34" s="213"/>
      <c r="AD34" s="213"/>
      <c r="AE34" s="213"/>
      <c r="AF34" s="213"/>
      <c r="AG34" s="213" t="s">
        <v>227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3">
      <c r="A35" s="237">
        <v>9</v>
      </c>
      <c r="B35" s="238" t="s">
        <v>261</v>
      </c>
      <c r="C35" s="255" t="s">
        <v>262</v>
      </c>
      <c r="D35" s="239" t="s">
        <v>244</v>
      </c>
      <c r="E35" s="240">
        <v>187.8</v>
      </c>
      <c r="F35" s="241"/>
      <c r="G35" s="242">
        <f>ROUND(E35*F35,2)</f>
        <v>0</v>
      </c>
      <c r="H35" s="241"/>
      <c r="I35" s="242">
        <f>ROUND(E35*H35,2)</f>
        <v>0</v>
      </c>
      <c r="J35" s="241"/>
      <c r="K35" s="242">
        <f>ROUND(E35*J35,2)</f>
        <v>0</v>
      </c>
      <c r="L35" s="242">
        <v>21</v>
      </c>
      <c r="M35" s="242">
        <f>G35*(1+L35/100)</f>
        <v>0</v>
      </c>
      <c r="N35" s="240">
        <v>0</v>
      </c>
      <c r="O35" s="240">
        <f>ROUND(E35*N35,2)</f>
        <v>0</v>
      </c>
      <c r="P35" s="240">
        <v>0</v>
      </c>
      <c r="Q35" s="240">
        <f>ROUND(E35*P35,2)</f>
        <v>0</v>
      </c>
      <c r="R35" s="242" t="s">
        <v>223</v>
      </c>
      <c r="S35" s="242" t="s">
        <v>198</v>
      </c>
      <c r="T35" s="243" t="s">
        <v>198</v>
      </c>
      <c r="U35" s="224">
        <v>7.0000000000000007E-2</v>
      </c>
      <c r="V35" s="224">
        <f>ROUND(E35*U35,2)</f>
        <v>13.15</v>
      </c>
      <c r="W35" s="224"/>
      <c r="X35" s="224" t="s">
        <v>185</v>
      </c>
      <c r="Y35" s="224" t="s">
        <v>186</v>
      </c>
      <c r="Z35" s="213"/>
      <c r="AA35" s="213"/>
      <c r="AB35" s="213"/>
      <c r="AC35" s="213"/>
      <c r="AD35" s="213"/>
      <c r="AE35" s="213"/>
      <c r="AF35" s="213"/>
      <c r="AG35" s="213" t="s">
        <v>187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2" x14ac:dyDescent="0.3">
      <c r="A36" s="220"/>
      <c r="B36" s="221"/>
      <c r="C36" s="266" t="s">
        <v>263</v>
      </c>
      <c r="D36" s="264"/>
      <c r="E36" s="264"/>
      <c r="F36" s="264"/>
      <c r="G36" s="26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24"/>
      <c r="Z36" s="213"/>
      <c r="AA36" s="213"/>
      <c r="AB36" s="213"/>
      <c r="AC36" s="213"/>
      <c r="AD36" s="213"/>
      <c r="AE36" s="213"/>
      <c r="AF36" s="213"/>
      <c r="AG36" s="213" t="s">
        <v>225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2" x14ac:dyDescent="0.3">
      <c r="A37" s="220"/>
      <c r="B37" s="221"/>
      <c r="C37" s="267" t="s">
        <v>264</v>
      </c>
      <c r="D37" s="260"/>
      <c r="E37" s="261">
        <v>187.8</v>
      </c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24"/>
      <c r="Z37" s="213"/>
      <c r="AA37" s="213"/>
      <c r="AB37" s="213"/>
      <c r="AC37" s="213"/>
      <c r="AD37" s="213"/>
      <c r="AE37" s="213"/>
      <c r="AF37" s="213"/>
      <c r="AG37" s="213" t="s">
        <v>227</v>
      </c>
      <c r="AH37" s="213">
        <v>5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x14ac:dyDescent="0.3">
      <c r="A38" s="230" t="s">
        <v>178</v>
      </c>
      <c r="B38" s="231" t="s">
        <v>84</v>
      </c>
      <c r="C38" s="253" t="s">
        <v>85</v>
      </c>
      <c r="D38" s="232"/>
      <c r="E38" s="233"/>
      <c r="F38" s="234"/>
      <c r="G38" s="234">
        <f>SUMIF(AG39:AG45,"&lt;&gt;NOR",G39:G45)</f>
        <v>0</v>
      </c>
      <c r="H38" s="234"/>
      <c r="I38" s="234">
        <f>SUM(I39:I45)</f>
        <v>0</v>
      </c>
      <c r="J38" s="234"/>
      <c r="K38" s="234">
        <f>SUM(K39:K45)</f>
        <v>0</v>
      </c>
      <c r="L38" s="234"/>
      <c r="M38" s="234">
        <f>SUM(M39:M45)</f>
        <v>0</v>
      </c>
      <c r="N38" s="233"/>
      <c r="O38" s="233">
        <f>SUM(O39:O45)</f>
        <v>0</v>
      </c>
      <c r="P38" s="233"/>
      <c r="Q38" s="233">
        <f>SUM(Q39:Q45)</f>
        <v>0</v>
      </c>
      <c r="R38" s="234"/>
      <c r="S38" s="234"/>
      <c r="T38" s="235"/>
      <c r="U38" s="229"/>
      <c r="V38" s="229">
        <f>SUM(V39:V45)</f>
        <v>424.82</v>
      </c>
      <c r="W38" s="229"/>
      <c r="X38" s="229"/>
      <c r="Y38" s="229"/>
      <c r="AG38" t="s">
        <v>179</v>
      </c>
    </row>
    <row r="39" spans="1:60" outlineLevel="1" x14ac:dyDescent="0.3">
      <c r="A39" s="237">
        <v>10</v>
      </c>
      <c r="B39" s="238" t="s">
        <v>265</v>
      </c>
      <c r="C39" s="255" t="s">
        <v>266</v>
      </c>
      <c r="D39" s="239" t="s">
        <v>222</v>
      </c>
      <c r="E39" s="240">
        <v>108.93</v>
      </c>
      <c r="F39" s="241"/>
      <c r="G39" s="242">
        <f>ROUND(E39*F39,2)</f>
        <v>0</v>
      </c>
      <c r="H39" s="241"/>
      <c r="I39" s="242">
        <f>ROUND(E39*H39,2)</f>
        <v>0</v>
      </c>
      <c r="J39" s="241"/>
      <c r="K39" s="242">
        <f>ROUND(E39*J39,2)</f>
        <v>0</v>
      </c>
      <c r="L39" s="242">
        <v>21</v>
      </c>
      <c r="M39" s="242">
        <f>G39*(1+L39/100)</f>
        <v>0</v>
      </c>
      <c r="N39" s="240">
        <v>0</v>
      </c>
      <c r="O39" s="240">
        <f>ROUND(E39*N39,2)</f>
        <v>0</v>
      </c>
      <c r="P39" s="240">
        <v>0</v>
      </c>
      <c r="Q39" s="240">
        <f>ROUND(E39*P39,2)</f>
        <v>0</v>
      </c>
      <c r="R39" s="242" t="s">
        <v>223</v>
      </c>
      <c r="S39" s="242" t="s">
        <v>198</v>
      </c>
      <c r="T39" s="243" t="s">
        <v>198</v>
      </c>
      <c r="U39" s="224">
        <v>3.81</v>
      </c>
      <c r="V39" s="224">
        <f>ROUND(E39*U39,2)</f>
        <v>415.02</v>
      </c>
      <c r="W39" s="224"/>
      <c r="X39" s="224" t="s">
        <v>185</v>
      </c>
      <c r="Y39" s="224" t="s">
        <v>186</v>
      </c>
      <c r="Z39" s="213"/>
      <c r="AA39" s="213"/>
      <c r="AB39" s="213"/>
      <c r="AC39" s="213"/>
      <c r="AD39" s="213"/>
      <c r="AE39" s="213"/>
      <c r="AF39" s="213"/>
      <c r="AG39" s="213" t="s">
        <v>187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2" x14ac:dyDescent="0.3">
      <c r="A40" s="220"/>
      <c r="B40" s="221"/>
      <c r="C40" s="266" t="s">
        <v>267</v>
      </c>
      <c r="D40" s="264"/>
      <c r="E40" s="264"/>
      <c r="F40" s="264"/>
      <c r="G40" s="26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3"/>
      <c r="AA40" s="213"/>
      <c r="AB40" s="213"/>
      <c r="AC40" s="213"/>
      <c r="AD40" s="213"/>
      <c r="AE40" s="213"/>
      <c r="AF40" s="213"/>
      <c r="AG40" s="213" t="s">
        <v>225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52" t="str">
        <f>C40</f>
        <v xml:space="preserve"> bez naložení, avšak s vyprázdněním nádoby na hromady nebo do dopravního prostředku, na každých třeba i započatých 3 m výšky,</v>
      </c>
      <c r="BB40" s="213"/>
      <c r="BC40" s="213"/>
      <c r="BD40" s="213"/>
      <c r="BE40" s="213"/>
      <c r="BF40" s="213"/>
      <c r="BG40" s="213"/>
      <c r="BH40" s="213"/>
    </row>
    <row r="41" spans="1:60" outlineLevel="2" x14ac:dyDescent="0.3">
      <c r="A41" s="220"/>
      <c r="B41" s="221"/>
      <c r="C41" s="268" t="s">
        <v>268</v>
      </c>
      <c r="D41" s="265"/>
      <c r="E41" s="265"/>
      <c r="F41" s="265"/>
      <c r="G41" s="265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3"/>
      <c r="AA41" s="213"/>
      <c r="AB41" s="213"/>
      <c r="AC41" s="213"/>
      <c r="AD41" s="213"/>
      <c r="AE41" s="213"/>
      <c r="AF41" s="213"/>
      <c r="AG41" s="213" t="s">
        <v>202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2" x14ac:dyDescent="0.3">
      <c r="A42" s="220"/>
      <c r="B42" s="221"/>
      <c r="C42" s="267" t="s">
        <v>236</v>
      </c>
      <c r="D42" s="260"/>
      <c r="E42" s="261">
        <v>108.93</v>
      </c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3"/>
      <c r="AA42" s="213"/>
      <c r="AB42" s="213"/>
      <c r="AC42" s="213"/>
      <c r="AD42" s="213"/>
      <c r="AE42" s="213"/>
      <c r="AF42" s="213"/>
      <c r="AG42" s="213" t="s">
        <v>227</v>
      </c>
      <c r="AH42" s="213">
        <v>5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3">
      <c r="A43" s="237">
        <v>11</v>
      </c>
      <c r="B43" s="238" t="s">
        <v>269</v>
      </c>
      <c r="C43" s="255" t="s">
        <v>270</v>
      </c>
      <c r="D43" s="239" t="s">
        <v>222</v>
      </c>
      <c r="E43" s="240">
        <v>108.93</v>
      </c>
      <c r="F43" s="241"/>
      <c r="G43" s="242">
        <f>ROUND(E43*F43,2)</f>
        <v>0</v>
      </c>
      <c r="H43" s="241"/>
      <c r="I43" s="242">
        <f>ROUND(E43*H43,2)</f>
        <v>0</v>
      </c>
      <c r="J43" s="241"/>
      <c r="K43" s="242">
        <f>ROUND(E43*J43,2)</f>
        <v>0</v>
      </c>
      <c r="L43" s="242">
        <v>21</v>
      </c>
      <c r="M43" s="242">
        <f>G43*(1+L43/100)</f>
        <v>0</v>
      </c>
      <c r="N43" s="240">
        <v>0</v>
      </c>
      <c r="O43" s="240">
        <f>ROUND(E43*N43,2)</f>
        <v>0</v>
      </c>
      <c r="P43" s="240">
        <v>0</v>
      </c>
      <c r="Q43" s="240">
        <f>ROUND(E43*P43,2)</f>
        <v>0</v>
      </c>
      <c r="R43" s="242" t="s">
        <v>223</v>
      </c>
      <c r="S43" s="242" t="s">
        <v>198</v>
      </c>
      <c r="T43" s="243" t="s">
        <v>198</v>
      </c>
      <c r="U43" s="224">
        <v>0.09</v>
      </c>
      <c r="V43" s="224">
        <f>ROUND(E43*U43,2)</f>
        <v>9.8000000000000007</v>
      </c>
      <c r="W43" s="224"/>
      <c r="X43" s="224" t="s">
        <v>185</v>
      </c>
      <c r="Y43" s="224" t="s">
        <v>186</v>
      </c>
      <c r="Z43" s="213"/>
      <c r="AA43" s="213"/>
      <c r="AB43" s="213"/>
      <c r="AC43" s="213"/>
      <c r="AD43" s="213"/>
      <c r="AE43" s="213"/>
      <c r="AF43" s="213"/>
      <c r="AG43" s="213" t="s">
        <v>187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2" x14ac:dyDescent="0.3">
      <c r="A44" s="220"/>
      <c r="B44" s="221"/>
      <c r="C44" s="266" t="s">
        <v>271</v>
      </c>
      <c r="D44" s="264"/>
      <c r="E44" s="264"/>
      <c r="F44" s="264"/>
      <c r="G44" s="26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3"/>
      <c r="AA44" s="213"/>
      <c r="AB44" s="213"/>
      <c r="AC44" s="213"/>
      <c r="AD44" s="213"/>
      <c r="AE44" s="213"/>
      <c r="AF44" s="213"/>
      <c r="AG44" s="213" t="s">
        <v>225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2" x14ac:dyDescent="0.3">
      <c r="A45" s="220"/>
      <c r="B45" s="221"/>
      <c r="C45" s="267" t="s">
        <v>272</v>
      </c>
      <c r="D45" s="260"/>
      <c r="E45" s="261">
        <v>108.93</v>
      </c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3"/>
      <c r="AA45" s="213"/>
      <c r="AB45" s="213"/>
      <c r="AC45" s="213"/>
      <c r="AD45" s="213"/>
      <c r="AE45" s="213"/>
      <c r="AF45" s="213"/>
      <c r="AG45" s="213" t="s">
        <v>227</v>
      </c>
      <c r="AH45" s="213">
        <v>5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x14ac:dyDescent="0.3">
      <c r="A46" s="230" t="s">
        <v>178</v>
      </c>
      <c r="B46" s="231" t="s">
        <v>86</v>
      </c>
      <c r="C46" s="253" t="s">
        <v>87</v>
      </c>
      <c r="D46" s="232"/>
      <c r="E46" s="233"/>
      <c r="F46" s="234"/>
      <c r="G46" s="234">
        <f>SUMIF(AG47:AG55,"&lt;&gt;NOR",G47:G55)</f>
        <v>0</v>
      </c>
      <c r="H46" s="234"/>
      <c r="I46" s="234">
        <f>SUM(I47:I55)</f>
        <v>0</v>
      </c>
      <c r="J46" s="234"/>
      <c r="K46" s="234">
        <f>SUM(K47:K55)</f>
        <v>0</v>
      </c>
      <c r="L46" s="234"/>
      <c r="M46" s="234">
        <f>SUM(M47:M55)</f>
        <v>0</v>
      </c>
      <c r="N46" s="233"/>
      <c r="O46" s="233">
        <f>SUM(O47:O55)</f>
        <v>91.06</v>
      </c>
      <c r="P46" s="233"/>
      <c r="Q46" s="233">
        <f>SUM(Q47:Q55)</f>
        <v>0</v>
      </c>
      <c r="R46" s="234"/>
      <c r="S46" s="234"/>
      <c r="T46" s="235"/>
      <c r="U46" s="229"/>
      <c r="V46" s="229">
        <f>SUM(V47:V55)</f>
        <v>123.84</v>
      </c>
      <c r="W46" s="229"/>
      <c r="X46" s="229"/>
      <c r="Y46" s="229"/>
      <c r="AG46" t="s">
        <v>179</v>
      </c>
    </row>
    <row r="47" spans="1:60" outlineLevel="1" x14ac:dyDescent="0.3">
      <c r="A47" s="237">
        <v>12</v>
      </c>
      <c r="B47" s="238" t="s">
        <v>273</v>
      </c>
      <c r="C47" s="255" t="s">
        <v>274</v>
      </c>
      <c r="D47" s="239" t="s">
        <v>222</v>
      </c>
      <c r="E47" s="240">
        <v>41.89</v>
      </c>
      <c r="F47" s="241"/>
      <c r="G47" s="242">
        <f>ROUND(E47*F47,2)</f>
        <v>0</v>
      </c>
      <c r="H47" s="241"/>
      <c r="I47" s="242">
        <f>ROUND(E47*H47,2)</f>
        <v>0</v>
      </c>
      <c r="J47" s="241"/>
      <c r="K47" s="242">
        <f>ROUND(E47*J47,2)</f>
        <v>0</v>
      </c>
      <c r="L47" s="242">
        <v>21</v>
      </c>
      <c r="M47" s="242">
        <f>G47*(1+L47/100)</f>
        <v>0</v>
      </c>
      <c r="N47" s="240">
        <v>1.7</v>
      </c>
      <c r="O47" s="240">
        <f>ROUND(E47*N47,2)</f>
        <v>71.209999999999994</v>
      </c>
      <c r="P47" s="240">
        <v>0</v>
      </c>
      <c r="Q47" s="240">
        <f>ROUND(E47*P47,2)</f>
        <v>0</v>
      </c>
      <c r="R47" s="242" t="s">
        <v>223</v>
      </c>
      <c r="S47" s="242" t="s">
        <v>198</v>
      </c>
      <c r="T47" s="243" t="s">
        <v>198</v>
      </c>
      <c r="U47" s="224">
        <v>1.59</v>
      </c>
      <c r="V47" s="224">
        <f>ROUND(E47*U47,2)</f>
        <v>66.61</v>
      </c>
      <c r="W47" s="224"/>
      <c r="X47" s="224" t="s">
        <v>185</v>
      </c>
      <c r="Y47" s="224" t="s">
        <v>186</v>
      </c>
      <c r="Z47" s="213"/>
      <c r="AA47" s="213"/>
      <c r="AB47" s="213"/>
      <c r="AC47" s="213"/>
      <c r="AD47" s="213"/>
      <c r="AE47" s="213"/>
      <c r="AF47" s="213"/>
      <c r="AG47" s="213" t="s">
        <v>187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21" outlineLevel="2" x14ac:dyDescent="0.3">
      <c r="A48" s="220"/>
      <c r="B48" s="221"/>
      <c r="C48" s="266" t="s">
        <v>275</v>
      </c>
      <c r="D48" s="264"/>
      <c r="E48" s="264"/>
      <c r="F48" s="264"/>
      <c r="G48" s="26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3"/>
      <c r="AA48" s="213"/>
      <c r="AB48" s="213"/>
      <c r="AC48" s="213"/>
      <c r="AD48" s="213"/>
      <c r="AE48" s="213"/>
      <c r="AF48" s="213"/>
      <c r="AG48" s="213" t="s">
        <v>225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52" t="str">
        <f>C48</f>
        <v>sypaninou z vhodných hornin tř. 1 - 4 nebo materiálem připraveným podél výkopu ve vzdálenosti do 3 m od jeho kraje, pro jakoukoliv hloubku výkopu a jakoukoliv míru zhutnění,</v>
      </c>
      <c r="BB48" s="213"/>
      <c r="BC48" s="213"/>
      <c r="BD48" s="213"/>
      <c r="BE48" s="213"/>
      <c r="BF48" s="213"/>
      <c r="BG48" s="213"/>
      <c r="BH48" s="213"/>
    </row>
    <row r="49" spans="1:60" outlineLevel="2" x14ac:dyDescent="0.3">
      <c r="A49" s="220"/>
      <c r="B49" s="221"/>
      <c r="C49" s="267" t="s">
        <v>276</v>
      </c>
      <c r="D49" s="260"/>
      <c r="E49" s="261">
        <v>41.89</v>
      </c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3"/>
      <c r="AA49" s="213"/>
      <c r="AB49" s="213"/>
      <c r="AC49" s="213"/>
      <c r="AD49" s="213"/>
      <c r="AE49" s="213"/>
      <c r="AF49" s="213"/>
      <c r="AG49" s="213" t="s">
        <v>227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3">
      <c r="A50" s="237">
        <v>13</v>
      </c>
      <c r="B50" s="238" t="s">
        <v>277</v>
      </c>
      <c r="C50" s="255" t="s">
        <v>278</v>
      </c>
      <c r="D50" s="239" t="s">
        <v>222</v>
      </c>
      <c r="E50" s="240">
        <v>41.89</v>
      </c>
      <c r="F50" s="241"/>
      <c r="G50" s="242">
        <f>ROUND(E50*F50,2)</f>
        <v>0</v>
      </c>
      <c r="H50" s="241"/>
      <c r="I50" s="242">
        <f>ROUND(E50*H50,2)</f>
        <v>0</v>
      </c>
      <c r="J50" s="241"/>
      <c r="K50" s="242">
        <f>ROUND(E50*J50,2)</f>
        <v>0</v>
      </c>
      <c r="L50" s="242">
        <v>21</v>
      </c>
      <c r="M50" s="242">
        <f>G50*(1+L50/100)</f>
        <v>0</v>
      </c>
      <c r="N50" s="240">
        <v>0</v>
      </c>
      <c r="O50" s="240">
        <f>ROUND(E50*N50,2)</f>
        <v>0</v>
      </c>
      <c r="P50" s="240">
        <v>0</v>
      </c>
      <c r="Q50" s="240">
        <f>ROUND(E50*P50,2)</f>
        <v>0</v>
      </c>
      <c r="R50" s="242" t="s">
        <v>223</v>
      </c>
      <c r="S50" s="242" t="s">
        <v>198</v>
      </c>
      <c r="T50" s="243" t="s">
        <v>198</v>
      </c>
      <c r="U50" s="224">
        <v>0.94</v>
      </c>
      <c r="V50" s="224">
        <f>ROUND(E50*U50,2)</f>
        <v>39.380000000000003</v>
      </c>
      <c r="W50" s="224"/>
      <c r="X50" s="224" t="s">
        <v>185</v>
      </c>
      <c r="Y50" s="224" t="s">
        <v>186</v>
      </c>
      <c r="Z50" s="213"/>
      <c r="AA50" s="213"/>
      <c r="AB50" s="213"/>
      <c r="AC50" s="213"/>
      <c r="AD50" s="213"/>
      <c r="AE50" s="213"/>
      <c r="AF50" s="213"/>
      <c r="AG50" s="213" t="s">
        <v>187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21" outlineLevel="2" x14ac:dyDescent="0.3">
      <c r="A51" s="220"/>
      <c r="B51" s="221"/>
      <c r="C51" s="266" t="s">
        <v>275</v>
      </c>
      <c r="D51" s="264"/>
      <c r="E51" s="264"/>
      <c r="F51" s="264"/>
      <c r="G51" s="264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3"/>
      <c r="AA51" s="213"/>
      <c r="AB51" s="213"/>
      <c r="AC51" s="213"/>
      <c r="AD51" s="213"/>
      <c r="AE51" s="213"/>
      <c r="AF51" s="213"/>
      <c r="AG51" s="213" t="s">
        <v>225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52" t="str">
        <f>C51</f>
        <v>sypaninou z vhodných hornin tř. 1 - 4 nebo materiálem připraveným podél výkopu ve vzdálenosti do 3 m od jeho kraje, pro jakoukoliv hloubku výkopu a jakoukoliv míru zhutnění,</v>
      </c>
      <c r="BB51" s="213"/>
      <c r="BC51" s="213"/>
      <c r="BD51" s="213"/>
      <c r="BE51" s="213"/>
      <c r="BF51" s="213"/>
      <c r="BG51" s="213"/>
      <c r="BH51" s="213"/>
    </row>
    <row r="52" spans="1:60" outlineLevel="2" x14ac:dyDescent="0.3">
      <c r="A52" s="220"/>
      <c r="B52" s="221"/>
      <c r="C52" s="267" t="s">
        <v>279</v>
      </c>
      <c r="D52" s="260"/>
      <c r="E52" s="261">
        <v>41.89</v>
      </c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3"/>
      <c r="AA52" s="213"/>
      <c r="AB52" s="213"/>
      <c r="AC52" s="213"/>
      <c r="AD52" s="213"/>
      <c r="AE52" s="213"/>
      <c r="AF52" s="213"/>
      <c r="AG52" s="213" t="s">
        <v>227</v>
      </c>
      <c r="AH52" s="213">
        <v>5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3">
      <c r="A53" s="237">
        <v>14</v>
      </c>
      <c r="B53" s="238" t="s">
        <v>280</v>
      </c>
      <c r="C53" s="255" t="s">
        <v>281</v>
      </c>
      <c r="D53" s="239" t="s">
        <v>222</v>
      </c>
      <c r="E53" s="240">
        <v>10.5</v>
      </c>
      <c r="F53" s="241"/>
      <c r="G53" s="242">
        <f>ROUND(E53*F53,2)</f>
        <v>0</v>
      </c>
      <c r="H53" s="241"/>
      <c r="I53" s="242">
        <f>ROUND(E53*H53,2)</f>
        <v>0</v>
      </c>
      <c r="J53" s="241"/>
      <c r="K53" s="242">
        <f>ROUND(E53*J53,2)</f>
        <v>0</v>
      </c>
      <c r="L53" s="242">
        <v>21</v>
      </c>
      <c r="M53" s="242">
        <f>G53*(1+L53/100)</f>
        <v>0</v>
      </c>
      <c r="N53" s="240">
        <v>1.8907700000000001</v>
      </c>
      <c r="O53" s="240">
        <f>ROUND(E53*N53,2)</f>
        <v>19.850000000000001</v>
      </c>
      <c r="P53" s="240">
        <v>0</v>
      </c>
      <c r="Q53" s="240">
        <f>ROUND(E53*P53,2)</f>
        <v>0</v>
      </c>
      <c r="R53" s="242" t="s">
        <v>282</v>
      </c>
      <c r="S53" s="242" t="s">
        <v>198</v>
      </c>
      <c r="T53" s="243" t="s">
        <v>198</v>
      </c>
      <c r="U53" s="224">
        <v>1.7</v>
      </c>
      <c r="V53" s="224">
        <f>ROUND(E53*U53,2)</f>
        <v>17.850000000000001</v>
      </c>
      <c r="W53" s="224"/>
      <c r="X53" s="224" t="s">
        <v>185</v>
      </c>
      <c r="Y53" s="224" t="s">
        <v>186</v>
      </c>
      <c r="Z53" s="213"/>
      <c r="AA53" s="213"/>
      <c r="AB53" s="213"/>
      <c r="AC53" s="213"/>
      <c r="AD53" s="213"/>
      <c r="AE53" s="213"/>
      <c r="AF53" s="213"/>
      <c r="AG53" s="213" t="s">
        <v>187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2" x14ac:dyDescent="0.3">
      <c r="A54" s="220"/>
      <c r="B54" s="221"/>
      <c r="C54" s="266" t="s">
        <v>283</v>
      </c>
      <c r="D54" s="264"/>
      <c r="E54" s="264"/>
      <c r="F54" s="264"/>
      <c r="G54" s="26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3"/>
      <c r="AA54" s="213"/>
      <c r="AB54" s="213"/>
      <c r="AC54" s="213"/>
      <c r="AD54" s="213"/>
      <c r="AE54" s="213"/>
      <c r="AF54" s="213"/>
      <c r="AG54" s="213" t="s">
        <v>225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2" x14ac:dyDescent="0.3">
      <c r="A55" s="220"/>
      <c r="B55" s="221"/>
      <c r="C55" s="267" t="s">
        <v>284</v>
      </c>
      <c r="D55" s="260"/>
      <c r="E55" s="261">
        <v>10.5</v>
      </c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3"/>
      <c r="AA55" s="213"/>
      <c r="AB55" s="213"/>
      <c r="AC55" s="213"/>
      <c r="AD55" s="213"/>
      <c r="AE55" s="213"/>
      <c r="AF55" s="213"/>
      <c r="AG55" s="213" t="s">
        <v>227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x14ac:dyDescent="0.3">
      <c r="A56" s="230" t="s">
        <v>178</v>
      </c>
      <c r="B56" s="231" t="s">
        <v>88</v>
      </c>
      <c r="C56" s="253" t="s">
        <v>89</v>
      </c>
      <c r="D56" s="232"/>
      <c r="E56" s="233"/>
      <c r="F56" s="234"/>
      <c r="G56" s="234">
        <f>SUMIF(AG57:AG58,"&lt;&gt;NOR",G57:G58)</f>
        <v>0</v>
      </c>
      <c r="H56" s="234"/>
      <c r="I56" s="234">
        <f>SUM(I57:I58)</f>
        <v>0</v>
      </c>
      <c r="J56" s="234"/>
      <c r="K56" s="234">
        <f>SUM(K57:K58)</f>
        <v>0</v>
      </c>
      <c r="L56" s="234"/>
      <c r="M56" s="234">
        <f>SUM(M57:M58)</f>
        <v>0</v>
      </c>
      <c r="N56" s="233"/>
      <c r="O56" s="233">
        <f>SUM(O57:O58)</f>
        <v>11.94</v>
      </c>
      <c r="P56" s="233"/>
      <c r="Q56" s="233">
        <f>SUM(Q57:Q58)</f>
        <v>0</v>
      </c>
      <c r="R56" s="234"/>
      <c r="S56" s="234"/>
      <c r="T56" s="235"/>
      <c r="U56" s="229"/>
      <c r="V56" s="229">
        <f>SUM(V57:V58)</f>
        <v>2.27</v>
      </c>
      <c r="W56" s="229"/>
      <c r="X56" s="229"/>
      <c r="Y56" s="229"/>
      <c r="AG56" t="s">
        <v>179</v>
      </c>
    </row>
    <row r="57" spans="1:60" outlineLevel="1" x14ac:dyDescent="0.3">
      <c r="A57" s="237">
        <v>15</v>
      </c>
      <c r="B57" s="238" t="s">
        <v>285</v>
      </c>
      <c r="C57" s="255" t="s">
        <v>286</v>
      </c>
      <c r="D57" s="239" t="s">
        <v>222</v>
      </c>
      <c r="E57" s="240">
        <v>4.7300000000000004</v>
      </c>
      <c r="F57" s="241"/>
      <c r="G57" s="242">
        <f>ROUND(E57*F57,2)</f>
        <v>0</v>
      </c>
      <c r="H57" s="241"/>
      <c r="I57" s="242">
        <f>ROUND(E57*H57,2)</f>
        <v>0</v>
      </c>
      <c r="J57" s="241"/>
      <c r="K57" s="242">
        <f>ROUND(E57*J57,2)</f>
        <v>0</v>
      </c>
      <c r="L57" s="242">
        <v>21</v>
      </c>
      <c r="M57" s="242">
        <f>G57*(1+L57/100)</f>
        <v>0</v>
      </c>
      <c r="N57" s="240">
        <v>2.5249999999999999</v>
      </c>
      <c r="O57" s="240">
        <f>ROUND(E57*N57,2)</f>
        <v>11.94</v>
      </c>
      <c r="P57" s="240">
        <v>0</v>
      </c>
      <c r="Q57" s="240">
        <f>ROUND(E57*P57,2)</f>
        <v>0</v>
      </c>
      <c r="R57" s="242"/>
      <c r="S57" s="242" t="s">
        <v>183</v>
      </c>
      <c r="T57" s="243" t="s">
        <v>198</v>
      </c>
      <c r="U57" s="224">
        <v>0.48</v>
      </c>
      <c r="V57" s="224">
        <f>ROUND(E57*U57,2)</f>
        <v>2.27</v>
      </c>
      <c r="W57" s="224"/>
      <c r="X57" s="224" t="s">
        <v>185</v>
      </c>
      <c r="Y57" s="224" t="s">
        <v>186</v>
      </c>
      <c r="Z57" s="213"/>
      <c r="AA57" s="213"/>
      <c r="AB57" s="213"/>
      <c r="AC57" s="213"/>
      <c r="AD57" s="213"/>
      <c r="AE57" s="213"/>
      <c r="AF57" s="213"/>
      <c r="AG57" s="213" t="s">
        <v>187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2" x14ac:dyDescent="0.3">
      <c r="A58" s="220"/>
      <c r="B58" s="221"/>
      <c r="C58" s="267" t="s">
        <v>287</v>
      </c>
      <c r="D58" s="260"/>
      <c r="E58" s="261">
        <v>4.7300000000000004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3"/>
      <c r="AA58" s="213"/>
      <c r="AB58" s="213"/>
      <c r="AC58" s="213"/>
      <c r="AD58" s="213"/>
      <c r="AE58" s="213"/>
      <c r="AF58" s="213"/>
      <c r="AG58" s="213" t="s">
        <v>227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x14ac:dyDescent="0.3">
      <c r="A59" s="230" t="s">
        <v>178</v>
      </c>
      <c r="B59" s="231" t="s">
        <v>90</v>
      </c>
      <c r="C59" s="253" t="s">
        <v>91</v>
      </c>
      <c r="D59" s="232"/>
      <c r="E59" s="233"/>
      <c r="F59" s="234"/>
      <c r="G59" s="234">
        <f>SUMIF(AG60:AG70,"&lt;&gt;NOR",G60:G70)</f>
        <v>0</v>
      </c>
      <c r="H59" s="234"/>
      <c r="I59" s="234">
        <f>SUM(I60:I70)</f>
        <v>0</v>
      </c>
      <c r="J59" s="234"/>
      <c r="K59" s="234">
        <f>SUM(K60:K70)</f>
        <v>0</v>
      </c>
      <c r="L59" s="234"/>
      <c r="M59" s="234">
        <f>SUM(M60:M70)</f>
        <v>0</v>
      </c>
      <c r="N59" s="233"/>
      <c r="O59" s="233">
        <f>SUM(O60:O70)</f>
        <v>4.37</v>
      </c>
      <c r="P59" s="233"/>
      <c r="Q59" s="233">
        <f>SUM(Q60:Q70)</f>
        <v>0</v>
      </c>
      <c r="R59" s="234"/>
      <c r="S59" s="234"/>
      <c r="T59" s="235"/>
      <c r="U59" s="229"/>
      <c r="V59" s="229">
        <f>SUM(V60:V70)</f>
        <v>35.200000000000003</v>
      </c>
      <c r="W59" s="229"/>
      <c r="X59" s="229"/>
      <c r="Y59" s="229"/>
      <c r="AG59" t="s">
        <v>179</v>
      </c>
    </row>
    <row r="60" spans="1:60" outlineLevel="1" x14ac:dyDescent="0.3">
      <c r="A60" s="237">
        <v>16</v>
      </c>
      <c r="B60" s="238" t="s">
        <v>288</v>
      </c>
      <c r="C60" s="255" t="s">
        <v>289</v>
      </c>
      <c r="D60" s="239" t="s">
        <v>244</v>
      </c>
      <c r="E60" s="240">
        <v>52.72</v>
      </c>
      <c r="F60" s="241"/>
      <c r="G60" s="242">
        <f>ROUND(E60*F60,2)</f>
        <v>0</v>
      </c>
      <c r="H60" s="241"/>
      <c r="I60" s="242">
        <f>ROUND(E60*H60,2)</f>
        <v>0</v>
      </c>
      <c r="J60" s="241"/>
      <c r="K60" s="242">
        <f>ROUND(E60*J60,2)</f>
        <v>0</v>
      </c>
      <c r="L60" s="242">
        <v>21</v>
      </c>
      <c r="M60" s="242">
        <f>G60*(1+L60/100)</f>
        <v>0</v>
      </c>
      <c r="N60" s="240">
        <v>7.535E-2</v>
      </c>
      <c r="O60" s="240">
        <f>ROUND(E60*N60,2)</f>
        <v>3.97</v>
      </c>
      <c r="P60" s="240">
        <v>0</v>
      </c>
      <c r="Q60" s="240">
        <f>ROUND(E60*P60,2)</f>
        <v>0</v>
      </c>
      <c r="R60" s="242"/>
      <c r="S60" s="242" t="s">
        <v>183</v>
      </c>
      <c r="T60" s="243" t="s">
        <v>184</v>
      </c>
      <c r="U60" s="224">
        <v>0.54</v>
      </c>
      <c r="V60" s="224">
        <f>ROUND(E60*U60,2)</f>
        <v>28.47</v>
      </c>
      <c r="W60" s="224"/>
      <c r="X60" s="224" t="s">
        <v>185</v>
      </c>
      <c r="Y60" s="224" t="s">
        <v>186</v>
      </c>
      <c r="Z60" s="213"/>
      <c r="AA60" s="213"/>
      <c r="AB60" s="213"/>
      <c r="AC60" s="213"/>
      <c r="AD60" s="213"/>
      <c r="AE60" s="213"/>
      <c r="AF60" s="213"/>
      <c r="AG60" s="213" t="s">
        <v>187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2" x14ac:dyDescent="0.3">
      <c r="A61" s="220"/>
      <c r="B61" s="221"/>
      <c r="C61" s="267" t="s">
        <v>290</v>
      </c>
      <c r="D61" s="260"/>
      <c r="E61" s="261">
        <v>23.73</v>
      </c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3"/>
      <c r="AA61" s="213"/>
      <c r="AB61" s="213"/>
      <c r="AC61" s="213"/>
      <c r="AD61" s="213"/>
      <c r="AE61" s="213"/>
      <c r="AF61" s="213"/>
      <c r="AG61" s="213" t="s">
        <v>227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3" x14ac:dyDescent="0.3">
      <c r="A62" s="220"/>
      <c r="B62" s="221"/>
      <c r="C62" s="267" t="s">
        <v>291</v>
      </c>
      <c r="D62" s="260"/>
      <c r="E62" s="261">
        <v>21.45</v>
      </c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3"/>
      <c r="AA62" s="213"/>
      <c r="AB62" s="213"/>
      <c r="AC62" s="213"/>
      <c r="AD62" s="213"/>
      <c r="AE62" s="213"/>
      <c r="AF62" s="213"/>
      <c r="AG62" s="213" t="s">
        <v>227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3" x14ac:dyDescent="0.3">
      <c r="A63" s="220"/>
      <c r="B63" s="221"/>
      <c r="C63" s="267" t="s">
        <v>292</v>
      </c>
      <c r="D63" s="260"/>
      <c r="E63" s="261">
        <v>3.82</v>
      </c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3"/>
      <c r="AA63" s="213"/>
      <c r="AB63" s="213"/>
      <c r="AC63" s="213"/>
      <c r="AD63" s="213"/>
      <c r="AE63" s="213"/>
      <c r="AF63" s="213"/>
      <c r="AG63" s="213" t="s">
        <v>227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3" x14ac:dyDescent="0.3">
      <c r="A64" s="220"/>
      <c r="B64" s="221"/>
      <c r="C64" s="267" t="s">
        <v>293</v>
      </c>
      <c r="D64" s="260"/>
      <c r="E64" s="261">
        <v>3.72</v>
      </c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3"/>
      <c r="AA64" s="213"/>
      <c r="AB64" s="213"/>
      <c r="AC64" s="213"/>
      <c r="AD64" s="213"/>
      <c r="AE64" s="213"/>
      <c r="AF64" s="213"/>
      <c r="AG64" s="213" t="s">
        <v>227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3">
      <c r="A65" s="237">
        <v>17</v>
      </c>
      <c r="B65" s="238" t="s">
        <v>294</v>
      </c>
      <c r="C65" s="255" t="s">
        <v>295</v>
      </c>
      <c r="D65" s="239" t="s">
        <v>244</v>
      </c>
      <c r="E65" s="240">
        <v>8.85</v>
      </c>
      <c r="F65" s="241"/>
      <c r="G65" s="242">
        <f>ROUND(E65*F65,2)</f>
        <v>0</v>
      </c>
      <c r="H65" s="241"/>
      <c r="I65" s="242">
        <f>ROUND(E65*H65,2)</f>
        <v>0</v>
      </c>
      <c r="J65" s="241"/>
      <c r="K65" s="242">
        <f>ROUND(E65*J65,2)</f>
        <v>0</v>
      </c>
      <c r="L65" s="242">
        <v>21</v>
      </c>
      <c r="M65" s="242">
        <f>G65*(1+L65/100)</f>
        <v>0</v>
      </c>
      <c r="N65" s="240">
        <v>4.5679999999999998E-2</v>
      </c>
      <c r="O65" s="240">
        <f>ROUND(E65*N65,2)</f>
        <v>0.4</v>
      </c>
      <c r="P65" s="240">
        <v>0</v>
      </c>
      <c r="Q65" s="240">
        <f>ROUND(E65*P65,2)</f>
        <v>0</v>
      </c>
      <c r="R65" s="242"/>
      <c r="S65" s="242" t="s">
        <v>183</v>
      </c>
      <c r="T65" s="243" t="s">
        <v>184</v>
      </c>
      <c r="U65" s="224">
        <v>0.76</v>
      </c>
      <c r="V65" s="224">
        <f>ROUND(E65*U65,2)</f>
        <v>6.73</v>
      </c>
      <c r="W65" s="224"/>
      <c r="X65" s="224" t="s">
        <v>185</v>
      </c>
      <c r="Y65" s="224" t="s">
        <v>186</v>
      </c>
      <c r="Z65" s="213"/>
      <c r="AA65" s="213"/>
      <c r="AB65" s="213"/>
      <c r="AC65" s="213"/>
      <c r="AD65" s="213"/>
      <c r="AE65" s="213"/>
      <c r="AF65" s="213"/>
      <c r="AG65" s="213" t="s">
        <v>187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2" x14ac:dyDescent="0.3">
      <c r="A66" s="220"/>
      <c r="B66" s="221"/>
      <c r="C66" s="267" t="s">
        <v>296</v>
      </c>
      <c r="D66" s="260"/>
      <c r="E66" s="261">
        <v>3.14</v>
      </c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3"/>
      <c r="AA66" s="213"/>
      <c r="AB66" s="213"/>
      <c r="AC66" s="213"/>
      <c r="AD66" s="213"/>
      <c r="AE66" s="213"/>
      <c r="AF66" s="213"/>
      <c r="AG66" s="213" t="s">
        <v>227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3" x14ac:dyDescent="0.3">
      <c r="A67" s="220"/>
      <c r="B67" s="221"/>
      <c r="C67" s="267" t="s">
        <v>297</v>
      </c>
      <c r="D67" s="260"/>
      <c r="E67" s="261">
        <v>3.75</v>
      </c>
      <c r="F67" s="224"/>
      <c r="G67" s="224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3"/>
      <c r="AA67" s="213"/>
      <c r="AB67" s="213"/>
      <c r="AC67" s="213"/>
      <c r="AD67" s="213"/>
      <c r="AE67" s="213"/>
      <c r="AF67" s="213"/>
      <c r="AG67" s="213" t="s">
        <v>227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3" x14ac:dyDescent="0.3">
      <c r="A68" s="220"/>
      <c r="B68" s="221"/>
      <c r="C68" s="267" t="s">
        <v>298</v>
      </c>
      <c r="D68" s="260"/>
      <c r="E68" s="261">
        <v>1.96</v>
      </c>
      <c r="F68" s="224"/>
      <c r="G68" s="224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3"/>
      <c r="AA68" s="213"/>
      <c r="AB68" s="213"/>
      <c r="AC68" s="213"/>
      <c r="AD68" s="213"/>
      <c r="AE68" s="213"/>
      <c r="AF68" s="213"/>
      <c r="AG68" s="213" t="s">
        <v>227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ht="20.6" outlineLevel="1" x14ac:dyDescent="0.3">
      <c r="A69" s="237">
        <v>18</v>
      </c>
      <c r="B69" s="238" t="s">
        <v>299</v>
      </c>
      <c r="C69" s="255" t="s">
        <v>300</v>
      </c>
      <c r="D69" s="239" t="s">
        <v>301</v>
      </c>
      <c r="E69" s="240">
        <v>1</v>
      </c>
      <c r="F69" s="241"/>
      <c r="G69" s="242">
        <f>ROUND(E69*F69,2)</f>
        <v>0</v>
      </c>
      <c r="H69" s="241"/>
      <c r="I69" s="242">
        <f>ROUND(E69*H69,2)</f>
        <v>0</v>
      </c>
      <c r="J69" s="241"/>
      <c r="K69" s="242">
        <f>ROUND(E69*J69,2)</f>
        <v>0</v>
      </c>
      <c r="L69" s="242">
        <v>21</v>
      </c>
      <c r="M69" s="242">
        <f>G69*(1+L69/100)</f>
        <v>0</v>
      </c>
      <c r="N69" s="240">
        <v>1.6999999999999999E-3</v>
      </c>
      <c r="O69" s="240">
        <f>ROUND(E69*N69,2)</f>
        <v>0</v>
      </c>
      <c r="P69" s="240">
        <v>0</v>
      </c>
      <c r="Q69" s="240">
        <f>ROUND(E69*P69,2)</f>
        <v>0</v>
      </c>
      <c r="R69" s="242" t="s">
        <v>302</v>
      </c>
      <c r="S69" s="242" t="s">
        <v>198</v>
      </c>
      <c r="T69" s="243" t="s">
        <v>198</v>
      </c>
      <c r="U69" s="224">
        <v>0</v>
      </c>
      <c r="V69" s="224">
        <f>ROUND(E69*U69,2)</f>
        <v>0</v>
      </c>
      <c r="W69" s="224"/>
      <c r="X69" s="224" t="s">
        <v>255</v>
      </c>
      <c r="Y69" s="224" t="s">
        <v>186</v>
      </c>
      <c r="Z69" s="213"/>
      <c r="AA69" s="213"/>
      <c r="AB69" s="213"/>
      <c r="AC69" s="213"/>
      <c r="AD69" s="213"/>
      <c r="AE69" s="213"/>
      <c r="AF69" s="213"/>
      <c r="AG69" s="213" t="s">
        <v>256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2" x14ac:dyDescent="0.3">
      <c r="A70" s="220"/>
      <c r="B70" s="221"/>
      <c r="C70" s="267" t="s">
        <v>303</v>
      </c>
      <c r="D70" s="260"/>
      <c r="E70" s="261">
        <v>1</v>
      </c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3"/>
      <c r="AA70" s="213"/>
      <c r="AB70" s="213"/>
      <c r="AC70" s="213"/>
      <c r="AD70" s="213"/>
      <c r="AE70" s="213"/>
      <c r="AF70" s="213"/>
      <c r="AG70" s="213" t="s">
        <v>227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x14ac:dyDescent="0.3">
      <c r="A71" s="230" t="s">
        <v>178</v>
      </c>
      <c r="B71" s="231" t="s">
        <v>92</v>
      </c>
      <c r="C71" s="253" t="s">
        <v>93</v>
      </c>
      <c r="D71" s="232"/>
      <c r="E71" s="233"/>
      <c r="F71" s="234"/>
      <c r="G71" s="234">
        <f>SUMIF(AG72:AG124,"&lt;&gt;NOR",G72:G124)</f>
        <v>0</v>
      </c>
      <c r="H71" s="234"/>
      <c r="I71" s="234">
        <f>SUM(I72:I124)</f>
        <v>0</v>
      </c>
      <c r="J71" s="234"/>
      <c r="K71" s="234">
        <f>SUM(K72:K124)</f>
        <v>0</v>
      </c>
      <c r="L71" s="234"/>
      <c r="M71" s="234">
        <f>SUM(M72:M124)</f>
        <v>0</v>
      </c>
      <c r="N71" s="233"/>
      <c r="O71" s="233">
        <f>SUM(O72:O124)</f>
        <v>1.6500000000000001</v>
      </c>
      <c r="P71" s="233"/>
      <c r="Q71" s="233">
        <f>SUM(Q72:Q124)</f>
        <v>0</v>
      </c>
      <c r="R71" s="234"/>
      <c r="S71" s="234"/>
      <c r="T71" s="235"/>
      <c r="U71" s="229"/>
      <c r="V71" s="229">
        <f>SUM(V72:V124)</f>
        <v>95.42</v>
      </c>
      <c r="W71" s="229"/>
      <c r="X71" s="229"/>
      <c r="Y71" s="229"/>
      <c r="AG71" t="s">
        <v>179</v>
      </c>
    </row>
    <row r="72" spans="1:60" ht="20.6" outlineLevel="1" x14ac:dyDescent="0.3">
      <c r="A72" s="237">
        <v>19</v>
      </c>
      <c r="B72" s="238" t="s">
        <v>304</v>
      </c>
      <c r="C72" s="255" t="s">
        <v>305</v>
      </c>
      <c r="D72" s="239" t="s">
        <v>301</v>
      </c>
      <c r="E72" s="240">
        <v>4</v>
      </c>
      <c r="F72" s="241"/>
      <c r="G72" s="242">
        <f>ROUND(E72*F72,2)</f>
        <v>0</v>
      </c>
      <c r="H72" s="241"/>
      <c r="I72" s="242">
        <f>ROUND(E72*H72,2)</f>
        <v>0</v>
      </c>
      <c r="J72" s="241"/>
      <c r="K72" s="242">
        <f>ROUND(E72*J72,2)</f>
        <v>0</v>
      </c>
      <c r="L72" s="242">
        <v>21</v>
      </c>
      <c r="M72" s="242">
        <f>G72*(1+L72/100)</f>
        <v>0</v>
      </c>
      <c r="N72" s="240">
        <v>2.4000000000000001E-4</v>
      </c>
      <c r="O72" s="240">
        <f>ROUND(E72*N72,2)</f>
        <v>0</v>
      </c>
      <c r="P72" s="240">
        <v>0</v>
      </c>
      <c r="Q72" s="240">
        <f>ROUND(E72*P72,2)</f>
        <v>0</v>
      </c>
      <c r="R72" s="242" t="s">
        <v>306</v>
      </c>
      <c r="S72" s="242" t="s">
        <v>198</v>
      </c>
      <c r="T72" s="243" t="s">
        <v>198</v>
      </c>
      <c r="U72" s="224">
        <v>1.04</v>
      </c>
      <c r="V72" s="224">
        <f>ROUND(E72*U72,2)</f>
        <v>4.16</v>
      </c>
      <c r="W72" s="224"/>
      <c r="X72" s="224" t="s">
        <v>185</v>
      </c>
      <c r="Y72" s="224" t="s">
        <v>186</v>
      </c>
      <c r="Z72" s="213"/>
      <c r="AA72" s="213"/>
      <c r="AB72" s="213"/>
      <c r="AC72" s="213"/>
      <c r="AD72" s="213"/>
      <c r="AE72" s="213"/>
      <c r="AF72" s="213"/>
      <c r="AG72" s="213" t="s">
        <v>187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2" x14ac:dyDescent="0.3">
      <c r="A73" s="220"/>
      <c r="B73" s="221"/>
      <c r="C73" s="256" t="s">
        <v>307</v>
      </c>
      <c r="D73" s="251"/>
      <c r="E73" s="251"/>
      <c r="F73" s="251"/>
      <c r="G73" s="251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3"/>
      <c r="AA73" s="213"/>
      <c r="AB73" s="213"/>
      <c r="AC73" s="213"/>
      <c r="AD73" s="213"/>
      <c r="AE73" s="213"/>
      <c r="AF73" s="213"/>
      <c r="AG73" s="213" t="s">
        <v>202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2" x14ac:dyDescent="0.3">
      <c r="A74" s="220"/>
      <c r="B74" s="221"/>
      <c r="C74" s="267" t="s">
        <v>308</v>
      </c>
      <c r="D74" s="260"/>
      <c r="E74" s="261">
        <v>4</v>
      </c>
      <c r="F74" s="224"/>
      <c r="G74" s="224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3"/>
      <c r="AA74" s="213"/>
      <c r="AB74" s="213"/>
      <c r="AC74" s="213"/>
      <c r="AD74" s="213"/>
      <c r="AE74" s="213"/>
      <c r="AF74" s="213"/>
      <c r="AG74" s="213" t="s">
        <v>227</v>
      </c>
      <c r="AH74" s="213">
        <v>5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ht="30.9" outlineLevel="1" x14ac:dyDescent="0.3">
      <c r="A75" s="237">
        <v>20</v>
      </c>
      <c r="B75" s="238" t="s">
        <v>309</v>
      </c>
      <c r="C75" s="255" t="s">
        <v>310</v>
      </c>
      <c r="D75" s="239" t="s">
        <v>244</v>
      </c>
      <c r="E75" s="240">
        <v>109.87</v>
      </c>
      <c r="F75" s="241"/>
      <c r="G75" s="242">
        <f>ROUND(E75*F75,2)</f>
        <v>0</v>
      </c>
      <c r="H75" s="241"/>
      <c r="I75" s="242">
        <f>ROUND(E75*H75,2)</f>
        <v>0</v>
      </c>
      <c r="J75" s="241"/>
      <c r="K75" s="242">
        <f>ROUND(E75*J75,2)</f>
        <v>0</v>
      </c>
      <c r="L75" s="242">
        <v>21</v>
      </c>
      <c r="M75" s="242">
        <f>G75*(1+L75/100)</f>
        <v>0</v>
      </c>
      <c r="N75" s="240">
        <v>1.3990000000000001E-2</v>
      </c>
      <c r="O75" s="240">
        <f>ROUND(E75*N75,2)</f>
        <v>1.54</v>
      </c>
      <c r="P75" s="240">
        <v>0</v>
      </c>
      <c r="Q75" s="240">
        <f>ROUND(E75*P75,2)</f>
        <v>0</v>
      </c>
      <c r="R75" s="242" t="s">
        <v>306</v>
      </c>
      <c r="S75" s="242" t="s">
        <v>198</v>
      </c>
      <c r="T75" s="243" t="s">
        <v>198</v>
      </c>
      <c r="U75" s="224">
        <v>0.8</v>
      </c>
      <c r="V75" s="224">
        <f>ROUND(E75*U75,2)</f>
        <v>87.9</v>
      </c>
      <c r="W75" s="224"/>
      <c r="X75" s="224" t="s">
        <v>185</v>
      </c>
      <c r="Y75" s="224" t="s">
        <v>186</v>
      </c>
      <c r="Z75" s="213"/>
      <c r="AA75" s="213"/>
      <c r="AB75" s="213"/>
      <c r="AC75" s="213"/>
      <c r="AD75" s="213"/>
      <c r="AE75" s="213"/>
      <c r="AF75" s="213"/>
      <c r="AG75" s="213" t="s">
        <v>187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2" x14ac:dyDescent="0.3">
      <c r="A76" s="220"/>
      <c r="B76" s="221"/>
      <c r="C76" s="256" t="s">
        <v>845</v>
      </c>
      <c r="D76" s="251"/>
      <c r="E76" s="251"/>
      <c r="F76" s="251"/>
      <c r="G76" s="251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3"/>
      <c r="AA76" s="213"/>
      <c r="AB76" s="213"/>
      <c r="AC76" s="213"/>
      <c r="AD76" s="213"/>
      <c r="AE76" s="213"/>
      <c r="AF76" s="213"/>
      <c r="AG76" s="213" t="s">
        <v>202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3" x14ac:dyDescent="0.3">
      <c r="A77" s="220"/>
      <c r="B77" s="221"/>
      <c r="C77" s="268" t="s">
        <v>311</v>
      </c>
      <c r="D77" s="265"/>
      <c r="E77" s="265"/>
      <c r="F77" s="265"/>
      <c r="G77" s="265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3"/>
      <c r="AA77" s="213"/>
      <c r="AB77" s="213"/>
      <c r="AC77" s="213"/>
      <c r="AD77" s="213"/>
      <c r="AE77" s="213"/>
      <c r="AF77" s="213"/>
      <c r="AG77" s="213" t="s">
        <v>202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3" x14ac:dyDescent="0.3">
      <c r="A78" s="220"/>
      <c r="B78" s="221"/>
      <c r="C78" s="268" t="s">
        <v>312</v>
      </c>
      <c r="D78" s="265"/>
      <c r="E78" s="265"/>
      <c r="F78" s="265"/>
      <c r="G78" s="265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24"/>
      <c r="Z78" s="213"/>
      <c r="AA78" s="213"/>
      <c r="AB78" s="213"/>
      <c r="AC78" s="213"/>
      <c r="AD78" s="213"/>
      <c r="AE78" s="213"/>
      <c r="AF78" s="213"/>
      <c r="AG78" s="213" t="s">
        <v>202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3" x14ac:dyDescent="0.3">
      <c r="A79" s="220"/>
      <c r="B79" s="221"/>
      <c r="C79" s="268" t="s">
        <v>313</v>
      </c>
      <c r="D79" s="265"/>
      <c r="E79" s="265"/>
      <c r="F79" s="265"/>
      <c r="G79" s="265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3"/>
      <c r="AA79" s="213"/>
      <c r="AB79" s="213"/>
      <c r="AC79" s="213"/>
      <c r="AD79" s="213"/>
      <c r="AE79" s="213"/>
      <c r="AF79" s="213"/>
      <c r="AG79" s="213" t="s">
        <v>202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52" t="str">
        <f>C79</f>
        <v>- standardního tmelení Q2, to je: základní tmelení Q1+ dodatečné tmelení (tmelení najemno) a případné přebroušení.</v>
      </c>
      <c r="BB79" s="213"/>
      <c r="BC79" s="213"/>
      <c r="BD79" s="213"/>
      <c r="BE79" s="213"/>
      <c r="BF79" s="213"/>
      <c r="BG79" s="213"/>
      <c r="BH79" s="213"/>
    </row>
    <row r="80" spans="1:60" outlineLevel="2" x14ac:dyDescent="0.3">
      <c r="A80" s="220"/>
      <c r="B80" s="221"/>
      <c r="C80" s="267" t="s">
        <v>314</v>
      </c>
      <c r="D80" s="260"/>
      <c r="E80" s="261">
        <v>4.87</v>
      </c>
      <c r="F80" s="224"/>
      <c r="G80" s="224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3"/>
      <c r="AA80" s="213"/>
      <c r="AB80" s="213"/>
      <c r="AC80" s="213"/>
      <c r="AD80" s="213"/>
      <c r="AE80" s="213"/>
      <c r="AF80" s="213"/>
      <c r="AG80" s="213" t="s">
        <v>227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3" x14ac:dyDescent="0.3">
      <c r="A81" s="220"/>
      <c r="B81" s="221"/>
      <c r="C81" s="267" t="s">
        <v>315</v>
      </c>
      <c r="D81" s="260"/>
      <c r="E81" s="261">
        <v>3.39</v>
      </c>
      <c r="F81" s="224"/>
      <c r="G81" s="224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3"/>
      <c r="AA81" s="213"/>
      <c r="AB81" s="213"/>
      <c r="AC81" s="213"/>
      <c r="AD81" s="213"/>
      <c r="AE81" s="213"/>
      <c r="AF81" s="213"/>
      <c r="AG81" s="213" t="s">
        <v>227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3" x14ac:dyDescent="0.3">
      <c r="A82" s="220"/>
      <c r="B82" s="221"/>
      <c r="C82" s="267" t="s">
        <v>316</v>
      </c>
      <c r="D82" s="260"/>
      <c r="E82" s="261">
        <v>2.88</v>
      </c>
      <c r="F82" s="224"/>
      <c r="G82" s="224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3"/>
      <c r="AA82" s="213"/>
      <c r="AB82" s="213"/>
      <c r="AC82" s="213"/>
      <c r="AD82" s="213"/>
      <c r="AE82" s="213"/>
      <c r="AF82" s="213"/>
      <c r="AG82" s="213" t="s">
        <v>227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3" x14ac:dyDescent="0.3">
      <c r="A83" s="220"/>
      <c r="B83" s="221"/>
      <c r="C83" s="267" t="s">
        <v>317</v>
      </c>
      <c r="D83" s="260"/>
      <c r="E83" s="261">
        <v>3.03</v>
      </c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3"/>
      <c r="AA83" s="213"/>
      <c r="AB83" s="213"/>
      <c r="AC83" s="213"/>
      <c r="AD83" s="213"/>
      <c r="AE83" s="213"/>
      <c r="AF83" s="213"/>
      <c r="AG83" s="213" t="s">
        <v>227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3" x14ac:dyDescent="0.3">
      <c r="A84" s="220"/>
      <c r="B84" s="221"/>
      <c r="C84" s="267" t="s">
        <v>318</v>
      </c>
      <c r="D84" s="260"/>
      <c r="E84" s="261">
        <v>2.88</v>
      </c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3"/>
      <c r="AA84" s="213"/>
      <c r="AB84" s="213"/>
      <c r="AC84" s="213"/>
      <c r="AD84" s="213"/>
      <c r="AE84" s="213"/>
      <c r="AF84" s="213"/>
      <c r="AG84" s="213" t="s">
        <v>227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3" x14ac:dyDescent="0.3">
      <c r="A85" s="220"/>
      <c r="B85" s="221"/>
      <c r="C85" s="267" t="s">
        <v>319</v>
      </c>
      <c r="D85" s="260"/>
      <c r="E85" s="261">
        <v>5.72</v>
      </c>
      <c r="F85" s="224"/>
      <c r="G85" s="224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3"/>
      <c r="AA85" s="213"/>
      <c r="AB85" s="213"/>
      <c r="AC85" s="213"/>
      <c r="AD85" s="213"/>
      <c r="AE85" s="213"/>
      <c r="AF85" s="213"/>
      <c r="AG85" s="213" t="s">
        <v>227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3" x14ac:dyDescent="0.3">
      <c r="A86" s="220"/>
      <c r="B86" s="221"/>
      <c r="C86" s="267" t="s">
        <v>320</v>
      </c>
      <c r="D86" s="260"/>
      <c r="E86" s="261">
        <v>2.88</v>
      </c>
      <c r="F86" s="224"/>
      <c r="G86" s="224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3"/>
      <c r="AA86" s="213"/>
      <c r="AB86" s="213"/>
      <c r="AC86" s="213"/>
      <c r="AD86" s="213"/>
      <c r="AE86" s="213"/>
      <c r="AF86" s="213"/>
      <c r="AG86" s="213" t="s">
        <v>227</v>
      </c>
      <c r="AH86" s="213">
        <v>0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3" x14ac:dyDescent="0.3">
      <c r="A87" s="220"/>
      <c r="B87" s="221"/>
      <c r="C87" s="267" t="s">
        <v>321</v>
      </c>
      <c r="D87" s="260"/>
      <c r="E87" s="261">
        <v>1.98</v>
      </c>
      <c r="F87" s="224"/>
      <c r="G87" s="22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3"/>
      <c r="AA87" s="213"/>
      <c r="AB87" s="213"/>
      <c r="AC87" s="213"/>
      <c r="AD87" s="213"/>
      <c r="AE87" s="213"/>
      <c r="AF87" s="213"/>
      <c r="AG87" s="213" t="s">
        <v>227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3" x14ac:dyDescent="0.3">
      <c r="A88" s="220"/>
      <c r="B88" s="221"/>
      <c r="C88" s="267" t="s">
        <v>322</v>
      </c>
      <c r="D88" s="260"/>
      <c r="E88" s="261">
        <v>2.88</v>
      </c>
      <c r="F88" s="224"/>
      <c r="G88" s="22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24"/>
      <c r="Z88" s="213"/>
      <c r="AA88" s="213"/>
      <c r="AB88" s="213"/>
      <c r="AC88" s="213"/>
      <c r="AD88" s="213"/>
      <c r="AE88" s="213"/>
      <c r="AF88" s="213"/>
      <c r="AG88" s="213" t="s">
        <v>227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3" x14ac:dyDescent="0.3">
      <c r="A89" s="220"/>
      <c r="B89" s="221"/>
      <c r="C89" s="267" t="s">
        <v>323</v>
      </c>
      <c r="D89" s="260"/>
      <c r="E89" s="261">
        <v>3.03</v>
      </c>
      <c r="F89" s="224"/>
      <c r="G89" s="224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3"/>
      <c r="AA89" s="213"/>
      <c r="AB89" s="213"/>
      <c r="AC89" s="213"/>
      <c r="AD89" s="213"/>
      <c r="AE89" s="213"/>
      <c r="AF89" s="213"/>
      <c r="AG89" s="213" t="s">
        <v>227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3" x14ac:dyDescent="0.3">
      <c r="A90" s="220"/>
      <c r="B90" s="221"/>
      <c r="C90" s="267" t="s">
        <v>324</v>
      </c>
      <c r="D90" s="260"/>
      <c r="E90" s="261">
        <v>3.45</v>
      </c>
      <c r="F90" s="224"/>
      <c r="G90" s="224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3"/>
      <c r="AA90" s="213"/>
      <c r="AB90" s="213"/>
      <c r="AC90" s="213"/>
      <c r="AD90" s="213"/>
      <c r="AE90" s="213"/>
      <c r="AF90" s="213"/>
      <c r="AG90" s="213" t="s">
        <v>227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3" x14ac:dyDescent="0.3">
      <c r="A91" s="220"/>
      <c r="B91" s="221"/>
      <c r="C91" s="267" t="s">
        <v>325</v>
      </c>
      <c r="D91" s="260"/>
      <c r="E91" s="261">
        <v>2.33</v>
      </c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24"/>
      <c r="Z91" s="213"/>
      <c r="AA91" s="213"/>
      <c r="AB91" s="213"/>
      <c r="AC91" s="213"/>
      <c r="AD91" s="213"/>
      <c r="AE91" s="213"/>
      <c r="AF91" s="213"/>
      <c r="AG91" s="213" t="s">
        <v>227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3" x14ac:dyDescent="0.3">
      <c r="A92" s="220"/>
      <c r="B92" s="221"/>
      <c r="C92" s="267" t="s">
        <v>326</v>
      </c>
      <c r="D92" s="260"/>
      <c r="E92" s="261">
        <v>1.97</v>
      </c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3"/>
      <c r="AA92" s="213"/>
      <c r="AB92" s="213"/>
      <c r="AC92" s="213"/>
      <c r="AD92" s="213"/>
      <c r="AE92" s="213"/>
      <c r="AF92" s="213"/>
      <c r="AG92" s="213" t="s">
        <v>227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3" x14ac:dyDescent="0.3">
      <c r="A93" s="220"/>
      <c r="B93" s="221"/>
      <c r="C93" s="267" t="s">
        <v>327</v>
      </c>
      <c r="D93" s="260"/>
      <c r="E93" s="261">
        <v>2.87</v>
      </c>
      <c r="F93" s="224"/>
      <c r="G93" s="224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24"/>
      <c r="Z93" s="213"/>
      <c r="AA93" s="213"/>
      <c r="AB93" s="213"/>
      <c r="AC93" s="213"/>
      <c r="AD93" s="213"/>
      <c r="AE93" s="213"/>
      <c r="AF93" s="213"/>
      <c r="AG93" s="213" t="s">
        <v>227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3" x14ac:dyDescent="0.3">
      <c r="A94" s="220"/>
      <c r="B94" s="221"/>
      <c r="C94" s="267" t="s">
        <v>328</v>
      </c>
      <c r="D94" s="260"/>
      <c r="E94" s="261">
        <v>2.42</v>
      </c>
      <c r="F94" s="224"/>
      <c r="G94" s="224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3"/>
      <c r="AA94" s="213"/>
      <c r="AB94" s="213"/>
      <c r="AC94" s="213"/>
      <c r="AD94" s="213"/>
      <c r="AE94" s="213"/>
      <c r="AF94" s="213"/>
      <c r="AG94" s="213" t="s">
        <v>227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3" x14ac:dyDescent="0.3">
      <c r="A95" s="220"/>
      <c r="B95" s="221"/>
      <c r="C95" s="267" t="s">
        <v>329</v>
      </c>
      <c r="D95" s="260"/>
      <c r="E95" s="261">
        <v>2.87</v>
      </c>
      <c r="F95" s="224"/>
      <c r="G95" s="22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24"/>
      <c r="Z95" s="213"/>
      <c r="AA95" s="213"/>
      <c r="AB95" s="213"/>
      <c r="AC95" s="213"/>
      <c r="AD95" s="213"/>
      <c r="AE95" s="213"/>
      <c r="AF95" s="213"/>
      <c r="AG95" s="213" t="s">
        <v>227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3" x14ac:dyDescent="0.3">
      <c r="A96" s="220"/>
      <c r="B96" s="221"/>
      <c r="C96" s="267" t="s">
        <v>330</v>
      </c>
      <c r="D96" s="260"/>
      <c r="E96" s="261">
        <v>3.48</v>
      </c>
      <c r="F96" s="224"/>
      <c r="G96" s="224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3"/>
      <c r="AA96" s="213"/>
      <c r="AB96" s="213"/>
      <c r="AC96" s="213"/>
      <c r="AD96" s="213"/>
      <c r="AE96" s="213"/>
      <c r="AF96" s="213"/>
      <c r="AG96" s="213" t="s">
        <v>227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3" x14ac:dyDescent="0.3">
      <c r="A97" s="220"/>
      <c r="B97" s="221"/>
      <c r="C97" s="267" t="s">
        <v>331</v>
      </c>
      <c r="D97" s="260"/>
      <c r="E97" s="261">
        <v>6.83</v>
      </c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3"/>
      <c r="AA97" s="213"/>
      <c r="AB97" s="213"/>
      <c r="AC97" s="213"/>
      <c r="AD97" s="213"/>
      <c r="AE97" s="213"/>
      <c r="AF97" s="213"/>
      <c r="AG97" s="213" t="s">
        <v>227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3" x14ac:dyDescent="0.3">
      <c r="A98" s="220"/>
      <c r="B98" s="221"/>
      <c r="C98" s="267" t="s">
        <v>332</v>
      </c>
      <c r="D98" s="260"/>
      <c r="E98" s="261">
        <v>2.88</v>
      </c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3"/>
      <c r="AA98" s="213"/>
      <c r="AB98" s="213"/>
      <c r="AC98" s="213"/>
      <c r="AD98" s="213"/>
      <c r="AE98" s="213"/>
      <c r="AF98" s="213"/>
      <c r="AG98" s="213" t="s">
        <v>227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3" x14ac:dyDescent="0.3">
      <c r="A99" s="220"/>
      <c r="B99" s="221"/>
      <c r="C99" s="267" t="s">
        <v>333</v>
      </c>
      <c r="D99" s="260"/>
      <c r="E99" s="261">
        <v>3.03</v>
      </c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24"/>
      <c r="Z99" s="213"/>
      <c r="AA99" s="213"/>
      <c r="AB99" s="213"/>
      <c r="AC99" s="213"/>
      <c r="AD99" s="213"/>
      <c r="AE99" s="213"/>
      <c r="AF99" s="213"/>
      <c r="AG99" s="213" t="s">
        <v>227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3" x14ac:dyDescent="0.3">
      <c r="A100" s="220"/>
      <c r="B100" s="221"/>
      <c r="C100" s="267" t="s">
        <v>334</v>
      </c>
      <c r="D100" s="260"/>
      <c r="E100" s="261">
        <v>5.45</v>
      </c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24"/>
      <c r="Z100" s="213"/>
      <c r="AA100" s="213"/>
      <c r="AB100" s="213"/>
      <c r="AC100" s="213"/>
      <c r="AD100" s="213"/>
      <c r="AE100" s="213"/>
      <c r="AF100" s="213"/>
      <c r="AG100" s="213" t="s">
        <v>227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3" x14ac:dyDescent="0.3">
      <c r="A101" s="220"/>
      <c r="B101" s="221"/>
      <c r="C101" s="267" t="s">
        <v>335</v>
      </c>
      <c r="D101" s="260"/>
      <c r="E101" s="261">
        <v>2.88</v>
      </c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24"/>
      <c r="Z101" s="213"/>
      <c r="AA101" s="213"/>
      <c r="AB101" s="213"/>
      <c r="AC101" s="213"/>
      <c r="AD101" s="213"/>
      <c r="AE101" s="213"/>
      <c r="AF101" s="213"/>
      <c r="AG101" s="213" t="s">
        <v>227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3" x14ac:dyDescent="0.3">
      <c r="A102" s="220"/>
      <c r="B102" s="221"/>
      <c r="C102" s="267" t="s">
        <v>336</v>
      </c>
      <c r="D102" s="260"/>
      <c r="E102" s="261">
        <v>2.88</v>
      </c>
      <c r="F102" s="224"/>
      <c r="G102" s="224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24"/>
      <c r="Z102" s="213"/>
      <c r="AA102" s="213"/>
      <c r="AB102" s="213"/>
      <c r="AC102" s="213"/>
      <c r="AD102" s="213"/>
      <c r="AE102" s="213"/>
      <c r="AF102" s="213"/>
      <c r="AG102" s="213" t="s">
        <v>227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3" x14ac:dyDescent="0.3">
      <c r="A103" s="220"/>
      <c r="B103" s="221"/>
      <c r="C103" s="267" t="s">
        <v>337</v>
      </c>
      <c r="D103" s="260"/>
      <c r="E103" s="261">
        <v>5.45</v>
      </c>
      <c r="F103" s="224"/>
      <c r="G103" s="224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24"/>
      <c r="Z103" s="213"/>
      <c r="AA103" s="213"/>
      <c r="AB103" s="213"/>
      <c r="AC103" s="213"/>
      <c r="AD103" s="213"/>
      <c r="AE103" s="213"/>
      <c r="AF103" s="213"/>
      <c r="AG103" s="213" t="s">
        <v>227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3" x14ac:dyDescent="0.3">
      <c r="A104" s="220"/>
      <c r="B104" s="221"/>
      <c r="C104" s="267" t="s">
        <v>338</v>
      </c>
      <c r="D104" s="260"/>
      <c r="E104" s="261">
        <v>2.88</v>
      </c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24"/>
      <c r="Z104" s="213"/>
      <c r="AA104" s="213"/>
      <c r="AB104" s="213"/>
      <c r="AC104" s="213"/>
      <c r="AD104" s="213"/>
      <c r="AE104" s="213"/>
      <c r="AF104" s="213"/>
      <c r="AG104" s="213" t="s">
        <v>227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3" x14ac:dyDescent="0.3">
      <c r="A105" s="220"/>
      <c r="B105" s="221"/>
      <c r="C105" s="267" t="s">
        <v>339</v>
      </c>
      <c r="D105" s="260"/>
      <c r="E105" s="261">
        <v>3.03</v>
      </c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24"/>
      <c r="Z105" s="213"/>
      <c r="AA105" s="213"/>
      <c r="AB105" s="213"/>
      <c r="AC105" s="213"/>
      <c r="AD105" s="213"/>
      <c r="AE105" s="213"/>
      <c r="AF105" s="213"/>
      <c r="AG105" s="213" t="s">
        <v>227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3" x14ac:dyDescent="0.3">
      <c r="A106" s="220"/>
      <c r="B106" s="221"/>
      <c r="C106" s="267" t="s">
        <v>340</v>
      </c>
      <c r="D106" s="260"/>
      <c r="E106" s="261">
        <v>6.66</v>
      </c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24"/>
      <c r="Z106" s="213"/>
      <c r="AA106" s="213"/>
      <c r="AB106" s="213"/>
      <c r="AC106" s="213"/>
      <c r="AD106" s="213"/>
      <c r="AE106" s="213"/>
      <c r="AF106" s="213"/>
      <c r="AG106" s="213" t="s">
        <v>227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3" x14ac:dyDescent="0.3">
      <c r="A107" s="220"/>
      <c r="B107" s="221"/>
      <c r="C107" s="267" t="s">
        <v>341</v>
      </c>
      <c r="D107" s="260"/>
      <c r="E107" s="261">
        <v>3.45</v>
      </c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24"/>
      <c r="Z107" s="213"/>
      <c r="AA107" s="213"/>
      <c r="AB107" s="213"/>
      <c r="AC107" s="213"/>
      <c r="AD107" s="213"/>
      <c r="AE107" s="213"/>
      <c r="AF107" s="213"/>
      <c r="AG107" s="213" t="s">
        <v>227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3" x14ac:dyDescent="0.3">
      <c r="A108" s="220"/>
      <c r="B108" s="221"/>
      <c r="C108" s="267" t="s">
        <v>342</v>
      </c>
      <c r="D108" s="260"/>
      <c r="E108" s="261">
        <v>2.6</v>
      </c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24"/>
      <c r="Z108" s="213"/>
      <c r="AA108" s="213"/>
      <c r="AB108" s="213"/>
      <c r="AC108" s="213"/>
      <c r="AD108" s="213"/>
      <c r="AE108" s="213"/>
      <c r="AF108" s="213"/>
      <c r="AG108" s="213" t="s">
        <v>227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3" x14ac:dyDescent="0.3">
      <c r="A109" s="220"/>
      <c r="B109" s="221"/>
      <c r="C109" s="267" t="s">
        <v>343</v>
      </c>
      <c r="D109" s="260"/>
      <c r="E109" s="261">
        <v>2.57</v>
      </c>
      <c r="F109" s="224"/>
      <c r="G109" s="224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24"/>
      <c r="Z109" s="213"/>
      <c r="AA109" s="213"/>
      <c r="AB109" s="213"/>
      <c r="AC109" s="213"/>
      <c r="AD109" s="213"/>
      <c r="AE109" s="213"/>
      <c r="AF109" s="213"/>
      <c r="AG109" s="213" t="s">
        <v>227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3" x14ac:dyDescent="0.3">
      <c r="A110" s="220"/>
      <c r="B110" s="221"/>
      <c r="C110" s="267" t="s">
        <v>344</v>
      </c>
      <c r="D110" s="260"/>
      <c r="E110" s="261">
        <v>6.35</v>
      </c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24"/>
      <c r="Z110" s="213"/>
      <c r="AA110" s="213"/>
      <c r="AB110" s="213"/>
      <c r="AC110" s="213"/>
      <c r="AD110" s="213"/>
      <c r="AE110" s="213"/>
      <c r="AF110" s="213"/>
      <c r="AG110" s="213" t="s">
        <v>227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3">
      <c r="A111" s="237">
        <v>21</v>
      </c>
      <c r="B111" s="238" t="s">
        <v>345</v>
      </c>
      <c r="C111" s="255" t="s">
        <v>346</v>
      </c>
      <c r="D111" s="239" t="s">
        <v>347</v>
      </c>
      <c r="E111" s="240">
        <v>4</v>
      </c>
      <c r="F111" s="241"/>
      <c r="G111" s="242">
        <f>ROUND(E111*F111,2)</f>
        <v>0</v>
      </c>
      <c r="H111" s="241"/>
      <c r="I111" s="242">
        <f>ROUND(E111*H111,2)</f>
        <v>0</v>
      </c>
      <c r="J111" s="241"/>
      <c r="K111" s="242">
        <f>ROUND(E111*J111,2)</f>
        <v>0</v>
      </c>
      <c r="L111" s="242">
        <v>21</v>
      </c>
      <c r="M111" s="242">
        <f>G111*(1+L111/100)</f>
        <v>0</v>
      </c>
      <c r="N111" s="240">
        <v>2.5170000000000001E-2</v>
      </c>
      <c r="O111" s="240">
        <f>ROUND(E111*N111,2)</f>
        <v>0.1</v>
      </c>
      <c r="P111" s="240">
        <v>0</v>
      </c>
      <c r="Q111" s="240">
        <f>ROUND(E111*P111,2)</f>
        <v>0</v>
      </c>
      <c r="R111" s="242"/>
      <c r="S111" s="242" t="s">
        <v>183</v>
      </c>
      <c r="T111" s="243" t="s">
        <v>184</v>
      </c>
      <c r="U111" s="224">
        <v>0.84</v>
      </c>
      <c r="V111" s="224">
        <f>ROUND(E111*U111,2)</f>
        <v>3.36</v>
      </c>
      <c r="W111" s="224"/>
      <c r="X111" s="224" t="s">
        <v>185</v>
      </c>
      <c r="Y111" s="224" t="s">
        <v>186</v>
      </c>
      <c r="Z111" s="213"/>
      <c r="AA111" s="213"/>
      <c r="AB111" s="213"/>
      <c r="AC111" s="213"/>
      <c r="AD111" s="213"/>
      <c r="AE111" s="213"/>
      <c r="AF111" s="213"/>
      <c r="AG111" s="213" t="s">
        <v>187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2" x14ac:dyDescent="0.3">
      <c r="A112" s="220"/>
      <c r="B112" s="221"/>
      <c r="C112" s="256" t="s">
        <v>845</v>
      </c>
      <c r="D112" s="251"/>
      <c r="E112" s="251"/>
      <c r="F112" s="251"/>
      <c r="G112" s="251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24"/>
      <c r="Z112" s="213"/>
      <c r="AA112" s="213"/>
      <c r="AB112" s="213"/>
      <c r="AC112" s="213"/>
      <c r="AD112" s="213"/>
      <c r="AE112" s="213"/>
      <c r="AF112" s="213"/>
      <c r="AG112" s="213" t="s">
        <v>202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3" x14ac:dyDescent="0.3">
      <c r="A113" s="220"/>
      <c r="B113" s="221"/>
      <c r="C113" s="268" t="s">
        <v>311</v>
      </c>
      <c r="D113" s="265"/>
      <c r="E113" s="265"/>
      <c r="F113" s="265"/>
      <c r="G113" s="265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24"/>
      <c r="Z113" s="213"/>
      <c r="AA113" s="213"/>
      <c r="AB113" s="213"/>
      <c r="AC113" s="213"/>
      <c r="AD113" s="213"/>
      <c r="AE113" s="213"/>
      <c r="AF113" s="213"/>
      <c r="AG113" s="213" t="s">
        <v>202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3" x14ac:dyDescent="0.3">
      <c r="A114" s="220"/>
      <c r="B114" s="221"/>
      <c r="C114" s="268" t="s">
        <v>312</v>
      </c>
      <c r="D114" s="265"/>
      <c r="E114" s="265"/>
      <c r="F114" s="265"/>
      <c r="G114" s="265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24"/>
      <c r="Z114" s="213"/>
      <c r="AA114" s="213"/>
      <c r="AB114" s="213"/>
      <c r="AC114" s="213"/>
      <c r="AD114" s="213"/>
      <c r="AE114" s="213"/>
      <c r="AF114" s="213"/>
      <c r="AG114" s="213" t="s">
        <v>202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3" x14ac:dyDescent="0.3">
      <c r="A115" s="220"/>
      <c r="B115" s="221"/>
      <c r="C115" s="268" t="s">
        <v>313</v>
      </c>
      <c r="D115" s="265"/>
      <c r="E115" s="265"/>
      <c r="F115" s="265"/>
      <c r="G115" s="265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24"/>
      <c r="Z115" s="213"/>
      <c r="AA115" s="213"/>
      <c r="AB115" s="213"/>
      <c r="AC115" s="213"/>
      <c r="AD115" s="213"/>
      <c r="AE115" s="213"/>
      <c r="AF115" s="213"/>
      <c r="AG115" s="213" t="s">
        <v>202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52" t="str">
        <f>C115</f>
        <v>- standardního tmelení Q2, to je: základní tmelení Q1+ dodatečné tmelení (tmelení najemno) a případné přebroušení.</v>
      </c>
      <c r="BB115" s="213"/>
      <c r="BC115" s="213"/>
      <c r="BD115" s="213"/>
      <c r="BE115" s="213"/>
      <c r="BF115" s="213"/>
      <c r="BG115" s="213"/>
      <c r="BH115" s="213"/>
    </row>
    <row r="116" spans="1:60" outlineLevel="2" x14ac:dyDescent="0.3">
      <c r="A116" s="220"/>
      <c r="B116" s="221"/>
      <c r="C116" s="267" t="s">
        <v>348</v>
      </c>
      <c r="D116" s="260"/>
      <c r="E116" s="261">
        <v>1</v>
      </c>
      <c r="F116" s="224"/>
      <c r="G116" s="224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24"/>
      <c r="Z116" s="213"/>
      <c r="AA116" s="213"/>
      <c r="AB116" s="213"/>
      <c r="AC116" s="213"/>
      <c r="AD116" s="213"/>
      <c r="AE116" s="213"/>
      <c r="AF116" s="213"/>
      <c r="AG116" s="213" t="s">
        <v>227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3" x14ac:dyDescent="0.3">
      <c r="A117" s="220"/>
      <c r="B117" s="221"/>
      <c r="C117" s="267" t="s">
        <v>349</v>
      </c>
      <c r="D117" s="260"/>
      <c r="E117" s="261">
        <v>1</v>
      </c>
      <c r="F117" s="224"/>
      <c r="G117" s="224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24"/>
      <c r="Z117" s="213"/>
      <c r="AA117" s="213"/>
      <c r="AB117" s="213"/>
      <c r="AC117" s="213"/>
      <c r="AD117" s="213"/>
      <c r="AE117" s="213"/>
      <c r="AF117" s="213"/>
      <c r="AG117" s="213" t="s">
        <v>227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3" x14ac:dyDescent="0.3">
      <c r="A118" s="220"/>
      <c r="B118" s="221"/>
      <c r="C118" s="267" t="s">
        <v>350</v>
      </c>
      <c r="D118" s="260"/>
      <c r="E118" s="261">
        <v>1</v>
      </c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24"/>
      <c r="Z118" s="213"/>
      <c r="AA118" s="213"/>
      <c r="AB118" s="213"/>
      <c r="AC118" s="213"/>
      <c r="AD118" s="213"/>
      <c r="AE118" s="213"/>
      <c r="AF118" s="213"/>
      <c r="AG118" s="213" t="s">
        <v>227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3" x14ac:dyDescent="0.3">
      <c r="A119" s="220"/>
      <c r="B119" s="221"/>
      <c r="C119" s="267" t="s">
        <v>351</v>
      </c>
      <c r="D119" s="260"/>
      <c r="E119" s="261">
        <v>1</v>
      </c>
      <c r="F119" s="224"/>
      <c r="G119" s="224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24"/>
      <c r="Z119" s="213"/>
      <c r="AA119" s="213"/>
      <c r="AB119" s="213"/>
      <c r="AC119" s="213"/>
      <c r="AD119" s="213"/>
      <c r="AE119" s="213"/>
      <c r="AF119" s="213"/>
      <c r="AG119" s="213" t="s">
        <v>227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ht="20.6" outlineLevel="1" x14ac:dyDescent="0.3">
      <c r="A120" s="237">
        <v>22</v>
      </c>
      <c r="B120" s="238" t="s">
        <v>352</v>
      </c>
      <c r="C120" s="255" t="s">
        <v>353</v>
      </c>
      <c r="D120" s="239" t="s">
        <v>301</v>
      </c>
      <c r="E120" s="240">
        <v>4</v>
      </c>
      <c r="F120" s="241"/>
      <c r="G120" s="242">
        <f>ROUND(E120*F120,2)</f>
        <v>0</v>
      </c>
      <c r="H120" s="241"/>
      <c r="I120" s="242">
        <f>ROUND(E120*H120,2)</f>
        <v>0</v>
      </c>
      <c r="J120" s="241"/>
      <c r="K120" s="242">
        <f>ROUND(E120*J120,2)</f>
        <v>0</v>
      </c>
      <c r="L120" s="242">
        <v>21</v>
      </c>
      <c r="M120" s="242">
        <f>G120*(1+L120/100)</f>
        <v>0</v>
      </c>
      <c r="N120" s="240">
        <v>1.6000000000000001E-3</v>
      </c>
      <c r="O120" s="240">
        <f>ROUND(E120*N120,2)</f>
        <v>0.01</v>
      </c>
      <c r="P120" s="240">
        <v>0</v>
      </c>
      <c r="Q120" s="240">
        <f>ROUND(E120*P120,2)</f>
        <v>0</v>
      </c>
      <c r="R120" s="242" t="s">
        <v>302</v>
      </c>
      <c r="S120" s="242" t="s">
        <v>198</v>
      </c>
      <c r="T120" s="243" t="s">
        <v>198</v>
      </c>
      <c r="U120" s="224">
        <v>0</v>
      </c>
      <c r="V120" s="224">
        <f>ROUND(E120*U120,2)</f>
        <v>0</v>
      </c>
      <c r="W120" s="224"/>
      <c r="X120" s="224" t="s">
        <v>255</v>
      </c>
      <c r="Y120" s="224" t="s">
        <v>186</v>
      </c>
      <c r="Z120" s="213"/>
      <c r="AA120" s="213"/>
      <c r="AB120" s="213"/>
      <c r="AC120" s="213"/>
      <c r="AD120" s="213"/>
      <c r="AE120" s="213"/>
      <c r="AF120" s="213"/>
      <c r="AG120" s="213" t="s">
        <v>256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2" x14ac:dyDescent="0.3">
      <c r="A121" s="220"/>
      <c r="B121" s="221"/>
      <c r="C121" s="267" t="s">
        <v>354</v>
      </c>
      <c r="D121" s="260"/>
      <c r="E121" s="261">
        <v>1</v>
      </c>
      <c r="F121" s="224"/>
      <c r="G121" s="22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24"/>
      <c r="Z121" s="213"/>
      <c r="AA121" s="213"/>
      <c r="AB121" s="213"/>
      <c r="AC121" s="213"/>
      <c r="AD121" s="213"/>
      <c r="AE121" s="213"/>
      <c r="AF121" s="213"/>
      <c r="AG121" s="213" t="s">
        <v>227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3" x14ac:dyDescent="0.3">
      <c r="A122" s="220"/>
      <c r="B122" s="221"/>
      <c r="C122" s="267" t="s">
        <v>355</v>
      </c>
      <c r="D122" s="260"/>
      <c r="E122" s="261">
        <v>1</v>
      </c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24"/>
      <c r="Z122" s="213"/>
      <c r="AA122" s="213"/>
      <c r="AB122" s="213"/>
      <c r="AC122" s="213"/>
      <c r="AD122" s="213"/>
      <c r="AE122" s="213"/>
      <c r="AF122" s="213"/>
      <c r="AG122" s="213" t="s">
        <v>227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3" x14ac:dyDescent="0.3">
      <c r="A123" s="220"/>
      <c r="B123" s="221"/>
      <c r="C123" s="267" t="s">
        <v>356</v>
      </c>
      <c r="D123" s="260"/>
      <c r="E123" s="261">
        <v>1</v>
      </c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24"/>
      <c r="Z123" s="213"/>
      <c r="AA123" s="213"/>
      <c r="AB123" s="213"/>
      <c r="AC123" s="213"/>
      <c r="AD123" s="213"/>
      <c r="AE123" s="213"/>
      <c r="AF123" s="213"/>
      <c r="AG123" s="213" t="s">
        <v>227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3" x14ac:dyDescent="0.3">
      <c r="A124" s="220"/>
      <c r="B124" s="221"/>
      <c r="C124" s="267" t="s">
        <v>357</v>
      </c>
      <c r="D124" s="260"/>
      <c r="E124" s="261">
        <v>1</v>
      </c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24"/>
      <c r="Z124" s="213"/>
      <c r="AA124" s="213"/>
      <c r="AB124" s="213"/>
      <c r="AC124" s="213"/>
      <c r="AD124" s="213"/>
      <c r="AE124" s="213"/>
      <c r="AF124" s="213"/>
      <c r="AG124" s="213" t="s">
        <v>227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x14ac:dyDescent="0.3">
      <c r="A125" s="230" t="s">
        <v>178</v>
      </c>
      <c r="B125" s="231" t="s">
        <v>94</v>
      </c>
      <c r="C125" s="253" t="s">
        <v>95</v>
      </c>
      <c r="D125" s="232"/>
      <c r="E125" s="233"/>
      <c r="F125" s="234"/>
      <c r="G125" s="234">
        <f>SUMIF(AG126:AG198,"&lt;&gt;NOR",G126:G198)</f>
        <v>0</v>
      </c>
      <c r="H125" s="234"/>
      <c r="I125" s="234">
        <f>SUM(I126:I198)</f>
        <v>0</v>
      </c>
      <c r="J125" s="234"/>
      <c r="K125" s="234">
        <f>SUM(K126:K198)</f>
        <v>0</v>
      </c>
      <c r="L125" s="234"/>
      <c r="M125" s="234">
        <f>SUM(M126:M198)</f>
        <v>0</v>
      </c>
      <c r="N125" s="233"/>
      <c r="O125" s="233">
        <f>SUM(O126:O198)</f>
        <v>12.100000000000001</v>
      </c>
      <c r="P125" s="233"/>
      <c r="Q125" s="233">
        <f>SUM(Q126:Q198)</f>
        <v>0</v>
      </c>
      <c r="R125" s="234"/>
      <c r="S125" s="234"/>
      <c r="T125" s="235"/>
      <c r="U125" s="229"/>
      <c r="V125" s="229">
        <f>SUM(V126:V198)</f>
        <v>844.95</v>
      </c>
      <c r="W125" s="229"/>
      <c r="X125" s="229"/>
      <c r="Y125" s="229"/>
      <c r="AG125" t="s">
        <v>179</v>
      </c>
    </row>
    <row r="126" spans="1:60" ht="30.9" outlineLevel="1" x14ac:dyDescent="0.3">
      <c r="A126" s="237">
        <v>23</v>
      </c>
      <c r="B126" s="238" t="s">
        <v>358</v>
      </c>
      <c r="C126" s="255" t="s">
        <v>359</v>
      </c>
      <c r="D126" s="239" t="s">
        <v>244</v>
      </c>
      <c r="E126" s="240">
        <v>113.22</v>
      </c>
      <c r="F126" s="241"/>
      <c r="G126" s="242">
        <f>ROUND(E126*F126,2)</f>
        <v>0</v>
      </c>
      <c r="H126" s="241"/>
      <c r="I126" s="242">
        <f>ROUND(E126*H126,2)</f>
        <v>0</v>
      </c>
      <c r="J126" s="241"/>
      <c r="K126" s="242">
        <f>ROUND(E126*J126,2)</f>
        <v>0</v>
      </c>
      <c r="L126" s="242">
        <v>21</v>
      </c>
      <c r="M126" s="242">
        <f>G126*(1+L126/100)</f>
        <v>0</v>
      </c>
      <c r="N126" s="240">
        <v>1.38E-2</v>
      </c>
      <c r="O126" s="240">
        <f>ROUND(E126*N126,2)</f>
        <v>1.56</v>
      </c>
      <c r="P126" s="240">
        <v>0</v>
      </c>
      <c r="Q126" s="240">
        <f>ROUND(E126*P126,2)</f>
        <v>0</v>
      </c>
      <c r="R126" s="242" t="s">
        <v>306</v>
      </c>
      <c r="S126" s="242" t="s">
        <v>198</v>
      </c>
      <c r="T126" s="243" t="s">
        <v>198</v>
      </c>
      <c r="U126" s="224">
        <v>0.95</v>
      </c>
      <c r="V126" s="224">
        <f>ROUND(E126*U126,2)</f>
        <v>107.56</v>
      </c>
      <c r="W126" s="224"/>
      <c r="X126" s="224" t="s">
        <v>185</v>
      </c>
      <c r="Y126" s="224" t="s">
        <v>186</v>
      </c>
      <c r="Z126" s="213"/>
      <c r="AA126" s="213"/>
      <c r="AB126" s="213"/>
      <c r="AC126" s="213"/>
      <c r="AD126" s="213"/>
      <c r="AE126" s="213"/>
      <c r="AF126" s="213"/>
      <c r="AG126" s="213" t="s">
        <v>187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2" x14ac:dyDescent="0.3">
      <c r="A127" s="220"/>
      <c r="B127" s="221"/>
      <c r="C127" s="256" t="s">
        <v>360</v>
      </c>
      <c r="D127" s="251"/>
      <c r="E127" s="251"/>
      <c r="F127" s="251"/>
      <c r="G127" s="251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24"/>
      <c r="Z127" s="213"/>
      <c r="AA127" s="213"/>
      <c r="AB127" s="213"/>
      <c r="AC127" s="213"/>
      <c r="AD127" s="213"/>
      <c r="AE127" s="213"/>
      <c r="AF127" s="213"/>
      <c r="AG127" s="213" t="s">
        <v>202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2" x14ac:dyDescent="0.3">
      <c r="A128" s="220"/>
      <c r="B128" s="221"/>
      <c r="C128" s="267" t="s">
        <v>361</v>
      </c>
      <c r="D128" s="260"/>
      <c r="E128" s="261">
        <v>2.35</v>
      </c>
      <c r="F128" s="224"/>
      <c r="G128" s="224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24"/>
      <c r="Z128" s="213"/>
      <c r="AA128" s="213"/>
      <c r="AB128" s="213"/>
      <c r="AC128" s="213"/>
      <c r="AD128" s="213"/>
      <c r="AE128" s="213"/>
      <c r="AF128" s="213"/>
      <c r="AG128" s="213" t="s">
        <v>227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3" x14ac:dyDescent="0.3">
      <c r="A129" s="220"/>
      <c r="B129" s="221"/>
      <c r="C129" s="267" t="s">
        <v>362</v>
      </c>
      <c r="D129" s="260"/>
      <c r="E129" s="261">
        <v>3.08</v>
      </c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24"/>
      <c r="Z129" s="213"/>
      <c r="AA129" s="213"/>
      <c r="AB129" s="213"/>
      <c r="AC129" s="213"/>
      <c r="AD129" s="213"/>
      <c r="AE129" s="213"/>
      <c r="AF129" s="213"/>
      <c r="AG129" s="213" t="s">
        <v>227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3" x14ac:dyDescent="0.3">
      <c r="A130" s="220"/>
      <c r="B130" s="221"/>
      <c r="C130" s="267" t="s">
        <v>363</v>
      </c>
      <c r="D130" s="260"/>
      <c r="E130" s="261">
        <v>35.700000000000003</v>
      </c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24"/>
      <c r="Z130" s="213"/>
      <c r="AA130" s="213"/>
      <c r="AB130" s="213"/>
      <c r="AC130" s="213"/>
      <c r="AD130" s="213"/>
      <c r="AE130" s="213"/>
      <c r="AF130" s="213"/>
      <c r="AG130" s="213" t="s">
        <v>227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3" x14ac:dyDescent="0.3">
      <c r="A131" s="220"/>
      <c r="B131" s="221"/>
      <c r="C131" s="267" t="s">
        <v>364</v>
      </c>
      <c r="D131" s="260"/>
      <c r="E131" s="261">
        <v>13.67</v>
      </c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24"/>
      <c r="Z131" s="213"/>
      <c r="AA131" s="213"/>
      <c r="AB131" s="213"/>
      <c r="AC131" s="213"/>
      <c r="AD131" s="213"/>
      <c r="AE131" s="213"/>
      <c r="AF131" s="213"/>
      <c r="AG131" s="213" t="s">
        <v>227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3" x14ac:dyDescent="0.3">
      <c r="A132" s="220"/>
      <c r="B132" s="221"/>
      <c r="C132" s="267" t="s">
        <v>365</v>
      </c>
      <c r="D132" s="260"/>
      <c r="E132" s="261">
        <v>35.700000000000003</v>
      </c>
      <c r="F132" s="224"/>
      <c r="G132" s="224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24"/>
      <c r="Z132" s="213"/>
      <c r="AA132" s="213"/>
      <c r="AB132" s="213"/>
      <c r="AC132" s="213"/>
      <c r="AD132" s="213"/>
      <c r="AE132" s="213"/>
      <c r="AF132" s="213"/>
      <c r="AG132" s="213" t="s">
        <v>227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3" x14ac:dyDescent="0.3">
      <c r="A133" s="220"/>
      <c r="B133" s="221"/>
      <c r="C133" s="267" t="s">
        <v>366</v>
      </c>
      <c r="D133" s="260"/>
      <c r="E133" s="261">
        <v>13.87</v>
      </c>
      <c r="F133" s="224"/>
      <c r="G133" s="22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24"/>
      <c r="Z133" s="213"/>
      <c r="AA133" s="213"/>
      <c r="AB133" s="213"/>
      <c r="AC133" s="213"/>
      <c r="AD133" s="213"/>
      <c r="AE133" s="213"/>
      <c r="AF133" s="213"/>
      <c r="AG133" s="213" t="s">
        <v>227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3" x14ac:dyDescent="0.3">
      <c r="A134" s="220"/>
      <c r="B134" s="221"/>
      <c r="C134" s="267" t="s">
        <v>367</v>
      </c>
      <c r="D134" s="260"/>
      <c r="E134" s="261">
        <v>3.03</v>
      </c>
      <c r="F134" s="224"/>
      <c r="G134" s="224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24"/>
      <c r="Z134" s="213"/>
      <c r="AA134" s="213"/>
      <c r="AB134" s="213"/>
      <c r="AC134" s="213"/>
      <c r="AD134" s="213"/>
      <c r="AE134" s="213"/>
      <c r="AF134" s="213"/>
      <c r="AG134" s="213" t="s">
        <v>227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3" x14ac:dyDescent="0.3">
      <c r="A135" s="220"/>
      <c r="B135" s="221"/>
      <c r="C135" s="267" t="s">
        <v>368</v>
      </c>
      <c r="D135" s="260"/>
      <c r="E135" s="261">
        <v>2.44</v>
      </c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24"/>
      <c r="Z135" s="213"/>
      <c r="AA135" s="213"/>
      <c r="AB135" s="213"/>
      <c r="AC135" s="213"/>
      <c r="AD135" s="213"/>
      <c r="AE135" s="213"/>
      <c r="AF135" s="213"/>
      <c r="AG135" s="213" t="s">
        <v>227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3" x14ac:dyDescent="0.3">
      <c r="A136" s="220"/>
      <c r="B136" s="221"/>
      <c r="C136" s="267" t="s">
        <v>369</v>
      </c>
      <c r="D136" s="260"/>
      <c r="E136" s="261">
        <v>0.6</v>
      </c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24"/>
      <c r="Z136" s="213"/>
      <c r="AA136" s="213"/>
      <c r="AB136" s="213"/>
      <c r="AC136" s="213"/>
      <c r="AD136" s="213"/>
      <c r="AE136" s="213"/>
      <c r="AF136" s="213"/>
      <c r="AG136" s="213" t="s">
        <v>227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3" x14ac:dyDescent="0.3">
      <c r="A137" s="220"/>
      <c r="B137" s="221"/>
      <c r="C137" s="267" t="s">
        <v>370</v>
      </c>
      <c r="D137" s="260"/>
      <c r="E137" s="261">
        <v>2.78</v>
      </c>
      <c r="F137" s="224"/>
      <c r="G137" s="224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24"/>
      <c r="Z137" s="213"/>
      <c r="AA137" s="213"/>
      <c r="AB137" s="213"/>
      <c r="AC137" s="213"/>
      <c r="AD137" s="213"/>
      <c r="AE137" s="213"/>
      <c r="AF137" s="213"/>
      <c r="AG137" s="213" t="s">
        <v>227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ht="30.9" outlineLevel="1" x14ac:dyDescent="0.3">
      <c r="A138" s="237">
        <v>24</v>
      </c>
      <c r="B138" s="238" t="s">
        <v>371</v>
      </c>
      <c r="C138" s="255" t="s">
        <v>372</v>
      </c>
      <c r="D138" s="239" t="s">
        <v>244</v>
      </c>
      <c r="E138" s="240">
        <v>331.47</v>
      </c>
      <c r="F138" s="241"/>
      <c r="G138" s="242">
        <f>ROUND(E138*F138,2)</f>
        <v>0</v>
      </c>
      <c r="H138" s="241"/>
      <c r="I138" s="242">
        <f>ROUND(E138*H138,2)</f>
        <v>0</v>
      </c>
      <c r="J138" s="241"/>
      <c r="K138" s="242">
        <f>ROUND(E138*J138,2)</f>
        <v>0</v>
      </c>
      <c r="L138" s="242">
        <v>21</v>
      </c>
      <c r="M138" s="242">
        <f>G138*(1+L138/100)</f>
        <v>0</v>
      </c>
      <c r="N138" s="240">
        <v>2.5149999999999999E-2</v>
      </c>
      <c r="O138" s="240">
        <f>ROUND(E138*N138,2)</f>
        <v>8.34</v>
      </c>
      <c r="P138" s="240">
        <v>0</v>
      </c>
      <c r="Q138" s="240">
        <f>ROUND(E138*P138,2)</f>
        <v>0</v>
      </c>
      <c r="R138" s="242" t="s">
        <v>306</v>
      </c>
      <c r="S138" s="242" t="s">
        <v>198</v>
      </c>
      <c r="T138" s="243" t="s">
        <v>198</v>
      </c>
      <c r="U138" s="224">
        <v>1.1299999999999999</v>
      </c>
      <c r="V138" s="224">
        <f>ROUND(E138*U138,2)</f>
        <v>374.56</v>
      </c>
      <c r="W138" s="224"/>
      <c r="X138" s="224" t="s">
        <v>185</v>
      </c>
      <c r="Y138" s="224" t="s">
        <v>186</v>
      </c>
      <c r="Z138" s="213"/>
      <c r="AA138" s="213"/>
      <c r="AB138" s="213"/>
      <c r="AC138" s="213"/>
      <c r="AD138" s="213"/>
      <c r="AE138" s="213"/>
      <c r="AF138" s="213"/>
      <c r="AG138" s="213" t="s">
        <v>187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2" x14ac:dyDescent="0.3">
      <c r="A139" s="220"/>
      <c r="B139" s="221"/>
      <c r="C139" s="256" t="s">
        <v>360</v>
      </c>
      <c r="D139" s="251"/>
      <c r="E139" s="251"/>
      <c r="F139" s="251"/>
      <c r="G139" s="251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24"/>
      <c r="Z139" s="213"/>
      <c r="AA139" s="213"/>
      <c r="AB139" s="213"/>
      <c r="AC139" s="213"/>
      <c r="AD139" s="213"/>
      <c r="AE139" s="213"/>
      <c r="AF139" s="213"/>
      <c r="AG139" s="213" t="s">
        <v>202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2" x14ac:dyDescent="0.3">
      <c r="A140" s="220"/>
      <c r="B140" s="221"/>
      <c r="C140" s="267" t="s">
        <v>373</v>
      </c>
      <c r="D140" s="260"/>
      <c r="E140" s="261">
        <v>5.89</v>
      </c>
      <c r="F140" s="224"/>
      <c r="G140" s="224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24"/>
      <c r="Z140" s="213"/>
      <c r="AA140" s="213"/>
      <c r="AB140" s="213"/>
      <c r="AC140" s="213"/>
      <c r="AD140" s="213"/>
      <c r="AE140" s="213"/>
      <c r="AF140" s="213"/>
      <c r="AG140" s="213" t="s">
        <v>227</v>
      </c>
      <c r="AH140" s="213">
        <v>0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3" x14ac:dyDescent="0.3">
      <c r="A141" s="220"/>
      <c r="B141" s="221"/>
      <c r="C141" s="267" t="s">
        <v>374</v>
      </c>
      <c r="D141" s="260"/>
      <c r="E141" s="261">
        <v>12.67</v>
      </c>
      <c r="F141" s="224"/>
      <c r="G141" s="224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24"/>
      <c r="Z141" s="213"/>
      <c r="AA141" s="213"/>
      <c r="AB141" s="213"/>
      <c r="AC141" s="213"/>
      <c r="AD141" s="213"/>
      <c r="AE141" s="213"/>
      <c r="AF141" s="213"/>
      <c r="AG141" s="213" t="s">
        <v>227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3" x14ac:dyDescent="0.3">
      <c r="A142" s="220"/>
      <c r="B142" s="221"/>
      <c r="C142" s="267" t="s">
        <v>375</v>
      </c>
      <c r="D142" s="260"/>
      <c r="E142" s="261">
        <v>14.41</v>
      </c>
      <c r="F142" s="224"/>
      <c r="G142" s="224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24"/>
      <c r="Z142" s="213"/>
      <c r="AA142" s="213"/>
      <c r="AB142" s="213"/>
      <c r="AC142" s="213"/>
      <c r="AD142" s="213"/>
      <c r="AE142" s="213"/>
      <c r="AF142" s="213"/>
      <c r="AG142" s="213" t="s">
        <v>227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3" x14ac:dyDescent="0.3">
      <c r="A143" s="220"/>
      <c r="B143" s="221"/>
      <c r="C143" s="267" t="s">
        <v>376</v>
      </c>
      <c r="D143" s="260"/>
      <c r="E143" s="261">
        <v>1.37</v>
      </c>
      <c r="F143" s="224"/>
      <c r="G143" s="224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24"/>
      <c r="Z143" s="213"/>
      <c r="AA143" s="213"/>
      <c r="AB143" s="213"/>
      <c r="AC143" s="213"/>
      <c r="AD143" s="213"/>
      <c r="AE143" s="213"/>
      <c r="AF143" s="213"/>
      <c r="AG143" s="213" t="s">
        <v>227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3" x14ac:dyDescent="0.3">
      <c r="A144" s="220"/>
      <c r="B144" s="221"/>
      <c r="C144" s="267" t="s">
        <v>377</v>
      </c>
      <c r="D144" s="260"/>
      <c r="E144" s="261">
        <v>4.1500000000000004</v>
      </c>
      <c r="F144" s="224"/>
      <c r="G144" s="22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24"/>
      <c r="Z144" s="213"/>
      <c r="AA144" s="213"/>
      <c r="AB144" s="213"/>
      <c r="AC144" s="213"/>
      <c r="AD144" s="213"/>
      <c r="AE144" s="213"/>
      <c r="AF144" s="213"/>
      <c r="AG144" s="213" t="s">
        <v>227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3" x14ac:dyDescent="0.3">
      <c r="A145" s="220"/>
      <c r="B145" s="221"/>
      <c r="C145" s="267" t="s">
        <v>378</v>
      </c>
      <c r="D145" s="260"/>
      <c r="E145" s="261">
        <v>15.44</v>
      </c>
      <c r="F145" s="224"/>
      <c r="G145" s="224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24"/>
      <c r="Z145" s="213"/>
      <c r="AA145" s="213"/>
      <c r="AB145" s="213"/>
      <c r="AC145" s="213"/>
      <c r="AD145" s="213"/>
      <c r="AE145" s="213"/>
      <c r="AF145" s="213"/>
      <c r="AG145" s="213" t="s">
        <v>227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3" x14ac:dyDescent="0.3">
      <c r="A146" s="220"/>
      <c r="B146" s="221"/>
      <c r="C146" s="267" t="s">
        <v>379</v>
      </c>
      <c r="D146" s="260"/>
      <c r="E146" s="261">
        <v>29.18</v>
      </c>
      <c r="F146" s="224"/>
      <c r="G146" s="224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24"/>
      <c r="Z146" s="213"/>
      <c r="AA146" s="213"/>
      <c r="AB146" s="213"/>
      <c r="AC146" s="213"/>
      <c r="AD146" s="213"/>
      <c r="AE146" s="213"/>
      <c r="AF146" s="213"/>
      <c r="AG146" s="213" t="s">
        <v>227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3" x14ac:dyDescent="0.3">
      <c r="A147" s="220"/>
      <c r="B147" s="221"/>
      <c r="C147" s="267" t="s">
        <v>380</v>
      </c>
      <c r="D147" s="260"/>
      <c r="E147" s="261">
        <v>1.58</v>
      </c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24"/>
      <c r="Z147" s="213"/>
      <c r="AA147" s="213"/>
      <c r="AB147" s="213"/>
      <c r="AC147" s="213"/>
      <c r="AD147" s="213"/>
      <c r="AE147" s="213"/>
      <c r="AF147" s="213"/>
      <c r="AG147" s="213" t="s">
        <v>227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3" x14ac:dyDescent="0.3">
      <c r="A148" s="220"/>
      <c r="B148" s="221"/>
      <c r="C148" s="267" t="s">
        <v>381</v>
      </c>
      <c r="D148" s="260"/>
      <c r="E148" s="261">
        <v>3.74</v>
      </c>
      <c r="F148" s="224"/>
      <c r="G148" s="22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24"/>
      <c r="Z148" s="213"/>
      <c r="AA148" s="213"/>
      <c r="AB148" s="213"/>
      <c r="AC148" s="213"/>
      <c r="AD148" s="213"/>
      <c r="AE148" s="213"/>
      <c r="AF148" s="213"/>
      <c r="AG148" s="213" t="s">
        <v>227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3" x14ac:dyDescent="0.3">
      <c r="A149" s="220"/>
      <c r="B149" s="221"/>
      <c r="C149" s="267" t="s">
        <v>382</v>
      </c>
      <c r="D149" s="260"/>
      <c r="E149" s="261">
        <v>1.63</v>
      </c>
      <c r="F149" s="224"/>
      <c r="G149" s="224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24"/>
      <c r="Z149" s="213"/>
      <c r="AA149" s="213"/>
      <c r="AB149" s="213"/>
      <c r="AC149" s="213"/>
      <c r="AD149" s="213"/>
      <c r="AE149" s="213"/>
      <c r="AF149" s="213"/>
      <c r="AG149" s="213" t="s">
        <v>227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3" x14ac:dyDescent="0.3">
      <c r="A150" s="220"/>
      <c r="B150" s="221"/>
      <c r="C150" s="267" t="s">
        <v>383</v>
      </c>
      <c r="D150" s="260"/>
      <c r="E150" s="261">
        <v>1.94</v>
      </c>
      <c r="F150" s="224"/>
      <c r="G150" s="224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24"/>
      <c r="Z150" s="213"/>
      <c r="AA150" s="213"/>
      <c r="AB150" s="213"/>
      <c r="AC150" s="213"/>
      <c r="AD150" s="213"/>
      <c r="AE150" s="213"/>
      <c r="AF150" s="213"/>
      <c r="AG150" s="213" t="s">
        <v>227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3" x14ac:dyDescent="0.3">
      <c r="A151" s="220"/>
      <c r="B151" s="221"/>
      <c r="C151" s="267" t="s">
        <v>384</v>
      </c>
      <c r="D151" s="260"/>
      <c r="E151" s="261">
        <v>0.66</v>
      </c>
      <c r="F151" s="224"/>
      <c r="G151" s="224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24"/>
      <c r="Z151" s="213"/>
      <c r="AA151" s="213"/>
      <c r="AB151" s="213"/>
      <c r="AC151" s="213"/>
      <c r="AD151" s="213"/>
      <c r="AE151" s="213"/>
      <c r="AF151" s="213"/>
      <c r="AG151" s="213" t="s">
        <v>227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3" x14ac:dyDescent="0.3">
      <c r="A152" s="220"/>
      <c r="B152" s="221"/>
      <c r="C152" s="267" t="s">
        <v>385</v>
      </c>
      <c r="D152" s="260"/>
      <c r="E152" s="261">
        <v>3.06</v>
      </c>
      <c r="F152" s="224"/>
      <c r="G152" s="224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24"/>
      <c r="Z152" s="213"/>
      <c r="AA152" s="213"/>
      <c r="AB152" s="213"/>
      <c r="AC152" s="213"/>
      <c r="AD152" s="213"/>
      <c r="AE152" s="213"/>
      <c r="AF152" s="213"/>
      <c r="AG152" s="213" t="s">
        <v>227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3" x14ac:dyDescent="0.3">
      <c r="A153" s="220"/>
      <c r="B153" s="221"/>
      <c r="C153" s="267" t="s">
        <v>386</v>
      </c>
      <c r="D153" s="260"/>
      <c r="E153" s="261">
        <v>1.77</v>
      </c>
      <c r="F153" s="224"/>
      <c r="G153" s="224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24"/>
      <c r="Z153" s="213"/>
      <c r="AA153" s="213"/>
      <c r="AB153" s="213"/>
      <c r="AC153" s="213"/>
      <c r="AD153" s="213"/>
      <c r="AE153" s="213"/>
      <c r="AF153" s="213"/>
      <c r="AG153" s="213" t="s">
        <v>227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3" x14ac:dyDescent="0.3">
      <c r="A154" s="220"/>
      <c r="B154" s="221"/>
      <c r="C154" s="267" t="s">
        <v>387</v>
      </c>
      <c r="D154" s="260"/>
      <c r="E154" s="261">
        <v>2.37</v>
      </c>
      <c r="F154" s="224"/>
      <c r="G154" s="224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24"/>
      <c r="Z154" s="213"/>
      <c r="AA154" s="213"/>
      <c r="AB154" s="213"/>
      <c r="AC154" s="213"/>
      <c r="AD154" s="213"/>
      <c r="AE154" s="213"/>
      <c r="AF154" s="213"/>
      <c r="AG154" s="213" t="s">
        <v>227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3" x14ac:dyDescent="0.3">
      <c r="A155" s="220"/>
      <c r="B155" s="221"/>
      <c r="C155" s="267" t="s">
        <v>388</v>
      </c>
      <c r="D155" s="260"/>
      <c r="E155" s="261">
        <v>21.86</v>
      </c>
      <c r="F155" s="224"/>
      <c r="G155" s="224"/>
      <c r="H155" s="224"/>
      <c r="I155" s="224"/>
      <c r="J155" s="224"/>
      <c r="K155" s="224"/>
      <c r="L155" s="224"/>
      <c r="M155" s="224"/>
      <c r="N155" s="223"/>
      <c r="O155" s="223"/>
      <c r="P155" s="223"/>
      <c r="Q155" s="223"/>
      <c r="R155" s="224"/>
      <c r="S155" s="224"/>
      <c r="T155" s="224"/>
      <c r="U155" s="224"/>
      <c r="V155" s="224"/>
      <c r="W155" s="224"/>
      <c r="X155" s="224"/>
      <c r="Y155" s="224"/>
      <c r="Z155" s="213"/>
      <c r="AA155" s="213"/>
      <c r="AB155" s="213"/>
      <c r="AC155" s="213"/>
      <c r="AD155" s="213"/>
      <c r="AE155" s="213"/>
      <c r="AF155" s="213"/>
      <c r="AG155" s="213" t="s">
        <v>227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3" x14ac:dyDescent="0.3">
      <c r="A156" s="220"/>
      <c r="B156" s="221"/>
      <c r="C156" s="267" t="s">
        <v>389</v>
      </c>
      <c r="D156" s="260"/>
      <c r="E156" s="261">
        <v>8.0500000000000007</v>
      </c>
      <c r="F156" s="224"/>
      <c r="G156" s="224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24"/>
      <c r="Z156" s="213"/>
      <c r="AA156" s="213"/>
      <c r="AB156" s="213"/>
      <c r="AC156" s="213"/>
      <c r="AD156" s="213"/>
      <c r="AE156" s="213"/>
      <c r="AF156" s="213"/>
      <c r="AG156" s="213" t="s">
        <v>227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3" x14ac:dyDescent="0.3">
      <c r="A157" s="220"/>
      <c r="B157" s="221"/>
      <c r="C157" s="267" t="s">
        <v>390</v>
      </c>
      <c r="D157" s="260"/>
      <c r="E157" s="261">
        <v>13.86</v>
      </c>
      <c r="F157" s="224"/>
      <c r="G157" s="224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24"/>
      <c r="Z157" s="213"/>
      <c r="AA157" s="213"/>
      <c r="AB157" s="213"/>
      <c r="AC157" s="213"/>
      <c r="AD157" s="213"/>
      <c r="AE157" s="213"/>
      <c r="AF157" s="213"/>
      <c r="AG157" s="213" t="s">
        <v>227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3" x14ac:dyDescent="0.3">
      <c r="A158" s="220"/>
      <c r="B158" s="221"/>
      <c r="C158" s="267" t="s">
        <v>391</v>
      </c>
      <c r="D158" s="260"/>
      <c r="E158" s="261">
        <v>8.4700000000000006</v>
      </c>
      <c r="F158" s="224"/>
      <c r="G158" s="224"/>
      <c r="H158" s="224"/>
      <c r="I158" s="224"/>
      <c r="J158" s="224"/>
      <c r="K158" s="224"/>
      <c r="L158" s="224"/>
      <c r="M158" s="224"/>
      <c r="N158" s="223"/>
      <c r="O158" s="223"/>
      <c r="P158" s="223"/>
      <c r="Q158" s="223"/>
      <c r="R158" s="224"/>
      <c r="S158" s="224"/>
      <c r="T158" s="224"/>
      <c r="U158" s="224"/>
      <c r="V158" s="224"/>
      <c r="W158" s="224"/>
      <c r="X158" s="224"/>
      <c r="Y158" s="224"/>
      <c r="Z158" s="213"/>
      <c r="AA158" s="213"/>
      <c r="AB158" s="213"/>
      <c r="AC158" s="213"/>
      <c r="AD158" s="213"/>
      <c r="AE158" s="213"/>
      <c r="AF158" s="213"/>
      <c r="AG158" s="213" t="s">
        <v>227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3" x14ac:dyDescent="0.3">
      <c r="A159" s="220"/>
      <c r="B159" s="221"/>
      <c r="C159" s="267" t="s">
        <v>392</v>
      </c>
      <c r="D159" s="260"/>
      <c r="E159" s="261">
        <v>5.89</v>
      </c>
      <c r="F159" s="224"/>
      <c r="G159" s="224"/>
      <c r="H159" s="224"/>
      <c r="I159" s="224"/>
      <c r="J159" s="224"/>
      <c r="K159" s="224"/>
      <c r="L159" s="224"/>
      <c r="M159" s="224"/>
      <c r="N159" s="223"/>
      <c r="O159" s="223"/>
      <c r="P159" s="223"/>
      <c r="Q159" s="223"/>
      <c r="R159" s="224"/>
      <c r="S159" s="224"/>
      <c r="T159" s="224"/>
      <c r="U159" s="224"/>
      <c r="V159" s="224"/>
      <c r="W159" s="224"/>
      <c r="X159" s="224"/>
      <c r="Y159" s="224"/>
      <c r="Z159" s="213"/>
      <c r="AA159" s="213"/>
      <c r="AB159" s="213"/>
      <c r="AC159" s="213"/>
      <c r="AD159" s="213"/>
      <c r="AE159" s="213"/>
      <c r="AF159" s="213"/>
      <c r="AG159" s="213" t="s">
        <v>227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3" x14ac:dyDescent="0.3">
      <c r="A160" s="220"/>
      <c r="B160" s="221"/>
      <c r="C160" s="267" t="s">
        <v>393</v>
      </c>
      <c r="D160" s="260"/>
      <c r="E160" s="261">
        <v>5.89</v>
      </c>
      <c r="F160" s="224"/>
      <c r="G160" s="224"/>
      <c r="H160" s="224"/>
      <c r="I160" s="224"/>
      <c r="J160" s="224"/>
      <c r="K160" s="224"/>
      <c r="L160" s="224"/>
      <c r="M160" s="224"/>
      <c r="N160" s="223"/>
      <c r="O160" s="223"/>
      <c r="P160" s="223"/>
      <c r="Q160" s="223"/>
      <c r="R160" s="224"/>
      <c r="S160" s="224"/>
      <c r="T160" s="224"/>
      <c r="U160" s="224"/>
      <c r="V160" s="224"/>
      <c r="W160" s="224"/>
      <c r="X160" s="224"/>
      <c r="Y160" s="224"/>
      <c r="Z160" s="213"/>
      <c r="AA160" s="213"/>
      <c r="AB160" s="213"/>
      <c r="AC160" s="213"/>
      <c r="AD160" s="213"/>
      <c r="AE160" s="213"/>
      <c r="AF160" s="213"/>
      <c r="AG160" s="213" t="s">
        <v>227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3" x14ac:dyDescent="0.3">
      <c r="A161" s="220"/>
      <c r="B161" s="221"/>
      <c r="C161" s="267" t="s">
        <v>394</v>
      </c>
      <c r="D161" s="260"/>
      <c r="E161" s="261">
        <v>2.1800000000000002</v>
      </c>
      <c r="F161" s="224"/>
      <c r="G161" s="224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24"/>
      <c r="Z161" s="213"/>
      <c r="AA161" s="213"/>
      <c r="AB161" s="213"/>
      <c r="AC161" s="213"/>
      <c r="AD161" s="213"/>
      <c r="AE161" s="213"/>
      <c r="AF161" s="213"/>
      <c r="AG161" s="213" t="s">
        <v>227</v>
      </c>
      <c r="AH161" s="213">
        <v>0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3" x14ac:dyDescent="0.3">
      <c r="A162" s="220"/>
      <c r="B162" s="221"/>
      <c r="C162" s="267" t="s">
        <v>395</v>
      </c>
      <c r="D162" s="260"/>
      <c r="E162" s="261">
        <v>4.43</v>
      </c>
      <c r="F162" s="224"/>
      <c r="G162" s="224"/>
      <c r="H162" s="224"/>
      <c r="I162" s="224"/>
      <c r="J162" s="224"/>
      <c r="K162" s="224"/>
      <c r="L162" s="224"/>
      <c r="M162" s="224"/>
      <c r="N162" s="223"/>
      <c r="O162" s="223"/>
      <c r="P162" s="223"/>
      <c r="Q162" s="223"/>
      <c r="R162" s="224"/>
      <c r="S162" s="224"/>
      <c r="T162" s="224"/>
      <c r="U162" s="224"/>
      <c r="V162" s="224"/>
      <c r="W162" s="224"/>
      <c r="X162" s="224"/>
      <c r="Y162" s="224"/>
      <c r="Z162" s="213"/>
      <c r="AA162" s="213"/>
      <c r="AB162" s="213"/>
      <c r="AC162" s="213"/>
      <c r="AD162" s="213"/>
      <c r="AE162" s="213"/>
      <c r="AF162" s="213"/>
      <c r="AG162" s="213" t="s">
        <v>227</v>
      </c>
      <c r="AH162" s="213">
        <v>0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3" x14ac:dyDescent="0.3">
      <c r="A163" s="220"/>
      <c r="B163" s="221"/>
      <c r="C163" s="267" t="s">
        <v>396</v>
      </c>
      <c r="D163" s="260"/>
      <c r="E163" s="261">
        <v>36.700000000000003</v>
      </c>
      <c r="F163" s="224"/>
      <c r="G163" s="224"/>
      <c r="H163" s="224"/>
      <c r="I163" s="224"/>
      <c r="J163" s="224"/>
      <c r="K163" s="224"/>
      <c r="L163" s="224"/>
      <c r="M163" s="224"/>
      <c r="N163" s="223"/>
      <c r="O163" s="223"/>
      <c r="P163" s="223"/>
      <c r="Q163" s="223"/>
      <c r="R163" s="224"/>
      <c r="S163" s="224"/>
      <c r="T163" s="224"/>
      <c r="U163" s="224"/>
      <c r="V163" s="224"/>
      <c r="W163" s="224"/>
      <c r="X163" s="224"/>
      <c r="Y163" s="224"/>
      <c r="Z163" s="213"/>
      <c r="AA163" s="213"/>
      <c r="AB163" s="213"/>
      <c r="AC163" s="213"/>
      <c r="AD163" s="213"/>
      <c r="AE163" s="213"/>
      <c r="AF163" s="213"/>
      <c r="AG163" s="213" t="s">
        <v>227</v>
      </c>
      <c r="AH163" s="213">
        <v>0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3" x14ac:dyDescent="0.3">
      <c r="A164" s="220"/>
      <c r="B164" s="221"/>
      <c r="C164" s="267" t="s">
        <v>397</v>
      </c>
      <c r="D164" s="260"/>
      <c r="E164" s="261">
        <v>39.950000000000003</v>
      </c>
      <c r="F164" s="224"/>
      <c r="G164" s="224"/>
      <c r="H164" s="224"/>
      <c r="I164" s="224"/>
      <c r="J164" s="224"/>
      <c r="K164" s="224"/>
      <c r="L164" s="224"/>
      <c r="M164" s="224"/>
      <c r="N164" s="223"/>
      <c r="O164" s="223"/>
      <c r="P164" s="223"/>
      <c r="Q164" s="223"/>
      <c r="R164" s="224"/>
      <c r="S164" s="224"/>
      <c r="T164" s="224"/>
      <c r="U164" s="224"/>
      <c r="V164" s="224"/>
      <c r="W164" s="224"/>
      <c r="X164" s="224"/>
      <c r="Y164" s="224"/>
      <c r="Z164" s="213"/>
      <c r="AA164" s="213"/>
      <c r="AB164" s="213"/>
      <c r="AC164" s="213"/>
      <c r="AD164" s="213"/>
      <c r="AE164" s="213"/>
      <c r="AF164" s="213"/>
      <c r="AG164" s="213" t="s">
        <v>227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3" x14ac:dyDescent="0.3">
      <c r="A165" s="220"/>
      <c r="B165" s="221"/>
      <c r="C165" s="267" t="s">
        <v>398</v>
      </c>
      <c r="D165" s="260"/>
      <c r="E165" s="261">
        <v>45.65</v>
      </c>
      <c r="F165" s="224"/>
      <c r="G165" s="224"/>
      <c r="H165" s="224"/>
      <c r="I165" s="224"/>
      <c r="J165" s="224"/>
      <c r="K165" s="224"/>
      <c r="L165" s="224"/>
      <c r="M165" s="224"/>
      <c r="N165" s="223"/>
      <c r="O165" s="223"/>
      <c r="P165" s="223"/>
      <c r="Q165" s="223"/>
      <c r="R165" s="224"/>
      <c r="S165" s="224"/>
      <c r="T165" s="224"/>
      <c r="U165" s="224"/>
      <c r="V165" s="224"/>
      <c r="W165" s="224"/>
      <c r="X165" s="224"/>
      <c r="Y165" s="224"/>
      <c r="Z165" s="213"/>
      <c r="AA165" s="213"/>
      <c r="AB165" s="213"/>
      <c r="AC165" s="213"/>
      <c r="AD165" s="213"/>
      <c r="AE165" s="213"/>
      <c r="AF165" s="213"/>
      <c r="AG165" s="213" t="s">
        <v>227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3" x14ac:dyDescent="0.3">
      <c r="A166" s="220"/>
      <c r="B166" s="221"/>
      <c r="C166" s="267" t="s">
        <v>399</v>
      </c>
      <c r="D166" s="260"/>
      <c r="E166" s="261">
        <v>16.670000000000002</v>
      </c>
      <c r="F166" s="224"/>
      <c r="G166" s="224"/>
      <c r="H166" s="224"/>
      <c r="I166" s="224"/>
      <c r="J166" s="224"/>
      <c r="K166" s="224"/>
      <c r="L166" s="224"/>
      <c r="M166" s="224"/>
      <c r="N166" s="223"/>
      <c r="O166" s="223"/>
      <c r="P166" s="223"/>
      <c r="Q166" s="223"/>
      <c r="R166" s="224"/>
      <c r="S166" s="224"/>
      <c r="T166" s="224"/>
      <c r="U166" s="224"/>
      <c r="V166" s="224"/>
      <c r="W166" s="224"/>
      <c r="X166" s="224"/>
      <c r="Y166" s="224"/>
      <c r="Z166" s="213"/>
      <c r="AA166" s="213"/>
      <c r="AB166" s="213"/>
      <c r="AC166" s="213"/>
      <c r="AD166" s="213"/>
      <c r="AE166" s="213"/>
      <c r="AF166" s="213"/>
      <c r="AG166" s="213" t="s">
        <v>227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3" x14ac:dyDescent="0.3">
      <c r="A167" s="220"/>
      <c r="B167" s="221"/>
      <c r="C167" s="267" t="s">
        <v>400</v>
      </c>
      <c r="D167" s="260"/>
      <c r="E167" s="261">
        <v>8.56</v>
      </c>
      <c r="F167" s="224"/>
      <c r="G167" s="224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24"/>
      <c r="Z167" s="213"/>
      <c r="AA167" s="213"/>
      <c r="AB167" s="213"/>
      <c r="AC167" s="213"/>
      <c r="AD167" s="213"/>
      <c r="AE167" s="213"/>
      <c r="AF167" s="213"/>
      <c r="AG167" s="213" t="s">
        <v>227</v>
      </c>
      <c r="AH167" s="213">
        <v>0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3" x14ac:dyDescent="0.3">
      <c r="A168" s="220"/>
      <c r="B168" s="221"/>
      <c r="C168" s="267" t="s">
        <v>401</v>
      </c>
      <c r="D168" s="260"/>
      <c r="E168" s="261">
        <v>2.97</v>
      </c>
      <c r="F168" s="224"/>
      <c r="G168" s="224"/>
      <c r="H168" s="224"/>
      <c r="I168" s="224"/>
      <c r="J168" s="224"/>
      <c r="K168" s="224"/>
      <c r="L168" s="224"/>
      <c r="M168" s="224"/>
      <c r="N168" s="223"/>
      <c r="O168" s="223"/>
      <c r="P168" s="223"/>
      <c r="Q168" s="223"/>
      <c r="R168" s="224"/>
      <c r="S168" s="224"/>
      <c r="T168" s="224"/>
      <c r="U168" s="224"/>
      <c r="V168" s="224"/>
      <c r="W168" s="224"/>
      <c r="X168" s="224"/>
      <c r="Y168" s="224"/>
      <c r="Z168" s="213"/>
      <c r="AA168" s="213"/>
      <c r="AB168" s="213"/>
      <c r="AC168" s="213"/>
      <c r="AD168" s="213"/>
      <c r="AE168" s="213"/>
      <c r="AF168" s="213"/>
      <c r="AG168" s="213" t="s">
        <v>227</v>
      </c>
      <c r="AH168" s="213">
        <v>0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3" x14ac:dyDescent="0.3">
      <c r="A169" s="220"/>
      <c r="B169" s="221"/>
      <c r="C169" s="267" t="s">
        <v>402</v>
      </c>
      <c r="D169" s="260"/>
      <c r="E169" s="261">
        <v>3.7</v>
      </c>
      <c r="F169" s="224"/>
      <c r="G169" s="224"/>
      <c r="H169" s="224"/>
      <c r="I169" s="224"/>
      <c r="J169" s="224"/>
      <c r="K169" s="224"/>
      <c r="L169" s="224"/>
      <c r="M169" s="224"/>
      <c r="N169" s="223"/>
      <c r="O169" s="223"/>
      <c r="P169" s="223"/>
      <c r="Q169" s="223"/>
      <c r="R169" s="224"/>
      <c r="S169" s="224"/>
      <c r="T169" s="224"/>
      <c r="U169" s="224"/>
      <c r="V169" s="224"/>
      <c r="W169" s="224"/>
      <c r="X169" s="224"/>
      <c r="Y169" s="224"/>
      <c r="Z169" s="213"/>
      <c r="AA169" s="213"/>
      <c r="AB169" s="213"/>
      <c r="AC169" s="213"/>
      <c r="AD169" s="213"/>
      <c r="AE169" s="213"/>
      <c r="AF169" s="213"/>
      <c r="AG169" s="213" t="s">
        <v>227</v>
      </c>
      <c r="AH169" s="213">
        <v>0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3" x14ac:dyDescent="0.3">
      <c r="A170" s="220"/>
      <c r="B170" s="221"/>
      <c r="C170" s="267" t="s">
        <v>403</v>
      </c>
      <c r="D170" s="260"/>
      <c r="E170" s="261">
        <v>2.92</v>
      </c>
      <c r="F170" s="224"/>
      <c r="G170" s="224"/>
      <c r="H170" s="224"/>
      <c r="I170" s="224"/>
      <c r="J170" s="224"/>
      <c r="K170" s="224"/>
      <c r="L170" s="224"/>
      <c r="M170" s="224"/>
      <c r="N170" s="223"/>
      <c r="O170" s="223"/>
      <c r="P170" s="223"/>
      <c r="Q170" s="223"/>
      <c r="R170" s="224"/>
      <c r="S170" s="224"/>
      <c r="T170" s="224"/>
      <c r="U170" s="224"/>
      <c r="V170" s="224"/>
      <c r="W170" s="224"/>
      <c r="X170" s="224"/>
      <c r="Y170" s="224"/>
      <c r="Z170" s="213"/>
      <c r="AA170" s="213"/>
      <c r="AB170" s="213"/>
      <c r="AC170" s="213"/>
      <c r="AD170" s="213"/>
      <c r="AE170" s="213"/>
      <c r="AF170" s="213"/>
      <c r="AG170" s="213" t="s">
        <v>227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3" x14ac:dyDescent="0.3">
      <c r="A171" s="220"/>
      <c r="B171" s="221"/>
      <c r="C171" s="267" t="s">
        <v>404</v>
      </c>
      <c r="D171" s="260"/>
      <c r="E171" s="261">
        <v>2.5499999999999998</v>
      </c>
      <c r="F171" s="224"/>
      <c r="G171" s="224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24"/>
      <c r="Z171" s="213"/>
      <c r="AA171" s="213"/>
      <c r="AB171" s="213"/>
      <c r="AC171" s="213"/>
      <c r="AD171" s="213"/>
      <c r="AE171" s="213"/>
      <c r="AF171" s="213"/>
      <c r="AG171" s="213" t="s">
        <v>227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3" x14ac:dyDescent="0.3">
      <c r="A172" s="220"/>
      <c r="B172" s="221"/>
      <c r="C172" s="267" t="s">
        <v>405</v>
      </c>
      <c r="D172" s="260"/>
      <c r="E172" s="261">
        <v>1.31</v>
      </c>
      <c r="F172" s="224"/>
      <c r="G172" s="224"/>
      <c r="H172" s="224"/>
      <c r="I172" s="224"/>
      <c r="J172" s="224"/>
      <c r="K172" s="224"/>
      <c r="L172" s="224"/>
      <c r="M172" s="224"/>
      <c r="N172" s="223"/>
      <c r="O172" s="223"/>
      <c r="P172" s="223"/>
      <c r="Q172" s="223"/>
      <c r="R172" s="224"/>
      <c r="S172" s="224"/>
      <c r="T172" s="224"/>
      <c r="U172" s="224"/>
      <c r="V172" s="224"/>
      <c r="W172" s="224"/>
      <c r="X172" s="224"/>
      <c r="Y172" s="224"/>
      <c r="Z172" s="213"/>
      <c r="AA172" s="213"/>
      <c r="AB172" s="213"/>
      <c r="AC172" s="213"/>
      <c r="AD172" s="213"/>
      <c r="AE172" s="213"/>
      <c r="AF172" s="213"/>
      <c r="AG172" s="213" t="s">
        <v>227</v>
      </c>
      <c r="AH172" s="213">
        <v>0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3">
      <c r="A173" s="237">
        <v>25</v>
      </c>
      <c r="B173" s="238" t="s">
        <v>406</v>
      </c>
      <c r="C173" s="255" t="s">
        <v>407</v>
      </c>
      <c r="D173" s="239" t="s">
        <v>301</v>
      </c>
      <c r="E173" s="240">
        <v>6</v>
      </c>
      <c r="F173" s="241"/>
      <c r="G173" s="242">
        <f>ROUND(E173*F173,2)</f>
        <v>0</v>
      </c>
      <c r="H173" s="241"/>
      <c r="I173" s="242">
        <f>ROUND(E173*H173,2)</f>
        <v>0</v>
      </c>
      <c r="J173" s="241"/>
      <c r="K173" s="242">
        <f>ROUND(E173*J173,2)</f>
        <v>0</v>
      </c>
      <c r="L173" s="242">
        <v>21</v>
      </c>
      <c r="M173" s="242">
        <f>G173*(1+L173/100)</f>
        <v>0</v>
      </c>
      <c r="N173" s="240">
        <v>2.4000000000000001E-4</v>
      </c>
      <c r="O173" s="240">
        <f>ROUND(E173*N173,2)</f>
        <v>0</v>
      </c>
      <c r="P173" s="240">
        <v>0</v>
      </c>
      <c r="Q173" s="240">
        <f>ROUND(E173*P173,2)</f>
        <v>0</v>
      </c>
      <c r="R173" s="242" t="s">
        <v>306</v>
      </c>
      <c r="S173" s="242" t="s">
        <v>198</v>
      </c>
      <c r="T173" s="243" t="s">
        <v>198</v>
      </c>
      <c r="U173" s="224">
        <v>1.54</v>
      </c>
      <c r="V173" s="224">
        <f>ROUND(E173*U173,2)</f>
        <v>9.24</v>
      </c>
      <c r="W173" s="224"/>
      <c r="X173" s="224" t="s">
        <v>185</v>
      </c>
      <c r="Y173" s="224" t="s">
        <v>186</v>
      </c>
      <c r="Z173" s="213"/>
      <c r="AA173" s="213"/>
      <c r="AB173" s="213"/>
      <c r="AC173" s="213"/>
      <c r="AD173" s="213"/>
      <c r="AE173" s="213"/>
      <c r="AF173" s="213"/>
      <c r="AG173" s="213" t="s">
        <v>187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2" x14ac:dyDescent="0.3">
      <c r="A174" s="220"/>
      <c r="B174" s="221"/>
      <c r="C174" s="256" t="s">
        <v>408</v>
      </c>
      <c r="D174" s="251"/>
      <c r="E174" s="251"/>
      <c r="F174" s="251"/>
      <c r="G174" s="251"/>
      <c r="H174" s="224"/>
      <c r="I174" s="224"/>
      <c r="J174" s="224"/>
      <c r="K174" s="224"/>
      <c r="L174" s="224"/>
      <c r="M174" s="224"/>
      <c r="N174" s="223"/>
      <c r="O174" s="223"/>
      <c r="P174" s="223"/>
      <c r="Q174" s="223"/>
      <c r="R174" s="224"/>
      <c r="S174" s="224"/>
      <c r="T174" s="224"/>
      <c r="U174" s="224"/>
      <c r="V174" s="224"/>
      <c r="W174" s="224"/>
      <c r="X174" s="224"/>
      <c r="Y174" s="224"/>
      <c r="Z174" s="213"/>
      <c r="AA174" s="213"/>
      <c r="AB174" s="213"/>
      <c r="AC174" s="213"/>
      <c r="AD174" s="213"/>
      <c r="AE174" s="213"/>
      <c r="AF174" s="213"/>
      <c r="AG174" s="213" t="s">
        <v>202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2" x14ac:dyDescent="0.3">
      <c r="A175" s="220"/>
      <c r="B175" s="221"/>
      <c r="C175" s="267" t="s">
        <v>409</v>
      </c>
      <c r="D175" s="260"/>
      <c r="E175" s="261">
        <v>6</v>
      </c>
      <c r="F175" s="224"/>
      <c r="G175" s="224"/>
      <c r="H175" s="224"/>
      <c r="I175" s="224"/>
      <c r="J175" s="224"/>
      <c r="K175" s="224"/>
      <c r="L175" s="224"/>
      <c r="M175" s="224"/>
      <c r="N175" s="223"/>
      <c r="O175" s="223"/>
      <c r="P175" s="223"/>
      <c r="Q175" s="223"/>
      <c r="R175" s="224"/>
      <c r="S175" s="224"/>
      <c r="T175" s="224"/>
      <c r="U175" s="224"/>
      <c r="V175" s="224"/>
      <c r="W175" s="224"/>
      <c r="X175" s="224"/>
      <c r="Y175" s="224"/>
      <c r="Z175" s="213"/>
      <c r="AA175" s="213"/>
      <c r="AB175" s="213"/>
      <c r="AC175" s="213"/>
      <c r="AD175" s="213"/>
      <c r="AE175" s="213"/>
      <c r="AF175" s="213"/>
      <c r="AG175" s="213" t="s">
        <v>227</v>
      </c>
      <c r="AH175" s="213">
        <v>5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ht="20.6" outlineLevel="1" x14ac:dyDescent="0.3">
      <c r="A176" s="237">
        <v>26</v>
      </c>
      <c r="B176" s="238" t="s">
        <v>410</v>
      </c>
      <c r="C176" s="255" t="s">
        <v>411</v>
      </c>
      <c r="D176" s="239" t="s">
        <v>244</v>
      </c>
      <c r="E176" s="240">
        <v>444.69</v>
      </c>
      <c r="F176" s="241"/>
      <c r="G176" s="242">
        <f>ROUND(E176*F176,2)</f>
        <v>0</v>
      </c>
      <c r="H176" s="241"/>
      <c r="I176" s="242">
        <f>ROUND(E176*H176,2)</f>
        <v>0</v>
      </c>
      <c r="J176" s="241"/>
      <c r="K176" s="242">
        <f>ROUND(E176*J176,2)</f>
        <v>0</v>
      </c>
      <c r="L176" s="242">
        <v>21</v>
      </c>
      <c r="M176" s="242">
        <f>G176*(1+L176/100)</f>
        <v>0</v>
      </c>
      <c r="N176" s="240">
        <v>0</v>
      </c>
      <c r="O176" s="240">
        <f>ROUND(E176*N176,2)</f>
        <v>0</v>
      </c>
      <c r="P176" s="240">
        <v>0</v>
      </c>
      <c r="Q176" s="240">
        <f>ROUND(E176*P176,2)</f>
        <v>0</v>
      </c>
      <c r="R176" s="242" t="s">
        <v>306</v>
      </c>
      <c r="S176" s="242" t="s">
        <v>198</v>
      </c>
      <c r="T176" s="243" t="s">
        <v>198</v>
      </c>
      <c r="U176" s="224">
        <v>0.43</v>
      </c>
      <c r="V176" s="224">
        <f>ROUND(E176*U176,2)</f>
        <v>191.22</v>
      </c>
      <c r="W176" s="224"/>
      <c r="X176" s="224" t="s">
        <v>185</v>
      </c>
      <c r="Y176" s="224" t="s">
        <v>186</v>
      </c>
      <c r="Z176" s="213"/>
      <c r="AA176" s="213"/>
      <c r="AB176" s="213"/>
      <c r="AC176" s="213"/>
      <c r="AD176" s="213"/>
      <c r="AE176" s="213"/>
      <c r="AF176" s="213"/>
      <c r="AG176" s="213" t="s">
        <v>187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2" x14ac:dyDescent="0.3">
      <c r="A177" s="220"/>
      <c r="B177" s="221"/>
      <c r="C177" s="267" t="s">
        <v>412</v>
      </c>
      <c r="D177" s="260"/>
      <c r="E177" s="261">
        <v>113.22</v>
      </c>
      <c r="F177" s="224"/>
      <c r="G177" s="224"/>
      <c r="H177" s="224"/>
      <c r="I177" s="224"/>
      <c r="J177" s="224"/>
      <c r="K177" s="224"/>
      <c r="L177" s="224"/>
      <c r="M177" s="224"/>
      <c r="N177" s="223"/>
      <c r="O177" s="223"/>
      <c r="P177" s="223"/>
      <c r="Q177" s="223"/>
      <c r="R177" s="224"/>
      <c r="S177" s="224"/>
      <c r="T177" s="224"/>
      <c r="U177" s="224"/>
      <c r="V177" s="224"/>
      <c r="W177" s="224"/>
      <c r="X177" s="224"/>
      <c r="Y177" s="224"/>
      <c r="Z177" s="213"/>
      <c r="AA177" s="213"/>
      <c r="AB177" s="213"/>
      <c r="AC177" s="213"/>
      <c r="AD177" s="213"/>
      <c r="AE177" s="213"/>
      <c r="AF177" s="213"/>
      <c r="AG177" s="213" t="s">
        <v>227</v>
      </c>
      <c r="AH177" s="213">
        <v>5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3" x14ac:dyDescent="0.3">
      <c r="A178" s="220"/>
      <c r="B178" s="221"/>
      <c r="C178" s="267" t="s">
        <v>413</v>
      </c>
      <c r="D178" s="260"/>
      <c r="E178" s="261">
        <v>331.47</v>
      </c>
      <c r="F178" s="224"/>
      <c r="G178" s="224"/>
      <c r="H178" s="224"/>
      <c r="I178" s="224"/>
      <c r="J178" s="224"/>
      <c r="K178" s="224"/>
      <c r="L178" s="224"/>
      <c r="M178" s="224"/>
      <c r="N178" s="223"/>
      <c r="O178" s="223"/>
      <c r="P178" s="223"/>
      <c r="Q178" s="223"/>
      <c r="R178" s="224"/>
      <c r="S178" s="224"/>
      <c r="T178" s="224"/>
      <c r="U178" s="224"/>
      <c r="V178" s="224"/>
      <c r="W178" s="224"/>
      <c r="X178" s="224"/>
      <c r="Y178" s="224"/>
      <c r="Z178" s="213"/>
      <c r="AA178" s="213"/>
      <c r="AB178" s="213"/>
      <c r="AC178" s="213"/>
      <c r="AD178" s="213"/>
      <c r="AE178" s="213"/>
      <c r="AF178" s="213"/>
      <c r="AG178" s="213" t="s">
        <v>227</v>
      </c>
      <c r="AH178" s="213">
        <v>5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ht="20.6" outlineLevel="1" x14ac:dyDescent="0.3">
      <c r="A179" s="237">
        <v>27</v>
      </c>
      <c r="B179" s="238" t="s">
        <v>414</v>
      </c>
      <c r="C179" s="255" t="s">
        <v>415</v>
      </c>
      <c r="D179" s="239" t="s">
        <v>416</v>
      </c>
      <c r="E179" s="240">
        <v>99.51</v>
      </c>
      <c r="F179" s="241"/>
      <c r="G179" s="242">
        <f>ROUND(E179*F179,2)</f>
        <v>0</v>
      </c>
      <c r="H179" s="241"/>
      <c r="I179" s="242">
        <f>ROUND(E179*H179,2)</f>
        <v>0</v>
      </c>
      <c r="J179" s="241"/>
      <c r="K179" s="242">
        <f>ROUND(E179*J179,2)</f>
        <v>0</v>
      </c>
      <c r="L179" s="242">
        <v>21</v>
      </c>
      <c r="M179" s="242">
        <f>G179*(1+L179/100)</f>
        <v>0</v>
      </c>
      <c r="N179" s="240">
        <v>2.1420000000000002E-2</v>
      </c>
      <c r="O179" s="240">
        <f>ROUND(E179*N179,2)</f>
        <v>2.13</v>
      </c>
      <c r="P179" s="240">
        <v>0</v>
      </c>
      <c r="Q179" s="240">
        <f>ROUND(E179*P179,2)</f>
        <v>0</v>
      </c>
      <c r="R179" s="242" t="s">
        <v>306</v>
      </c>
      <c r="S179" s="242" t="s">
        <v>198</v>
      </c>
      <c r="T179" s="243" t="s">
        <v>198</v>
      </c>
      <c r="U179" s="224">
        <v>1.44</v>
      </c>
      <c r="V179" s="224">
        <f>ROUND(E179*U179,2)</f>
        <v>143.29</v>
      </c>
      <c r="W179" s="224"/>
      <c r="X179" s="224" t="s">
        <v>185</v>
      </c>
      <c r="Y179" s="224" t="s">
        <v>186</v>
      </c>
      <c r="Z179" s="213"/>
      <c r="AA179" s="213"/>
      <c r="AB179" s="213"/>
      <c r="AC179" s="213"/>
      <c r="AD179" s="213"/>
      <c r="AE179" s="213"/>
      <c r="AF179" s="213"/>
      <c r="AG179" s="213" t="s">
        <v>187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2" x14ac:dyDescent="0.3">
      <c r="A180" s="220"/>
      <c r="B180" s="221"/>
      <c r="C180" s="256" t="s">
        <v>846</v>
      </c>
      <c r="D180" s="251"/>
      <c r="E180" s="251"/>
      <c r="F180" s="251"/>
      <c r="G180" s="251"/>
      <c r="H180" s="224"/>
      <c r="I180" s="224"/>
      <c r="J180" s="224"/>
      <c r="K180" s="224"/>
      <c r="L180" s="224"/>
      <c r="M180" s="224"/>
      <c r="N180" s="223"/>
      <c r="O180" s="223"/>
      <c r="P180" s="223"/>
      <c r="Q180" s="223"/>
      <c r="R180" s="224"/>
      <c r="S180" s="224"/>
      <c r="T180" s="224"/>
      <c r="U180" s="224"/>
      <c r="V180" s="224"/>
      <c r="W180" s="224"/>
      <c r="X180" s="224"/>
      <c r="Y180" s="224"/>
      <c r="Z180" s="213"/>
      <c r="AA180" s="213"/>
      <c r="AB180" s="213"/>
      <c r="AC180" s="213"/>
      <c r="AD180" s="213"/>
      <c r="AE180" s="213"/>
      <c r="AF180" s="213"/>
      <c r="AG180" s="213" t="s">
        <v>202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3" x14ac:dyDescent="0.3">
      <c r="A181" s="220"/>
      <c r="B181" s="221"/>
      <c r="C181" s="268" t="s">
        <v>417</v>
      </c>
      <c r="D181" s="265"/>
      <c r="E181" s="265"/>
      <c r="F181" s="265"/>
      <c r="G181" s="265"/>
      <c r="H181" s="224"/>
      <c r="I181" s="224"/>
      <c r="J181" s="224"/>
      <c r="K181" s="224"/>
      <c r="L181" s="224"/>
      <c r="M181" s="224"/>
      <c r="N181" s="223"/>
      <c r="O181" s="223"/>
      <c r="P181" s="223"/>
      <c r="Q181" s="223"/>
      <c r="R181" s="224"/>
      <c r="S181" s="224"/>
      <c r="T181" s="224"/>
      <c r="U181" s="224"/>
      <c r="V181" s="224"/>
      <c r="W181" s="224"/>
      <c r="X181" s="224"/>
      <c r="Y181" s="224"/>
      <c r="Z181" s="213"/>
      <c r="AA181" s="213"/>
      <c r="AB181" s="213"/>
      <c r="AC181" s="213"/>
      <c r="AD181" s="213"/>
      <c r="AE181" s="213"/>
      <c r="AF181" s="213"/>
      <c r="AG181" s="213" t="s">
        <v>202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3" x14ac:dyDescent="0.3">
      <c r="A182" s="220"/>
      <c r="B182" s="221"/>
      <c r="C182" s="268" t="s">
        <v>418</v>
      </c>
      <c r="D182" s="265"/>
      <c r="E182" s="265"/>
      <c r="F182" s="265"/>
      <c r="G182" s="265"/>
      <c r="H182" s="224"/>
      <c r="I182" s="224"/>
      <c r="J182" s="224"/>
      <c r="K182" s="224"/>
      <c r="L182" s="224"/>
      <c r="M182" s="224"/>
      <c r="N182" s="223"/>
      <c r="O182" s="223"/>
      <c r="P182" s="223"/>
      <c r="Q182" s="223"/>
      <c r="R182" s="224"/>
      <c r="S182" s="224"/>
      <c r="T182" s="224"/>
      <c r="U182" s="224"/>
      <c r="V182" s="224"/>
      <c r="W182" s="224"/>
      <c r="X182" s="224"/>
      <c r="Y182" s="224"/>
      <c r="Z182" s="213"/>
      <c r="AA182" s="213"/>
      <c r="AB182" s="213"/>
      <c r="AC182" s="213"/>
      <c r="AD182" s="213"/>
      <c r="AE182" s="213"/>
      <c r="AF182" s="213"/>
      <c r="AG182" s="213" t="s">
        <v>202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3" x14ac:dyDescent="0.3">
      <c r="A183" s="220"/>
      <c r="B183" s="221"/>
      <c r="C183" s="268" t="s">
        <v>313</v>
      </c>
      <c r="D183" s="265"/>
      <c r="E183" s="265"/>
      <c r="F183" s="265"/>
      <c r="G183" s="265"/>
      <c r="H183" s="224"/>
      <c r="I183" s="224"/>
      <c r="J183" s="224"/>
      <c r="K183" s="224"/>
      <c r="L183" s="224"/>
      <c r="M183" s="224"/>
      <c r="N183" s="223"/>
      <c r="O183" s="223"/>
      <c r="P183" s="223"/>
      <c r="Q183" s="223"/>
      <c r="R183" s="224"/>
      <c r="S183" s="224"/>
      <c r="T183" s="224"/>
      <c r="U183" s="224"/>
      <c r="V183" s="224"/>
      <c r="W183" s="224"/>
      <c r="X183" s="224"/>
      <c r="Y183" s="224"/>
      <c r="Z183" s="213"/>
      <c r="AA183" s="213"/>
      <c r="AB183" s="213"/>
      <c r="AC183" s="213"/>
      <c r="AD183" s="213"/>
      <c r="AE183" s="213"/>
      <c r="AF183" s="213"/>
      <c r="AG183" s="213" t="s">
        <v>202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52" t="str">
        <f>C183</f>
        <v>- standardního tmelení Q2, to je: základní tmelení Q1+ dodatečné tmelení (tmelení najemno) a případné přebroušení.</v>
      </c>
      <c r="BB183" s="213"/>
      <c r="BC183" s="213"/>
      <c r="BD183" s="213"/>
      <c r="BE183" s="213"/>
      <c r="BF183" s="213"/>
      <c r="BG183" s="213"/>
      <c r="BH183" s="213"/>
    </row>
    <row r="184" spans="1:60" outlineLevel="2" x14ac:dyDescent="0.3">
      <c r="A184" s="220"/>
      <c r="B184" s="221"/>
      <c r="C184" s="267" t="s">
        <v>419</v>
      </c>
      <c r="D184" s="260"/>
      <c r="E184" s="261">
        <v>2.4</v>
      </c>
      <c r="F184" s="224"/>
      <c r="G184" s="224"/>
      <c r="H184" s="224"/>
      <c r="I184" s="224"/>
      <c r="J184" s="224"/>
      <c r="K184" s="224"/>
      <c r="L184" s="224"/>
      <c r="M184" s="224"/>
      <c r="N184" s="223"/>
      <c r="O184" s="223"/>
      <c r="P184" s="223"/>
      <c r="Q184" s="223"/>
      <c r="R184" s="224"/>
      <c r="S184" s="224"/>
      <c r="T184" s="224"/>
      <c r="U184" s="224"/>
      <c r="V184" s="224"/>
      <c r="W184" s="224"/>
      <c r="X184" s="224"/>
      <c r="Y184" s="224"/>
      <c r="Z184" s="213"/>
      <c r="AA184" s="213"/>
      <c r="AB184" s="213"/>
      <c r="AC184" s="213"/>
      <c r="AD184" s="213"/>
      <c r="AE184" s="213"/>
      <c r="AF184" s="213"/>
      <c r="AG184" s="213" t="s">
        <v>227</v>
      </c>
      <c r="AH184" s="213">
        <v>0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3" x14ac:dyDescent="0.3">
      <c r="A185" s="220"/>
      <c r="B185" s="221"/>
      <c r="C185" s="267" t="s">
        <v>420</v>
      </c>
      <c r="D185" s="260"/>
      <c r="E185" s="261">
        <v>3.4</v>
      </c>
      <c r="F185" s="224"/>
      <c r="G185" s="224"/>
      <c r="H185" s="224"/>
      <c r="I185" s="224"/>
      <c r="J185" s="224"/>
      <c r="K185" s="224"/>
      <c r="L185" s="224"/>
      <c r="M185" s="224"/>
      <c r="N185" s="223"/>
      <c r="O185" s="223"/>
      <c r="P185" s="223"/>
      <c r="Q185" s="223"/>
      <c r="R185" s="224"/>
      <c r="S185" s="224"/>
      <c r="T185" s="224"/>
      <c r="U185" s="224"/>
      <c r="V185" s="224"/>
      <c r="W185" s="224"/>
      <c r="X185" s="224"/>
      <c r="Y185" s="224"/>
      <c r="Z185" s="213"/>
      <c r="AA185" s="213"/>
      <c r="AB185" s="213"/>
      <c r="AC185" s="213"/>
      <c r="AD185" s="213"/>
      <c r="AE185" s="213"/>
      <c r="AF185" s="213"/>
      <c r="AG185" s="213" t="s">
        <v>227</v>
      </c>
      <c r="AH185" s="213">
        <v>0</v>
      </c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3" x14ac:dyDescent="0.3">
      <c r="A186" s="220"/>
      <c r="B186" s="221"/>
      <c r="C186" s="267" t="s">
        <v>421</v>
      </c>
      <c r="D186" s="260"/>
      <c r="E186" s="261">
        <v>1.1000000000000001</v>
      </c>
      <c r="F186" s="224"/>
      <c r="G186" s="224"/>
      <c r="H186" s="224"/>
      <c r="I186" s="224"/>
      <c r="J186" s="224"/>
      <c r="K186" s="224"/>
      <c r="L186" s="224"/>
      <c r="M186" s="224"/>
      <c r="N186" s="223"/>
      <c r="O186" s="223"/>
      <c r="P186" s="223"/>
      <c r="Q186" s="223"/>
      <c r="R186" s="224"/>
      <c r="S186" s="224"/>
      <c r="T186" s="224"/>
      <c r="U186" s="224"/>
      <c r="V186" s="224"/>
      <c r="W186" s="224"/>
      <c r="X186" s="224"/>
      <c r="Y186" s="224"/>
      <c r="Z186" s="213"/>
      <c r="AA186" s="213"/>
      <c r="AB186" s="213"/>
      <c r="AC186" s="213"/>
      <c r="AD186" s="213"/>
      <c r="AE186" s="213"/>
      <c r="AF186" s="213"/>
      <c r="AG186" s="213" t="s">
        <v>227</v>
      </c>
      <c r="AH186" s="213">
        <v>0</v>
      </c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3" x14ac:dyDescent="0.3">
      <c r="A187" s="220"/>
      <c r="B187" s="221"/>
      <c r="C187" s="267" t="s">
        <v>422</v>
      </c>
      <c r="D187" s="260"/>
      <c r="E187" s="261">
        <v>1.45</v>
      </c>
      <c r="F187" s="224"/>
      <c r="G187" s="224"/>
      <c r="H187" s="224"/>
      <c r="I187" s="224"/>
      <c r="J187" s="224"/>
      <c r="K187" s="224"/>
      <c r="L187" s="224"/>
      <c r="M187" s="224"/>
      <c r="N187" s="223"/>
      <c r="O187" s="223"/>
      <c r="P187" s="223"/>
      <c r="Q187" s="223"/>
      <c r="R187" s="224"/>
      <c r="S187" s="224"/>
      <c r="T187" s="224"/>
      <c r="U187" s="224"/>
      <c r="V187" s="224"/>
      <c r="W187" s="224"/>
      <c r="X187" s="224"/>
      <c r="Y187" s="224"/>
      <c r="Z187" s="213"/>
      <c r="AA187" s="213"/>
      <c r="AB187" s="213"/>
      <c r="AC187" s="213"/>
      <c r="AD187" s="213"/>
      <c r="AE187" s="213"/>
      <c r="AF187" s="213"/>
      <c r="AG187" s="213" t="s">
        <v>227</v>
      </c>
      <c r="AH187" s="213">
        <v>0</v>
      </c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3" x14ac:dyDescent="0.3">
      <c r="A188" s="220"/>
      <c r="B188" s="221"/>
      <c r="C188" s="267" t="s">
        <v>423</v>
      </c>
      <c r="D188" s="260"/>
      <c r="E188" s="261">
        <v>4.66</v>
      </c>
      <c r="F188" s="224"/>
      <c r="G188" s="224"/>
      <c r="H188" s="224"/>
      <c r="I188" s="224"/>
      <c r="J188" s="224"/>
      <c r="K188" s="224"/>
      <c r="L188" s="224"/>
      <c r="M188" s="224"/>
      <c r="N188" s="223"/>
      <c r="O188" s="223"/>
      <c r="P188" s="223"/>
      <c r="Q188" s="223"/>
      <c r="R188" s="224"/>
      <c r="S188" s="224"/>
      <c r="T188" s="224"/>
      <c r="U188" s="224"/>
      <c r="V188" s="224"/>
      <c r="W188" s="224"/>
      <c r="X188" s="224"/>
      <c r="Y188" s="224"/>
      <c r="Z188" s="213"/>
      <c r="AA188" s="213"/>
      <c r="AB188" s="213"/>
      <c r="AC188" s="213"/>
      <c r="AD188" s="213"/>
      <c r="AE188" s="213"/>
      <c r="AF188" s="213"/>
      <c r="AG188" s="213" t="s">
        <v>227</v>
      </c>
      <c r="AH188" s="213">
        <v>0</v>
      </c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3" x14ac:dyDescent="0.3">
      <c r="A189" s="220"/>
      <c r="B189" s="221"/>
      <c r="C189" s="267" t="s">
        <v>424</v>
      </c>
      <c r="D189" s="260"/>
      <c r="E189" s="261">
        <v>2.7</v>
      </c>
      <c r="F189" s="224"/>
      <c r="G189" s="224"/>
      <c r="H189" s="224"/>
      <c r="I189" s="224"/>
      <c r="J189" s="224"/>
      <c r="K189" s="224"/>
      <c r="L189" s="224"/>
      <c r="M189" s="224"/>
      <c r="N189" s="223"/>
      <c r="O189" s="223"/>
      <c r="P189" s="223"/>
      <c r="Q189" s="223"/>
      <c r="R189" s="224"/>
      <c r="S189" s="224"/>
      <c r="T189" s="224"/>
      <c r="U189" s="224"/>
      <c r="V189" s="224"/>
      <c r="W189" s="224"/>
      <c r="X189" s="224"/>
      <c r="Y189" s="224"/>
      <c r="Z189" s="213"/>
      <c r="AA189" s="213"/>
      <c r="AB189" s="213"/>
      <c r="AC189" s="213"/>
      <c r="AD189" s="213"/>
      <c r="AE189" s="213"/>
      <c r="AF189" s="213"/>
      <c r="AG189" s="213" t="s">
        <v>227</v>
      </c>
      <c r="AH189" s="213">
        <v>0</v>
      </c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3" x14ac:dyDescent="0.3">
      <c r="A190" s="220"/>
      <c r="B190" s="221"/>
      <c r="C190" s="267" t="s">
        <v>425</v>
      </c>
      <c r="D190" s="260"/>
      <c r="E190" s="261">
        <v>3.6</v>
      </c>
      <c r="F190" s="224"/>
      <c r="G190" s="224"/>
      <c r="H190" s="224"/>
      <c r="I190" s="224"/>
      <c r="J190" s="224"/>
      <c r="K190" s="224"/>
      <c r="L190" s="224"/>
      <c r="M190" s="224"/>
      <c r="N190" s="223"/>
      <c r="O190" s="223"/>
      <c r="P190" s="223"/>
      <c r="Q190" s="223"/>
      <c r="R190" s="224"/>
      <c r="S190" s="224"/>
      <c r="T190" s="224"/>
      <c r="U190" s="224"/>
      <c r="V190" s="224"/>
      <c r="W190" s="224"/>
      <c r="X190" s="224"/>
      <c r="Y190" s="224"/>
      <c r="Z190" s="213"/>
      <c r="AA190" s="213"/>
      <c r="AB190" s="213"/>
      <c r="AC190" s="213"/>
      <c r="AD190" s="213"/>
      <c r="AE190" s="213"/>
      <c r="AF190" s="213"/>
      <c r="AG190" s="213" t="s">
        <v>227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3" x14ac:dyDescent="0.3">
      <c r="A191" s="220"/>
      <c r="B191" s="221"/>
      <c r="C191" s="267" t="s">
        <v>426</v>
      </c>
      <c r="D191" s="260"/>
      <c r="E191" s="261">
        <v>5.7</v>
      </c>
      <c r="F191" s="224"/>
      <c r="G191" s="224"/>
      <c r="H191" s="224"/>
      <c r="I191" s="224"/>
      <c r="J191" s="224"/>
      <c r="K191" s="224"/>
      <c r="L191" s="224"/>
      <c r="M191" s="224"/>
      <c r="N191" s="223"/>
      <c r="O191" s="223"/>
      <c r="P191" s="223"/>
      <c r="Q191" s="223"/>
      <c r="R191" s="224"/>
      <c r="S191" s="224"/>
      <c r="T191" s="224"/>
      <c r="U191" s="224"/>
      <c r="V191" s="224"/>
      <c r="W191" s="224"/>
      <c r="X191" s="224"/>
      <c r="Y191" s="224"/>
      <c r="Z191" s="213"/>
      <c r="AA191" s="213"/>
      <c r="AB191" s="213"/>
      <c r="AC191" s="213"/>
      <c r="AD191" s="213"/>
      <c r="AE191" s="213"/>
      <c r="AF191" s="213"/>
      <c r="AG191" s="213" t="s">
        <v>227</v>
      </c>
      <c r="AH191" s="213">
        <v>0</v>
      </c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3" x14ac:dyDescent="0.3">
      <c r="A192" s="220"/>
      <c r="B192" s="221"/>
      <c r="C192" s="267" t="s">
        <v>427</v>
      </c>
      <c r="D192" s="260"/>
      <c r="E192" s="261">
        <v>74.5</v>
      </c>
      <c r="F192" s="224"/>
      <c r="G192" s="224"/>
      <c r="H192" s="224"/>
      <c r="I192" s="224"/>
      <c r="J192" s="224"/>
      <c r="K192" s="224"/>
      <c r="L192" s="224"/>
      <c r="M192" s="224"/>
      <c r="N192" s="223"/>
      <c r="O192" s="223"/>
      <c r="P192" s="223"/>
      <c r="Q192" s="223"/>
      <c r="R192" s="224"/>
      <c r="S192" s="224"/>
      <c r="T192" s="224"/>
      <c r="U192" s="224"/>
      <c r="V192" s="224"/>
      <c r="W192" s="224"/>
      <c r="X192" s="224"/>
      <c r="Y192" s="224"/>
      <c r="Z192" s="213"/>
      <c r="AA192" s="213"/>
      <c r="AB192" s="213"/>
      <c r="AC192" s="213"/>
      <c r="AD192" s="213"/>
      <c r="AE192" s="213"/>
      <c r="AF192" s="213"/>
      <c r="AG192" s="213" t="s">
        <v>227</v>
      </c>
      <c r="AH192" s="213">
        <v>0</v>
      </c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3" x14ac:dyDescent="0.3">
      <c r="A193" s="220"/>
      <c r="B193" s="221"/>
      <c r="C193" s="267" t="s">
        <v>428</v>
      </c>
      <c r="D193" s="260"/>
      <c r="E193" s="261"/>
      <c r="F193" s="224"/>
      <c r="G193" s="224"/>
      <c r="H193" s="224"/>
      <c r="I193" s="224"/>
      <c r="J193" s="224"/>
      <c r="K193" s="224"/>
      <c r="L193" s="224"/>
      <c r="M193" s="224"/>
      <c r="N193" s="223"/>
      <c r="O193" s="223"/>
      <c r="P193" s="223"/>
      <c r="Q193" s="223"/>
      <c r="R193" s="224"/>
      <c r="S193" s="224"/>
      <c r="T193" s="224"/>
      <c r="U193" s="224"/>
      <c r="V193" s="224"/>
      <c r="W193" s="224"/>
      <c r="X193" s="224"/>
      <c r="Y193" s="224"/>
      <c r="Z193" s="213"/>
      <c r="AA193" s="213"/>
      <c r="AB193" s="213"/>
      <c r="AC193" s="213"/>
      <c r="AD193" s="213"/>
      <c r="AE193" s="213"/>
      <c r="AF193" s="213"/>
      <c r="AG193" s="213" t="s">
        <v>227</v>
      </c>
      <c r="AH193" s="213">
        <v>0</v>
      </c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3">
      <c r="A194" s="237">
        <v>28</v>
      </c>
      <c r="B194" s="238" t="s">
        <v>429</v>
      </c>
      <c r="C194" s="255" t="s">
        <v>430</v>
      </c>
      <c r="D194" s="239" t="s">
        <v>301</v>
      </c>
      <c r="E194" s="240">
        <v>12</v>
      </c>
      <c r="F194" s="241"/>
      <c r="G194" s="242">
        <f>ROUND(E194*F194,2)</f>
        <v>0</v>
      </c>
      <c r="H194" s="241"/>
      <c r="I194" s="242">
        <f>ROUND(E194*H194,2)</f>
        <v>0</v>
      </c>
      <c r="J194" s="241"/>
      <c r="K194" s="242">
        <f>ROUND(E194*J194,2)</f>
        <v>0</v>
      </c>
      <c r="L194" s="242">
        <v>21</v>
      </c>
      <c r="M194" s="242">
        <f>G194*(1+L194/100)</f>
        <v>0</v>
      </c>
      <c r="N194" s="240">
        <v>4.8700000000000002E-3</v>
      </c>
      <c r="O194" s="240">
        <f>ROUND(E194*N194,2)</f>
        <v>0.06</v>
      </c>
      <c r="P194" s="240">
        <v>0</v>
      </c>
      <c r="Q194" s="240">
        <f>ROUND(E194*P194,2)</f>
        <v>0</v>
      </c>
      <c r="R194" s="242"/>
      <c r="S194" s="242" t="s">
        <v>183</v>
      </c>
      <c r="T194" s="243" t="s">
        <v>184</v>
      </c>
      <c r="U194" s="224">
        <v>1.59</v>
      </c>
      <c r="V194" s="224">
        <f>ROUND(E194*U194,2)</f>
        <v>19.079999999999998</v>
      </c>
      <c r="W194" s="224"/>
      <c r="X194" s="224" t="s">
        <v>185</v>
      </c>
      <c r="Y194" s="224" t="s">
        <v>186</v>
      </c>
      <c r="Z194" s="213"/>
      <c r="AA194" s="213"/>
      <c r="AB194" s="213"/>
      <c r="AC194" s="213"/>
      <c r="AD194" s="213"/>
      <c r="AE194" s="213"/>
      <c r="AF194" s="213"/>
      <c r="AG194" s="213" t="s">
        <v>187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2" x14ac:dyDescent="0.3">
      <c r="A195" s="220"/>
      <c r="B195" s="221"/>
      <c r="C195" s="256" t="s">
        <v>431</v>
      </c>
      <c r="D195" s="251"/>
      <c r="E195" s="251"/>
      <c r="F195" s="251"/>
      <c r="G195" s="251"/>
      <c r="H195" s="224"/>
      <c r="I195" s="224"/>
      <c r="J195" s="224"/>
      <c r="K195" s="224"/>
      <c r="L195" s="224"/>
      <c r="M195" s="224"/>
      <c r="N195" s="223"/>
      <c r="O195" s="223"/>
      <c r="P195" s="223"/>
      <c r="Q195" s="223"/>
      <c r="R195" s="224"/>
      <c r="S195" s="224"/>
      <c r="T195" s="224"/>
      <c r="U195" s="224"/>
      <c r="V195" s="224"/>
      <c r="W195" s="224"/>
      <c r="X195" s="224"/>
      <c r="Y195" s="224"/>
      <c r="Z195" s="213"/>
      <c r="AA195" s="213"/>
      <c r="AB195" s="213"/>
      <c r="AC195" s="213"/>
      <c r="AD195" s="213"/>
      <c r="AE195" s="213"/>
      <c r="AF195" s="213"/>
      <c r="AG195" s="213" t="s">
        <v>202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2" x14ac:dyDescent="0.3">
      <c r="A196" s="220"/>
      <c r="B196" s="221"/>
      <c r="C196" s="267" t="s">
        <v>432</v>
      </c>
      <c r="D196" s="260"/>
      <c r="E196" s="261">
        <v>12</v>
      </c>
      <c r="F196" s="224"/>
      <c r="G196" s="224"/>
      <c r="H196" s="224"/>
      <c r="I196" s="224"/>
      <c r="J196" s="224"/>
      <c r="K196" s="224"/>
      <c r="L196" s="224"/>
      <c r="M196" s="224"/>
      <c r="N196" s="223"/>
      <c r="O196" s="223"/>
      <c r="P196" s="223"/>
      <c r="Q196" s="223"/>
      <c r="R196" s="224"/>
      <c r="S196" s="224"/>
      <c r="T196" s="224"/>
      <c r="U196" s="224"/>
      <c r="V196" s="224"/>
      <c r="W196" s="224"/>
      <c r="X196" s="224"/>
      <c r="Y196" s="224"/>
      <c r="Z196" s="213"/>
      <c r="AA196" s="213"/>
      <c r="AB196" s="213"/>
      <c r="AC196" s="213"/>
      <c r="AD196" s="213"/>
      <c r="AE196" s="213"/>
      <c r="AF196" s="213"/>
      <c r="AG196" s="213" t="s">
        <v>227</v>
      </c>
      <c r="AH196" s="213">
        <v>0</v>
      </c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ht="20.6" outlineLevel="1" x14ac:dyDescent="0.3">
      <c r="A197" s="237">
        <v>29</v>
      </c>
      <c r="B197" s="238" t="s">
        <v>352</v>
      </c>
      <c r="C197" s="255" t="s">
        <v>353</v>
      </c>
      <c r="D197" s="239" t="s">
        <v>301</v>
      </c>
      <c r="E197" s="240">
        <v>6</v>
      </c>
      <c r="F197" s="241"/>
      <c r="G197" s="242">
        <f>ROUND(E197*F197,2)</f>
        <v>0</v>
      </c>
      <c r="H197" s="241"/>
      <c r="I197" s="242">
        <f>ROUND(E197*H197,2)</f>
        <v>0</v>
      </c>
      <c r="J197" s="241"/>
      <c r="K197" s="242">
        <f>ROUND(E197*J197,2)</f>
        <v>0</v>
      </c>
      <c r="L197" s="242">
        <v>21</v>
      </c>
      <c r="M197" s="242">
        <f>G197*(1+L197/100)</f>
        <v>0</v>
      </c>
      <c r="N197" s="240">
        <v>1.6000000000000001E-3</v>
      </c>
      <c r="O197" s="240">
        <f>ROUND(E197*N197,2)</f>
        <v>0.01</v>
      </c>
      <c r="P197" s="240">
        <v>0</v>
      </c>
      <c r="Q197" s="240">
        <f>ROUND(E197*P197,2)</f>
        <v>0</v>
      </c>
      <c r="R197" s="242" t="s">
        <v>302</v>
      </c>
      <c r="S197" s="242" t="s">
        <v>198</v>
      </c>
      <c r="T197" s="243" t="s">
        <v>198</v>
      </c>
      <c r="U197" s="224">
        <v>0</v>
      </c>
      <c r="V197" s="224">
        <f>ROUND(E197*U197,2)</f>
        <v>0</v>
      </c>
      <c r="W197" s="224"/>
      <c r="X197" s="224" t="s">
        <v>255</v>
      </c>
      <c r="Y197" s="224" t="s">
        <v>186</v>
      </c>
      <c r="Z197" s="213"/>
      <c r="AA197" s="213"/>
      <c r="AB197" s="213"/>
      <c r="AC197" s="213"/>
      <c r="AD197" s="213"/>
      <c r="AE197" s="213"/>
      <c r="AF197" s="213"/>
      <c r="AG197" s="213" t="s">
        <v>256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2" x14ac:dyDescent="0.3">
      <c r="A198" s="220"/>
      <c r="B198" s="221"/>
      <c r="C198" s="267" t="s">
        <v>433</v>
      </c>
      <c r="D198" s="260"/>
      <c r="E198" s="261">
        <v>6</v>
      </c>
      <c r="F198" s="224"/>
      <c r="G198" s="224"/>
      <c r="H198" s="224"/>
      <c r="I198" s="224"/>
      <c r="J198" s="224"/>
      <c r="K198" s="224"/>
      <c r="L198" s="224"/>
      <c r="M198" s="224"/>
      <c r="N198" s="223"/>
      <c r="O198" s="223"/>
      <c r="P198" s="223"/>
      <c r="Q198" s="223"/>
      <c r="R198" s="224"/>
      <c r="S198" s="224"/>
      <c r="T198" s="224"/>
      <c r="U198" s="224"/>
      <c r="V198" s="224"/>
      <c r="W198" s="224"/>
      <c r="X198" s="224"/>
      <c r="Y198" s="224"/>
      <c r="Z198" s="213"/>
      <c r="AA198" s="213"/>
      <c r="AB198" s="213"/>
      <c r="AC198" s="213"/>
      <c r="AD198" s="213"/>
      <c r="AE198" s="213"/>
      <c r="AF198" s="213"/>
      <c r="AG198" s="213" t="s">
        <v>227</v>
      </c>
      <c r="AH198" s="213">
        <v>0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x14ac:dyDescent="0.3">
      <c r="A199" s="230" t="s">
        <v>178</v>
      </c>
      <c r="B199" s="231" t="s">
        <v>96</v>
      </c>
      <c r="C199" s="253" t="s">
        <v>97</v>
      </c>
      <c r="D199" s="232"/>
      <c r="E199" s="233"/>
      <c r="F199" s="234"/>
      <c r="G199" s="234">
        <f>SUMIF(AG200:AG205,"&lt;&gt;NOR",G200:G205)</f>
        <v>0</v>
      </c>
      <c r="H199" s="234"/>
      <c r="I199" s="234">
        <f>SUM(I200:I205)</f>
        <v>0</v>
      </c>
      <c r="J199" s="234"/>
      <c r="K199" s="234">
        <f>SUM(K200:K205)</f>
        <v>0</v>
      </c>
      <c r="L199" s="234"/>
      <c r="M199" s="234">
        <f>SUM(M200:M205)</f>
        <v>0</v>
      </c>
      <c r="N199" s="233"/>
      <c r="O199" s="233">
        <f>SUM(O200:O205)</f>
        <v>0.45</v>
      </c>
      <c r="P199" s="233"/>
      <c r="Q199" s="233">
        <f>SUM(Q200:Q205)</f>
        <v>0.96</v>
      </c>
      <c r="R199" s="234"/>
      <c r="S199" s="234"/>
      <c r="T199" s="235"/>
      <c r="U199" s="229"/>
      <c r="V199" s="229">
        <f>SUM(V200:V205)</f>
        <v>4.01</v>
      </c>
      <c r="W199" s="229"/>
      <c r="X199" s="229"/>
      <c r="Y199" s="229"/>
      <c r="AG199" t="s">
        <v>179</v>
      </c>
    </row>
    <row r="200" spans="1:60" outlineLevel="1" x14ac:dyDescent="0.3">
      <c r="A200" s="237">
        <v>30</v>
      </c>
      <c r="B200" s="238" t="s">
        <v>434</v>
      </c>
      <c r="C200" s="255" t="s">
        <v>435</v>
      </c>
      <c r="D200" s="239" t="s">
        <v>244</v>
      </c>
      <c r="E200" s="240">
        <v>2.92</v>
      </c>
      <c r="F200" s="241"/>
      <c r="G200" s="242">
        <f>ROUND(E200*F200,2)</f>
        <v>0</v>
      </c>
      <c r="H200" s="241"/>
      <c r="I200" s="242">
        <f>ROUND(E200*H200,2)</f>
        <v>0</v>
      </c>
      <c r="J200" s="241"/>
      <c r="K200" s="242">
        <f>ROUND(E200*J200,2)</f>
        <v>0</v>
      </c>
      <c r="L200" s="242">
        <v>21</v>
      </c>
      <c r="M200" s="242">
        <f>G200*(1+L200/100)</f>
        <v>0</v>
      </c>
      <c r="N200" s="240">
        <v>0</v>
      </c>
      <c r="O200" s="240">
        <f>ROUND(E200*N200,2)</f>
        <v>0</v>
      </c>
      <c r="P200" s="240">
        <v>0.33</v>
      </c>
      <c r="Q200" s="240">
        <f>ROUND(E200*P200,2)</f>
        <v>0.96</v>
      </c>
      <c r="R200" s="242" t="s">
        <v>436</v>
      </c>
      <c r="S200" s="242" t="s">
        <v>198</v>
      </c>
      <c r="T200" s="243" t="s">
        <v>198</v>
      </c>
      <c r="U200" s="224">
        <v>0.63</v>
      </c>
      <c r="V200" s="224">
        <f>ROUND(E200*U200,2)</f>
        <v>1.84</v>
      </c>
      <c r="W200" s="224"/>
      <c r="X200" s="224" t="s">
        <v>185</v>
      </c>
      <c r="Y200" s="224" t="s">
        <v>186</v>
      </c>
      <c r="Z200" s="213"/>
      <c r="AA200" s="213"/>
      <c r="AB200" s="213"/>
      <c r="AC200" s="213"/>
      <c r="AD200" s="213"/>
      <c r="AE200" s="213"/>
      <c r="AF200" s="213"/>
      <c r="AG200" s="213" t="s">
        <v>187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2" x14ac:dyDescent="0.3">
      <c r="A201" s="220"/>
      <c r="B201" s="221"/>
      <c r="C201" s="267" t="s">
        <v>437</v>
      </c>
      <c r="D201" s="260"/>
      <c r="E201" s="261">
        <v>2.92</v>
      </c>
      <c r="F201" s="224"/>
      <c r="G201" s="224"/>
      <c r="H201" s="224"/>
      <c r="I201" s="224"/>
      <c r="J201" s="224"/>
      <c r="K201" s="224"/>
      <c r="L201" s="224"/>
      <c r="M201" s="224"/>
      <c r="N201" s="223"/>
      <c r="O201" s="223"/>
      <c r="P201" s="223"/>
      <c r="Q201" s="223"/>
      <c r="R201" s="224"/>
      <c r="S201" s="224"/>
      <c r="T201" s="224"/>
      <c r="U201" s="224"/>
      <c r="V201" s="224"/>
      <c r="W201" s="224"/>
      <c r="X201" s="224"/>
      <c r="Y201" s="224"/>
      <c r="Z201" s="213"/>
      <c r="AA201" s="213"/>
      <c r="AB201" s="213"/>
      <c r="AC201" s="213"/>
      <c r="AD201" s="213"/>
      <c r="AE201" s="213"/>
      <c r="AF201" s="213"/>
      <c r="AG201" s="213" t="s">
        <v>227</v>
      </c>
      <c r="AH201" s="213">
        <v>0</v>
      </c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ht="20.6" outlineLevel="1" x14ac:dyDescent="0.3">
      <c r="A202" s="237">
        <v>31</v>
      </c>
      <c r="B202" s="238" t="s">
        <v>438</v>
      </c>
      <c r="C202" s="255" t="s">
        <v>439</v>
      </c>
      <c r="D202" s="239" t="s">
        <v>244</v>
      </c>
      <c r="E202" s="240">
        <v>2.92</v>
      </c>
      <c r="F202" s="241"/>
      <c r="G202" s="242">
        <f>ROUND(E202*F202,2)</f>
        <v>0</v>
      </c>
      <c r="H202" s="241"/>
      <c r="I202" s="242">
        <f>ROUND(E202*H202,2)</f>
        <v>0</v>
      </c>
      <c r="J202" s="241"/>
      <c r="K202" s="242">
        <f>ROUND(E202*J202,2)</f>
        <v>0</v>
      </c>
      <c r="L202" s="242">
        <v>21</v>
      </c>
      <c r="M202" s="242">
        <f>G202*(1+L202/100)</f>
        <v>0</v>
      </c>
      <c r="N202" s="240">
        <v>0.15559000000000001</v>
      </c>
      <c r="O202" s="240">
        <f>ROUND(E202*N202,2)</f>
        <v>0.45</v>
      </c>
      <c r="P202" s="240">
        <v>0</v>
      </c>
      <c r="Q202" s="240">
        <f>ROUND(E202*P202,2)</f>
        <v>0</v>
      </c>
      <c r="R202" s="242" t="s">
        <v>436</v>
      </c>
      <c r="S202" s="242" t="s">
        <v>198</v>
      </c>
      <c r="T202" s="243" t="s">
        <v>198</v>
      </c>
      <c r="U202" s="224">
        <v>2.1999999999999999E-2</v>
      </c>
      <c r="V202" s="224">
        <f>ROUND(E202*U202,2)</f>
        <v>0.06</v>
      </c>
      <c r="W202" s="224"/>
      <c r="X202" s="224" t="s">
        <v>185</v>
      </c>
      <c r="Y202" s="224" t="s">
        <v>186</v>
      </c>
      <c r="Z202" s="213"/>
      <c r="AA202" s="213"/>
      <c r="AB202" s="213"/>
      <c r="AC202" s="213"/>
      <c r="AD202" s="213"/>
      <c r="AE202" s="213"/>
      <c r="AF202" s="213"/>
      <c r="AG202" s="213" t="s">
        <v>187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2" x14ac:dyDescent="0.3">
      <c r="A203" s="220"/>
      <c r="B203" s="221"/>
      <c r="C203" s="267" t="s">
        <v>440</v>
      </c>
      <c r="D203" s="260"/>
      <c r="E203" s="261">
        <v>2.92</v>
      </c>
      <c r="F203" s="224"/>
      <c r="G203" s="224"/>
      <c r="H203" s="224"/>
      <c r="I203" s="224"/>
      <c r="J203" s="224"/>
      <c r="K203" s="224"/>
      <c r="L203" s="224"/>
      <c r="M203" s="224"/>
      <c r="N203" s="223"/>
      <c r="O203" s="223"/>
      <c r="P203" s="223"/>
      <c r="Q203" s="223"/>
      <c r="R203" s="224"/>
      <c r="S203" s="224"/>
      <c r="T203" s="224"/>
      <c r="U203" s="224"/>
      <c r="V203" s="224"/>
      <c r="W203" s="224"/>
      <c r="X203" s="224"/>
      <c r="Y203" s="224"/>
      <c r="Z203" s="213"/>
      <c r="AA203" s="213"/>
      <c r="AB203" s="213"/>
      <c r="AC203" s="213"/>
      <c r="AD203" s="213"/>
      <c r="AE203" s="213"/>
      <c r="AF203" s="213"/>
      <c r="AG203" s="213" t="s">
        <v>227</v>
      </c>
      <c r="AH203" s="213">
        <v>5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3">
      <c r="A204" s="237">
        <v>32</v>
      </c>
      <c r="B204" s="238" t="s">
        <v>441</v>
      </c>
      <c r="C204" s="255" t="s">
        <v>442</v>
      </c>
      <c r="D204" s="239" t="s">
        <v>416</v>
      </c>
      <c r="E204" s="240">
        <v>14.08</v>
      </c>
      <c r="F204" s="241"/>
      <c r="G204" s="242">
        <f>ROUND(E204*F204,2)</f>
        <v>0</v>
      </c>
      <c r="H204" s="241"/>
      <c r="I204" s="242">
        <f>ROUND(E204*H204,2)</f>
        <v>0</v>
      </c>
      <c r="J204" s="241"/>
      <c r="K204" s="242">
        <f>ROUND(E204*J204,2)</f>
        <v>0</v>
      </c>
      <c r="L204" s="242">
        <v>21</v>
      </c>
      <c r="M204" s="242">
        <f>G204*(1+L204/100)</f>
        <v>0</v>
      </c>
      <c r="N204" s="240">
        <v>0</v>
      </c>
      <c r="O204" s="240">
        <f>ROUND(E204*N204,2)</f>
        <v>0</v>
      </c>
      <c r="P204" s="240">
        <v>0</v>
      </c>
      <c r="Q204" s="240">
        <f>ROUND(E204*P204,2)</f>
        <v>0</v>
      </c>
      <c r="R204" s="242"/>
      <c r="S204" s="242" t="s">
        <v>198</v>
      </c>
      <c r="T204" s="243" t="s">
        <v>198</v>
      </c>
      <c r="U204" s="224">
        <v>0.15</v>
      </c>
      <c r="V204" s="224">
        <f>ROUND(E204*U204,2)</f>
        <v>2.11</v>
      </c>
      <c r="W204" s="224"/>
      <c r="X204" s="224" t="s">
        <v>185</v>
      </c>
      <c r="Y204" s="224" t="s">
        <v>186</v>
      </c>
      <c r="Z204" s="213"/>
      <c r="AA204" s="213"/>
      <c r="AB204" s="213"/>
      <c r="AC204" s="213"/>
      <c r="AD204" s="213"/>
      <c r="AE204" s="213"/>
      <c r="AF204" s="213"/>
      <c r="AG204" s="213" t="s">
        <v>187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2" x14ac:dyDescent="0.3">
      <c r="A205" s="220"/>
      <c r="B205" s="221"/>
      <c r="C205" s="267" t="s">
        <v>443</v>
      </c>
      <c r="D205" s="260"/>
      <c r="E205" s="261">
        <v>14.08</v>
      </c>
      <c r="F205" s="224"/>
      <c r="G205" s="224"/>
      <c r="H205" s="224"/>
      <c r="I205" s="224"/>
      <c r="J205" s="224"/>
      <c r="K205" s="224"/>
      <c r="L205" s="224"/>
      <c r="M205" s="224"/>
      <c r="N205" s="223"/>
      <c r="O205" s="223"/>
      <c r="P205" s="223"/>
      <c r="Q205" s="223"/>
      <c r="R205" s="224"/>
      <c r="S205" s="224"/>
      <c r="T205" s="224"/>
      <c r="U205" s="224"/>
      <c r="V205" s="224"/>
      <c r="W205" s="224"/>
      <c r="X205" s="224"/>
      <c r="Y205" s="224"/>
      <c r="Z205" s="213"/>
      <c r="AA205" s="213"/>
      <c r="AB205" s="213"/>
      <c r="AC205" s="213"/>
      <c r="AD205" s="213"/>
      <c r="AE205" s="213"/>
      <c r="AF205" s="213"/>
      <c r="AG205" s="213" t="s">
        <v>227</v>
      </c>
      <c r="AH205" s="213">
        <v>0</v>
      </c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x14ac:dyDescent="0.3">
      <c r="A206" s="230" t="s">
        <v>178</v>
      </c>
      <c r="B206" s="231" t="s">
        <v>98</v>
      </c>
      <c r="C206" s="253" t="s">
        <v>99</v>
      </c>
      <c r="D206" s="232"/>
      <c r="E206" s="233"/>
      <c r="F206" s="234"/>
      <c r="G206" s="234">
        <f>SUMIF(AG207:AG209,"&lt;&gt;NOR",G207:G209)</f>
        <v>0</v>
      </c>
      <c r="H206" s="234"/>
      <c r="I206" s="234">
        <f>SUM(I207:I209)</f>
        <v>0</v>
      </c>
      <c r="J206" s="234"/>
      <c r="K206" s="234">
        <f>SUM(K207:K209)</f>
        <v>0</v>
      </c>
      <c r="L206" s="234"/>
      <c r="M206" s="234">
        <f>SUM(M207:M209)</f>
        <v>0</v>
      </c>
      <c r="N206" s="233"/>
      <c r="O206" s="233">
        <f>SUM(O207:O209)</f>
        <v>0.21</v>
      </c>
      <c r="P206" s="233"/>
      <c r="Q206" s="233">
        <f>SUM(Q207:Q209)</f>
        <v>0</v>
      </c>
      <c r="R206" s="234"/>
      <c r="S206" s="234"/>
      <c r="T206" s="235"/>
      <c r="U206" s="229"/>
      <c r="V206" s="229">
        <f>SUM(V207:V209)</f>
        <v>6.57</v>
      </c>
      <c r="W206" s="229"/>
      <c r="X206" s="229"/>
      <c r="Y206" s="229"/>
      <c r="AG206" t="s">
        <v>179</v>
      </c>
    </row>
    <row r="207" spans="1:60" outlineLevel="1" x14ac:dyDescent="0.3">
      <c r="A207" s="237">
        <v>33</v>
      </c>
      <c r="B207" s="238" t="s">
        <v>444</v>
      </c>
      <c r="C207" s="255" t="s">
        <v>445</v>
      </c>
      <c r="D207" s="239" t="s">
        <v>244</v>
      </c>
      <c r="E207" s="240">
        <v>3.516</v>
      </c>
      <c r="F207" s="241"/>
      <c r="G207" s="242">
        <f>ROUND(E207*F207,2)</f>
        <v>0</v>
      </c>
      <c r="H207" s="241"/>
      <c r="I207" s="242">
        <f>ROUND(E207*H207,2)</f>
        <v>0</v>
      </c>
      <c r="J207" s="241"/>
      <c r="K207" s="242">
        <f>ROUND(E207*J207,2)</f>
        <v>0</v>
      </c>
      <c r="L207" s="242">
        <v>21</v>
      </c>
      <c r="M207" s="242">
        <f>G207*(1+L207/100)</f>
        <v>0</v>
      </c>
      <c r="N207" s="240">
        <v>5.8500000000000003E-2</v>
      </c>
      <c r="O207" s="240">
        <f>ROUND(E207*N207,2)</f>
        <v>0.21</v>
      </c>
      <c r="P207" s="240">
        <v>0</v>
      </c>
      <c r="Q207" s="240">
        <f>ROUND(E207*P207,2)</f>
        <v>0</v>
      </c>
      <c r="R207" s="242" t="s">
        <v>446</v>
      </c>
      <c r="S207" s="242" t="s">
        <v>198</v>
      </c>
      <c r="T207" s="243" t="s">
        <v>198</v>
      </c>
      <c r="U207" s="224">
        <v>1.87</v>
      </c>
      <c r="V207" s="224">
        <f>ROUND(E207*U207,2)</f>
        <v>6.57</v>
      </c>
      <c r="W207" s="224"/>
      <c r="X207" s="224" t="s">
        <v>185</v>
      </c>
      <c r="Y207" s="224" t="s">
        <v>186</v>
      </c>
      <c r="Z207" s="213"/>
      <c r="AA207" s="213"/>
      <c r="AB207" s="213"/>
      <c r="AC207" s="213"/>
      <c r="AD207" s="213"/>
      <c r="AE207" s="213"/>
      <c r="AF207" s="213"/>
      <c r="AG207" s="213" t="s">
        <v>187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2" x14ac:dyDescent="0.3">
      <c r="A208" s="220"/>
      <c r="B208" s="221"/>
      <c r="C208" s="266" t="s">
        <v>447</v>
      </c>
      <c r="D208" s="264"/>
      <c r="E208" s="264"/>
      <c r="F208" s="264"/>
      <c r="G208" s="264"/>
      <c r="H208" s="224"/>
      <c r="I208" s="224"/>
      <c r="J208" s="224"/>
      <c r="K208" s="224"/>
      <c r="L208" s="224"/>
      <c r="M208" s="224"/>
      <c r="N208" s="223"/>
      <c r="O208" s="223"/>
      <c r="P208" s="223"/>
      <c r="Q208" s="223"/>
      <c r="R208" s="224"/>
      <c r="S208" s="224"/>
      <c r="T208" s="224"/>
      <c r="U208" s="224"/>
      <c r="V208" s="224"/>
      <c r="W208" s="224"/>
      <c r="X208" s="224"/>
      <c r="Y208" s="224"/>
      <c r="Z208" s="213"/>
      <c r="AA208" s="213"/>
      <c r="AB208" s="213"/>
      <c r="AC208" s="213"/>
      <c r="AD208" s="213"/>
      <c r="AE208" s="213"/>
      <c r="AF208" s="213"/>
      <c r="AG208" s="213" t="s">
        <v>225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2" x14ac:dyDescent="0.3">
      <c r="A209" s="220"/>
      <c r="B209" s="221"/>
      <c r="C209" s="267" t="s">
        <v>448</v>
      </c>
      <c r="D209" s="260"/>
      <c r="E209" s="261">
        <v>3.516</v>
      </c>
      <c r="F209" s="224"/>
      <c r="G209" s="224"/>
      <c r="H209" s="224"/>
      <c r="I209" s="224"/>
      <c r="J209" s="224"/>
      <c r="K209" s="224"/>
      <c r="L209" s="224"/>
      <c r="M209" s="224"/>
      <c r="N209" s="223"/>
      <c r="O209" s="223"/>
      <c r="P209" s="223"/>
      <c r="Q209" s="223"/>
      <c r="R209" s="224"/>
      <c r="S209" s="224"/>
      <c r="T209" s="224"/>
      <c r="U209" s="224"/>
      <c r="V209" s="224"/>
      <c r="W209" s="224"/>
      <c r="X209" s="224"/>
      <c r="Y209" s="224"/>
      <c r="Z209" s="213"/>
      <c r="AA209" s="213"/>
      <c r="AB209" s="213"/>
      <c r="AC209" s="213"/>
      <c r="AD209" s="213"/>
      <c r="AE209" s="213"/>
      <c r="AF209" s="213"/>
      <c r="AG209" s="213" t="s">
        <v>227</v>
      </c>
      <c r="AH209" s="213">
        <v>5</v>
      </c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x14ac:dyDescent="0.3">
      <c r="A210" s="230" t="s">
        <v>178</v>
      </c>
      <c r="B210" s="231" t="s">
        <v>100</v>
      </c>
      <c r="C210" s="253" t="s">
        <v>101</v>
      </c>
      <c r="D210" s="232"/>
      <c r="E210" s="233"/>
      <c r="F210" s="234"/>
      <c r="G210" s="234">
        <f>SUMIF(AG211:AG212,"&lt;&gt;NOR",G211:G212)</f>
        <v>0</v>
      </c>
      <c r="H210" s="234"/>
      <c r="I210" s="234">
        <f>SUM(I211:I212)</f>
        <v>0</v>
      </c>
      <c r="J210" s="234"/>
      <c r="K210" s="234">
        <f>SUM(K211:K212)</f>
        <v>0</v>
      </c>
      <c r="L210" s="234"/>
      <c r="M210" s="234">
        <f>SUM(M211:M212)</f>
        <v>0</v>
      </c>
      <c r="N210" s="233"/>
      <c r="O210" s="233">
        <f>SUM(O211:O212)</f>
        <v>0.4</v>
      </c>
      <c r="P210" s="233"/>
      <c r="Q210" s="233">
        <f>SUM(Q211:Q212)</f>
        <v>0</v>
      </c>
      <c r="R210" s="234"/>
      <c r="S210" s="234"/>
      <c r="T210" s="235"/>
      <c r="U210" s="229"/>
      <c r="V210" s="229">
        <f>SUM(V211:V212)</f>
        <v>53.38</v>
      </c>
      <c r="W210" s="229"/>
      <c r="X210" s="229"/>
      <c r="Y210" s="229"/>
      <c r="AG210" t="s">
        <v>179</v>
      </c>
    </row>
    <row r="211" spans="1:60" outlineLevel="1" x14ac:dyDescent="0.3">
      <c r="A211" s="237">
        <v>34</v>
      </c>
      <c r="B211" s="238" t="s">
        <v>449</v>
      </c>
      <c r="C211" s="255" t="s">
        <v>450</v>
      </c>
      <c r="D211" s="239" t="s">
        <v>244</v>
      </c>
      <c r="E211" s="240">
        <v>254.21</v>
      </c>
      <c r="F211" s="241"/>
      <c r="G211" s="242">
        <f>ROUND(E211*F211,2)</f>
        <v>0</v>
      </c>
      <c r="H211" s="241"/>
      <c r="I211" s="242">
        <f>ROUND(E211*H211,2)</f>
        <v>0</v>
      </c>
      <c r="J211" s="241"/>
      <c r="K211" s="242">
        <f>ROUND(E211*J211,2)</f>
        <v>0</v>
      </c>
      <c r="L211" s="242">
        <v>21</v>
      </c>
      <c r="M211" s="242">
        <f>G211*(1+L211/100)</f>
        <v>0</v>
      </c>
      <c r="N211" s="240">
        <v>1.58E-3</v>
      </c>
      <c r="O211" s="240">
        <f>ROUND(E211*N211,2)</f>
        <v>0.4</v>
      </c>
      <c r="P211" s="240">
        <v>0</v>
      </c>
      <c r="Q211" s="240">
        <f>ROUND(E211*P211,2)</f>
        <v>0</v>
      </c>
      <c r="R211" s="242" t="s">
        <v>451</v>
      </c>
      <c r="S211" s="242" t="s">
        <v>198</v>
      </c>
      <c r="T211" s="243" t="s">
        <v>198</v>
      </c>
      <c r="U211" s="224">
        <v>0.21</v>
      </c>
      <c r="V211" s="224">
        <f>ROUND(E211*U211,2)</f>
        <v>53.38</v>
      </c>
      <c r="W211" s="224"/>
      <c r="X211" s="224" t="s">
        <v>185</v>
      </c>
      <c r="Y211" s="224" t="s">
        <v>186</v>
      </c>
      <c r="Z211" s="213"/>
      <c r="AA211" s="213"/>
      <c r="AB211" s="213"/>
      <c r="AC211" s="213"/>
      <c r="AD211" s="213"/>
      <c r="AE211" s="213"/>
      <c r="AF211" s="213"/>
      <c r="AG211" s="213" t="s">
        <v>187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2" x14ac:dyDescent="0.3">
      <c r="A212" s="220"/>
      <c r="B212" s="221"/>
      <c r="C212" s="267" t="s">
        <v>452</v>
      </c>
      <c r="D212" s="260"/>
      <c r="E212" s="261">
        <v>254.21</v>
      </c>
      <c r="F212" s="224"/>
      <c r="G212" s="224"/>
      <c r="H212" s="224"/>
      <c r="I212" s="224"/>
      <c r="J212" s="224"/>
      <c r="K212" s="224"/>
      <c r="L212" s="224"/>
      <c r="M212" s="224"/>
      <c r="N212" s="223"/>
      <c r="O212" s="223"/>
      <c r="P212" s="223"/>
      <c r="Q212" s="223"/>
      <c r="R212" s="224"/>
      <c r="S212" s="224"/>
      <c r="T212" s="224"/>
      <c r="U212" s="224"/>
      <c r="V212" s="224"/>
      <c r="W212" s="224"/>
      <c r="X212" s="224"/>
      <c r="Y212" s="224"/>
      <c r="Z212" s="213"/>
      <c r="AA212" s="213"/>
      <c r="AB212" s="213"/>
      <c r="AC212" s="213"/>
      <c r="AD212" s="213"/>
      <c r="AE212" s="213"/>
      <c r="AF212" s="213"/>
      <c r="AG212" s="213" t="s">
        <v>227</v>
      </c>
      <c r="AH212" s="213">
        <v>0</v>
      </c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x14ac:dyDescent="0.3">
      <c r="A213" s="230" t="s">
        <v>178</v>
      </c>
      <c r="B213" s="231" t="s">
        <v>102</v>
      </c>
      <c r="C213" s="253" t="s">
        <v>103</v>
      </c>
      <c r="D213" s="232"/>
      <c r="E213" s="233"/>
      <c r="F213" s="234"/>
      <c r="G213" s="234">
        <f>SUMIF(AG214:AG226,"&lt;&gt;NOR",G214:G226)</f>
        <v>0</v>
      </c>
      <c r="H213" s="234"/>
      <c r="I213" s="234">
        <f>SUM(I214:I226)</f>
        <v>0</v>
      </c>
      <c r="J213" s="234"/>
      <c r="K213" s="234">
        <f>SUM(K214:K226)</f>
        <v>0</v>
      </c>
      <c r="L213" s="234"/>
      <c r="M213" s="234">
        <f>SUM(M214:M226)</f>
        <v>0</v>
      </c>
      <c r="N213" s="233"/>
      <c r="O213" s="233">
        <f>SUM(O214:O226)</f>
        <v>0</v>
      </c>
      <c r="P213" s="233"/>
      <c r="Q213" s="233">
        <f>SUM(Q214:Q226)</f>
        <v>0</v>
      </c>
      <c r="R213" s="234"/>
      <c r="S213" s="234"/>
      <c r="T213" s="235"/>
      <c r="U213" s="229"/>
      <c r="V213" s="229">
        <f>SUM(V214:V226)</f>
        <v>0</v>
      </c>
      <c r="W213" s="229"/>
      <c r="X213" s="229"/>
      <c r="Y213" s="229"/>
      <c r="AG213" t="s">
        <v>179</v>
      </c>
    </row>
    <row r="214" spans="1:60" outlineLevel="1" x14ac:dyDescent="0.3">
      <c r="A214" s="237">
        <v>35</v>
      </c>
      <c r="B214" s="238" t="s">
        <v>453</v>
      </c>
      <c r="C214" s="255" t="s">
        <v>454</v>
      </c>
      <c r="D214" s="239" t="s">
        <v>182</v>
      </c>
      <c r="E214" s="240">
        <v>1</v>
      </c>
      <c r="F214" s="241"/>
      <c r="G214" s="242">
        <f>ROUND(E214*F214,2)</f>
        <v>0</v>
      </c>
      <c r="H214" s="241"/>
      <c r="I214" s="242">
        <f>ROUND(E214*H214,2)</f>
        <v>0</v>
      </c>
      <c r="J214" s="241"/>
      <c r="K214" s="242">
        <f>ROUND(E214*J214,2)</f>
        <v>0</v>
      </c>
      <c r="L214" s="242">
        <v>21</v>
      </c>
      <c r="M214" s="242">
        <f>G214*(1+L214/100)</f>
        <v>0</v>
      </c>
      <c r="N214" s="240">
        <v>0</v>
      </c>
      <c r="O214" s="240">
        <f>ROUND(E214*N214,2)</f>
        <v>0</v>
      </c>
      <c r="P214" s="240">
        <v>0</v>
      </c>
      <c r="Q214" s="240">
        <f>ROUND(E214*P214,2)</f>
        <v>0</v>
      </c>
      <c r="R214" s="242"/>
      <c r="S214" s="242" t="s">
        <v>183</v>
      </c>
      <c r="T214" s="243" t="s">
        <v>184</v>
      </c>
      <c r="U214" s="224">
        <v>0</v>
      </c>
      <c r="V214" s="224">
        <f>ROUND(E214*U214,2)</f>
        <v>0</v>
      </c>
      <c r="W214" s="224"/>
      <c r="X214" s="224" t="s">
        <v>185</v>
      </c>
      <c r="Y214" s="224" t="s">
        <v>186</v>
      </c>
      <c r="Z214" s="213"/>
      <c r="AA214" s="213"/>
      <c r="AB214" s="213"/>
      <c r="AC214" s="213"/>
      <c r="AD214" s="213"/>
      <c r="AE214" s="213"/>
      <c r="AF214" s="213"/>
      <c r="AG214" s="213" t="s">
        <v>187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2" x14ac:dyDescent="0.3">
      <c r="A215" s="220"/>
      <c r="B215" s="221"/>
      <c r="C215" s="256" t="s">
        <v>455</v>
      </c>
      <c r="D215" s="251"/>
      <c r="E215" s="251"/>
      <c r="F215" s="251"/>
      <c r="G215" s="251"/>
      <c r="H215" s="224"/>
      <c r="I215" s="224"/>
      <c r="J215" s="224"/>
      <c r="K215" s="224"/>
      <c r="L215" s="224"/>
      <c r="M215" s="224"/>
      <c r="N215" s="223"/>
      <c r="O215" s="223"/>
      <c r="P215" s="223"/>
      <c r="Q215" s="223"/>
      <c r="R215" s="224"/>
      <c r="S215" s="224"/>
      <c r="T215" s="224"/>
      <c r="U215" s="224"/>
      <c r="V215" s="224"/>
      <c r="W215" s="224"/>
      <c r="X215" s="224"/>
      <c r="Y215" s="224"/>
      <c r="Z215" s="213"/>
      <c r="AA215" s="213"/>
      <c r="AB215" s="213"/>
      <c r="AC215" s="213"/>
      <c r="AD215" s="213"/>
      <c r="AE215" s="213"/>
      <c r="AF215" s="213"/>
      <c r="AG215" s="213" t="s">
        <v>202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3">
      <c r="A216" s="237">
        <v>36</v>
      </c>
      <c r="B216" s="238" t="s">
        <v>456</v>
      </c>
      <c r="C216" s="255" t="s">
        <v>457</v>
      </c>
      <c r="D216" s="239" t="s">
        <v>182</v>
      </c>
      <c r="E216" s="240">
        <v>10</v>
      </c>
      <c r="F216" s="241"/>
      <c r="G216" s="242">
        <f>ROUND(E216*F216,2)</f>
        <v>0</v>
      </c>
      <c r="H216" s="241"/>
      <c r="I216" s="242">
        <f>ROUND(E216*H216,2)</f>
        <v>0</v>
      </c>
      <c r="J216" s="241"/>
      <c r="K216" s="242">
        <f>ROUND(E216*J216,2)</f>
        <v>0</v>
      </c>
      <c r="L216" s="242">
        <v>21</v>
      </c>
      <c r="M216" s="242">
        <f>G216*(1+L216/100)</f>
        <v>0</v>
      </c>
      <c r="N216" s="240">
        <v>0</v>
      </c>
      <c r="O216" s="240">
        <f>ROUND(E216*N216,2)</f>
        <v>0</v>
      </c>
      <c r="P216" s="240">
        <v>0</v>
      </c>
      <c r="Q216" s="240">
        <f>ROUND(E216*P216,2)</f>
        <v>0</v>
      </c>
      <c r="R216" s="242"/>
      <c r="S216" s="242" t="s">
        <v>183</v>
      </c>
      <c r="T216" s="243" t="s">
        <v>184</v>
      </c>
      <c r="U216" s="224">
        <v>0</v>
      </c>
      <c r="V216" s="224">
        <f>ROUND(E216*U216,2)</f>
        <v>0</v>
      </c>
      <c r="W216" s="224"/>
      <c r="X216" s="224" t="s">
        <v>185</v>
      </c>
      <c r="Y216" s="224" t="s">
        <v>186</v>
      </c>
      <c r="Z216" s="213"/>
      <c r="AA216" s="213"/>
      <c r="AB216" s="213"/>
      <c r="AC216" s="213"/>
      <c r="AD216" s="213"/>
      <c r="AE216" s="213"/>
      <c r="AF216" s="213"/>
      <c r="AG216" s="213" t="s">
        <v>187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2" x14ac:dyDescent="0.3">
      <c r="A217" s="220"/>
      <c r="B217" s="221"/>
      <c r="C217" s="267" t="s">
        <v>458</v>
      </c>
      <c r="D217" s="260"/>
      <c r="E217" s="261">
        <v>10</v>
      </c>
      <c r="F217" s="224"/>
      <c r="G217" s="224"/>
      <c r="H217" s="224"/>
      <c r="I217" s="224"/>
      <c r="J217" s="224"/>
      <c r="K217" s="224"/>
      <c r="L217" s="224"/>
      <c r="M217" s="224"/>
      <c r="N217" s="223"/>
      <c r="O217" s="223"/>
      <c r="P217" s="223"/>
      <c r="Q217" s="223"/>
      <c r="R217" s="224"/>
      <c r="S217" s="224"/>
      <c r="T217" s="224"/>
      <c r="U217" s="224"/>
      <c r="V217" s="224"/>
      <c r="W217" s="224"/>
      <c r="X217" s="224"/>
      <c r="Y217" s="224"/>
      <c r="Z217" s="213"/>
      <c r="AA217" s="213"/>
      <c r="AB217" s="213"/>
      <c r="AC217" s="213"/>
      <c r="AD217" s="213"/>
      <c r="AE217" s="213"/>
      <c r="AF217" s="213"/>
      <c r="AG217" s="213" t="s">
        <v>227</v>
      </c>
      <c r="AH217" s="213">
        <v>0</v>
      </c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3">
      <c r="A218" s="237">
        <v>37</v>
      </c>
      <c r="B218" s="238" t="s">
        <v>459</v>
      </c>
      <c r="C218" s="255" t="s">
        <v>460</v>
      </c>
      <c r="D218" s="239" t="s">
        <v>182</v>
      </c>
      <c r="E218" s="240">
        <v>32</v>
      </c>
      <c r="F218" s="241"/>
      <c r="G218" s="242">
        <f>ROUND(E218*F218,2)</f>
        <v>0</v>
      </c>
      <c r="H218" s="241"/>
      <c r="I218" s="242">
        <f>ROUND(E218*H218,2)</f>
        <v>0</v>
      </c>
      <c r="J218" s="241"/>
      <c r="K218" s="242">
        <f>ROUND(E218*J218,2)</f>
        <v>0</v>
      </c>
      <c r="L218" s="242">
        <v>21</v>
      </c>
      <c r="M218" s="242">
        <f>G218*(1+L218/100)</f>
        <v>0</v>
      </c>
      <c r="N218" s="240">
        <v>0</v>
      </c>
      <c r="O218" s="240">
        <f>ROUND(E218*N218,2)</f>
        <v>0</v>
      </c>
      <c r="P218" s="240">
        <v>0</v>
      </c>
      <c r="Q218" s="240">
        <f>ROUND(E218*P218,2)</f>
        <v>0</v>
      </c>
      <c r="R218" s="242"/>
      <c r="S218" s="242" t="s">
        <v>183</v>
      </c>
      <c r="T218" s="243" t="s">
        <v>184</v>
      </c>
      <c r="U218" s="224">
        <v>0</v>
      </c>
      <c r="V218" s="224">
        <f>ROUND(E218*U218,2)</f>
        <v>0</v>
      </c>
      <c r="W218" s="224"/>
      <c r="X218" s="224" t="s">
        <v>185</v>
      </c>
      <c r="Y218" s="224" t="s">
        <v>186</v>
      </c>
      <c r="Z218" s="213"/>
      <c r="AA218" s="213"/>
      <c r="AB218" s="213"/>
      <c r="AC218" s="213"/>
      <c r="AD218" s="213"/>
      <c r="AE218" s="213"/>
      <c r="AF218" s="213"/>
      <c r="AG218" s="213" t="s">
        <v>187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2" x14ac:dyDescent="0.3">
      <c r="A219" s="220"/>
      <c r="B219" s="221"/>
      <c r="C219" s="256" t="s">
        <v>461</v>
      </c>
      <c r="D219" s="251"/>
      <c r="E219" s="251"/>
      <c r="F219" s="251"/>
      <c r="G219" s="251"/>
      <c r="H219" s="224"/>
      <c r="I219" s="224"/>
      <c r="J219" s="224"/>
      <c r="K219" s="224"/>
      <c r="L219" s="224"/>
      <c r="M219" s="224"/>
      <c r="N219" s="223"/>
      <c r="O219" s="223"/>
      <c r="P219" s="223"/>
      <c r="Q219" s="223"/>
      <c r="R219" s="224"/>
      <c r="S219" s="224"/>
      <c r="T219" s="224"/>
      <c r="U219" s="224"/>
      <c r="V219" s="224"/>
      <c r="W219" s="224"/>
      <c r="X219" s="224"/>
      <c r="Y219" s="224"/>
      <c r="Z219" s="213"/>
      <c r="AA219" s="213"/>
      <c r="AB219" s="213"/>
      <c r="AC219" s="213"/>
      <c r="AD219" s="213"/>
      <c r="AE219" s="213"/>
      <c r="AF219" s="213"/>
      <c r="AG219" s="213" t="s">
        <v>202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52" t="str">
        <f>C219</f>
        <v>Do utěsnění prostupů kolem potrubí polotvrdou, nízkoexpanzní montážní pěnou a zapravení jadrovou a štukovou omítkou.</v>
      </c>
      <c r="BB219" s="213"/>
      <c r="BC219" s="213"/>
      <c r="BD219" s="213"/>
      <c r="BE219" s="213"/>
      <c r="BF219" s="213"/>
      <c r="BG219" s="213"/>
      <c r="BH219" s="213"/>
    </row>
    <row r="220" spans="1:60" outlineLevel="2" x14ac:dyDescent="0.3">
      <c r="A220" s="220"/>
      <c r="B220" s="221"/>
      <c r="C220" s="267" t="s">
        <v>462</v>
      </c>
      <c r="D220" s="260"/>
      <c r="E220" s="261">
        <v>21</v>
      </c>
      <c r="F220" s="224"/>
      <c r="G220" s="224"/>
      <c r="H220" s="224"/>
      <c r="I220" s="224"/>
      <c r="J220" s="224"/>
      <c r="K220" s="224"/>
      <c r="L220" s="224"/>
      <c r="M220" s="224"/>
      <c r="N220" s="223"/>
      <c r="O220" s="223"/>
      <c r="P220" s="223"/>
      <c r="Q220" s="223"/>
      <c r="R220" s="224"/>
      <c r="S220" s="224"/>
      <c r="T220" s="224"/>
      <c r="U220" s="224"/>
      <c r="V220" s="224"/>
      <c r="W220" s="224"/>
      <c r="X220" s="224"/>
      <c r="Y220" s="224"/>
      <c r="Z220" s="213"/>
      <c r="AA220" s="213"/>
      <c r="AB220" s="213"/>
      <c r="AC220" s="213"/>
      <c r="AD220" s="213"/>
      <c r="AE220" s="213"/>
      <c r="AF220" s="213"/>
      <c r="AG220" s="213" t="s">
        <v>227</v>
      </c>
      <c r="AH220" s="213">
        <v>0</v>
      </c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3" x14ac:dyDescent="0.3">
      <c r="A221" s="220"/>
      <c r="B221" s="221"/>
      <c r="C221" s="267" t="s">
        <v>463</v>
      </c>
      <c r="D221" s="260"/>
      <c r="E221" s="261">
        <v>11</v>
      </c>
      <c r="F221" s="224"/>
      <c r="G221" s="224"/>
      <c r="H221" s="224"/>
      <c r="I221" s="224"/>
      <c r="J221" s="224"/>
      <c r="K221" s="224"/>
      <c r="L221" s="224"/>
      <c r="M221" s="224"/>
      <c r="N221" s="223"/>
      <c r="O221" s="223"/>
      <c r="P221" s="223"/>
      <c r="Q221" s="223"/>
      <c r="R221" s="224"/>
      <c r="S221" s="224"/>
      <c r="T221" s="224"/>
      <c r="U221" s="224"/>
      <c r="V221" s="224"/>
      <c r="W221" s="224"/>
      <c r="X221" s="224"/>
      <c r="Y221" s="224"/>
      <c r="Z221" s="213"/>
      <c r="AA221" s="213"/>
      <c r="AB221" s="213"/>
      <c r="AC221" s="213"/>
      <c r="AD221" s="213"/>
      <c r="AE221" s="213"/>
      <c r="AF221" s="213"/>
      <c r="AG221" s="213" t="s">
        <v>227</v>
      </c>
      <c r="AH221" s="213">
        <v>0</v>
      </c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3">
      <c r="A222" s="237">
        <v>38</v>
      </c>
      <c r="B222" s="238" t="s">
        <v>464</v>
      </c>
      <c r="C222" s="255" t="s">
        <v>465</v>
      </c>
      <c r="D222" s="239" t="s">
        <v>182</v>
      </c>
      <c r="E222" s="240">
        <v>188</v>
      </c>
      <c r="F222" s="241"/>
      <c r="G222" s="242">
        <f>ROUND(E222*F222,2)</f>
        <v>0</v>
      </c>
      <c r="H222" s="241"/>
      <c r="I222" s="242">
        <f>ROUND(E222*H222,2)</f>
        <v>0</v>
      </c>
      <c r="J222" s="241"/>
      <c r="K222" s="242">
        <f>ROUND(E222*J222,2)</f>
        <v>0</v>
      </c>
      <c r="L222" s="242">
        <v>21</v>
      </c>
      <c r="M222" s="242">
        <f>G222*(1+L222/100)</f>
        <v>0</v>
      </c>
      <c r="N222" s="240">
        <v>0</v>
      </c>
      <c r="O222" s="240">
        <f>ROUND(E222*N222,2)</f>
        <v>0</v>
      </c>
      <c r="P222" s="240">
        <v>0</v>
      </c>
      <c r="Q222" s="240">
        <f>ROUND(E222*P222,2)</f>
        <v>0</v>
      </c>
      <c r="R222" s="242"/>
      <c r="S222" s="242" t="s">
        <v>183</v>
      </c>
      <c r="T222" s="243" t="s">
        <v>184</v>
      </c>
      <c r="U222" s="224">
        <v>0</v>
      </c>
      <c r="V222" s="224">
        <f>ROUND(E222*U222,2)</f>
        <v>0</v>
      </c>
      <c r="W222" s="224"/>
      <c r="X222" s="224" t="s">
        <v>185</v>
      </c>
      <c r="Y222" s="224" t="s">
        <v>186</v>
      </c>
      <c r="Z222" s="213"/>
      <c r="AA222" s="213"/>
      <c r="AB222" s="213"/>
      <c r="AC222" s="213"/>
      <c r="AD222" s="213"/>
      <c r="AE222" s="213"/>
      <c r="AF222" s="213"/>
      <c r="AG222" s="213" t="s">
        <v>187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2" x14ac:dyDescent="0.3">
      <c r="A223" s="220"/>
      <c r="B223" s="221"/>
      <c r="C223" s="256" t="s">
        <v>461</v>
      </c>
      <c r="D223" s="251"/>
      <c r="E223" s="251"/>
      <c r="F223" s="251"/>
      <c r="G223" s="251"/>
      <c r="H223" s="224"/>
      <c r="I223" s="224"/>
      <c r="J223" s="224"/>
      <c r="K223" s="224"/>
      <c r="L223" s="224"/>
      <c r="M223" s="224"/>
      <c r="N223" s="223"/>
      <c r="O223" s="223"/>
      <c r="P223" s="223"/>
      <c r="Q223" s="223"/>
      <c r="R223" s="224"/>
      <c r="S223" s="224"/>
      <c r="T223" s="224"/>
      <c r="U223" s="224"/>
      <c r="V223" s="224"/>
      <c r="W223" s="224"/>
      <c r="X223" s="224"/>
      <c r="Y223" s="224"/>
      <c r="Z223" s="213"/>
      <c r="AA223" s="213"/>
      <c r="AB223" s="213"/>
      <c r="AC223" s="213"/>
      <c r="AD223" s="213"/>
      <c r="AE223" s="213"/>
      <c r="AF223" s="213"/>
      <c r="AG223" s="213" t="s">
        <v>202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52" t="str">
        <f>C223</f>
        <v>Do utěsnění prostupů kolem potrubí polotvrdou, nízkoexpanzní montážní pěnou a zapravení jadrovou a štukovou omítkou.</v>
      </c>
      <c r="BB223" s="213"/>
      <c r="BC223" s="213"/>
      <c r="BD223" s="213"/>
      <c r="BE223" s="213"/>
      <c r="BF223" s="213"/>
      <c r="BG223" s="213"/>
      <c r="BH223" s="213"/>
    </row>
    <row r="224" spans="1:60" outlineLevel="2" x14ac:dyDescent="0.3">
      <c r="A224" s="220"/>
      <c r="B224" s="221"/>
      <c r="C224" s="267" t="s">
        <v>466</v>
      </c>
      <c r="D224" s="260"/>
      <c r="E224" s="261">
        <v>36</v>
      </c>
      <c r="F224" s="224"/>
      <c r="G224" s="224"/>
      <c r="H224" s="224"/>
      <c r="I224" s="224"/>
      <c r="J224" s="224"/>
      <c r="K224" s="224"/>
      <c r="L224" s="224"/>
      <c r="M224" s="224"/>
      <c r="N224" s="223"/>
      <c r="O224" s="223"/>
      <c r="P224" s="223"/>
      <c r="Q224" s="223"/>
      <c r="R224" s="224"/>
      <c r="S224" s="224"/>
      <c r="T224" s="224"/>
      <c r="U224" s="224"/>
      <c r="V224" s="224"/>
      <c r="W224" s="224"/>
      <c r="X224" s="224"/>
      <c r="Y224" s="224"/>
      <c r="Z224" s="213"/>
      <c r="AA224" s="213"/>
      <c r="AB224" s="213"/>
      <c r="AC224" s="213"/>
      <c r="AD224" s="213"/>
      <c r="AE224" s="213"/>
      <c r="AF224" s="213"/>
      <c r="AG224" s="213" t="s">
        <v>227</v>
      </c>
      <c r="AH224" s="213">
        <v>0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3" x14ac:dyDescent="0.3">
      <c r="A225" s="220"/>
      <c r="B225" s="221"/>
      <c r="C225" s="267" t="s">
        <v>467</v>
      </c>
      <c r="D225" s="260"/>
      <c r="E225" s="261">
        <v>24</v>
      </c>
      <c r="F225" s="224"/>
      <c r="G225" s="224"/>
      <c r="H225" s="224"/>
      <c r="I225" s="224"/>
      <c r="J225" s="224"/>
      <c r="K225" s="224"/>
      <c r="L225" s="224"/>
      <c r="M225" s="224"/>
      <c r="N225" s="223"/>
      <c r="O225" s="223"/>
      <c r="P225" s="223"/>
      <c r="Q225" s="223"/>
      <c r="R225" s="224"/>
      <c r="S225" s="224"/>
      <c r="T225" s="224"/>
      <c r="U225" s="224"/>
      <c r="V225" s="224"/>
      <c r="W225" s="224"/>
      <c r="X225" s="224"/>
      <c r="Y225" s="224"/>
      <c r="Z225" s="213"/>
      <c r="AA225" s="213"/>
      <c r="AB225" s="213"/>
      <c r="AC225" s="213"/>
      <c r="AD225" s="213"/>
      <c r="AE225" s="213"/>
      <c r="AF225" s="213"/>
      <c r="AG225" s="213" t="s">
        <v>227</v>
      </c>
      <c r="AH225" s="213">
        <v>0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3" x14ac:dyDescent="0.3">
      <c r="A226" s="220"/>
      <c r="B226" s="221"/>
      <c r="C226" s="267" t="s">
        <v>468</v>
      </c>
      <c r="D226" s="260"/>
      <c r="E226" s="261">
        <v>128</v>
      </c>
      <c r="F226" s="224"/>
      <c r="G226" s="224"/>
      <c r="H226" s="224"/>
      <c r="I226" s="224"/>
      <c r="J226" s="224"/>
      <c r="K226" s="224"/>
      <c r="L226" s="224"/>
      <c r="M226" s="224"/>
      <c r="N226" s="223"/>
      <c r="O226" s="223"/>
      <c r="P226" s="223"/>
      <c r="Q226" s="223"/>
      <c r="R226" s="224"/>
      <c r="S226" s="224"/>
      <c r="T226" s="224"/>
      <c r="U226" s="224"/>
      <c r="V226" s="224"/>
      <c r="W226" s="224"/>
      <c r="X226" s="224"/>
      <c r="Y226" s="224"/>
      <c r="Z226" s="213"/>
      <c r="AA226" s="213"/>
      <c r="AB226" s="213"/>
      <c r="AC226" s="213"/>
      <c r="AD226" s="213"/>
      <c r="AE226" s="213"/>
      <c r="AF226" s="213"/>
      <c r="AG226" s="213" t="s">
        <v>227</v>
      </c>
      <c r="AH226" s="213">
        <v>0</v>
      </c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x14ac:dyDescent="0.3">
      <c r="A227" s="230" t="s">
        <v>178</v>
      </c>
      <c r="B227" s="231" t="s">
        <v>104</v>
      </c>
      <c r="C227" s="253" t="s">
        <v>105</v>
      </c>
      <c r="D227" s="232"/>
      <c r="E227" s="233"/>
      <c r="F227" s="234"/>
      <c r="G227" s="234">
        <f>SUMIF(AG228:AG380,"&lt;&gt;NOR",G228:G380)</f>
        <v>0</v>
      </c>
      <c r="H227" s="234"/>
      <c r="I227" s="234">
        <f>SUM(I228:I380)</f>
        <v>0</v>
      </c>
      <c r="J227" s="234"/>
      <c r="K227" s="234">
        <f>SUM(K228:K380)</f>
        <v>0</v>
      </c>
      <c r="L227" s="234"/>
      <c r="M227" s="234">
        <f>SUM(M228:M380)</f>
        <v>0</v>
      </c>
      <c r="N227" s="233"/>
      <c r="O227" s="233">
        <f>SUM(O228:O380)</f>
        <v>0.31000000000000005</v>
      </c>
      <c r="P227" s="233"/>
      <c r="Q227" s="233">
        <f>SUM(Q228:Q380)</f>
        <v>98.660000000000011</v>
      </c>
      <c r="R227" s="234"/>
      <c r="S227" s="234"/>
      <c r="T227" s="235"/>
      <c r="U227" s="229"/>
      <c r="V227" s="229">
        <f>SUM(V228:V380)</f>
        <v>594.59999999999991</v>
      </c>
      <c r="W227" s="229"/>
      <c r="X227" s="229"/>
      <c r="Y227" s="229"/>
      <c r="AG227" t="s">
        <v>179</v>
      </c>
    </row>
    <row r="228" spans="1:60" ht="20.6" outlineLevel="1" x14ac:dyDescent="0.3">
      <c r="A228" s="237">
        <v>39</v>
      </c>
      <c r="B228" s="238" t="s">
        <v>469</v>
      </c>
      <c r="C228" s="255" t="s">
        <v>470</v>
      </c>
      <c r="D228" s="239" t="s">
        <v>244</v>
      </c>
      <c r="E228" s="240">
        <v>524.298</v>
      </c>
      <c r="F228" s="241"/>
      <c r="G228" s="242">
        <f>ROUND(E228*F228,2)</f>
        <v>0</v>
      </c>
      <c r="H228" s="241"/>
      <c r="I228" s="242">
        <f>ROUND(E228*H228,2)</f>
        <v>0</v>
      </c>
      <c r="J228" s="241"/>
      <c r="K228" s="242">
        <f>ROUND(E228*J228,2)</f>
        <v>0</v>
      </c>
      <c r="L228" s="242">
        <v>21</v>
      </c>
      <c r="M228" s="242">
        <f>G228*(1+L228/100)</f>
        <v>0</v>
      </c>
      <c r="N228" s="240">
        <v>3.3E-4</v>
      </c>
      <c r="O228" s="240">
        <f>ROUND(E228*N228,2)</f>
        <v>0.17</v>
      </c>
      <c r="P228" s="240">
        <v>1.068E-2</v>
      </c>
      <c r="Q228" s="240">
        <f>ROUND(E228*P228,2)</f>
        <v>5.6</v>
      </c>
      <c r="R228" s="242" t="s">
        <v>471</v>
      </c>
      <c r="S228" s="242" t="s">
        <v>198</v>
      </c>
      <c r="T228" s="243" t="s">
        <v>198</v>
      </c>
      <c r="U228" s="224">
        <v>0.21</v>
      </c>
      <c r="V228" s="224">
        <f>ROUND(E228*U228,2)</f>
        <v>110.1</v>
      </c>
      <c r="W228" s="224"/>
      <c r="X228" s="224" t="s">
        <v>185</v>
      </c>
      <c r="Y228" s="224" t="s">
        <v>186</v>
      </c>
      <c r="Z228" s="213"/>
      <c r="AA228" s="213"/>
      <c r="AB228" s="213"/>
      <c r="AC228" s="213"/>
      <c r="AD228" s="213"/>
      <c r="AE228" s="213"/>
      <c r="AF228" s="213"/>
      <c r="AG228" s="213" t="s">
        <v>187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2" x14ac:dyDescent="0.3">
      <c r="A229" s="220"/>
      <c r="B229" s="221"/>
      <c r="C229" s="267" t="s">
        <v>412</v>
      </c>
      <c r="D229" s="260"/>
      <c r="E229" s="261">
        <v>113.22</v>
      </c>
      <c r="F229" s="224"/>
      <c r="G229" s="224"/>
      <c r="H229" s="224"/>
      <c r="I229" s="224"/>
      <c r="J229" s="224"/>
      <c r="K229" s="224"/>
      <c r="L229" s="224"/>
      <c r="M229" s="224"/>
      <c r="N229" s="223"/>
      <c r="O229" s="223"/>
      <c r="P229" s="223"/>
      <c r="Q229" s="223"/>
      <c r="R229" s="224"/>
      <c r="S229" s="224"/>
      <c r="T229" s="224"/>
      <c r="U229" s="224"/>
      <c r="V229" s="224"/>
      <c r="W229" s="224"/>
      <c r="X229" s="224"/>
      <c r="Y229" s="224"/>
      <c r="Z229" s="213"/>
      <c r="AA229" s="213"/>
      <c r="AB229" s="213"/>
      <c r="AC229" s="213"/>
      <c r="AD229" s="213"/>
      <c r="AE229" s="213"/>
      <c r="AF229" s="213"/>
      <c r="AG229" s="213" t="s">
        <v>227</v>
      </c>
      <c r="AH229" s="213">
        <v>5</v>
      </c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3" x14ac:dyDescent="0.3">
      <c r="A230" s="220"/>
      <c r="B230" s="221"/>
      <c r="C230" s="267" t="s">
        <v>413</v>
      </c>
      <c r="D230" s="260"/>
      <c r="E230" s="261">
        <v>331.47</v>
      </c>
      <c r="F230" s="224"/>
      <c r="G230" s="224"/>
      <c r="H230" s="224"/>
      <c r="I230" s="224"/>
      <c r="J230" s="224"/>
      <c r="K230" s="224"/>
      <c r="L230" s="224"/>
      <c r="M230" s="224"/>
      <c r="N230" s="223"/>
      <c r="O230" s="223"/>
      <c r="P230" s="223"/>
      <c r="Q230" s="223"/>
      <c r="R230" s="224"/>
      <c r="S230" s="224"/>
      <c r="T230" s="224"/>
      <c r="U230" s="224"/>
      <c r="V230" s="224"/>
      <c r="W230" s="224"/>
      <c r="X230" s="224"/>
      <c r="Y230" s="224"/>
      <c r="Z230" s="213"/>
      <c r="AA230" s="213"/>
      <c r="AB230" s="213"/>
      <c r="AC230" s="213"/>
      <c r="AD230" s="213"/>
      <c r="AE230" s="213"/>
      <c r="AF230" s="213"/>
      <c r="AG230" s="213" t="s">
        <v>227</v>
      </c>
      <c r="AH230" s="213">
        <v>5</v>
      </c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3" x14ac:dyDescent="0.3">
      <c r="A231" s="220"/>
      <c r="B231" s="221"/>
      <c r="C231" s="267" t="s">
        <v>472</v>
      </c>
      <c r="D231" s="260"/>
      <c r="E231" s="261">
        <v>79.608000000000004</v>
      </c>
      <c r="F231" s="224"/>
      <c r="G231" s="224"/>
      <c r="H231" s="224"/>
      <c r="I231" s="224"/>
      <c r="J231" s="224"/>
      <c r="K231" s="224"/>
      <c r="L231" s="224"/>
      <c r="M231" s="224"/>
      <c r="N231" s="223"/>
      <c r="O231" s="223"/>
      <c r="P231" s="223"/>
      <c r="Q231" s="223"/>
      <c r="R231" s="224"/>
      <c r="S231" s="224"/>
      <c r="T231" s="224"/>
      <c r="U231" s="224"/>
      <c r="V231" s="224"/>
      <c r="W231" s="224"/>
      <c r="X231" s="224"/>
      <c r="Y231" s="224"/>
      <c r="Z231" s="213"/>
      <c r="AA231" s="213"/>
      <c r="AB231" s="213"/>
      <c r="AC231" s="213"/>
      <c r="AD231" s="213"/>
      <c r="AE231" s="213"/>
      <c r="AF231" s="213"/>
      <c r="AG231" s="213" t="s">
        <v>227</v>
      </c>
      <c r="AH231" s="213">
        <v>5</v>
      </c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ht="20.6" outlineLevel="1" x14ac:dyDescent="0.3">
      <c r="A232" s="237">
        <v>40</v>
      </c>
      <c r="B232" s="238" t="s">
        <v>473</v>
      </c>
      <c r="C232" s="255" t="s">
        <v>474</v>
      </c>
      <c r="D232" s="239" t="s">
        <v>222</v>
      </c>
      <c r="E232" s="240">
        <v>6.6219999999999999</v>
      </c>
      <c r="F232" s="241"/>
      <c r="G232" s="242">
        <f>ROUND(E232*F232,2)</f>
        <v>0</v>
      </c>
      <c r="H232" s="241"/>
      <c r="I232" s="242">
        <f>ROUND(E232*H232,2)</f>
        <v>0</v>
      </c>
      <c r="J232" s="241"/>
      <c r="K232" s="242">
        <f>ROUND(E232*J232,2)</f>
        <v>0</v>
      </c>
      <c r="L232" s="242">
        <v>21</v>
      </c>
      <c r="M232" s="242">
        <f>G232*(1+L232/100)</f>
        <v>0</v>
      </c>
      <c r="N232" s="240">
        <v>0</v>
      </c>
      <c r="O232" s="240">
        <f>ROUND(E232*N232,2)</f>
        <v>0</v>
      </c>
      <c r="P232" s="240">
        <v>2.2000000000000002</v>
      </c>
      <c r="Q232" s="240">
        <f>ROUND(E232*P232,2)</f>
        <v>14.57</v>
      </c>
      <c r="R232" s="242" t="s">
        <v>471</v>
      </c>
      <c r="S232" s="242" t="s">
        <v>198</v>
      </c>
      <c r="T232" s="243" t="s">
        <v>198</v>
      </c>
      <c r="U232" s="224">
        <v>7.17</v>
      </c>
      <c r="V232" s="224">
        <f>ROUND(E232*U232,2)</f>
        <v>47.48</v>
      </c>
      <c r="W232" s="224"/>
      <c r="X232" s="224" t="s">
        <v>185</v>
      </c>
      <c r="Y232" s="224" t="s">
        <v>186</v>
      </c>
      <c r="Z232" s="213"/>
      <c r="AA232" s="213"/>
      <c r="AB232" s="213"/>
      <c r="AC232" s="213"/>
      <c r="AD232" s="213"/>
      <c r="AE232" s="213"/>
      <c r="AF232" s="213"/>
      <c r="AG232" s="213" t="s">
        <v>187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2" x14ac:dyDescent="0.3">
      <c r="A233" s="220"/>
      <c r="B233" s="221"/>
      <c r="C233" s="267" t="s">
        <v>475</v>
      </c>
      <c r="D233" s="260"/>
      <c r="E233" s="261">
        <v>1.8919999999999999</v>
      </c>
      <c r="F233" s="224"/>
      <c r="G233" s="224"/>
      <c r="H233" s="224"/>
      <c r="I233" s="224"/>
      <c r="J233" s="224"/>
      <c r="K233" s="224"/>
      <c r="L233" s="224"/>
      <c r="M233" s="224"/>
      <c r="N233" s="223"/>
      <c r="O233" s="223"/>
      <c r="P233" s="223"/>
      <c r="Q233" s="223"/>
      <c r="R233" s="224"/>
      <c r="S233" s="224"/>
      <c r="T233" s="224"/>
      <c r="U233" s="224"/>
      <c r="V233" s="224"/>
      <c r="W233" s="224"/>
      <c r="X233" s="224"/>
      <c r="Y233" s="224"/>
      <c r="Z233" s="213"/>
      <c r="AA233" s="213"/>
      <c r="AB233" s="213"/>
      <c r="AC233" s="213"/>
      <c r="AD233" s="213"/>
      <c r="AE233" s="213"/>
      <c r="AF233" s="213"/>
      <c r="AG233" s="213" t="s">
        <v>227</v>
      </c>
      <c r="AH233" s="213">
        <v>0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3" x14ac:dyDescent="0.3">
      <c r="A234" s="220"/>
      <c r="B234" s="221"/>
      <c r="C234" s="267" t="s">
        <v>476</v>
      </c>
      <c r="D234" s="260"/>
      <c r="E234" s="261">
        <v>4.7300000000000004</v>
      </c>
      <c r="F234" s="224"/>
      <c r="G234" s="224"/>
      <c r="H234" s="224"/>
      <c r="I234" s="224"/>
      <c r="J234" s="224"/>
      <c r="K234" s="224"/>
      <c r="L234" s="224"/>
      <c r="M234" s="224"/>
      <c r="N234" s="223"/>
      <c r="O234" s="223"/>
      <c r="P234" s="223"/>
      <c r="Q234" s="223"/>
      <c r="R234" s="224"/>
      <c r="S234" s="224"/>
      <c r="T234" s="224"/>
      <c r="U234" s="224"/>
      <c r="V234" s="224"/>
      <c r="W234" s="224"/>
      <c r="X234" s="224"/>
      <c r="Y234" s="224"/>
      <c r="Z234" s="213"/>
      <c r="AA234" s="213"/>
      <c r="AB234" s="213"/>
      <c r="AC234" s="213"/>
      <c r="AD234" s="213"/>
      <c r="AE234" s="213"/>
      <c r="AF234" s="213"/>
      <c r="AG234" s="213" t="s">
        <v>227</v>
      </c>
      <c r="AH234" s="213">
        <v>0</v>
      </c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3">
      <c r="A235" s="237">
        <v>41</v>
      </c>
      <c r="B235" s="238" t="s">
        <v>477</v>
      </c>
      <c r="C235" s="255" t="s">
        <v>478</v>
      </c>
      <c r="D235" s="239" t="s">
        <v>244</v>
      </c>
      <c r="E235" s="240">
        <v>157.35400000000001</v>
      </c>
      <c r="F235" s="241"/>
      <c r="G235" s="242">
        <f>ROUND(E235*F235,2)</f>
        <v>0</v>
      </c>
      <c r="H235" s="241"/>
      <c r="I235" s="242">
        <f>ROUND(E235*H235,2)</f>
        <v>0</v>
      </c>
      <c r="J235" s="241"/>
      <c r="K235" s="242">
        <f>ROUND(E235*J235,2)</f>
        <v>0</v>
      </c>
      <c r="L235" s="242">
        <v>21</v>
      </c>
      <c r="M235" s="242">
        <f>G235*(1+L235/100)</f>
        <v>0</v>
      </c>
      <c r="N235" s="240">
        <v>0</v>
      </c>
      <c r="O235" s="240">
        <f>ROUND(E235*N235,2)</f>
        <v>0</v>
      </c>
      <c r="P235" s="240">
        <v>2.5510000000000001E-2</v>
      </c>
      <c r="Q235" s="240">
        <f>ROUND(E235*P235,2)</f>
        <v>4.01</v>
      </c>
      <c r="R235" s="242" t="s">
        <v>471</v>
      </c>
      <c r="S235" s="242" t="s">
        <v>198</v>
      </c>
      <c r="T235" s="243" t="s">
        <v>198</v>
      </c>
      <c r="U235" s="224">
        <v>0.12</v>
      </c>
      <c r="V235" s="224">
        <f>ROUND(E235*U235,2)</f>
        <v>18.88</v>
      </c>
      <c r="W235" s="224"/>
      <c r="X235" s="224" t="s">
        <v>185</v>
      </c>
      <c r="Y235" s="224" t="s">
        <v>186</v>
      </c>
      <c r="Z235" s="213"/>
      <c r="AA235" s="213"/>
      <c r="AB235" s="213"/>
      <c r="AC235" s="213"/>
      <c r="AD235" s="213"/>
      <c r="AE235" s="213"/>
      <c r="AF235" s="213"/>
      <c r="AG235" s="213" t="s">
        <v>187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2" x14ac:dyDescent="0.3">
      <c r="A236" s="220"/>
      <c r="B236" s="221"/>
      <c r="C236" s="267" t="s">
        <v>479</v>
      </c>
      <c r="D236" s="260"/>
      <c r="E236" s="261">
        <v>157.35400000000001</v>
      </c>
      <c r="F236" s="224"/>
      <c r="G236" s="224"/>
      <c r="H236" s="224"/>
      <c r="I236" s="224"/>
      <c r="J236" s="224"/>
      <c r="K236" s="224"/>
      <c r="L236" s="224"/>
      <c r="M236" s="224"/>
      <c r="N236" s="223"/>
      <c r="O236" s="223"/>
      <c r="P236" s="223"/>
      <c r="Q236" s="223"/>
      <c r="R236" s="224"/>
      <c r="S236" s="224"/>
      <c r="T236" s="224"/>
      <c r="U236" s="224"/>
      <c r="V236" s="224"/>
      <c r="W236" s="224"/>
      <c r="X236" s="224"/>
      <c r="Y236" s="224"/>
      <c r="Z236" s="213"/>
      <c r="AA236" s="213"/>
      <c r="AB236" s="213"/>
      <c r="AC236" s="213"/>
      <c r="AD236" s="213"/>
      <c r="AE236" s="213"/>
      <c r="AF236" s="213"/>
      <c r="AG236" s="213" t="s">
        <v>227</v>
      </c>
      <c r="AH236" s="213">
        <v>5</v>
      </c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3">
      <c r="A237" s="237">
        <v>42</v>
      </c>
      <c r="B237" s="238" t="s">
        <v>480</v>
      </c>
      <c r="C237" s="255" t="s">
        <v>481</v>
      </c>
      <c r="D237" s="239" t="s">
        <v>244</v>
      </c>
      <c r="E237" s="240">
        <v>157.35400000000001</v>
      </c>
      <c r="F237" s="241"/>
      <c r="G237" s="242">
        <f>ROUND(E237*F237,2)</f>
        <v>0</v>
      </c>
      <c r="H237" s="241"/>
      <c r="I237" s="242">
        <f>ROUND(E237*H237,2)</f>
        <v>0</v>
      </c>
      <c r="J237" s="241"/>
      <c r="K237" s="242">
        <f>ROUND(E237*J237,2)</f>
        <v>0</v>
      </c>
      <c r="L237" s="242">
        <v>21</v>
      </c>
      <c r="M237" s="242">
        <f>G237*(1+L237/100)</f>
        <v>0</v>
      </c>
      <c r="N237" s="240">
        <v>0</v>
      </c>
      <c r="O237" s="240">
        <f>ROUND(E237*N237,2)</f>
        <v>0</v>
      </c>
      <c r="P237" s="240">
        <v>0.02</v>
      </c>
      <c r="Q237" s="240">
        <f>ROUND(E237*P237,2)</f>
        <v>3.15</v>
      </c>
      <c r="R237" s="242" t="s">
        <v>471</v>
      </c>
      <c r="S237" s="242" t="s">
        <v>198</v>
      </c>
      <c r="T237" s="243" t="s">
        <v>198</v>
      </c>
      <c r="U237" s="224">
        <v>0.15</v>
      </c>
      <c r="V237" s="224">
        <f>ROUND(E237*U237,2)</f>
        <v>23.6</v>
      </c>
      <c r="W237" s="224"/>
      <c r="X237" s="224" t="s">
        <v>185</v>
      </c>
      <c r="Y237" s="224" t="s">
        <v>186</v>
      </c>
      <c r="Z237" s="213"/>
      <c r="AA237" s="213"/>
      <c r="AB237" s="213"/>
      <c r="AC237" s="213"/>
      <c r="AD237" s="213"/>
      <c r="AE237" s="213"/>
      <c r="AF237" s="213"/>
      <c r="AG237" s="213" t="s">
        <v>187</v>
      </c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2" x14ac:dyDescent="0.3">
      <c r="A238" s="220"/>
      <c r="B238" s="221"/>
      <c r="C238" s="266" t="s">
        <v>482</v>
      </c>
      <c r="D238" s="264"/>
      <c r="E238" s="264"/>
      <c r="F238" s="264"/>
      <c r="G238" s="264"/>
      <c r="H238" s="224"/>
      <c r="I238" s="224"/>
      <c r="J238" s="224"/>
      <c r="K238" s="224"/>
      <c r="L238" s="224"/>
      <c r="M238" s="224"/>
      <c r="N238" s="223"/>
      <c r="O238" s="223"/>
      <c r="P238" s="223"/>
      <c r="Q238" s="223"/>
      <c r="R238" s="224"/>
      <c r="S238" s="224"/>
      <c r="T238" s="224"/>
      <c r="U238" s="224"/>
      <c r="V238" s="224"/>
      <c r="W238" s="224"/>
      <c r="X238" s="224"/>
      <c r="Y238" s="224"/>
      <c r="Z238" s="213"/>
      <c r="AA238" s="213"/>
      <c r="AB238" s="213"/>
      <c r="AC238" s="213"/>
      <c r="AD238" s="213"/>
      <c r="AE238" s="213"/>
      <c r="AF238" s="213"/>
      <c r="AG238" s="213" t="s">
        <v>225</v>
      </c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2" x14ac:dyDescent="0.3">
      <c r="A239" s="220"/>
      <c r="B239" s="221"/>
      <c r="C239" s="267" t="s">
        <v>374</v>
      </c>
      <c r="D239" s="260"/>
      <c r="E239" s="261">
        <v>12.67</v>
      </c>
      <c r="F239" s="224"/>
      <c r="G239" s="224"/>
      <c r="H239" s="224"/>
      <c r="I239" s="224"/>
      <c r="J239" s="224"/>
      <c r="K239" s="224"/>
      <c r="L239" s="224"/>
      <c r="M239" s="224"/>
      <c r="N239" s="223"/>
      <c r="O239" s="223"/>
      <c r="P239" s="223"/>
      <c r="Q239" s="223"/>
      <c r="R239" s="224"/>
      <c r="S239" s="224"/>
      <c r="T239" s="224"/>
      <c r="U239" s="224"/>
      <c r="V239" s="224"/>
      <c r="W239" s="224"/>
      <c r="X239" s="224"/>
      <c r="Y239" s="224"/>
      <c r="Z239" s="213"/>
      <c r="AA239" s="213"/>
      <c r="AB239" s="213"/>
      <c r="AC239" s="213"/>
      <c r="AD239" s="213"/>
      <c r="AE239" s="213"/>
      <c r="AF239" s="213"/>
      <c r="AG239" s="213" t="s">
        <v>227</v>
      </c>
      <c r="AH239" s="213">
        <v>0</v>
      </c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3" x14ac:dyDescent="0.3">
      <c r="A240" s="220"/>
      <c r="B240" s="221"/>
      <c r="C240" s="267" t="s">
        <v>376</v>
      </c>
      <c r="D240" s="260"/>
      <c r="E240" s="261">
        <v>1.37</v>
      </c>
      <c r="F240" s="224"/>
      <c r="G240" s="224"/>
      <c r="H240" s="224"/>
      <c r="I240" s="224"/>
      <c r="J240" s="224"/>
      <c r="K240" s="224"/>
      <c r="L240" s="224"/>
      <c r="M240" s="224"/>
      <c r="N240" s="223"/>
      <c r="O240" s="223"/>
      <c r="P240" s="223"/>
      <c r="Q240" s="223"/>
      <c r="R240" s="224"/>
      <c r="S240" s="224"/>
      <c r="T240" s="224"/>
      <c r="U240" s="224"/>
      <c r="V240" s="224"/>
      <c r="W240" s="224"/>
      <c r="X240" s="224"/>
      <c r="Y240" s="224"/>
      <c r="Z240" s="213"/>
      <c r="AA240" s="213"/>
      <c r="AB240" s="213"/>
      <c r="AC240" s="213"/>
      <c r="AD240" s="213"/>
      <c r="AE240" s="213"/>
      <c r="AF240" s="213"/>
      <c r="AG240" s="213" t="s">
        <v>227</v>
      </c>
      <c r="AH240" s="213">
        <v>0</v>
      </c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3" x14ac:dyDescent="0.3">
      <c r="A241" s="220"/>
      <c r="B241" s="221"/>
      <c r="C241" s="267" t="s">
        <v>483</v>
      </c>
      <c r="D241" s="260"/>
      <c r="E241" s="261">
        <v>15.45</v>
      </c>
      <c r="F241" s="224"/>
      <c r="G241" s="224"/>
      <c r="H241" s="224"/>
      <c r="I241" s="224"/>
      <c r="J241" s="224"/>
      <c r="K241" s="224"/>
      <c r="L241" s="224"/>
      <c r="M241" s="224"/>
      <c r="N241" s="223"/>
      <c r="O241" s="223"/>
      <c r="P241" s="223"/>
      <c r="Q241" s="223"/>
      <c r="R241" s="224"/>
      <c r="S241" s="224"/>
      <c r="T241" s="224"/>
      <c r="U241" s="224"/>
      <c r="V241" s="224"/>
      <c r="W241" s="224"/>
      <c r="X241" s="224"/>
      <c r="Y241" s="224"/>
      <c r="Z241" s="213"/>
      <c r="AA241" s="213"/>
      <c r="AB241" s="213"/>
      <c r="AC241" s="213"/>
      <c r="AD241" s="213"/>
      <c r="AE241" s="213"/>
      <c r="AF241" s="213"/>
      <c r="AG241" s="213" t="s">
        <v>227</v>
      </c>
      <c r="AH241" s="213">
        <v>0</v>
      </c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3" x14ac:dyDescent="0.3">
      <c r="A242" s="220"/>
      <c r="B242" s="221"/>
      <c r="C242" s="267" t="s">
        <v>390</v>
      </c>
      <c r="D242" s="260"/>
      <c r="E242" s="261">
        <v>13.86</v>
      </c>
      <c r="F242" s="224"/>
      <c r="G242" s="224"/>
      <c r="H242" s="224"/>
      <c r="I242" s="224"/>
      <c r="J242" s="224"/>
      <c r="K242" s="224"/>
      <c r="L242" s="224"/>
      <c r="M242" s="224"/>
      <c r="N242" s="223"/>
      <c r="O242" s="223"/>
      <c r="P242" s="223"/>
      <c r="Q242" s="223"/>
      <c r="R242" s="224"/>
      <c r="S242" s="224"/>
      <c r="T242" s="224"/>
      <c r="U242" s="224"/>
      <c r="V242" s="224"/>
      <c r="W242" s="224"/>
      <c r="X242" s="224"/>
      <c r="Y242" s="224"/>
      <c r="Z242" s="213"/>
      <c r="AA242" s="213"/>
      <c r="AB242" s="213"/>
      <c r="AC242" s="213"/>
      <c r="AD242" s="213"/>
      <c r="AE242" s="213"/>
      <c r="AF242" s="213"/>
      <c r="AG242" s="213" t="s">
        <v>227</v>
      </c>
      <c r="AH242" s="213">
        <v>0</v>
      </c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3" x14ac:dyDescent="0.3">
      <c r="A243" s="220"/>
      <c r="B243" s="221"/>
      <c r="C243" s="267" t="s">
        <v>394</v>
      </c>
      <c r="D243" s="260"/>
      <c r="E243" s="261">
        <v>2.1800000000000002</v>
      </c>
      <c r="F243" s="224"/>
      <c r="G243" s="224"/>
      <c r="H243" s="224"/>
      <c r="I243" s="224"/>
      <c r="J243" s="224"/>
      <c r="K243" s="224"/>
      <c r="L243" s="224"/>
      <c r="M243" s="224"/>
      <c r="N243" s="223"/>
      <c r="O243" s="223"/>
      <c r="P243" s="223"/>
      <c r="Q243" s="223"/>
      <c r="R243" s="224"/>
      <c r="S243" s="224"/>
      <c r="T243" s="224"/>
      <c r="U243" s="224"/>
      <c r="V243" s="224"/>
      <c r="W243" s="224"/>
      <c r="X243" s="224"/>
      <c r="Y243" s="224"/>
      <c r="Z243" s="213"/>
      <c r="AA243" s="213"/>
      <c r="AB243" s="213"/>
      <c r="AC243" s="213"/>
      <c r="AD243" s="213"/>
      <c r="AE243" s="213"/>
      <c r="AF243" s="213"/>
      <c r="AG243" s="213" t="s">
        <v>227</v>
      </c>
      <c r="AH243" s="213">
        <v>0</v>
      </c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3" x14ac:dyDescent="0.3">
      <c r="A244" s="220"/>
      <c r="B244" s="221"/>
      <c r="C244" s="267" t="s">
        <v>400</v>
      </c>
      <c r="D244" s="260"/>
      <c r="E244" s="261">
        <v>8.56</v>
      </c>
      <c r="F244" s="224"/>
      <c r="G244" s="224"/>
      <c r="H244" s="224"/>
      <c r="I244" s="224"/>
      <c r="J244" s="224"/>
      <c r="K244" s="224"/>
      <c r="L244" s="224"/>
      <c r="M244" s="224"/>
      <c r="N244" s="223"/>
      <c r="O244" s="223"/>
      <c r="P244" s="223"/>
      <c r="Q244" s="223"/>
      <c r="R244" s="224"/>
      <c r="S244" s="224"/>
      <c r="T244" s="224"/>
      <c r="U244" s="224"/>
      <c r="V244" s="224"/>
      <c r="W244" s="224"/>
      <c r="X244" s="224"/>
      <c r="Y244" s="224"/>
      <c r="Z244" s="213"/>
      <c r="AA244" s="213"/>
      <c r="AB244" s="213"/>
      <c r="AC244" s="213"/>
      <c r="AD244" s="213"/>
      <c r="AE244" s="213"/>
      <c r="AF244" s="213"/>
      <c r="AG244" s="213" t="s">
        <v>227</v>
      </c>
      <c r="AH244" s="213">
        <v>0</v>
      </c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3" x14ac:dyDescent="0.3">
      <c r="A245" s="220"/>
      <c r="B245" s="221"/>
      <c r="C245" s="267" t="s">
        <v>401</v>
      </c>
      <c r="D245" s="260"/>
      <c r="E245" s="261">
        <v>2.97</v>
      </c>
      <c r="F245" s="224"/>
      <c r="G245" s="224"/>
      <c r="H245" s="224"/>
      <c r="I245" s="224"/>
      <c r="J245" s="224"/>
      <c r="K245" s="224"/>
      <c r="L245" s="224"/>
      <c r="M245" s="224"/>
      <c r="N245" s="223"/>
      <c r="O245" s="223"/>
      <c r="P245" s="223"/>
      <c r="Q245" s="223"/>
      <c r="R245" s="224"/>
      <c r="S245" s="224"/>
      <c r="T245" s="224"/>
      <c r="U245" s="224"/>
      <c r="V245" s="224"/>
      <c r="W245" s="224"/>
      <c r="X245" s="224"/>
      <c r="Y245" s="224"/>
      <c r="Z245" s="213"/>
      <c r="AA245" s="213"/>
      <c r="AB245" s="213"/>
      <c r="AC245" s="213"/>
      <c r="AD245" s="213"/>
      <c r="AE245" s="213"/>
      <c r="AF245" s="213"/>
      <c r="AG245" s="213" t="s">
        <v>227</v>
      </c>
      <c r="AH245" s="213">
        <v>0</v>
      </c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3" x14ac:dyDescent="0.3">
      <c r="A246" s="220"/>
      <c r="B246" s="221"/>
      <c r="C246" s="267" t="s">
        <v>403</v>
      </c>
      <c r="D246" s="260"/>
      <c r="E246" s="261">
        <v>2.92</v>
      </c>
      <c r="F246" s="224"/>
      <c r="G246" s="224"/>
      <c r="H246" s="224"/>
      <c r="I246" s="224"/>
      <c r="J246" s="224"/>
      <c r="K246" s="224"/>
      <c r="L246" s="224"/>
      <c r="M246" s="224"/>
      <c r="N246" s="223"/>
      <c r="O246" s="223"/>
      <c r="P246" s="223"/>
      <c r="Q246" s="223"/>
      <c r="R246" s="224"/>
      <c r="S246" s="224"/>
      <c r="T246" s="224"/>
      <c r="U246" s="224"/>
      <c r="V246" s="224"/>
      <c r="W246" s="224"/>
      <c r="X246" s="224"/>
      <c r="Y246" s="224"/>
      <c r="Z246" s="213"/>
      <c r="AA246" s="213"/>
      <c r="AB246" s="213"/>
      <c r="AC246" s="213"/>
      <c r="AD246" s="213"/>
      <c r="AE246" s="213"/>
      <c r="AF246" s="213"/>
      <c r="AG246" s="213" t="s">
        <v>227</v>
      </c>
      <c r="AH246" s="213">
        <v>0</v>
      </c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3" x14ac:dyDescent="0.3">
      <c r="A247" s="220"/>
      <c r="B247" s="221"/>
      <c r="C247" s="267" t="s">
        <v>404</v>
      </c>
      <c r="D247" s="260"/>
      <c r="E247" s="261">
        <v>2.5499999999999998</v>
      </c>
      <c r="F247" s="224"/>
      <c r="G247" s="224"/>
      <c r="H247" s="224"/>
      <c r="I247" s="224"/>
      <c r="J247" s="224"/>
      <c r="K247" s="224"/>
      <c r="L247" s="224"/>
      <c r="M247" s="224"/>
      <c r="N247" s="223"/>
      <c r="O247" s="223"/>
      <c r="P247" s="223"/>
      <c r="Q247" s="223"/>
      <c r="R247" s="224"/>
      <c r="S247" s="224"/>
      <c r="T247" s="224"/>
      <c r="U247" s="224"/>
      <c r="V247" s="224"/>
      <c r="W247" s="224"/>
      <c r="X247" s="224"/>
      <c r="Y247" s="224"/>
      <c r="Z247" s="213"/>
      <c r="AA247" s="213"/>
      <c r="AB247" s="213"/>
      <c r="AC247" s="213"/>
      <c r="AD247" s="213"/>
      <c r="AE247" s="213"/>
      <c r="AF247" s="213"/>
      <c r="AG247" s="213" t="s">
        <v>227</v>
      </c>
      <c r="AH247" s="213">
        <v>0</v>
      </c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3" x14ac:dyDescent="0.3">
      <c r="A248" s="220"/>
      <c r="B248" s="221"/>
      <c r="C248" s="267" t="s">
        <v>405</v>
      </c>
      <c r="D248" s="260"/>
      <c r="E248" s="261">
        <v>1.31</v>
      </c>
      <c r="F248" s="224"/>
      <c r="G248" s="224"/>
      <c r="H248" s="224"/>
      <c r="I248" s="224"/>
      <c r="J248" s="224"/>
      <c r="K248" s="224"/>
      <c r="L248" s="224"/>
      <c r="M248" s="224"/>
      <c r="N248" s="223"/>
      <c r="O248" s="223"/>
      <c r="P248" s="223"/>
      <c r="Q248" s="223"/>
      <c r="R248" s="224"/>
      <c r="S248" s="224"/>
      <c r="T248" s="224"/>
      <c r="U248" s="224"/>
      <c r="V248" s="224"/>
      <c r="W248" s="224"/>
      <c r="X248" s="224"/>
      <c r="Y248" s="224"/>
      <c r="Z248" s="213"/>
      <c r="AA248" s="213"/>
      <c r="AB248" s="213"/>
      <c r="AC248" s="213"/>
      <c r="AD248" s="213"/>
      <c r="AE248" s="213"/>
      <c r="AF248" s="213"/>
      <c r="AG248" s="213" t="s">
        <v>227</v>
      </c>
      <c r="AH248" s="213">
        <v>0</v>
      </c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3" x14ac:dyDescent="0.3">
      <c r="A249" s="220"/>
      <c r="B249" s="221"/>
      <c r="C249" s="267" t="s">
        <v>484</v>
      </c>
      <c r="D249" s="260"/>
      <c r="E249" s="261">
        <v>2.36</v>
      </c>
      <c r="F249" s="224"/>
      <c r="G249" s="224"/>
      <c r="H249" s="224"/>
      <c r="I249" s="224"/>
      <c r="J249" s="224"/>
      <c r="K249" s="224"/>
      <c r="L249" s="224"/>
      <c r="M249" s="224"/>
      <c r="N249" s="223"/>
      <c r="O249" s="223"/>
      <c r="P249" s="223"/>
      <c r="Q249" s="223"/>
      <c r="R249" s="224"/>
      <c r="S249" s="224"/>
      <c r="T249" s="224"/>
      <c r="U249" s="224"/>
      <c r="V249" s="224"/>
      <c r="W249" s="224"/>
      <c r="X249" s="224"/>
      <c r="Y249" s="224"/>
      <c r="Z249" s="213"/>
      <c r="AA249" s="213"/>
      <c r="AB249" s="213"/>
      <c r="AC249" s="213"/>
      <c r="AD249" s="213"/>
      <c r="AE249" s="213"/>
      <c r="AF249" s="213"/>
      <c r="AG249" s="213" t="s">
        <v>227</v>
      </c>
      <c r="AH249" s="213">
        <v>0</v>
      </c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3" x14ac:dyDescent="0.3">
      <c r="A250" s="220"/>
      <c r="B250" s="221"/>
      <c r="C250" s="267" t="s">
        <v>362</v>
      </c>
      <c r="D250" s="260"/>
      <c r="E250" s="261">
        <v>3.08</v>
      </c>
      <c r="F250" s="224"/>
      <c r="G250" s="224"/>
      <c r="H250" s="224"/>
      <c r="I250" s="224"/>
      <c r="J250" s="224"/>
      <c r="K250" s="224"/>
      <c r="L250" s="224"/>
      <c r="M250" s="224"/>
      <c r="N250" s="223"/>
      <c r="O250" s="223"/>
      <c r="P250" s="223"/>
      <c r="Q250" s="223"/>
      <c r="R250" s="224"/>
      <c r="S250" s="224"/>
      <c r="T250" s="224"/>
      <c r="U250" s="224"/>
      <c r="V250" s="224"/>
      <c r="W250" s="224"/>
      <c r="X250" s="224"/>
      <c r="Y250" s="224"/>
      <c r="Z250" s="213"/>
      <c r="AA250" s="213"/>
      <c r="AB250" s="213"/>
      <c r="AC250" s="213"/>
      <c r="AD250" s="213"/>
      <c r="AE250" s="213"/>
      <c r="AF250" s="213"/>
      <c r="AG250" s="213" t="s">
        <v>227</v>
      </c>
      <c r="AH250" s="213">
        <v>0</v>
      </c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3" x14ac:dyDescent="0.3">
      <c r="A251" s="220"/>
      <c r="B251" s="221"/>
      <c r="C251" s="267" t="s">
        <v>364</v>
      </c>
      <c r="D251" s="260"/>
      <c r="E251" s="261">
        <v>13.67</v>
      </c>
      <c r="F251" s="224"/>
      <c r="G251" s="224"/>
      <c r="H251" s="224"/>
      <c r="I251" s="224"/>
      <c r="J251" s="224"/>
      <c r="K251" s="224"/>
      <c r="L251" s="224"/>
      <c r="M251" s="224"/>
      <c r="N251" s="223"/>
      <c r="O251" s="223"/>
      <c r="P251" s="223"/>
      <c r="Q251" s="223"/>
      <c r="R251" s="224"/>
      <c r="S251" s="224"/>
      <c r="T251" s="224"/>
      <c r="U251" s="224"/>
      <c r="V251" s="224"/>
      <c r="W251" s="224"/>
      <c r="X251" s="224"/>
      <c r="Y251" s="224"/>
      <c r="Z251" s="213"/>
      <c r="AA251" s="213"/>
      <c r="AB251" s="213"/>
      <c r="AC251" s="213"/>
      <c r="AD251" s="213"/>
      <c r="AE251" s="213"/>
      <c r="AF251" s="213"/>
      <c r="AG251" s="213" t="s">
        <v>227</v>
      </c>
      <c r="AH251" s="213">
        <v>0</v>
      </c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3" x14ac:dyDescent="0.3">
      <c r="A252" s="220"/>
      <c r="B252" s="221"/>
      <c r="C252" s="267" t="s">
        <v>366</v>
      </c>
      <c r="D252" s="260"/>
      <c r="E252" s="261">
        <v>13.87</v>
      </c>
      <c r="F252" s="224"/>
      <c r="G252" s="224"/>
      <c r="H252" s="224"/>
      <c r="I252" s="224"/>
      <c r="J252" s="224"/>
      <c r="K252" s="224"/>
      <c r="L252" s="224"/>
      <c r="M252" s="224"/>
      <c r="N252" s="223"/>
      <c r="O252" s="223"/>
      <c r="P252" s="223"/>
      <c r="Q252" s="223"/>
      <c r="R252" s="224"/>
      <c r="S252" s="224"/>
      <c r="T252" s="224"/>
      <c r="U252" s="224"/>
      <c r="V252" s="224"/>
      <c r="W252" s="224"/>
      <c r="X252" s="224"/>
      <c r="Y252" s="224"/>
      <c r="Z252" s="213"/>
      <c r="AA252" s="213"/>
      <c r="AB252" s="213"/>
      <c r="AC252" s="213"/>
      <c r="AD252" s="213"/>
      <c r="AE252" s="213"/>
      <c r="AF252" s="213"/>
      <c r="AG252" s="213" t="s">
        <v>227</v>
      </c>
      <c r="AH252" s="213">
        <v>0</v>
      </c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3" x14ac:dyDescent="0.3">
      <c r="A253" s="220"/>
      <c r="B253" s="221"/>
      <c r="C253" s="267" t="s">
        <v>367</v>
      </c>
      <c r="D253" s="260"/>
      <c r="E253" s="261">
        <v>3.03</v>
      </c>
      <c r="F253" s="224"/>
      <c r="G253" s="224"/>
      <c r="H253" s="224"/>
      <c r="I253" s="224"/>
      <c r="J253" s="224"/>
      <c r="K253" s="224"/>
      <c r="L253" s="224"/>
      <c r="M253" s="224"/>
      <c r="N253" s="223"/>
      <c r="O253" s="223"/>
      <c r="P253" s="223"/>
      <c r="Q253" s="223"/>
      <c r="R253" s="224"/>
      <c r="S253" s="224"/>
      <c r="T253" s="224"/>
      <c r="U253" s="224"/>
      <c r="V253" s="224"/>
      <c r="W253" s="224"/>
      <c r="X253" s="224"/>
      <c r="Y253" s="224"/>
      <c r="Z253" s="213"/>
      <c r="AA253" s="213"/>
      <c r="AB253" s="213"/>
      <c r="AC253" s="213"/>
      <c r="AD253" s="213"/>
      <c r="AE253" s="213"/>
      <c r="AF253" s="213"/>
      <c r="AG253" s="213" t="s">
        <v>227</v>
      </c>
      <c r="AH253" s="213">
        <v>0</v>
      </c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3" x14ac:dyDescent="0.3">
      <c r="A254" s="220"/>
      <c r="B254" s="221"/>
      <c r="C254" s="267" t="s">
        <v>485</v>
      </c>
      <c r="D254" s="260"/>
      <c r="E254" s="261">
        <v>2.44</v>
      </c>
      <c r="F254" s="224"/>
      <c r="G254" s="224"/>
      <c r="H254" s="224"/>
      <c r="I254" s="224"/>
      <c r="J254" s="224"/>
      <c r="K254" s="224"/>
      <c r="L254" s="224"/>
      <c r="M254" s="224"/>
      <c r="N254" s="223"/>
      <c r="O254" s="223"/>
      <c r="P254" s="223"/>
      <c r="Q254" s="223"/>
      <c r="R254" s="224"/>
      <c r="S254" s="224"/>
      <c r="T254" s="224"/>
      <c r="U254" s="224"/>
      <c r="V254" s="224"/>
      <c r="W254" s="224"/>
      <c r="X254" s="224"/>
      <c r="Y254" s="224"/>
      <c r="Z254" s="213"/>
      <c r="AA254" s="213"/>
      <c r="AB254" s="213"/>
      <c r="AC254" s="213"/>
      <c r="AD254" s="213"/>
      <c r="AE254" s="213"/>
      <c r="AF254" s="213"/>
      <c r="AG254" s="213" t="s">
        <v>227</v>
      </c>
      <c r="AH254" s="213">
        <v>0</v>
      </c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3" x14ac:dyDescent="0.3">
      <c r="A255" s="220"/>
      <c r="B255" s="221"/>
      <c r="C255" s="267" t="s">
        <v>486</v>
      </c>
      <c r="D255" s="260"/>
      <c r="E255" s="261">
        <v>5.12</v>
      </c>
      <c r="F255" s="224"/>
      <c r="G255" s="224"/>
      <c r="H255" s="224"/>
      <c r="I255" s="224"/>
      <c r="J255" s="224"/>
      <c r="K255" s="224"/>
      <c r="L255" s="224"/>
      <c r="M255" s="224"/>
      <c r="N255" s="223"/>
      <c r="O255" s="223"/>
      <c r="P255" s="223"/>
      <c r="Q255" s="223"/>
      <c r="R255" s="224"/>
      <c r="S255" s="224"/>
      <c r="T255" s="224"/>
      <c r="U255" s="224"/>
      <c r="V255" s="224"/>
      <c r="W255" s="224"/>
      <c r="X255" s="224"/>
      <c r="Y255" s="224"/>
      <c r="Z255" s="213"/>
      <c r="AA255" s="213"/>
      <c r="AB255" s="213"/>
      <c r="AC255" s="213"/>
      <c r="AD255" s="213"/>
      <c r="AE255" s="213"/>
      <c r="AF255" s="213"/>
      <c r="AG255" s="213" t="s">
        <v>227</v>
      </c>
      <c r="AH255" s="213">
        <v>0</v>
      </c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3" x14ac:dyDescent="0.3">
      <c r="A256" s="220"/>
      <c r="B256" s="221"/>
      <c r="C256" s="267" t="s">
        <v>487</v>
      </c>
      <c r="D256" s="260"/>
      <c r="E256" s="261">
        <v>7.18</v>
      </c>
      <c r="F256" s="224"/>
      <c r="G256" s="224"/>
      <c r="H256" s="224"/>
      <c r="I256" s="224"/>
      <c r="J256" s="224"/>
      <c r="K256" s="224"/>
      <c r="L256" s="224"/>
      <c r="M256" s="224"/>
      <c r="N256" s="223"/>
      <c r="O256" s="223"/>
      <c r="P256" s="223"/>
      <c r="Q256" s="223"/>
      <c r="R256" s="224"/>
      <c r="S256" s="224"/>
      <c r="T256" s="224"/>
      <c r="U256" s="224"/>
      <c r="V256" s="224"/>
      <c r="W256" s="224"/>
      <c r="X256" s="224"/>
      <c r="Y256" s="224"/>
      <c r="Z256" s="213"/>
      <c r="AA256" s="213"/>
      <c r="AB256" s="213"/>
      <c r="AC256" s="213"/>
      <c r="AD256" s="213"/>
      <c r="AE256" s="213"/>
      <c r="AF256" s="213"/>
      <c r="AG256" s="213" t="s">
        <v>227</v>
      </c>
      <c r="AH256" s="213">
        <v>0</v>
      </c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3" x14ac:dyDescent="0.3">
      <c r="A257" s="220"/>
      <c r="B257" s="221"/>
      <c r="C257" s="267" t="s">
        <v>488</v>
      </c>
      <c r="D257" s="260"/>
      <c r="E257" s="261">
        <v>2.69</v>
      </c>
      <c r="F257" s="224"/>
      <c r="G257" s="224"/>
      <c r="H257" s="224"/>
      <c r="I257" s="224"/>
      <c r="J257" s="224"/>
      <c r="K257" s="224"/>
      <c r="L257" s="224"/>
      <c r="M257" s="224"/>
      <c r="N257" s="223"/>
      <c r="O257" s="223"/>
      <c r="P257" s="223"/>
      <c r="Q257" s="223"/>
      <c r="R257" s="224"/>
      <c r="S257" s="224"/>
      <c r="T257" s="224"/>
      <c r="U257" s="224"/>
      <c r="V257" s="224"/>
      <c r="W257" s="224"/>
      <c r="X257" s="224"/>
      <c r="Y257" s="224"/>
      <c r="Z257" s="213"/>
      <c r="AA257" s="213"/>
      <c r="AB257" s="213"/>
      <c r="AC257" s="213"/>
      <c r="AD257" s="213"/>
      <c r="AE257" s="213"/>
      <c r="AF257" s="213"/>
      <c r="AG257" s="213" t="s">
        <v>227</v>
      </c>
      <c r="AH257" s="213">
        <v>0</v>
      </c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3" x14ac:dyDescent="0.3">
      <c r="A258" s="220"/>
      <c r="B258" s="221"/>
      <c r="C258" s="267" t="s">
        <v>489</v>
      </c>
      <c r="D258" s="260"/>
      <c r="E258" s="261">
        <v>0.75</v>
      </c>
      <c r="F258" s="224"/>
      <c r="G258" s="224"/>
      <c r="H258" s="224"/>
      <c r="I258" s="224"/>
      <c r="J258" s="224"/>
      <c r="K258" s="224"/>
      <c r="L258" s="224"/>
      <c r="M258" s="224"/>
      <c r="N258" s="223"/>
      <c r="O258" s="223"/>
      <c r="P258" s="223"/>
      <c r="Q258" s="223"/>
      <c r="R258" s="224"/>
      <c r="S258" s="224"/>
      <c r="T258" s="224"/>
      <c r="U258" s="224"/>
      <c r="V258" s="224"/>
      <c r="W258" s="224"/>
      <c r="X258" s="224"/>
      <c r="Y258" s="224"/>
      <c r="Z258" s="213"/>
      <c r="AA258" s="213"/>
      <c r="AB258" s="213"/>
      <c r="AC258" s="213"/>
      <c r="AD258" s="213"/>
      <c r="AE258" s="213"/>
      <c r="AF258" s="213"/>
      <c r="AG258" s="213" t="s">
        <v>227</v>
      </c>
      <c r="AH258" s="213">
        <v>0</v>
      </c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3" x14ac:dyDescent="0.3">
      <c r="A259" s="220"/>
      <c r="B259" s="221"/>
      <c r="C259" s="267" t="s">
        <v>490</v>
      </c>
      <c r="D259" s="260"/>
      <c r="E259" s="261">
        <v>21.3</v>
      </c>
      <c r="F259" s="224"/>
      <c r="G259" s="224"/>
      <c r="H259" s="224"/>
      <c r="I259" s="224"/>
      <c r="J259" s="224"/>
      <c r="K259" s="224"/>
      <c r="L259" s="224"/>
      <c r="M259" s="224"/>
      <c r="N259" s="223"/>
      <c r="O259" s="223"/>
      <c r="P259" s="223"/>
      <c r="Q259" s="223"/>
      <c r="R259" s="224"/>
      <c r="S259" s="224"/>
      <c r="T259" s="224"/>
      <c r="U259" s="224"/>
      <c r="V259" s="224"/>
      <c r="W259" s="224"/>
      <c r="X259" s="224"/>
      <c r="Y259" s="224"/>
      <c r="Z259" s="213"/>
      <c r="AA259" s="213"/>
      <c r="AB259" s="213"/>
      <c r="AC259" s="213"/>
      <c r="AD259" s="213"/>
      <c r="AE259" s="213"/>
      <c r="AF259" s="213"/>
      <c r="AG259" s="213" t="s">
        <v>227</v>
      </c>
      <c r="AH259" s="213">
        <v>0</v>
      </c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3" x14ac:dyDescent="0.3">
      <c r="A260" s="220"/>
      <c r="B260" s="221"/>
      <c r="C260" s="267" t="s">
        <v>491</v>
      </c>
      <c r="D260" s="260"/>
      <c r="E260" s="261">
        <v>2.4900000000000002</v>
      </c>
      <c r="F260" s="224"/>
      <c r="G260" s="224"/>
      <c r="H260" s="224"/>
      <c r="I260" s="224"/>
      <c r="J260" s="224"/>
      <c r="K260" s="224"/>
      <c r="L260" s="224"/>
      <c r="M260" s="224"/>
      <c r="N260" s="223"/>
      <c r="O260" s="223"/>
      <c r="P260" s="223"/>
      <c r="Q260" s="223"/>
      <c r="R260" s="224"/>
      <c r="S260" s="224"/>
      <c r="T260" s="224"/>
      <c r="U260" s="224"/>
      <c r="V260" s="224"/>
      <c r="W260" s="224"/>
      <c r="X260" s="224"/>
      <c r="Y260" s="224"/>
      <c r="Z260" s="213"/>
      <c r="AA260" s="213"/>
      <c r="AB260" s="213"/>
      <c r="AC260" s="213"/>
      <c r="AD260" s="213"/>
      <c r="AE260" s="213"/>
      <c r="AF260" s="213"/>
      <c r="AG260" s="213" t="s">
        <v>227</v>
      </c>
      <c r="AH260" s="213">
        <v>0</v>
      </c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3" x14ac:dyDescent="0.3">
      <c r="A261" s="220"/>
      <c r="B261" s="221"/>
      <c r="C261" s="267" t="s">
        <v>492</v>
      </c>
      <c r="D261" s="260"/>
      <c r="E261" s="261">
        <v>1.96</v>
      </c>
      <c r="F261" s="224"/>
      <c r="G261" s="224"/>
      <c r="H261" s="224"/>
      <c r="I261" s="224"/>
      <c r="J261" s="224"/>
      <c r="K261" s="224"/>
      <c r="L261" s="224"/>
      <c r="M261" s="224"/>
      <c r="N261" s="223"/>
      <c r="O261" s="223"/>
      <c r="P261" s="223"/>
      <c r="Q261" s="223"/>
      <c r="R261" s="224"/>
      <c r="S261" s="224"/>
      <c r="T261" s="224"/>
      <c r="U261" s="224"/>
      <c r="V261" s="224"/>
      <c r="W261" s="224"/>
      <c r="X261" s="224"/>
      <c r="Y261" s="224"/>
      <c r="Z261" s="213"/>
      <c r="AA261" s="213"/>
      <c r="AB261" s="213"/>
      <c r="AC261" s="213"/>
      <c r="AD261" s="213"/>
      <c r="AE261" s="213"/>
      <c r="AF261" s="213"/>
      <c r="AG261" s="213" t="s">
        <v>227</v>
      </c>
      <c r="AH261" s="213">
        <v>0</v>
      </c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3" x14ac:dyDescent="0.3">
      <c r="A262" s="220"/>
      <c r="B262" s="221"/>
      <c r="C262" s="267" t="s">
        <v>493</v>
      </c>
      <c r="D262" s="260"/>
      <c r="E262" s="261">
        <v>13.574</v>
      </c>
      <c r="F262" s="224"/>
      <c r="G262" s="224"/>
      <c r="H262" s="224"/>
      <c r="I262" s="224"/>
      <c r="J262" s="224"/>
      <c r="K262" s="224"/>
      <c r="L262" s="224"/>
      <c r="M262" s="224"/>
      <c r="N262" s="223"/>
      <c r="O262" s="223"/>
      <c r="P262" s="223"/>
      <c r="Q262" s="223"/>
      <c r="R262" s="224"/>
      <c r="S262" s="224"/>
      <c r="T262" s="224"/>
      <c r="U262" s="224"/>
      <c r="V262" s="224"/>
      <c r="W262" s="224"/>
      <c r="X262" s="224"/>
      <c r="Y262" s="224"/>
      <c r="Z262" s="213"/>
      <c r="AA262" s="213"/>
      <c r="AB262" s="213"/>
      <c r="AC262" s="213"/>
      <c r="AD262" s="213"/>
      <c r="AE262" s="213"/>
      <c r="AF262" s="213"/>
      <c r="AG262" s="213" t="s">
        <v>227</v>
      </c>
      <c r="AH262" s="213">
        <v>0</v>
      </c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ht="20.6" outlineLevel="1" x14ac:dyDescent="0.3">
      <c r="A263" s="237">
        <v>43</v>
      </c>
      <c r="B263" s="238" t="s">
        <v>494</v>
      </c>
      <c r="C263" s="255" t="s">
        <v>495</v>
      </c>
      <c r="D263" s="239" t="s">
        <v>244</v>
      </c>
      <c r="E263" s="240">
        <v>3.47</v>
      </c>
      <c r="F263" s="241"/>
      <c r="G263" s="242">
        <f>ROUND(E263*F263,2)</f>
        <v>0</v>
      </c>
      <c r="H263" s="241"/>
      <c r="I263" s="242">
        <f>ROUND(E263*H263,2)</f>
        <v>0</v>
      </c>
      <c r="J263" s="241"/>
      <c r="K263" s="242">
        <f>ROUND(E263*J263,2)</f>
        <v>0</v>
      </c>
      <c r="L263" s="242">
        <v>21</v>
      </c>
      <c r="M263" s="242">
        <f>G263*(1+L263/100)</f>
        <v>0</v>
      </c>
      <c r="N263" s="240">
        <v>1.17E-3</v>
      </c>
      <c r="O263" s="240">
        <f>ROUND(E263*N263,2)</f>
        <v>0</v>
      </c>
      <c r="P263" s="240">
        <v>7.5999999999999998E-2</v>
      </c>
      <c r="Q263" s="240">
        <f>ROUND(E263*P263,2)</f>
        <v>0.26</v>
      </c>
      <c r="R263" s="242" t="s">
        <v>471</v>
      </c>
      <c r="S263" s="242" t="s">
        <v>198</v>
      </c>
      <c r="T263" s="243" t="s">
        <v>198</v>
      </c>
      <c r="U263" s="224">
        <v>0.93899999999999995</v>
      </c>
      <c r="V263" s="224">
        <f>ROUND(E263*U263,2)</f>
        <v>3.26</v>
      </c>
      <c r="W263" s="224"/>
      <c r="X263" s="224" t="s">
        <v>185</v>
      </c>
      <c r="Y263" s="224" t="s">
        <v>186</v>
      </c>
      <c r="Z263" s="213"/>
      <c r="AA263" s="213"/>
      <c r="AB263" s="213"/>
      <c r="AC263" s="213"/>
      <c r="AD263" s="213"/>
      <c r="AE263" s="213"/>
      <c r="AF263" s="213"/>
      <c r="AG263" s="213" t="s">
        <v>187</v>
      </c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2" x14ac:dyDescent="0.3">
      <c r="A264" s="220"/>
      <c r="B264" s="221"/>
      <c r="C264" s="267" t="s">
        <v>496</v>
      </c>
      <c r="D264" s="260"/>
      <c r="E264" s="261">
        <v>3.47</v>
      </c>
      <c r="F264" s="224"/>
      <c r="G264" s="224"/>
      <c r="H264" s="224"/>
      <c r="I264" s="224"/>
      <c r="J264" s="224"/>
      <c r="K264" s="224"/>
      <c r="L264" s="224"/>
      <c r="M264" s="224"/>
      <c r="N264" s="223"/>
      <c r="O264" s="223"/>
      <c r="P264" s="223"/>
      <c r="Q264" s="223"/>
      <c r="R264" s="224"/>
      <c r="S264" s="224"/>
      <c r="T264" s="224"/>
      <c r="U264" s="224"/>
      <c r="V264" s="224"/>
      <c r="W264" s="224"/>
      <c r="X264" s="224"/>
      <c r="Y264" s="224"/>
      <c r="Z264" s="213"/>
      <c r="AA264" s="213"/>
      <c r="AB264" s="213"/>
      <c r="AC264" s="213"/>
      <c r="AD264" s="213"/>
      <c r="AE264" s="213"/>
      <c r="AF264" s="213"/>
      <c r="AG264" s="213" t="s">
        <v>227</v>
      </c>
      <c r="AH264" s="213">
        <v>0</v>
      </c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3">
      <c r="A265" s="237">
        <v>44</v>
      </c>
      <c r="B265" s="238" t="s">
        <v>497</v>
      </c>
      <c r="C265" s="255" t="s">
        <v>498</v>
      </c>
      <c r="D265" s="239" t="s">
        <v>416</v>
      </c>
      <c r="E265" s="240">
        <v>19.47</v>
      </c>
      <c r="F265" s="241"/>
      <c r="G265" s="242">
        <f>ROUND(E265*F265,2)</f>
        <v>0</v>
      </c>
      <c r="H265" s="241"/>
      <c r="I265" s="242">
        <f>ROUND(E265*H265,2)</f>
        <v>0</v>
      </c>
      <c r="J265" s="241"/>
      <c r="K265" s="242">
        <f>ROUND(E265*J265,2)</f>
        <v>0</v>
      </c>
      <c r="L265" s="242">
        <v>21</v>
      </c>
      <c r="M265" s="242">
        <f>G265*(1+L265/100)</f>
        <v>0</v>
      </c>
      <c r="N265" s="240">
        <v>1.4E-3</v>
      </c>
      <c r="O265" s="240">
        <f>ROUND(E265*N265,2)</f>
        <v>0.03</v>
      </c>
      <c r="P265" s="240">
        <v>5.0899999999999999E-3</v>
      </c>
      <c r="Q265" s="240">
        <f>ROUND(E265*P265,2)</f>
        <v>0.1</v>
      </c>
      <c r="R265" s="242" t="s">
        <v>471</v>
      </c>
      <c r="S265" s="242" t="s">
        <v>198</v>
      </c>
      <c r="T265" s="243" t="s">
        <v>198</v>
      </c>
      <c r="U265" s="224">
        <v>2.35</v>
      </c>
      <c r="V265" s="224">
        <f>ROUND(E265*U265,2)</f>
        <v>45.75</v>
      </c>
      <c r="W265" s="224"/>
      <c r="X265" s="224" t="s">
        <v>185</v>
      </c>
      <c r="Y265" s="224" t="s">
        <v>186</v>
      </c>
      <c r="Z265" s="213"/>
      <c r="AA265" s="213"/>
      <c r="AB265" s="213"/>
      <c r="AC265" s="213"/>
      <c r="AD265" s="213"/>
      <c r="AE265" s="213"/>
      <c r="AF265" s="213"/>
      <c r="AG265" s="213" t="s">
        <v>187</v>
      </c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ht="30.9" outlineLevel="2" x14ac:dyDescent="0.3">
      <c r="A266" s="220"/>
      <c r="B266" s="221"/>
      <c r="C266" s="267" t="s">
        <v>499</v>
      </c>
      <c r="D266" s="260"/>
      <c r="E266" s="261">
        <v>4.82</v>
      </c>
      <c r="F266" s="224"/>
      <c r="G266" s="224"/>
      <c r="H266" s="224"/>
      <c r="I266" s="224"/>
      <c r="J266" s="224"/>
      <c r="K266" s="224"/>
      <c r="L266" s="224"/>
      <c r="M266" s="224"/>
      <c r="N266" s="223"/>
      <c r="O266" s="223"/>
      <c r="P266" s="223"/>
      <c r="Q266" s="223"/>
      <c r="R266" s="224"/>
      <c r="S266" s="224"/>
      <c r="T266" s="224"/>
      <c r="U266" s="224"/>
      <c r="V266" s="224"/>
      <c r="W266" s="224"/>
      <c r="X266" s="224"/>
      <c r="Y266" s="224"/>
      <c r="Z266" s="213"/>
      <c r="AA266" s="213"/>
      <c r="AB266" s="213"/>
      <c r="AC266" s="213"/>
      <c r="AD266" s="213"/>
      <c r="AE266" s="213"/>
      <c r="AF266" s="213"/>
      <c r="AG266" s="213" t="s">
        <v>227</v>
      </c>
      <c r="AH266" s="213">
        <v>0</v>
      </c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ht="30.9" outlineLevel="3" x14ac:dyDescent="0.3">
      <c r="A267" s="220"/>
      <c r="B267" s="221"/>
      <c r="C267" s="267" t="s">
        <v>500</v>
      </c>
      <c r="D267" s="260"/>
      <c r="E267" s="261">
        <v>6.2</v>
      </c>
      <c r="F267" s="224"/>
      <c r="G267" s="224"/>
      <c r="H267" s="224"/>
      <c r="I267" s="224"/>
      <c r="J267" s="224"/>
      <c r="K267" s="224"/>
      <c r="L267" s="224"/>
      <c r="M267" s="224"/>
      <c r="N267" s="223"/>
      <c r="O267" s="223"/>
      <c r="P267" s="223"/>
      <c r="Q267" s="223"/>
      <c r="R267" s="224"/>
      <c r="S267" s="224"/>
      <c r="T267" s="224"/>
      <c r="U267" s="224"/>
      <c r="V267" s="224"/>
      <c r="W267" s="224"/>
      <c r="X267" s="224"/>
      <c r="Y267" s="224"/>
      <c r="Z267" s="213"/>
      <c r="AA267" s="213"/>
      <c r="AB267" s="213"/>
      <c r="AC267" s="213"/>
      <c r="AD267" s="213"/>
      <c r="AE267" s="213"/>
      <c r="AF267" s="213"/>
      <c r="AG267" s="213" t="s">
        <v>227</v>
      </c>
      <c r="AH267" s="213">
        <v>0</v>
      </c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3" x14ac:dyDescent="0.3">
      <c r="A268" s="220"/>
      <c r="B268" s="221"/>
      <c r="C268" s="267" t="s">
        <v>501</v>
      </c>
      <c r="D268" s="260"/>
      <c r="E268" s="261">
        <v>1.2</v>
      </c>
      <c r="F268" s="224"/>
      <c r="G268" s="224"/>
      <c r="H268" s="224"/>
      <c r="I268" s="224"/>
      <c r="J268" s="224"/>
      <c r="K268" s="224"/>
      <c r="L268" s="224"/>
      <c r="M268" s="224"/>
      <c r="N268" s="223"/>
      <c r="O268" s="223"/>
      <c r="P268" s="223"/>
      <c r="Q268" s="223"/>
      <c r="R268" s="224"/>
      <c r="S268" s="224"/>
      <c r="T268" s="224"/>
      <c r="U268" s="224"/>
      <c r="V268" s="224"/>
      <c r="W268" s="224"/>
      <c r="X268" s="224"/>
      <c r="Y268" s="224"/>
      <c r="Z268" s="213"/>
      <c r="AA268" s="213"/>
      <c r="AB268" s="213"/>
      <c r="AC268" s="213"/>
      <c r="AD268" s="213"/>
      <c r="AE268" s="213"/>
      <c r="AF268" s="213"/>
      <c r="AG268" s="213" t="s">
        <v>227</v>
      </c>
      <c r="AH268" s="213">
        <v>0</v>
      </c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3" x14ac:dyDescent="0.3">
      <c r="A269" s="220"/>
      <c r="B269" s="221"/>
      <c r="C269" s="267" t="s">
        <v>502</v>
      </c>
      <c r="D269" s="260"/>
      <c r="E269" s="261">
        <v>1.2</v>
      </c>
      <c r="F269" s="224"/>
      <c r="G269" s="224"/>
      <c r="H269" s="224"/>
      <c r="I269" s="224"/>
      <c r="J269" s="224"/>
      <c r="K269" s="224"/>
      <c r="L269" s="224"/>
      <c r="M269" s="224"/>
      <c r="N269" s="223"/>
      <c r="O269" s="223"/>
      <c r="P269" s="223"/>
      <c r="Q269" s="223"/>
      <c r="R269" s="224"/>
      <c r="S269" s="224"/>
      <c r="T269" s="224"/>
      <c r="U269" s="224"/>
      <c r="V269" s="224"/>
      <c r="W269" s="224"/>
      <c r="X269" s="224"/>
      <c r="Y269" s="224"/>
      <c r="Z269" s="213"/>
      <c r="AA269" s="213"/>
      <c r="AB269" s="213"/>
      <c r="AC269" s="213"/>
      <c r="AD269" s="213"/>
      <c r="AE269" s="213"/>
      <c r="AF269" s="213"/>
      <c r="AG269" s="213" t="s">
        <v>227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3" x14ac:dyDescent="0.3">
      <c r="A270" s="220"/>
      <c r="B270" s="221"/>
      <c r="C270" s="267" t="s">
        <v>503</v>
      </c>
      <c r="D270" s="260"/>
      <c r="E270" s="261">
        <v>2.15</v>
      </c>
      <c r="F270" s="224"/>
      <c r="G270" s="224"/>
      <c r="H270" s="224"/>
      <c r="I270" s="224"/>
      <c r="J270" s="224"/>
      <c r="K270" s="224"/>
      <c r="L270" s="224"/>
      <c r="M270" s="224"/>
      <c r="N270" s="223"/>
      <c r="O270" s="223"/>
      <c r="P270" s="223"/>
      <c r="Q270" s="223"/>
      <c r="R270" s="224"/>
      <c r="S270" s="224"/>
      <c r="T270" s="224"/>
      <c r="U270" s="224"/>
      <c r="V270" s="224"/>
      <c r="W270" s="224"/>
      <c r="X270" s="224"/>
      <c r="Y270" s="224"/>
      <c r="Z270" s="213"/>
      <c r="AA270" s="213"/>
      <c r="AB270" s="213"/>
      <c r="AC270" s="213"/>
      <c r="AD270" s="213"/>
      <c r="AE270" s="213"/>
      <c r="AF270" s="213"/>
      <c r="AG270" s="213" t="s">
        <v>227</v>
      </c>
      <c r="AH270" s="213">
        <v>0</v>
      </c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ht="20.6" outlineLevel="3" x14ac:dyDescent="0.3">
      <c r="A271" s="220"/>
      <c r="B271" s="221"/>
      <c r="C271" s="267" t="s">
        <v>504</v>
      </c>
      <c r="D271" s="260"/>
      <c r="E271" s="261">
        <v>3.9</v>
      </c>
      <c r="F271" s="224"/>
      <c r="G271" s="224"/>
      <c r="H271" s="224"/>
      <c r="I271" s="224"/>
      <c r="J271" s="224"/>
      <c r="K271" s="224"/>
      <c r="L271" s="224"/>
      <c r="M271" s="224"/>
      <c r="N271" s="223"/>
      <c r="O271" s="223"/>
      <c r="P271" s="223"/>
      <c r="Q271" s="223"/>
      <c r="R271" s="224"/>
      <c r="S271" s="224"/>
      <c r="T271" s="224"/>
      <c r="U271" s="224"/>
      <c r="V271" s="224"/>
      <c r="W271" s="224"/>
      <c r="X271" s="224"/>
      <c r="Y271" s="224"/>
      <c r="Z271" s="213"/>
      <c r="AA271" s="213"/>
      <c r="AB271" s="213"/>
      <c r="AC271" s="213"/>
      <c r="AD271" s="213"/>
      <c r="AE271" s="213"/>
      <c r="AF271" s="213"/>
      <c r="AG271" s="213" t="s">
        <v>227</v>
      </c>
      <c r="AH271" s="213">
        <v>0</v>
      </c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3">
      <c r="A272" s="237">
        <v>45</v>
      </c>
      <c r="B272" s="238" t="s">
        <v>505</v>
      </c>
      <c r="C272" s="255" t="s">
        <v>506</v>
      </c>
      <c r="D272" s="239" t="s">
        <v>416</v>
      </c>
      <c r="E272" s="240">
        <v>4.62</v>
      </c>
      <c r="F272" s="241"/>
      <c r="G272" s="242">
        <f>ROUND(E272*F272,2)</f>
        <v>0</v>
      </c>
      <c r="H272" s="241"/>
      <c r="I272" s="242">
        <f>ROUND(E272*H272,2)</f>
        <v>0</v>
      </c>
      <c r="J272" s="241"/>
      <c r="K272" s="242">
        <f>ROUND(E272*J272,2)</f>
        <v>0</v>
      </c>
      <c r="L272" s="242">
        <v>21</v>
      </c>
      <c r="M272" s="242">
        <f>G272*(1+L272/100)</f>
        <v>0</v>
      </c>
      <c r="N272" s="240">
        <v>1.42E-3</v>
      </c>
      <c r="O272" s="240">
        <f>ROUND(E272*N272,2)</f>
        <v>0.01</v>
      </c>
      <c r="P272" s="240">
        <v>1.413E-2</v>
      </c>
      <c r="Q272" s="240">
        <f>ROUND(E272*P272,2)</f>
        <v>7.0000000000000007E-2</v>
      </c>
      <c r="R272" s="242" t="s">
        <v>471</v>
      </c>
      <c r="S272" s="242" t="s">
        <v>198</v>
      </c>
      <c r="T272" s="243" t="s">
        <v>198</v>
      </c>
      <c r="U272" s="224">
        <v>2.95</v>
      </c>
      <c r="V272" s="224">
        <f>ROUND(E272*U272,2)</f>
        <v>13.63</v>
      </c>
      <c r="W272" s="224"/>
      <c r="X272" s="224" t="s">
        <v>185</v>
      </c>
      <c r="Y272" s="224" t="s">
        <v>186</v>
      </c>
      <c r="Z272" s="213"/>
      <c r="AA272" s="213"/>
      <c r="AB272" s="213"/>
      <c r="AC272" s="213"/>
      <c r="AD272" s="213"/>
      <c r="AE272" s="213"/>
      <c r="AF272" s="213"/>
      <c r="AG272" s="213" t="s">
        <v>187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2" x14ac:dyDescent="0.3">
      <c r="A273" s="220"/>
      <c r="B273" s="221"/>
      <c r="C273" s="267" t="s">
        <v>507</v>
      </c>
      <c r="D273" s="260"/>
      <c r="E273" s="261">
        <v>0.1</v>
      </c>
      <c r="F273" s="224"/>
      <c r="G273" s="224"/>
      <c r="H273" s="224"/>
      <c r="I273" s="224"/>
      <c r="J273" s="224"/>
      <c r="K273" s="224"/>
      <c r="L273" s="224"/>
      <c r="M273" s="224"/>
      <c r="N273" s="223"/>
      <c r="O273" s="223"/>
      <c r="P273" s="223"/>
      <c r="Q273" s="223"/>
      <c r="R273" s="224"/>
      <c r="S273" s="224"/>
      <c r="T273" s="224"/>
      <c r="U273" s="224"/>
      <c r="V273" s="224"/>
      <c r="W273" s="224"/>
      <c r="X273" s="224"/>
      <c r="Y273" s="224"/>
      <c r="Z273" s="213"/>
      <c r="AA273" s="213"/>
      <c r="AB273" s="213"/>
      <c r="AC273" s="213"/>
      <c r="AD273" s="213"/>
      <c r="AE273" s="213"/>
      <c r="AF273" s="213"/>
      <c r="AG273" s="213" t="s">
        <v>227</v>
      </c>
      <c r="AH273" s="213">
        <v>0</v>
      </c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3" x14ac:dyDescent="0.3">
      <c r="A274" s="220"/>
      <c r="B274" s="221"/>
      <c r="C274" s="267" t="s">
        <v>508</v>
      </c>
      <c r="D274" s="260"/>
      <c r="E274" s="261">
        <v>0.1</v>
      </c>
      <c r="F274" s="224"/>
      <c r="G274" s="224"/>
      <c r="H274" s="224"/>
      <c r="I274" s="224"/>
      <c r="J274" s="224"/>
      <c r="K274" s="224"/>
      <c r="L274" s="224"/>
      <c r="M274" s="224"/>
      <c r="N274" s="223"/>
      <c r="O274" s="223"/>
      <c r="P274" s="223"/>
      <c r="Q274" s="223"/>
      <c r="R274" s="224"/>
      <c r="S274" s="224"/>
      <c r="T274" s="224"/>
      <c r="U274" s="224"/>
      <c r="V274" s="224"/>
      <c r="W274" s="224"/>
      <c r="X274" s="224"/>
      <c r="Y274" s="224"/>
      <c r="Z274" s="213"/>
      <c r="AA274" s="213"/>
      <c r="AB274" s="213"/>
      <c r="AC274" s="213"/>
      <c r="AD274" s="213"/>
      <c r="AE274" s="213"/>
      <c r="AF274" s="213"/>
      <c r="AG274" s="213" t="s">
        <v>227</v>
      </c>
      <c r="AH274" s="213">
        <v>0</v>
      </c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3" x14ac:dyDescent="0.3">
      <c r="A275" s="220"/>
      <c r="B275" s="221"/>
      <c r="C275" s="267" t="s">
        <v>509</v>
      </c>
      <c r="D275" s="260"/>
      <c r="E275" s="261">
        <v>0.51</v>
      </c>
      <c r="F275" s="224"/>
      <c r="G275" s="224"/>
      <c r="H275" s="224"/>
      <c r="I275" s="224"/>
      <c r="J275" s="224"/>
      <c r="K275" s="224"/>
      <c r="L275" s="224"/>
      <c r="M275" s="224"/>
      <c r="N275" s="223"/>
      <c r="O275" s="223"/>
      <c r="P275" s="223"/>
      <c r="Q275" s="223"/>
      <c r="R275" s="224"/>
      <c r="S275" s="224"/>
      <c r="T275" s="224"/>
      <c r="U275" s="224"/>
      <c r="V275" s="224"/>
      <c r="W275" s="224"/>
      <c r="X275" s="224"/>
      <c r="Y275" s="224"/>
      <c r="Z275" s="213"/>
      <c r="AA275" s="213"/>
      <c r="AB275" s="213"/>
      <c r="AC275" s="213"/>
      <c r="AD275" s="213"/>
      <c r="AE275" s="213"/>
      <c r="AF275" s="213"/>
      <c r="AG275" s="213" t="s">
        <v>227</v>
      </c>
      <c r="AH275" s="213">
        <v>0</v>
      </c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3" x14ac:dyDescent="0.3">
      <c r="A276" s="220"/>
      <c r="B276" s="221"/>
      <c r="C276" s="267" t="s">
        <v>510</v>
      </c>
      <c r="D276" s="260"/>
      <c r="E276" s="261">
        <v>0.3</v>
      </c>
      <c r="F276" s="224"/>
      <c r="G276" s="224"/>
      <c r="H276" s="224"/>
      <c r="I276" s="224"/>
      <c r="J276" s="224"/>
      <c r="K276" s="224"/>
      <c r="L276" s="224"/>
      <c r="M276" s="224"/>
      <c r="N276" s="223"/>
      <c r="O276" s="223"/>
      <c r="P276" s="223"/>
      <c r="Q276" s="223"/>
      <c r="R276" s="224"/>
      <c r="S276" s="224"/>
      <c r="T276" s="224"/>
      <c r="U276" s="224"/>
      <c r="V276" s="224"/>
      <c r="W276" s="224"/>
      <c r="X276" s="224"/>
      <c r="Y276" s="224"/>
      <c r="Z276" s="213"/>
      <c r="AA276" s="213"/>
      <c r="AB276" s="213"/>
      <c r="AC276" s="213"/>
      <c r="AD276" s="213"/>
      <c r="AE276" s="213"/>
      <c r="AF276" s="213"/>
      <c r="AG276" s="213" t="s">
        <v>227</v>
      </c>
      <c r="AH276" s="213">
        <v>0</v>
      </c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3" x14ac:dyDescent="0.3">
      <c r="A277" s="220"/>
      <c r="B277" s="221"/>
      <c r="C277" s="267" t="s">
        <v>511</v>
      </c>
      <c r="D277" s="260"/>
      <c r="E277" s="261">
        <v>0.25</v>
      </c>
      <c r="F277" s="224"/>
      <c r="G277" s="224"/>
      <c r="H277" s="224"/>
      <c r="I277" s="224"/>
      <c r="J277" s="224"/>
      <c r="K277" s="224"/>
      <c r="L277" s="224"/>
      <c r="M277" s="224"/>
      <c r="N277" s="223"/>
      <c r="O277" s="223"/>
      <c r="P277" s="223"/>
      <c r="Q277" s="223"/>
      <c r="R277" s="224"/>
      <c r="S277" s="224"/>
      <c r="T277" s="224"/>
      <c r="U277" s="224"/>
      <c r="V277" s="224"/>
      <c r="W277" s="224"/>
      <c r="X277" s="224"/>
      <c r="Y277" s="224"/>
      <c r="Z277" s="213"/>
      <c r="AA277" s="213"/>
      <c r="AB277" s="213"/>
      <c r="AC277" s="213"/>
      <c r="AD277" s="213"/>
      <c r="AE277" s="213"/>
      <c r="AF277" s="213"/>
      <c r="AG277" s="213" t="s">
        <v>227</v>
      </c>
      <c r="AH277" s="213">
        <v>0</v>
      </c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3" x14ac:dyDescent="0.3">
      <c r="A278" s="220"/>
      <c r="B278" s="221"/>
      <c r="C278" s="267" t="s">
        <v>512</v>
      </c>
      <c r="D278" s="260"/>
      <c r="E278" s="261">
        <v>0.62</v>
      </c>
      <c r="F278" s="224"/>
      <c r="G278" s="224"/>
      <c r="H278" s="224"/>
      <c r="I278" s="224"/>
      <c r="J278" s="224"/>
      <c r="K278" s="224"/>
      <c r="L278" s="224"/>
      <c r="M278" s="224"/>
      <c r="N278" s="223"/>
      <c r="O278" s="223"/>
      <c r="P278" s="223"/>
      <c r="Q278" s="223"/>
      <c r="R278" s="224"/>
      <c r="S278" s="224"/>
      <c r="T278" s="224"/>
      <c r="U278" s="224"/>
      <c r="V278" s="224"/>
      <c r="W278" s="224"/>
      <c r="X278" s="224"/>
      <c r="Y278" s="224"/>
      <c r="Z278" s="213"/>
      <c r="AA278" s="213"/>
      <c r="AB278" s="213"/>
      <c r="AC278" s="213"/>
      <c r="AD278" s="213"/>
      <c r="AE278" s="213"/>
      <c r="AF278" s="213"/>
      <c r="AG278" s="213" t="s">
        <v>227</v>
      </c>
      <c r="AH278" s="213">
        <v>0</v>
      </c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3" x14ac:dyDescent="0.3">
      <c r="A279" s="220"/>
      <c r="B279" s="221"/>
      <c r="C279" s="267" t="s">
        <v>513</v>
      </c>
      <c r="D279" s="260"/>
      <c r="E279" s="261">
        <v>0.77</v>
      </c>
      <c r="F279" s="224"/>
      <c r="G279" s="224"/>
      <c r="H279" s="224"/>
      <c r="I279" s="224"/>
      <c r="J279" s="224"/>
      <c r="K279" s="224"/>
      <c r="L279" s="224"/>
      <c r="M279" s="224"/>
      <c r="N279" s="223"/>
      <c r="O279" s="223"/>
      <c r="P279" s="223"/>
      <c r="Q279" s="223"/>
      <c r="R279" s="224"/>
      <c r="S279" s="224"/>
      <c r="T279" s="224"/>
      <c r="U279" s="224"/>
      <c r="V279" s="224"/>
      <c r="W279" s="224"/>
      <c r="X279" s="224"/>
      <c r="Y279" s="224"/>
      <c r="Z279" s="213"/>
      <c r="AA279" s="213"/>
      <c r="AB279" s="213"/>
      <c r="AC279" s="213"/>
      <c r="AD279" s="213"/>
      <c r="AE279" s="213"/>
      <c r="AF279" s="213"/>
      <c r="AG279" s="213" t="s">
        <v>227</v>
      </c>
      <c r="AH279" s="213">
        <v>0</v>
      </c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3" x14ac:dyDescent="0.3">
      <c r="A280" s="220"/>
      <c r="B280" s="221"/>
      <c r="C280" s="267" t="s">
        <v>514</v>
      </c>
      <c r="D280" s="260"/>
      <c r="E280" s="261">
        <v>0.1</v>
      </c>
      <c r="F280" s="224"/>
      <c r="G280" s="224"/>
      <c r="H280" s="224"/>
      <c r="I280" s="224"/>
      <c r="J280" s="224"/>
      <c r="K280" s="224"/>
      <c r="L280" s="224"/>
      <c r="M280" s="224"/>
      <c r="N280" s="223"/>
      <c r="O280" s="223"/>
      <c r="P280" s="223"/>
      <c r="Q280" s="223"/>
      <c r="R280" s="224"/>
      <c r="S280" s="224"/>
      <c r="T280" s="224"/>
      <c r="U280" s="224"/>
      <c r="V280" s="224"/>
      <c r="W280" s="224"/>
      <c r="X280" s="224"/>
      <c r="Y280" s="224"/>
      <c r="Z280" s="213"/>
      <c r="AA280" s="213"/>
      <c r="AB280" s="213"/>
      <c r="AC280" s="213"/>
      <c r="AD280" s="213"/>
      <c r="AE280" s="213"/>
      <c r="AF280" s="213"/>
      <c r="AG280" s="213" t="s">
        <v>227</v>
      </c>
      <c r="AH280" s="213">
        <v>0</v>
      </c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3" x14ac:dyDescent="0.3">
      <c r="A281" s="220"/>
      <c r="B281" s="221"/>
      <c r="C281" s="267" t="s">
        <v>515</v>
      </c>
      <c r="D281" s="260"/>
      <c r="E281" s="261">
        <v>0.15</v>
      </c>
      <c r="F281" s="224"/>
      <c r="G281" s="224"/>
      <c r="H281" s="224"/>
      <c r="I281" s="224"/>
      <c r="J281" s="224"/>
      <c r="K281" s="224"/>
      <c r="L281" s="224"/>
      <c r="M281" s="224"/>
      <c r="N281" s="223"/>
      <c r="O281" s="223"/>
      <c r="P281" s="223"/>
      <c r="Q281" s="223"/>
      <c r="R281" s="224"/>
      <c r="S281" s="224"/>
      <c r="T281" s="224"/>
      <c r="U281" s="224"/>
      <c r="V281" s="224"/>
      <c r="W281" s="224"/>
      <c r="X281" s="224"/>
      <c r="Y281" s="224"/>
      <c r="Z281" s="213"/>
      <c r="AA281" s="213"/>
      <c r="AB281" s="213"/>
      <c r="AC281" s="213"/>
      <c r="AD281" s="213"/>
      <c r="AE281" s="213"/>
      <c r="AF281" s="213"/>
      <c r="AG281" s="213" t="s">
        <v>227</v>
      </c>
      <c r="AH281" s="213">
        <v>0</v>
      </c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3" x14ac:dyDescent="0.3">
      <c r="A282" s="220"/>
      <c r="B282" s="221"/>
      <c r="C282" s="267" t="s">
        <v>516</v>
      </c>
      <c r="D282" s="260"/>
      <c r="E282" s="261">
        <v>0.1</v>
      </c>
      <c r="F282" s="224"/>
      <c r="G282" s="224"/>
      <c r="H282" s="224"/>
      <c r="I282" s="224"/>
      <c r="J282" s="224"/>
      <c r="K282" s="224"/>
      <c r="L282" s="224"/>
      <c r="M282" s="224"/>
      <c r="N282" s="223"/>
      <c r="O282" s="223"/>
      <c r="P282" s="223"/>
      <c r="Q282" s="223"/>
      <c r="R282" s="224"/>
      <c r="S282" s="224"/>
      <c r="T282" s="224"/>
      <c r="U282" s="224"/>
      <c r="V282" s="224"/>
      <c r="W282" s="224"/>
      <c r="X282" s="224"/>
      <c r="Y282" s="224"/>
      <c r="Z282" s="213"/>
      <c r="AA282" s="213"/>
      <c r="AB282" s="213"/>
      <c r="AC282" s="213"/>
      <c r="AD282" s="213"/>
      <c r="AE282" s="213"/>
      <c r="AF282" s="213"/>
      <c r="AG282" s="213" t="s">
        <v>227</v>
      </c>
      <c r="AH282" s="213">
        <v>0</v>
      </c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3" x14ac:dyDescent="0.3">
      <c r="A283" s="220"/>
      <c r="B283" s="221"/>
      <c r="C283" s="267" t="s">
        <v>517</v>
      </c>
      <c r="D283" s="260"/>
      <c r="E283" s="261">
        <v>0.6</v>
      </c>
      <c r="F283" s="224"/>
      <c r="G283" s="224"/>
      <c r="H283" s="224"/>
      <c r="I283" s="224"/>
      <c r="J283" s="224"/>
      <c r="K283" s="224"/>
      <c r="L283" s="224"/>
      <c r="M283" s="224"/>
      <c r="N283" s="223"/>
      <c r="O283" s="223"/>
      <c r="P283" s="223"/>
      <c r="Q283" s="223"/>
      <c r="R283" s="224"/>
      <c r="S283" s="224"/>
      <c r="T283" s="224"/>
      <c r="U283" s="224"/>
      <c r="V283" s="224"/>
      <c r="W283" s="224"/>
      <c r="X283" s="224"/>
      <c r="Y283" s="224"/>
      <c r="Z283" s="213"/>
      <c r="AA283" s="213"/>
      <c r="AB283" s="213"/>
      <c r="AC283" s="213"/>
      <c r="AD283" s="213"/>
      <c r="AE283" s="213"/>
      <c r="AF283" s="213"/>
      <c r="AG283" s="213" t="s">
        <v>227</v>
      </c>
      <c r="AH283" s="213">
        <v>0</v>
      </c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3" x14ac:dyDescent="0.3">
      <c r="A284" s="220"/>
      <c r="B284" s="221"/>
      <c r="C284" s="267" t="s">
        <v>518</v>
      </c>
      <c r="D284" s="260"/>
      <c r="E284" s="261">
        <v>0.1</v>
      </c>
      <c r="F284" s="224"/>
      <c r="G284" s="224"/>
      <c r="H284" s="224"/>
      <c r="I284" s="224"/>
      <c r="J284" s="224"/>
      <c r="K284" s="224"/>
      <c r="L284" s="224"/>
      <c r="M284" s="224"/>
      <c r="N284" s="223"/>
      <c r="O284" s="223"/>
      <c r="P284" s="223"/>
      <c r="Q284" s="223"/>
      <c r="R284" s="224"/>
      <c r="S284" s="224"/>
      <c r="T284" s="224"/>
      <c r="U284" s="224"/>
      <c r="V284" s="224"/>
      <c r="W284" s="224"/>
      <c r="X284" s="224"/>
      <c r="Y284" s="224"/>
      <c r="Z284" s="213"/>
      <c r="AA284" s="213"/>
      <c r="AB284" s="213"/>
      <c r="AC284" s="213"/>
      <c r="AD284" s="213"/>
      <c r="AE284" s="213"/>
      <c r="AF284" s="213"/>
      <c r="AG284" s="213" t="s">
        <v>227</v>
      </c>
      <c r="AH284" s="213">
        <v>0</v>
      </c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3" x14ac:dyDescent="0.3">
      <c r="A285" s="220"/>
      <c r="B285" s="221"/>
      <c r="C285" s="267" t="s">
        <v>519</v>
      </c>
      <c r="D285" s="260"/>
      <c r="E285" s="261">
        <v>0.12</v>
      </c>
      <c r="F285" s="224"/>
      <c r="G285" s="224"/>
      <c r="H285" s="224"/>
      <c r="I285" s="224"/>
      <c r="J285" s="224"/>
      <c r="K285" s="224"/>
      <c r="L285" s="224"/>
      <c r="M285" s="224"/>
      <c r="N285" s="223"/>
      <c r="O285" s="223"/>
      <c r="P285" s="223"/>
      <c r="Q285" s="223"/>
      <c r="R285" s="224"/>
      <c r="S285" s="224"/>
      <c r="T285" s="224"/>
      <c r="U285" s="224"/>
      <c r="V285" s="224"/>
      <c r="W285" s="224"/>
      <c r="X285" s="224"/>
      <c r="Y285" s="224"/>
      <c r="Z285" s="213"/>
      <c r="AA285" s="213"/>
      <c r="AB285" s="213"/>
      <c r="AC285" s="213"/>
      <c r="AD285" s="213"/>
      <c r="AE285" s="213"/>
      <c r="AF285" s="213"/>
      <c r="AG285" s="213" t="s">
        <v>227</v>
      </c>
      <c r="AH285" s="213">
        <v>0</v>
      </c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3" x14ac:dyDescent="0.3">
      <c r="A286" s="220"/>
      <c r="B286" s="221"/>
      <c r="C286" s="267" t="s">
        <v>520</v>
      </c>
      <c r="D286" s="260"/>
      <c r="E286" s="261">
        <v>0.6</v>
      </c>
      <c r="F286" s="224"/>
      <c r="G286" s="224"/>
      <c r="H286" s="224"/>
      <c r="I286" s="224"/>
      <c r="J286" s="224"/>
      <c r="K286" s="224"/>
      <c r="L286" s="224"/>
      <c r="M286" s="224"/>
      <c r="N286" s="223"/>
      <c r="O286" s="223"/>
      <c r="P286" s="223"/>
      <c r="Q286" s="223"/>
      <c r="R286" s="224"/>
      <c r="S286" s="224"/>
      <c r="T286" s="224"/>
      <c r="U286" s="224"/>
      <c r="V286" s="224"/>
      <c r="W286" s="224"/>
      <c r="X286" s="224"/>
      <c r="Y286" s="224"/>
      <c r="Z286" s="213"/>
      <c r="AA286" s="213"/>
      <c r="AB286" s="213"/>
      <c r="AC286" s="213"/>
      <c r="AD286" s="213"/>
      <c r="AE286" s="213"/>
      <c r="AF286" s="213"/>
      <c r="AG286" s="213" t="s">
        <v>227</v>
      </c>
      <c r="AH286" s="213">
        <v>0</v>
      </c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3" x14ac:dyDescent="0.3">
      <c r="A287" s="220"/>
      <c r="B287" s="221"/>
      <c r="C287" s="267" t="s">
        <v>521</v>
      </c>
      <c r="D287" s="260"/>
      <c r="E287" s="261">
        <v>0.1</v>
      </c>
      <c r="F287" s="224"/>
      <c r="G287" s="224"/>
      <c r="H287" s="224"/>
      <c r="I287" s="224"/>
      <c r="J287" s="224"/>
      <c r="K287" s="224"/>
      <c r="L287" s="224"/>
      <c r="M287" s="224"/>
      <c r="N287" s="223"/>
      <c r="O287" s="223"/>
      <c r="P287" s="223"/>
      <c r="Q287" s="223"/>
      <c r="R287" s="224"/>
      <c r="S287" s="224"/>
      <c r="T287" s="224"/>
      <c r="U287" s="224"/>
      <c r="V287" s="224"/>
      <c r="W287" s="224"/>
      <c r="X287" s="224"/>
      <c r="Y287" s="224"/>
      <c r="Z287" s="213"/>
      <c r="AA287" s="213"/>
      <c r="AB287" s="213"/>
      <c r="AC287" s="213"/>
      <c r="AD287" s="213"/>
      <c r="AE287" s="213"/>
      <c r="AF287" s="213"/>
      <c r="AG287" s="213" t="s">
        <v>227</v>
      </c>
      <c r="AH287" s="213">
        <v>0</v>
      </c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3" x14ac:dyDescent="0.3">
      <c r="A288" s="220"/>
      <c r="B288" s="221"/>
      <c r="C288" s="267" t="s">
        <v>522</v>
      </c>
      <c r="D288" s="260"/>
      <c r="E288" s="261">
        <v>0.1</v>
      </c>
      <c r="F288" s="224"/>
      <c r="G288" s="224"/>
      <c r="H288" s="224"/>
      <c r="I288" s="224"/>
      <c r="J288" s="224"/>
      <c r="K288" s="224"/>
      <c r="L288" s="224"/>
      <c r="M288" s="224"/>
      <c r="N288" s="223"/>
      <c r="O288" s="223"/>
      <c r="P288" s="223"/>
      <c r="Q288" s="223"/>
      <c r="R288" s="224"/>
      <c r="S288" s="224"/>
      <c r="T288" s="224"/>
      <c r="U288" s="224"/>
      <c r="V288" s="224"/>
      <c r="W288" s="224"/>
      <c r="X288" s="224"/>
      <c r="Y288" s="224"/>
      <c r="Z288" s="213"/>
      <c r="AA288" s="213"/>
      <c r="AB288" s="213"/>
      <c r="AC288" s="213"/>
      <c r="AD288" s="213"/>
      <c r="AE288" s="213"/>
      <c r="AF288" s="213"/>
      <c r="AG288" s="213" t="s">
        <v>227</v>
      </c>
      <c r="AH288" s="213">
        <v>0</v>
      </c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 x14ac:dyDescent="0.3">
      <c r="A289" s="237">
        <v>46</v>
      </c>
      <c r="B289" s="238" t="s">
        <v>523</v>
      </c>
      <c r="C289" s="255" t="s">
        <v>524</v>
      </c>
      <c r="D289" s="239" t="s">
        <v>416</v>
      </c>
      <c r="E289" s="240">
        <v>2.91</v>
      </c>
      <c r="F289" s="241"/>
      <c r="G289" s="242">
        <f>ROUND(E289*F289,2)</f>
        <v>0</v>
      </c>
      <c r="H289" s="241"/>
      <c r="I289" s="242">
        <f>ROUND(E289*H289,2)</f>
        <v>0</v>
      </c>
      <c r="J289" s="241"/>
      <c r="K289" s="242">
        <f>ROUND(E289*J289,2)</f>
        <v>0</v>
      </c>
      <c r="L289" s="242">
        <v>21</v>
      </c>
      <c r="M289" s="242">
        <f>G289*(1+L289/100)</f>
        <v>0</v>
      </c>
      <c r="N289" s="240">
        <v>2.0400000000000001E-3</v>
      </c>
      <c r="O289" s="240">
        <f>ROUND(E289*N289,2)</f>
        <v>0.01</v>
      </c>
      <c r="P289" s="240">
        <v>3.6170000000000001E-2</v>
      </c>
      <c r="Q289" s="240">
        <f>ROUND(E289*P289,2)</f>
        <v>0.11</v>
      </c>
      <c r="R289" s="242" t="s">
        <v>471</v>
      </c>
      <c r="S289" s="242" t="s">
        <v>198</v>
      </c>
      <c r="T289" s="243" t="s">
        <v>198</v>
      </c>
      <c r="U289" s="224">
        <v>4</v>
      </c>
      <c r="V289" s="224">
        <f>ROUND(E289*U289,2)</f>
        <v>11.64</v>
      </c>
      <c r="W289" s="224"/>
      <c r="X289" s="224" t="s">
        <v>185</v>
      </c>
      <c r="Y289" s="224" t="s">
        <v>186</v>
      </c>
      <c r="Z289" s="213"/>
      <c r="AA289" s="213"/>
      <c r="AB289" s="213"/>
      <c r="AC289" s="213"/>
      <c r="AD289" s="213"/>
      <c r="AE289" s="213"/>
      <c r="AF289" s="213"/>
      <c r="AG289" s="213" t="s">
        <v>187</v>
      </c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2" x14ac:dyDescent="0.3">
      <c r="A290" s="220"/>
      <c r="B290" s="221"/>
      <c r="C290" s="267" t="s">
        <v>525</v>
      </c>
      <c r="D290" s="260"/>
      <c r="E290" s="261">
        <v>0.1</v>
      </c>
      <c r="F290" s="224"/>
      <c r="G290" s="224"/>
      <c r="H290" s="224"/>
      <c r="I290" s="224"/>
      <c r="J290" s="224"/>
      <c r="K290" s="224"/>
      <c r="L290" s="224"/>
      <c r="M290" s="224"/>
      <c r="N290" s="223"/>
      <c r="O290" s="223"/>
      <c r="P290" s="223"/>
      <c r="Q290" s="223"/>
      <c r="R290" s="224"/>
      <c r="S290" s="224"/>
      <c r="T290" s="224"/>
      <c r="U290" s="224"/>
      <c r="V290" s="224"/>
      <c r="W290" s="224"/>
      <c r="X290" s="224"/>
      <c r="Y290" s="224"/>
      <c r="Z290" s="213"/>
      <c r="AA290" s="213"/>
      <c r="AB290" s="213"/>
      <c r="AC290" s="213"/>
      <c r="AD290" s="213"/>
      <c r="AE290" s="213"/>
      <c r="AF290" s="213"/>
      <c r="AG290" s="213" t="s">
        <v>227</v>
      </c>
      <c r="AH290" s="213">
        <v>0</v>
      </c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3" x14ac:dyDescent="0.3">
      <c r="A291" s="220"/>
      <c r="B291" s="221"/>
      <c r="C291" s="267" t="s">
        <v>526</v>
      </c>
      <c r="D291" s="260"/>
      <c r="E291" s="261">
        <v>0.35</v>
      </c>
      <c r="F291" s="224"/>
      <c r="G291" s="224"/>
      <c r="H291" s="224"/>
      <c r="I291" s="224"/>
      <c r="J291" s="224"/>
      <c r="K291" s="224"/>
      <c r="L291" s="224"/>
      <c r="M291" s="224"/>
      <c r="N291" s="223"/>
      <c r="O291" s="223"/>
      <c r="P291" s="223"/>
      <c r="Q291" s="223"/>
      <c r="R291" s="224"/>
      <c r="S291" s="224"/>
      <c r="T291" s="224"/>
      <c r="U291" s="224"/>
      <c r="V291" s="224"/>
      <c r="W291" s="224"/>
      <c r="X291" s="224"/>
      <c r="Y291" s="224"/>
      <c r="Z291" s="213"/>
      <c r="AA291" s="213"/>
      <c r="AB291" s="213"/>
      <c r="AC291" s="213"/>
      <c r="AD291" s="213"/>
      <c r="AE291" s="213"/>
      <c r="AF291" s="213"/>
      <c r="AG291" s="213" t="s">
        <v>227</v>
      </c>
      <c r="AH291" s="213">
        <v>0</v>
      </c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3" x14ac:dyDescent="0.3">
      <c r="A292" s="220"/>
      <c r="B292" s="221"/>
      <c r="C292" s="267" t="s">
        <v>527</v>
      </c>
      <c r="D292" s="260"/>
      <c r="E292" s="261">
        <v>0.2</v>
      </c>
      <c r="F292" s="224"/>
      <c r="G292" s="224"/>
      <c r="H292" s="224"/>
      <c r="I292" s="224"/>
      <c r="J292" s="224"/>
      <c r="K292" s="224"/>
      <c r="L292" s="224"/>
      <c r="M292" s="224"/>
      <c r="N292" s="223"/>
      <c r="O292" s="223"/>
      <c r="P292" s="223"/>
      <c r="Q292" s="223"/>
      <c r="R292" s="224"/>
      <c r="S292" s="224"/>
      <c r="T292" s="224"/>
      <c r="U292" s="224"/>
      <c r="V292" s="224"/>
      <c r="W292" s="224"/>
      <c r="X292" s="224"/>
      <c r="Y292" s="224"/>
      <c r="Z292" s="213"/>
      <c r="AA292" s="213"/>
      <c r="AB292" s="213"/>
      <c r="AC292" s="213"/>
      <c r="AD292" s="213"/>
      <c r="AE292" s="213"/>
      <c r="AF292" s="213"/>
      <c r="AG292" s="213" t="s">
        <v>227</v>
      </c>
      <c r="AH292" s="213">
        <v>0</v>
      </c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3" x14ac:dyDescent="0.3">
      <c r="A293" s="220"/>
      <c r="B293" s="221"/>
      <c r="C293" s="267" t="s">
        <v>528</v>
      </c>
      <c r="D293" s="260"/>
      <c r="E293" s="261">
        <v>0.3</v>
      </c>
      <c r="F293" s="224"/>
      <c r="G293" s="224"/>
      <c r="H293" s="224"/>
      <c r="I293" s="224"/>
      <c r="J293" s="224"/>
      <c r="K293" s="224"/>
      <c r="L293" s="224"/>
      <c r="M293" s="224"/>
      <c r="N293" s="223"/>
      <c r="O293" s="223"/>
      <c r="P293" s="223"/>
      <c r="Q293" s="223"/>
      <c r="R293" s="224"/>
      <c r="S293" s="224"/>
      <c r="T293" s="224"/>
      <c r="U293" s="224"/>
      <c r="V293" s="224"/>
      <c r="W293" s="224"/>
      <c r="X293" s="224"/>
      <c r="Y293" s="224"/>
      <c r="Z293" s="213"/>
      <c r="AA293" s="213"/>
      <c r="AB293" s="213"/>
      <c r="AC293" s="213"/>
      <c r="AD293" s="213"/>
      <c r="AE293" s="213"/>
      <c r="AF293" s="213"/>
      <c r="AG293" s="213" t="s">
        <v>227</v>
      </c>
      <c r="AH293" s="213">
        <v>0</v>
      </c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3" x14ac:dyDescent="0.3">
      <c r="A294" s="220"/>
      <c r="B294" s="221"/>
      <c r="C294" s="267" t="s">
        <v>529</v>
      </c>
      <c r="D294" s="260"/>
      <c r="E294" s="261">
        <v>0.36</v>
      </c>
      <c r="F294" s="224"/>
      <c r="G294" s="224"/>
      <c r="H294" s="224"/>
      <c r="I294" s="224"/>
      <c r="J294" s="224"/>
      <c r="K294" s="224"/>
      <c r="L294" s="224"/>
      <c r="M294" s="224"/>
      <c r="N294" s="223"/>
      <c r="O294" s="223"/>
      <c r="P294" s="223"/>
      <c r="Q294" s="223"/>
      <c r="R294" s="224"/>
      <c r="S294" s="224"/>
      <c r="T294" s="224"/>
      <c r="U294" s="224"/>
      <c r="V294" s="224"/>
      <c r="W294" s="224"/>
      <c r="X294" s="224"/>
      <c r="Y294" s="224"/>
      <c r="Z294" s="213"/>
      <c r="AA294" s="213"/>
      <c r="AB294" s="213"/>
      <c r="AC294" s="213"/>
      <c r="AD294" s="213"/>
      <c r="AE294" s="213"/>
      <c r="AF294" s="213"/>
      <c r="AG294" s="213" t="s">
        <v>227</v>
      </c>
      <c r="AH294" s="213">
        <v>0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3" x14ac:dyDescent="0.3">
      <c r="A295" s="220"/>
      <c r="B295" s="221"/>
      <c r="C295" s="267" t="s">
        <v>530</v>
      </c>
      <c r="D295" s="260"/>
      <c r="E295" s="261">
        <v>0.1</v>
      </c>
      <c r="F295" s="224"/>
      <c r="G295" s="224"/>
      <c r="H295" s="224"/>
      <c r="I295" s="224"/>
      <c r="J295" s="224"/>
      <c r="K295" s="224"/>
      <c r="L295" s="224"/>
      <c r="M295" s="224"/>
      <c r="N295" s="223"/>
      <c r="O295" s="223"/>
      <c r="P295" s="223"/>
      <c r="Q295" s="223"/>
      <c r="R295" s="224"/>
      <c r="S295" s="224"/>
      <c r="T295" s="224"/>
      <c r="U295" s="224"/>
      <c r="V295" s="224"/>
      <c r="W295" s="224"/>
      <c r="X295" s="224"/>
      <c r="Y295" s="224"/>
      <c r="Z295" s="213"/>
      <c r="AA295" s="213"/>
      <c r="AB295" s="213"/>
      <c r="AC295" s="213"/>
      <c r="AD295" s="213"/>
      <c r="AE295" s="213"/>
      <c r="AF295" s="213"/>
      <c r="AG295" s="213" t="s">
        <v>227</v>
      </c>
      <c r="AH295" s="213">
        <v>0</v>
      </c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3" x14ac:dyDescent="0.3">
      <c r="A296" s="220"/>
      <c r="B296" s="221"/>
      <c r="C296" s="267" t="s">
        <v>531</v>
      </c>
      <c r="D296" s="260"/>
      <c r="E296" s="261">
        <v>0.1</v>
      </c>
      <c r="F296" s="224"/>
      <c r="G296" s="224"/>
      <c r="H296" s="224"/>
      <c r="I296" s="224"/>
      <c r="J296" s="224"/>
      <c r="K296" s="224"/>
      <c r="L296" s="224"/>
      <c r="M296" s="224"/>
      <c r="N296" s="223"/>
      <c r="O296" s="223"/>
      <c r="P296" s="223"/>
      <c r="Q296" s="223"/>
      <c r="R296" s="224"/>
      <c r="S296" s="224"/>
      <c r="T296" s="224"/>
      <c r="U296" s="224"/>
      <c r="V296" s="224"/>
      <c r="W296" s="224"/>
      <c r="X296" s="224"/>
      <c r="Y296" s="224"/>
      <c r="Z296" s="213"/>
      <c r="AA296" s="213"/>
      <c r="AB296" s="213"/>
      <c r="AC296" s="213"/>
      <c r="AD296" s="213"/>
      <c r="AE296" s="213"/>
      <c r="AF296" s="213"/>
      <c r="AG296" s="213" t="s">
        <v>227</v>
      </c>
      <c r="AH296" s="213">
        <v>0</v>
      </c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3" x14ac:dyDescent="0.3">
      <c r="A297" s="220"/>
      <c r="B297" s="221"/>
      <c r="C297" s="267" t="s">
        <v>532</v>
      </c>
      <c r="D297" s="260"/>
      <c r="E297" s="261">
        <v>0.3</v>
      </c>
      <c r="F297" s="224"/>
      <c r="G297" s="224"/>
      <c r="H297" s="224"/>
      <c r="I297" s="224"/>
      <c r="J297" s="224"/>
      <c r="K297" s="224"/>
      <c r="L297" s="224"/>
      <c r="M297" s="224"/>
      <c r="N297" s="223"/>
      <c r="O297" s="223"/>
      <c r="P297" s="223"/>
      <c r="Q297" s="223"/>
      <c r="R297" s="224"/>
      <c r="S297" s="224"/>
      <c r="T297" s="224"/>
      <c r="U297" s="224"/>
      <c r="V297" s="224"/>
      <c r="W297" s="224"/>
      <c r="X297" s="224"/>
      <c r="Y297" s="224"/>
      <c r="Z297" s="213"/>
      <c r="AA297" s="213"/>
      <c r="AB297" s="213"/>
      <c r="AC297" s="213"/>
      <c r="AD297" s="213"/>
      <c r="AE297" s="213"/>
      <c r="AF297" s="213"/>
      <c r="AG297" s="213" t="s">
        <v>227</v>
      </c>
      <c r="AH297" s="213">
        <v>0</v>
      </c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3" x14ac:dyDescent="0.3">
      <c r="A298" s="220"/>
      <c r="B298" s="221"/>
      <c r="C298" s="267" t="s">
        <v>533</v>
      </c>
      <c r="D298" s="260"/>
      <c r="E298" s="261">
        <v>0.2</v>
      </c>
      <c r="F298" s="224"/>
      <c r="G298" s="224"/>
      <c r="H298" s="224"/>
      <c r="I298" s="224"/>
      <c r="J298" s="224"/>
      <c r="K298" s="224"/>
      <c r="L298" s="224"/>
      <c r="M298" s="224"/>
      <c r="N298" s="223"/>
      <c r="O298" s="223"/>
      <c r="P298" s="223"/>
      <c r="Q298" s="223"/>
      <c r="R298" s="224"/>
      <c r="S298" s="224"/>
      <c r="T298" s="224"/>
      <c r="U298" s="224"/>
      <c r="V298" s="224"/>
      <c r="W298" s="224"/>
      <c r="X298" s="224"/>
      <c r="Y298" s="224"/>
      <c r="Z298" s="213"/>
      <c r="AA298" s="213"/>
      <c r="AB298" s="213"/>
      <c r="AC298" s="213"/>
      <c r="AD298" s="213"/>
      <c r="AE298" s="213"/>
      <c r="AF298" s="213"/>
      <c r="AG298" s="213" t="s">
        <v>227</v>
      </c>
      <c r="AH298" s="213">
        <v>0</v>
      </c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3" x14ac:dyDescent="0.3">
      <c r="A299" s="220"/>
      <c r="B299" s="221"/>
      <c r="C299" s="267" t="s">
        <v>534</v>
      </c>
      <c r="D299" s="260"/>
      <c r="E299" s="261">
        <v>0.35</v>
      </c>
      <c r="F299" s="224"/>
      <c r="G299" s="224"/>
      <c r="H299" s="224"/>
      <c r="I299" s="224"/>
      <c r="J299" s="224"/>
      <c r="K299" s="224"/>
      <c r="L299" s="224"/>
      <c r="M299" s="224"/>
      <c r="N299" s="223"/>
      <c r="O299" s="223"/>
      <c r="P299" s="223"/>
      <c r="Q299" s="223"/>
      <c r="R299" s="224"/>
      <c r="S299" s="224"/>
      <c r="T299" s="224"/>
      <c r="U299" s="224"/>
      <c r="V299" s="224"/>
      <c r="W299" s="224"/>
      <c r="X299" s="224"/>
      <c r="Y299" s="224"/>
      <c r="Z299" s="213"/>
      <c r="AA299" s="213"/>
      <c r="AB299" s="213"/>
      <c r="AC299" s="213"/>
      <c r="AD299" s="213"/>
      <c r="AE299" s="213"/>
      <c r="AF299" s="213"/>
      <c r="AG299" s="213" t="s">
        <v>227</v>
      </c>
      <c r="AH299" s="213">
        <v>0</v>
      </c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3" x14ac:dyDescent="0.3">
      <c r="A300" s="220"/>
      <c r="B300" s="221"/>
      <c r="C300" s="267" t="s">
        <v>535</v>
      </c>
      <c r="D300" s="260"/>
      <c r="E300" s="261">
        <v>0.35</v>
      </c>
      <c r="F300" s="224"/>
      <c r="G300" s="224"/>
      <c r="H300" s="224"/>
      <c r="I300" s="224"/>
      <c r="J300" s="224"/>
      <c r="K300" s="224"/>
      <c r="L300" s="224"/>
      <c r="M300" s="224"/>
      <c r="N300" s="223"/>
      <c r="O300" s="223"/>
      <c r="P300" s="223"/>
      <c r="Q300" s="223"/>
      <c r="R300" s="224"/>
      <c r="S300" s="224"/>
      <c r="T300" s="224"/>
      <c r="U300" s="224"/>
      <c r="V300" s="224"/>
      <c r="W300" s="224"/>
      <c r="X300" s="224"/>
      <c r="Y300" s="224"/>
      <c r="Z300" s="213"/>
      <c r="AA300" s="213"/>
      <c r="AB300" s="213"/>
      <c r="AC300" s="213"/>
      <c r="AD300" s="213"/>
      <c r="AE300" s="213"/>
      <c r="AF300" s="213"/>
      <c r="AG300" s="213" t="s">
        <v>227</v>
      </c>
      <c r="AH300" s="213">
        <v>0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3" x14ac:dyDescent="0.3">
      <c r="A301" s="220"/>
      <c r="B301" s="221"/>
      <c r="C301" s="267" t="s">
        <v>536</v>
      </c>
      <c r="D301" s="260"/>
      <c r="E301" s="261">
        <v>0.2</v>
      </c>
      <c r="F301" s="224"/>
      <c r="G301" s="224"/>
      <c r="H301" s="224"/>
      <c r="I301" s="224"/>
      <c r="J301" s="224"/>
      <c r="K301" s="224"/>
      <c r="L301" s="224"/>
      <c r="M301" s="224"/>
      <c r="N301" s="223"/>
      <c r="O301" s="223"/>
      <c r="P301" s="223"/>
      <c r="Q301" s="223"/>
      <c r="R301" s="224"/>
      <c r="S301" s="224"/>
      <c r="T301" s="224"/>
      <c r="U301" s="224"/>
      <c r="V301" s="224"/>
      <c r="W301" s="224"/>
      <c r="X301" s="224"/>
      <c r="Y301" s="224"/>
      <c r="Z301" s="213"/>
      <c r="AA301" s="213"/>
      <c r="AB301" s="213"/>
      <c r="AC301" s="213"/>
      <c r="AD301" s="213"/>
      <c r="AE301" s="213"/>
      <c r="AF301" s="213"/>
      <c r="AG301" s="213" t="s">
        <v>227</v>
      </c>
      <c r="AH301" s="213">
        <v>0</v>
      </c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ht="20.6" outlineLevel="1" x14ac:dyDescent="0.3">
      <c r="A302" s="237">
        <v>47</v>
      </c>
      <c r="B302" s="238" t="s">
        <v>537</v>
      </c>
      <c r="C302" s="255" t="s">
        <v>538</v>
      </c>
      <c r="D302" s="239" t="s">
        <v>416</v>
      </c>
      <c r="E302" s="240">
        <v>3.85</v>
      </c>
      <c r="F302" s="241"/>
      <c r="G302" s="242">
        <f>ROUND(E302*F302,2)</f>
        <v>0</v>
      </c>
      <c r="H302" s="241"/>
      <c r="I302" s="242">
        <f>ROUND(E302*H302,2)</f>
        <v>0</v>
      </c>
      <c r="J302" s="241"/>
      <c r="K302" s="242">
        <f>ROUND(E302*J302,2)</f>
        <v>0</v>
      </c>
      <c r="L302" s="242">
        <v>21</v>
      </c>
      <c r="M302" s="242">
        <f>G302*(1+L302/100)</f>
        <v>0</v>
      </c>
      <c r="N302" s="240">
        <v>2.5000000000000001E-3</v>
      </c>
      <c r="O302" s="240">
        <f>ROUND(E302*N302,2)</f>
        <v>0.01</v>
      </c>
      <c r="P302" s="240">
        <v>0</v>
      </c>
      <c r="Q302" s="240">
        <f>ROUND(E302*P302,2)</f>
        <v>0</v>
      </c>
      <c r="R302" s="242" t="s">
        <v>471</v>
      </c>
      <c r="S302" s="242" t="s">
        <v>198</v>
      </c>
      <c r="T302" s="243" t="s">
        <v>198</v>
      </c>
      <c r="U302" s="224">
        <v>1.63</v>
      </c>
      <c r="V302" s="224">
        <f>ROUND(E302*U302,2)</f>
        <v>6.28</v>
      </c>
      <c r="W302" s="224"/>
      <c r="X302" s="224" t="s">
        <v>185</v>
      </c>
      <c r="Y302" s="224" t="s">
        <v>186</v>
      </c>
      <c r="Z302" s="213"/>
      <c r="AA302" s="213"/>
      <c r="AB302" s="213"/>
      <c r="AC302" s="213"/>
      <c r="AD302" s="213"/>
      <c r="AE302" s="213"/>
      <c r="AF302" s="213"/>
      <c r="AG302" s="213" t="s">
        <v>187</v>
      </c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2" x14ac:dyDescent="0.3">
      <c r="A303" s="220"/>
      <c r="B303" s="221"/>
      <c r="C303" s="267" t="s">
        <v>539</v>
      </c>
      <c r="D303" s="260"/>
      <c r="E303" s="261">
        <v>0.7</v>
      </c>
      <c r="F303" s="224"/>
      <c r="G303" s="224"/>
      <c r="H303" s="224"/>
      <c r="I303" s="224"/>
      <c r="J303" s="224"/>
      <c r="K303" s="224"/>
      <c r="L303" s="224"/>
      <c r="M303" s="224"/>
      <c r="N303" s="223"/>
      <c r="O303" s="223"/>
      <c r="P303" s="223"/>
      <c r="Q303" s="223"/>
      <c r="R303" s="224"/>
      <c r="S303" s="224"/>
      <c r="T303" s="224"/>
      <c r="U303" s="224"/>
      <c r="V303" s="224"/>
      <c r="W303" s="224"/>
      <c r="X303" s="224"/>
      <c r="Y303" s="224"/>
      <c r="Z303" s="213"/>
      <c r="AA303" s="213"/>
      <c r="AB303" s="213"/>
      <c r="AC303" s="213"/>
      <c r="AD303" s="213"/>
      <c r="AE303" s="213"/>
      <c r="AF303" s="213"/>
      <c r="AG303" s="213" t="s">
        <v>227</v>
      </c>
      <c r="AH303" s="213">
        <v>0</v>
      </c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3" x14ac:dyDescent="0.3">
      <c r="A304" s="220"/>
      <c r="B304" s="221"/>
      <c r="C304" s="267" t="s">
        <v>540</v>
      </c>
      <c r="D304" s="260"/>
      <c r="E304" s="261">
        <v>0.7</v>
      </c>
      <c r="F304" s="224"/>
      <c r="G304" s="224"/>
      <c r="H304" s="224"/>
      <c r="I304" s="224"/>
      <c r="J304" s="224"/>
      <c r="K304" s="224"/>
      <c r="L304" s="224"/>
      <c r="M304" s="224"/>
      <c r="N304" s="223"/>
      <c r="O304" s="223"/>
      <c r="P304" s="223"/>
      <c r="Q304" s="223"/>
      <c r="R304" s="224"/>
      <c r="S304" s="224"/>
      <c r="T304" s="224"/>
      <c r="U304" s="224"/>
      <c r="V304" s="224"/>
      <c r="W304" s="224"/>
      <c r="X304" s="224"/>
      <c r="Y304" s="224"/>
      <c r="Z304" s="213"/>
      <c r="AA304" s="213"/>
      <c r="AB304" s="213"/>
      <c r="AC304" s="213"/>
      <c r="AD304" s="213"/>
      <c r="AE304" s="213"/>
      <c r="AF304" s="213"/>
      <c r="AG304" s="213" t="s">
        <v>227</v>
      </c>
      <c r="AH304" s="213">
        <v>0</v>
      </c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3" x14ac:dyDescent="0.3">
      <c r="A305" s="220"/>
      <c r="B305" s="221"/>
      <c r="C305" s="267" t="s">
        <v>541</v>
      </c>
      <c r="D305" s="260"/>
      <c r="E305" s="261">
        <v>0.7</v>
      </c>
      <c r="F305" s="224"/>
      <c r="G305" s="224"/>
      <c r="H305" s="224"/>
      <c r="I305" s="224"/>
      <c r="J305" s="224"/>
      <c r="K305" s="224"/>
      <c r="L305" s="224"/>
      <c r="M305" s="224"/>
      <c r="N305" s="223"/>
      <c r="O305" s="223"/>
      <c r="P305" s="223"/>
      <c r="Q305" s="223"/>
      <c r="R305" s="224"/>
      <c r="S305" s="224"/>
      <c r="T305" s="224"/>
      <c r="U305" s="224"/>
      <c r="V305" s="224"/>
      <c r="W305" s="224"/>
      <c r="X305" s="224"/>
      <c r="Y305" s="224"/>
      <c r="Z305" s="213"/>
      <c r="AA305" s="213"/>
      <c r="AB305" s="213"/>
      <c r="AC305" s="213"/>
      <c r="AD305" s="213"/>
      <c r="AE305" s="213"/>
      <c r="AF305" s="213"/>
      <c r="AG305" s="213" t="s">
        <v>227</v>
      </c>
      <c r="AH305" s="213">
        <v>0</v>
      </c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3" x14ac:dyDescent="0.3">
      <c r="A306" s="220"/>
      <c r="B306" s="221"/>
      <c r="C306" s="267" t="s">
        <v>542</v>
      </c>
      <c r="D306" s="260"/>
      <c r="E306" s="261">
        <v>0.7</v>
      </c>
      <c r="F306" s="224"/>
      <c r="G306" s="224"/>
      <c r="H306" s="224"/>
      <c r="I306" s="224"/>
      <c r="J306" s="224"/>
      <c r="K306" s="224"/>
      <c r="L306" s="224"/>
      <c r="M306" s="224"/>
      <c r="N306" s="223"/>
      <c r="O306" s="223"/>
      <c r="P306" s="223"/>
      <c r="Q306" s="223"/>
      <c r="R306" s="224"/>
      <c r="S306" s="224"/>
      <c r="T306" s="224"/>
      <c r="U306" s="224"/>
      <c r="V306" s="224"/>
      <c r="W306" s="224"/>
      <c r="X306" s="224"/>
      <c r="Y306" s="224"/>
      <c r="Z306" s="213"/>
      <c r="AA306" s="213"/>
      <c r="AB306" s="213"/>
      <c r="AC306" s="213"/>
      <c r="AD306" s="213"/>
      <c r="AE306" s="213"/>
      <c r="AF306" s="213"/>
      <c r="AG306" s="213" t="s">
        <v>227</v>
      </c>
      <c r="AH306" s="213">
        <v>0</v>
      </c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3" x14ac:dyDescent="0.3">
      <c r="A307" s="220"/>
      <c r="B307" s="221"/>
      <c r="C307" s="267" t="s">
        <v>543</v>
      </c>
      <c r="D307" s="260"/>
      <c r="E307" s="261">
        <v>1.05</v>
      </c>
      <c r="F307" s="224"/>
      <c r="G307" s="224"/>
      <c r="H307" s="224"/>
      <c r="I307" s="224"/>
      <c r="J307" s="224"/>
      <c r="K307" s="224"/>
      <c r="L307" s="224"/>
      <c r="M307" s="224"/>
      <c r="N307" s="223"/>
      <c r="O307" s="223"/>
      <c r="P307" s="223"/>
      <c r="Q307" s="223"/>
      <c r="R307" s="224"/>
      <c r="S307" s="224"/>
      <c r="T307" s="224"/>
      <c r="U307" s="224"/>
      <c r="V307" s="224"/>
      <c r="W307" s="224"/>
      <c r="X307" s="224"/>
      <c r="Y307" s="224"/>
      <c r="Z307" s="213"/>
      <c r="AA307" s="213"/>
      <c r="AB307" s="213"/>
      <c r="AC307" s="213"/>
      <c r="AD307" s="213"/>
      <c r="AE307" s="213"/>
      <c r="AF307" s="213"/>
      <c r="AG307" s="213" t="s">
        <v>227</v>
      </c>
      <c r="AH307" s="213">
        <v>0</v>
      </c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ht="20.6" outlineLevel="1" x14ac:dyDescent="0.3">
      <c r="A308" s="237">
        <v>48</v>
      </c>
      <c r="B308" s="238" t="s">
        <v>544</v>
      </c>
      <c r="C308" s="255" t="s">
        <v>545</v>
      </c>
      <c r="D308" s="239" t="s">
        <v>416</v>
      </c>
      <c r="E308" s="240">
        <v>7.35</v>
      </c>
      <c r="F308" s="241"/>
      <c r="G308" s="242">
        <f>ROUND(E308*F308,2)</f>
        <v>0</v>
      </c>
      <c r="H308" s="241"/>
      <c r="I308" s="242">
        <f>ROUND(E308*H308,2)</f>
        <v>0</v>
      </c>
      <c r="J308" s="241"/>
      <c r="K308" s="242">
        <f>ROUND(E308*J308,2)</f>
        <v>0</v>
      </c>
      <c r="L308" s="242">
        <v>21</v>
      </c>
      <c r="M308" s="242">
        <f>G308*(1+L308/100)</f>
        <v>0</v>
      </c>
      <c r="N308" s="240">
        <v>2.7299999999999998E-3</v>
      </c>
      <c r="O308" s="240">
        <f>ROUND(E308*N308,2)</f>
        <v>0.02</v>
      </c>
      <c r="P308" s="240">
        <v>3.6170000000000001E-2</v>
      </c>
      <c r="Q308" s="240">
        <f>ROUND(E308*P308,2)</f>
        <v>0.27</v>
      </c>
      <c r="R308" s="242" t="s">
        <v>471</v>
      </c>
      <c r="S308" s="242" t="s">
        <v>198</v>
      </c>
      <c r="T308" s="243" t="s">
        <v>198</v>
      </c>
      <c r="U308" s="224">
        <v>2.39</v>
      </c>
      <c r="V308" s="224">
        <f>ROUND(E308*U308,2)</f>
        <v>17.57</v>
      </c>
      <c r="W308" s="224"/>
      <c r="X308" s="224" t="s">
        <v>185</v>
      </c>
      <c r="Y308" s="224" t="s">
        <v>186</v>
      </c>
      <c r="Z308" s="213"/>
      <c r="AA308" s="213"/>
      <c r="AB308" s="213"/>
      <c r="AC308" s="213"/>
      <c r="AD308" s="213"/>
      <c r="AE308" s="213"/>
      <c r="AF308" s="213"/>
      <c r="AG308" s="213" t="s">
        <v>187</v>
      </c>
      <c r="AH308" s="213"/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2" x14ac:dyDescent="0.3">
      <c r="A309" s="220"/>
      <c r="B309" s="221"/>
      <c r="C309" s="267" t="s">
        <v>546</v>
      </c>
      <c r="D309" s="260"/>
      <c r="E309" s="261"/>
      <c r="F309" s="224"/>
      <c r="G309" s="224"/>
      <c r="H309" s="224"/>
      <c r="I309" s="224"/>
      <c r="J309" s="224"/>
      <c r="K309" s="224"/>
      <c r="L309" s="224"/>
      <c r="M309" s="224"/>
      <c r="N309" s="223"/>
      <c r="O309" s="223"/>
      <c r="P309" s="223"/>
      <c r="Q309" s="223"/>
      <c r="R309" s="224"/>
      <c r="S309" s="224"/>
      <c r="T309" s="224"/>
      <c r="U309" s="224"/>
      <c r="V309" s="224"/>
      <c r="W309" s="224"/>
      <c r="X309" s="224"/>
      <c r="Y309" s="224"/>
      <c r="Z309" s="213"/>
      <c r="AA309" s="213"/>
      <c r="AB309" s="213"/>
      <c r="AC309" s="213"/>
      <c r="AD309" s="213"/>
      <c r="AE309" s="213"/>
      <c r="AF309" s="213"/>
      <c r="AG309" s="213" t="s">
        <v>227</v>
      </c>
      <c r="AH309" s="213">
        <v>0</v>
      </c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3" x14ac:dyDescent="0.3">
      <c r="A310" s="220"/>
      <c r="B310" s="221"/>
      <c r="C310" s="267" t="s">
        <v>526</v>
      </c>
      <c r="D310" s="260"/>
      <c r="E310" s="261">
        <v>0.35</v>
      </c>
      <c r="F310" s="224"/>
      <c r="G310" s="224"/>
      <c r="H310" s="224"/>
      <c r="I310" s="224"/>
      <c r="J310" s="224"/>
      <c r="K310" s="224"/>
      <c r="L310" s="224"/>
      <c r="M310" s="224"/>
      <c r="N310" s="223"/>
      <c r="O310" s="223"/>
      <c r="P310" s="223"/>
      <c r="Q310" s="223"/>
      <c r="R310" s="224"/>
      <c r="S310" s="224"/>
      <c r="T310" s="224"/>
      <c r="U310" s="224"/>
      <c r="V310" s="224"/>
      <c r="W310" s="224"/>
      <c r="X310" s="224"/>
      <c r="Y310" s="224"/>
      <c r="Z310" s="213"/>
      <c r="AA310" s="213"/>
      <c r="AB310" s="213"/>
      <c r="AC310" s="213"/>
      <c r="AD310" s="213"/>
      <c r="AE310" s="213"/>
      <c r="AF310" s="213"/>
      <c r="AG310" s="213" t="s">
        <v>227</v>
      </c>
      <c r="AH310" s="213">
        <v>0</v>
      </c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3" x14ac:dyDescent="0.3">
      <c r="A311" s="220"/>
      <c r="B311" s="221"/>
      <c r="C311" s="267" t="s">
        <v>547</v>
      </c>
      <c r="D311" s="260"/>
      <c r="E311" s="261">
        <v>0.35</v>
      </c>
      <c r="F311" s="224"/>
      <c r="G311" s="224"/>
      <c r="H311" s="224"/>
      <c r="I311" s="224"/>
      <c r="J311" s="224"/>
      <c r="K311" s="224"/>
      <c r="L311" s="224"/>
      <c r="M311" s="224"/>
      <c r="N311" s="223"/>
      <c r="O311" s="223"/>
      <c r="P311" s="223"/>
      <c r="Q311" s="223"/>
      <c r="R311" s="224"/>
      <c r="S311" s="224"/>
      <c r="T311" s="224"/>
      <c r="U311" s="224"/>
      <c r="V311" s="224"/>
      <c r="W311" s="224"/>
      <c r="X311" s="224"/>
      <c r="Y311" s="224"/>
      <c r="Z311" s="213"/>
      <c r="AA311" s="213"/>
      <c r="AB311" s="213"/>
      <c r="AC311" s="213"/>
      <c r="AD311" s="213"/>
      <c r="AE311" s="213"/>
      <c r="AF311" s="213"/>
      <c r="AG311" s="213" t="s">
        <v>227</v>
      </c>
      <c r="AH311" s="213">
        <v>0</v>
      </c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3" x14ac:dyDescent="0.3">
      <c r="A312" s="220"/>
      <c r="B312" s="221"/>
      <c r="C312" s="267" t="s">
        <v>548</v>
      </c>
      <c r="D312" s="260"/>
      <c r="E312" s="261">
        <v>0.7</v>
      </c>
      <c r="F312" s="224"/>
      <c r="G312" s="224"/>
      <c r="H312" s="224"/>
      <c r="I312" s="224"/>
      <c r="J312" s="224"/>
      <c r="K312" s="224"/>
      <c r="L312" s="224"/>
      <c r="M312" s="224"/>
      <c r="N312" s="223"/>
      <c r="O312" s="223"/>
      <c r="P312" s="223"/>
      <c r="Q312" s="223"/>
      <c r="R312" s="224"/>
      <c r="S312" s="224"/>
      <c r="T312" s="224"/>
      <c r="U312" s="224"/>
      <c r="V312" s="224"/>
      <c r="W312" s="224"/>
      <c r="X312" s="224"/>
      <c r="Y312" s="224"/>
      <c r="Z312" s="213"/>
      <c r="AA312" s="213"/>
      <c r="AB312" s="213"/>
      <c r="AC312" s="213"/>
      <c r="AD312" s="213"/>
      <c r="AE312" s="213"/>
      <c r="AF312" s="213"/>
      <c r="AG312" s="213" t="s">
        <v>227</v>
      </c>
      <c r="AH312" s="213">
        <v>0</v>
      </c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3" x14ac:dyDescent="0.3">
      <c r="A313" s="220"/>
      <c r="B313" s="221"/>
      <c r="C313" s="267" t="s">
        <v>549</v>
      </c>
      <c r="D313" s="260"/>
      <c r="E313" s="261">
        <v>0.7</v>
      </c>
      <c r="F313" s="224"/>
      <c r="G313" s="224"/>
      <c r="H313" s="224"/>
      <c r="I313" s="224"/>
      <c r="J313" s="224"/>
      <c r="K313" s="224"/>
      <c r="L313" s="224"/>
      <c r="M313" s="224"/>
      <c r="N313" s="223"/>
      <c r="O313" s="223"/>
      <c r="P313" s="223"/>
      <c r="Q313" s="223"/>
      <c r="R313" s="224"/>
      <c r="S313" s="224"/>
      <c r="T313" s="224"/>
      <c r="U313" s="224"/>
      <c r="V313" s="224"/>
      <c r="W313" s="224"/>
      <c r="X313" s="224"/>
      <c r="Y313" s="224"/>
      <c r="Z313" s="213"/>
      <c r="AA313" s="213"/>
      <c r="AB313" s="213"/>
      <c r="AC313" s="213"/>
      <c r="AD313" s="213"/>
      <c r="AE313" s="213"/>
      <c r="AF313" s="213"/>
      <c r="AG313" s="213" t="s">
        <v>227</v>
      </c>
      <c r="AH313" s="213">
        <v>0</v>
      </c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3" x14ac:dyDescent="0.3">
      <c r="A314" s="220"/>
      <c r="B314" s="221"/>
      <c r="C314" s="267" t="s">
        <v>550</v>
      </c>
      <c r="D314" s="260"/>
      <c r="E314" s="261">
        <v>1.75</v>
      </c>
      <c r="F314" s="224"/>
      <c r="G314" s="224"/>
      <c r="H314" s="224"/>
      <c r="I314" s="224"/>
      <c r="J314" s="224"/>
      <c r="K314" s="224"/>
      <c r="L314" s="224"/>
      <c r="M314" s="224"/>
      <c r="N314" s="223"/>
      <c r="O314" s="223"/>
      <c r="P314" s="223"/>
      <c r="Q314" s="223"/>
      <c r="R314" s="224"/>
      <c r="S314" s="224"/>
      <c r="T314" s="224"/>
      <c r="U314" s="224"/>
      <c r="V314" s="224"/>
      <c r="W314" s="224"/>
      <c r="X314" s="224"/>
      <c r="Y314" s="224"/>
      <c r="Z314" s="213"/>
      <c r="AA314" s="213"/>
      <c r="AB314" s="213"/>
      <c r="AC314" s="213"/>
      <c r="AD314" s="213"/>
      <c r="AE314" s="213"/>
      <c r="AF314" s="213"/>
      <c r="AG314" s="213" t="s">
        <v>227</v>
      </c>
      <c r="AH314" s="213">
        <v>0</v>
      </c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3" x14ac:dyDescent="0.3">
      <c r="A315" s="220"/>
      <c r="B315" s="221"/>
      <c r="C315" s="267" t="s">
        <v>551</v>
      </c>
      <c r="D315" s="260"/>
      <c r="E315" s="261">
        <v>0.35</v>
      </c>
      <c r="F315" s="224"/>
      <c r="G315" s="224"/>
      <c r="H315" s="224"/>
      <c r="I315" s="224"/>
      <c r="J315" s="224"/>
      <c r="K315" s="224"/>
      <c r="L315" s="224"/>
      <c r="M315" s="224"/>
      <c r="N315" s="223"/>
      <c r="O315" s="223"/>
      <c r="P315" s="223"/>
      <c r="Q315" s="223"/>
      <c r="R315" s="224"/>
      <c r="S315" s="224"/>
      <c r="T315" s="224"/>
      <c r="U315" s="224"/>
      <c r="V315" s="224"/>
      <c r="W315" s="224"/>
      <c r="X315" s="224"/>
      <c r="Y315" s="224"/>
      <c r="Z315" s="213"/>
      <c r="AA315" s="213"/>
      <c r="AB315" s="213"/>
      <c r="AC315" s="213"/>
      <c r="AD315" s="213"/>
      <c r="AE315" s="213"/>
      <c r="AF315" s="213"/>
      <c r="AG315" s="213" t="s">
        <v>227</v>
      </c>
      <c r="AH315" s="213">
        <v>0</v>
      </c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3" x14ac:dyDescent="0.3">
      <c r="A316" s="220"/>
      <c r="B316" s="221"/>
      <c r="C316" s="267" t="s">
        <v>552</v>
      </c>
      <c r="D316" s="260"/>
      <c r="E316" s="261">
        <v>0.35</v>
      </c>
      <c r="F316" s="224"/>
      <c r="G316" s="224"/>
      <c r="H316" s="224"/>
      <c r="I316" s="224"/>
      <c r="J316" s="224"/>
      <c r="K316" s="224"/>
      <c r="L316" s="224"/>
      <c r="M316" s="224"/>
      <c r="N316" s="223"/>
      <c r="O316" s="223"/>
      <c r="P316" s="223"/>
      <c r="Q316" s="223"/>
      <c r="R316" s="224"/>
      <c r="S316" s="224"/>
      <c r="T316" s="224"/>
      <c r="U316" s="224"/>
      <c r="V316" s="224"/>
      <c r="W316" s="224"/>
      <c r="X316" s="224"/>
      <c r="Y316" s="224"/>
      <c r="Z316" s="213"/>
      <c r="AA316" s="213"/>
      <c r="AB316" s="213"/>
      <c r="AC316" s="213"/>
      <c r="AD316" s="213"/>
      <c r="AE316" s="213"/>
      <c r="AF316" s="213"/>
      <c r="AG316" s="213" t="s">
        <v>227</v>
      </c>
      <c r="AH316" s="213">
        <v>0</v>
      </c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3" x14ac:dyDescent="0.3">
      <c r="A317" s="220"/>
      <c r="B317" s="221"/>
      <c r="C317" s="267" t="s">
        <v>553</v>
      </c>
      <c r="D317" s="260"/>
      <c r="E317" s="261">
        <v>0.35</v>
      </c>
      <c r="F317" s="224"/>
      <c r="G317" s="224"/>
      <c r="H317" s="224"/>
      <c r="I317" s="224"/>
      <c r="J317" s="224"/>
      <c r="K317" s="224"/>
      <c r="L317" s="224"/>
      <c r="M317" s="224"/>
      <c r="N317" s="223"/>
      <c r="O317" s="223"/>
      <c r="P317" s="223"/>
      <c r="Q317" s="223"/>
      <c r="R317" s="224"/>
      <c r="S317" s="224"/>
      <c r="T317" s="224"/>
      <c r="U317" s="224"/>
      <c r="V317" s="224"/>
      <c r="W317" s="224"/>
      <c r="X317" s="224"/>
      <c r="Y317" s="224"/>
      <c r="Z317" s="213"/>
      <c r="AA317" s="213"/>
      <c r="AB317" s="213"/>
      <c r="AC317" s="213"/>
      <c r="AD317" s="213"/>
      <c r="AE317" s="213"/>
      <c r="AF317" s="213"/>
      <c r="AG317" s="213" t="s">
        <v>227</v>
      </c>
      <c r="AH317" s="213">
        <v>0</v>
      </c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3" x14ac:dyDescent="0.3">
      <c r="A318" s="220"/>
      <c r="B318" s="221"/>
      <c r="C318" s="267" t="s">
        <v>554</v>
      </c>
      <c r="D318" s="260"/>
      <c r="E318" s="261">
        <v>0.35</v>
      </c>
      <c r="F318" s="224"/>
      <c r="G318" s="224"/>
      <c r="H318" s="224"/>
      <c r="I318" s="224"/>
      <c r="J318" s="224"/>
      <c r="K318" s="224"/>
      <c r="L318" s="224"/>
      <c r="M318" s="224"/>
      <c r="N318" s="223"/>
      <c r="O318" s="223"/>
      <c r="P318" s="223"/>
      <c r="Q318" s="223"/>
      <c r="R318" s="224"/>
      <c r="S318" s="224"/>
      <c r="T318" s="224"/>
      <c r="U318" s="224"/>
      <c r="V318" s="224"/>
      <c r="W318" s="224"/>
      <c r="X318" s="224"/>
      <c r="Y318" s="224"/>
      <c r="Z318" s="213"/>
      <c r="AA318" s="213"/>
      <c r="AB318" s="213"/>
      <c r="AC318" s="213"/>
      <c r="AD318" s="213"/>
      <c r="AE318" s="213"/>
      <c r="AF318" s="213"/>
      <c r="AG318" s="213" t="s">
        <v>227</v>
      </c>
      <c r="AH318" s="213">
        <v>0</v>
      </c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3" x14ac:dyDescent="0.3">
      <c r="A319" s="220"/>
      <c r="B319" s="221"/>
      <c r="C319" s="267" t="s">
        <v>555</v>
      </c>
      <c r="D319" s="260"/>
      <c r="E319" s="261">
        <v>0.35</v>
      </c>
      <c r="F319" s="224"/>
      <c r="G319" s="224"/>
      <c r="H319" s="224"/>
      <c r="I319" s="224"/>
      <c r="J319" s="224"/>
      <c r="K319" s="224"/>
      <c r="L319" s="224"/>
      <c r="M319" s="224"/>
      <c r="N319" s="223"/>
      <c r="O319" s="223"/>
      <c r="P319" s="223"/>
      <c r="Q319" s="223"/>
      <c r="R319" s="224"/>
      <c r="S319" s="224"/>
      <c r="T319" s="224"/>
      <c r="U319" s="224"/>
      <c r="V319" s="224"/>
      <c r="W319" s="224"/>
      <c r="X319" s="224"/>
      <c r="Y319" s="224"/>
      <c r="Z319" s="213"/>
      <c r="AA319" s="213"/>
      <c r="AB319" s="213"/>
      <c r="AC319" s="213"/>
      <c r="AD319" s="213"/>
      <c r="AE319" s="213"/>
      <c r="AF319" s="213"/>
      <c r="AG319" s="213" t="s">
        <v>227</v>
      </c>
      <c r="AH319" s="213">
        <v>0</v>
      </c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3" x14ac:dyDescent="0.3">
      <c r="A320" s="220"/>
      <c r="B320" s="221"/>
      <c r="C320" s="267" t="s">
        <v>556</v>
      </c>
      <c r="D320" s="260"/>
      <c r="E320" s="261">
        <v>0.35</v>
      </c>
      <c r="F320" s="224"/>
      <c r="G320" s="224"/>
      <c r="H320" s="224"/>
      <c r="I320" s="224"/>
      <c r="J320" s="224"/>
      <c r="K320" s="224"/>
      <c r="L320" s="224"/>
      <c r="M320" s="224"/>
      <c r="N320" s="223"/>
      <c r="O320" s="223"/>
      <c r="P320" s="223"/>
      <c r="Q320" s="223"/>
      <c r="R320" s="224"/>
      <c r="S320" s="224"/>
      <c r="T320" s="224"/>
      <c r="U320" s="224"/>
      <c r="V320" s="224"/>
      <c r="W320" s="224"/>
      <c r="X320" s="224"/>
      <c r="Y320" s="224"/>
      <c r="Z320" s="213"/>
      <c r="AA320" s="213"/>
      <c r="AB320" s="213"/>
      <c r="AC320" s="213"/>
      <c r="AD320" s="213"/>
      <c r="AE320" s="213"/>
      <c r="AF320" s="213"/>
      <c r="AG320" s="213" t="s">
        <v>227</v>
      </c>
      <c r="AH320" s="213">
        <v>0</v>
      </c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3" x14ac:dyDescent="0.3">
      <c r="A321" s="220"/>
      <c r="B321" s="221"/>
      <c r="C321" s="267" t="s">
        <v>557</v>
      </c>
      <c r="D321" s="260"/>
      <c r="E321" s="261">
        <v>1.4</v>
      </c>
      <c r="F321" s="224"/>
      <c r="G321" s="224"/>
      <c r="H321" s="224"/>
      <c r="I321" s="224"/>
      <c r="J321" s="224"/>
      <c r="K321" s="224"/>
      <c r="L321" s="224"/>
      <c r="M321" s="224"/>
      <c r="N321" s="223"/>
      <c r="O321" s="223"/>
      <c r="P321" s="223"/>
      <c r="Q321" s="223"/>
      <c r="R321" s="224"/>
      <c r="S321" s="224"/>
      <c r="T321" s="224"/>
      <c r="U321" s="224"/>
      <c r="V321" s="224"/>
      <c r="W321" s="224"/>
      <c r="X321" s="224"/>
      <c r="Y321" s="224"/>
      <c r="Z321" s="213"/>
      <c r="AA321" s="213"/>
      <c r="AB321" s="213"/>
      <c r="AC321" s="213"/>
      <c r="AD321" s="213"/>
      <c r="AE321" s="213"/>
      <c r="AF321" s="213"/>
      <c r="AG321" s="213" t="s">
        <v>227</v>
      </c>
      <c r="AH321" s="213">
        <v>0</v>
      </c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1" x14ac:dyDescent="0.3">
      <c r="A322" s="237">
        <v>49</v>
      </c>
      <c r="B322" s="238" t="s">
        <v>558</v>
      </c>
      <c r="C322" s="255" t="s">
        <v>559</v>
      </c>
      <c r="D322" s="239" t="s">
        <v>416</v>
      </c>
      <c r="E322" s="240">
        <v>1</v>
      </c>
      <c r="F322" s="241"/>
      <c r="G322" s="242">
        <f>ROUND(E322*F322,2)</f>
        <v>0</v>
      </c>
      <c r="H322" s="241"/>
      <c r="I322" s="242">
        <f>ROUND(E322*H322,2)</f>
        <v>0</v>
      </c>
      <c r="J322" s="241"/>
      <c r="K322" s="242">
        <f>ROUND(E322*J322,2)</f>
        <v>0</v>
      </c>
      <c r="L322" s="242">
        <v>21</v>
      </c>
      <c r="M322" s="242">
        <f>G322*(1+L322/100)</f>
        <v>0</v>
      </c>
      <c r="N322" s="240">
        <v>1.92E-3</v>
      </c>
      <c r="O322" s="240">
        <f>ROUND(E322*N322,2)</f>
        <v>0</v>
      </c>
      <c r="P322" s="240">
        <v>3.3169999999999998E-2</v>
      </c>
      <c r="Q322" s="240">
        <f>ROUND(E322*P322,2)</f>
        <v>0.03</v>
      </c>
      <c r="R322" s="242" t="s">
        <v>471</v>
      </c>
      <c r="S322" s="242" t="s">
        <v>198</v>
      </c>
      <c r="T322" s="243" t="s">
        <v>198</v>
      </c>
      <c r="U322" s="224">
        <v>3.9</v>
      </c>
      <c r="V322" s="224">
        <f>ROUND(E322*U322,2)</f>
        <v>3.9</v>
      </c>
      <c r="W322" s="224"/>
      <c r="X322" s="224" t="s">
        <v>185</v>
      </c>
      <c r="Y322" s="224" t="s">
        <v>186</v>
      </c>
      <c r="Z322" s="213"/>
      <c r="AA322" s="213"/>
      <c r="AB322" s="213"/>
      <c r="AC322" s="213"/>
      <c r="AD322" s="213"/>
      <c r="AE322" s="213"/>
      <c r="AF322" s="213"/>
      <c r="AG322" s="213" t="s">
        <v>187</v>
      </c>
      <c r="AH322" s="213"/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2" x14ac:dyDescent="0.3">
      <c r="A323" s="220"/>
      <c r="B323" s="221"/>
      <c r="C323" s="267" t="s">
        <v>560</v>
      </c>
      <c r="D323" s="260"/>
      <c r="E323" s="261">
        <v>1</v>
      </c>
      <c r="F323" s="224"/>
      <c r="G323" s="224"/>
      <c r="H323" s="224"/>
      <c r="I323" s="224"/>
      <c r="J323" s="224"/>
      <c r="K323" s="224"/>
      <c r="L323" s="224"/>
      <c r="M323" s="224"/>
      <c r="N323" s="223"/>
      <c r="O323" s="223"/>
      <c r="P323" s="223"/>
      <c r="Q323" s="223"/>
      <c r="R323" s="224"/>
      <c r="S323" s="224"/>
      <c r="T323" s="224"/>
      <c r="U323" s="224"/>
      <c r="V323" s="224"/>
      <c r="W323" s="224"/>
      <c r="X323" s="224"/>
      <c r="Y323" s="224"/>
      <c r="Z323" s="213"/>
      <c r="AA323" s="213"/>
      <c r="AB323" s="213"/>
      <c r="AC323" s="213"/>
      <c r="AD323" s="213"/>
      <c r="AE323" s="213"/>
      <c r="AF323" s="213"/>
      <c r="AG323" s="213" t="s">
        <v>227</v>
      </c>
      <c r="AH323" s="213">
        <v>0</v>
      </c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3">
      <c r="A324" s="237">
        <v>50</v>
      </c>
      <c r="B324" s="238" t="s">
        <v>561</v>
      </c>
      <c r="C324" s="255" t="s">
        <v>562</v>
      </c>
      <c r="D324" s="239" t="s">
        <v>416</v>
      </c>
      <c r="E324" s="240">
        <v>2.75</v>
      </c>
      <c r="F324" s="241"/>
      <c r="G324" s="242">
        <f>ROUND(E324*F324,2)</f>
        <v>0</v>
      </c>
      <c r="H324" s="241"/>
      <c r="I324" s="242">
        <f>ROUND(E324*H324,2)</f>
        <v>0</v>
      </c>
      <c r="J324" s="241"/>
      <c r="K324" s="242">
        <f>ROUND(E324*J324,2)</f>
        <v>0</v>
      </c>
      <c r="L324" s="242">
        <v>21</v>
      </c>
      <c r="M324" s="242">
        <f>G324*(1+L324/100)</f>
        <v>0</v>
      </c>
      <c r="N324" s="240">
        <v>2.2799999999999999E-3</v>
      </c>
      <c r="O324" s="240">
        <f>ROUND(E324*N324,2)</f>
        <v>0.01</v>
      </c>
      <c r="P324" s="240">
        <v>5.024E-2</v>
      </c>
      <c r="Q324" s="240">
        <f>ROUND(E324*P324,2)</f>
        <v>0.14000000000000001</v>
      </c>
      <c r="R324" s="242" t="s">
        <v>471</v>
      </c>
      <c r="S324" s="242" t="s">
        <v>198</v>
      </c>
      <c r="T324" s="243" t="s">
        <v>198</v>
      </c>
      <c r="U324" s="224">
        <v>4.5999999999999996</v>
      </c>
      <c r="V324" s="224">
        <f>ROUND(E324*U324,2)</f>
        <v>12.65</v>
      </c>
      <c r="W324" s="224"/>
      <c r="X324" s="224" t="s">
        <v>185</v>
      </c>
      <c r="Y324" s="224" t="s">
        <v>186</v>
      </c>
      <c r="Z324" s="213"/>
      <c r="AA324" s="213"/>
      <c r="AB324" s="213"/>
      <c r="AC324" s="213"/>
      <c r="AD324" s="213"/>
      <c r="AE324" s="213"/>
      <c r="AF324" s="213"/>
      <c r="AG324" s="213" t="s">
        <v>187</v>
      </c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2" x14ac:dyDescent="0.3">
      <c r="A325" s="220"/>
      <c r="B325" s="221"/>
      <c r="C325" s="267" t="s">
        <v>563</v>
      </c>
      <c r="D325" s="260"/>
      <c r="E325" s="261">
        <v>2.75</v>
      </c>
      <c r="F325" s="224"/>
      <c r="G325" s="224"/>
      <c r="H325" s="224"/>
      <c r="I325" s="224"/>
      <c r="J325" s="224"/>
      <c r="K325" s="224"/>
      <c r="L325" s="224"/>
      <c r="M325" s="224"/>
      <c r="N325" s="223"/>
      <c r="O325" s="223"/>
      <c r="P325" s="223"/>
      <c r="Q325" s="223"/>
      <c r="R325" s="224"/>
      <c r="S325" s="224"/>
      <c r="T325" s="224"/>
      <c r="U325" s="224"/>
      <c r="V325" s="224"/>
      <c r="W325" s="224"/>
      <c r="X325" s="224"/>
      <c r="Y325" s="224"/>
      <c r="Z325" s="213"/>
      <c r="AA325" s="213"/>
      <c r="AB325" s="213"/>
      <c r="AC325" s="213"/>
      <c r="AD325" s="213"/>
      <c r="AE325" s="213"/>
      <c r="AF325" s="213"/>
      <c r="AG325" s="213" t="s">
        <v>227</v>
      </c>
      <c r="AH325" s="213">
        <v>0</v>
      </c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1" x14ac:dyDescent="0.3">
      <c r="A326" s="237">
        <v>51</v>
      </c>
      <c r="B326" s="238" t="s">
        <v>564</v>
      </c>
      <c r="C326" s="255" t="s">
        <v>565</v>
      </c>
      <c r="D326" s="239" t="s">
        <v>416</v>
      </c>
      <c r="E326" s="240">
        <v>0.5</v>
      </c>
      <c r="F326" s="241"/>
      <c r="G326" s="242">
        <f>ROUND(E326*F326,2)</f>
        <v>0</v>
      </c>
      <c r="H326" s="241"/>
      <c r="I326" s="242">
        <f>ROUND(E326*H326,2)</f>
        <v>0</v>
      </c>
      <c r="J326" s="241"/>
      <c r="K326" s="242">
        <f>ROUND(E326*J326,2)</f>
        <v>0</v>
      </c>
      <c r="L326" s="242">
        <v>21</v>
      </c>
      <c r="M326" s="242">
        <f>G326*(1+L326/100)</f>
        <v>0</v>
      </c>
      <c r="N326" s="240">
        <v>3.7499999999999999E-3</v>
      </c>
      <c r="O326" s="240">
        <f>ROUND(E326*N326,2)</f>
        <v>0</v>
      </c>
      <c r="P326" s="240">
        <v>0.12266000000000001</v>
      </c>
      <c r="Q326" s="240">
        <f>ROUND(E326*P326,2)</f>
        <v>0.06</v>
      </c>
      <c r="R326" s="242" t="s">
        <v>471</v>
      </c>
      <c r="S326" s="242" t="s">
        <v>198</v>
      </c>
      <c r="T326" s="243" t="s">
        <v>198</v>
      </c>
      <c r="U326" s="224">
        <v>7.1</v>
      </c>
      <c r="V326" s="224">
        <f>ROUND(E326*U326,2)</f>
        <v>3.55</v>
      </c>
      <c r="W326" s="224"/>
      <c r="X326" s="224" t="s">
        <v>185</v>
      </c>
      <c r="Y326" s="224" t="s">
        <v>186</v>
      </c>
      <c r="Z326" s="213"/>
      <c r="AA326" s="213"/>
      <c r="AB326" s="213"/>
      <c r="AC326" s="213"/>
      <c r="AD326" s="213"/>
      <c r="AE326" s="213"/>
      <c r="AF326" s="213"/>
      <c r="AG326" s="213" t="s">
        <v>187</v>
      </c>
      <c r="AH326" s="213"/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2" x14ac:dyDescent="0.3">
      <c r="A327" s="220"/>
      <c r="B327" s="221"/>
      <c r="C327" s="267" t="s">
        <v>566</v>
      </c>
      <c r="D327" s="260"/>
      <c r="E327" s="261">
        <v>0.5</v>
      </c>
      <c r="F327" s="224"/>
      <c r="G327" s="224"/>
      <c r="H327" s="224"/>
      <c r="I327" s="224"/>
      <c r="J327" s="224"/>
      <c r="K327" s="224"/>
      <c r="L327" s="224"/>
      <c r="M327" s="224"/>
      <c r="N327" s="223"/>
      <c r="O327" s="223"/>
      <c r="P327" s="223"/>
      <c r="Q327" s="223"/>
      <c r="R327" s="224"/>
      <c r="S327" s="224"/>
      <c r="T327" s="224"/>
      <c r="U327" s="224"/>
      <c r="V327" s="224"/>
      <c r="W327" s="224"/>
      <c r="X327" s="224"/>
      <c r="Y327" s="224"/>
      <c r="Z327" s="213"/>
      <c r="AA327" s="213"/>
      <c r="AB327" s="213"/>
      <c r="AC327" s="213"/>
      <c r="AD327" s="213"/>
      <c r="AE327" s="213"/>
      <c r="AF327" s="213"/>
      <c r="AG327" s="213" t="s">
        <v>227</v>
      </c>
      <c r="AH327" s="213">
        <v>0</v>
      </c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 x14ac:dyDescent="0.3">
      <c r="A328" s="237">
        <v>52</v>
      </c>
      <c r="B328" s="238" t="s">
        <v>567</v>
      </c>
      <c r="C328" s="255" t="s">
        <v>568</v>
      </c>
      <c r="D328" s="239" t="s">
        <v>416</v>
      </c>
      <c r="E328" s="240">
        <v>23.44</v>
      </c>
      <c r="F328" s="241"/>
      <c r="G328" s="242">
        <f>ROUND(E328*F328,2)</f>
        <v>0</v>
      </c>
      <c r="H328" s="241"/>
      <c r="I328" s="242">
        <f>ROUND(E328*H328,2)</f>
        <v>0</v>
      </c>
      <c r="J328" s="241"/>
      <c r="K328" s="242">
        <f>ROUND(E328*J328,2)</f>
        <v>0</v>
      </c>
      <c r="L328" s="242">
        <v>21</v>
      </c>
      <c r="M328" s="242">
        <f>G328*(1+L328/100)</f>
        <v>0</v>
      </c>
      <c r="N328" s="240">
        <v>4.8999999999999998E-4</v>
      </c>
      <c r="O328" s="240">
        <f>ROUND(E328*N328,2)</f>
        <v>0.01</v>
      </c>
      <c r="P328" s="240">
        <v>0.04</v>
      </c>
      <c r="Q328" s="240">
        <f>ROUND(E328*P328,2)</f>
        <v>0.94</v>
      </c>
      <c r="R328" s="242" t="s">
        <v>471</v>
      </c>
      <c r="S328" s="242" t="s">
        <v>198</v>
      </c>
      <c r="T328" s="243" t="s">
        <v>198</v>
      </c>
      <c r="U328" s="224">
        <v>0.67</v>
      </c>
      <c r="V328" s="224">
        <f>ROUND(E328*U328,2)</f>
        <v>15.7</v>
      </c>
      <c r="W328" s="224"/>
      <c r="X328" s="224" t="s">
        <v>185</v>
      </c>
      <c r="Y328" s="224" t="s">
        <v>186</v>
      </c>
      <c r="Z328" s="213"/>
      <c r="AA328" s="213"/>
      <c r="AB328" s="213"/>
      <c r="AC328" s="213"/>
      <c r="AD328" s="213"/>
      <c r="AE328" s="213"/>
      <c r="AF328" s="213"/>
      <c r="AG328" s="213" t="s">
        <v>187</v>
      </c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2" x14ac:dyDescent="0.3">
      <c r="A329" s="220"/>
      <c r="B329" s="221"/>
      <c r="C329" s="256" t="s">
        <v>569</v>
      </c>
      <c r="D329" s="251"/>
      <c r="E329" s="251"/>
      <c r="F329" s="251"/>
      <c r="G329" s="251"/>
      <c r="H329" s="224"/>
      <c r="I329" s="224"/>
      <c r="J329" s="224"/>
      <c r="K329" s="224"/>
      <c r="L329" s="224"/>
      <c r="M329" s="224"/>
      <c r="N329" s="223"/>
      <c r="O329" s="223"/>
      <c r="P329" s="223"/>
      <c r="Q329" s="223"/>
      <c r="R329" s="224"/>
      <c r="S329" s="224"/>
      <c r="T329" s="224"/>
      <c r="U329" s="224"/>
      <c r="V329" s="224"/>
      <c r="W329" s="224"/>
      <c r="X329" s="224"/>
      <c r="Y329" s="224"/>
      <c r="Z329" s="213"/>
      <c r="AA329" s="213"/>
      <c r="AB329" s="213"/>
      <c r="AC329" s="213"/>
      <c r="AD329" s="213"/>
      <c r="AE329" s="213"/>
      <c r="AF329" s="213"/>
      <c r="AG329" s="213" t="s">
        <v>202</v>
      </c>
      <c r="AH329" s="213"/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2" x14ac:dyDescent="0.3">
      <c r="A330" s="220"/>
      <c r="B330" s="221"/>
      <c r="C330" s="267" t="s">
        <v>546</v>
      </c>
      <c r="D330" s="260"/>
      <c r="E330" s="261"/>
      <c r="F330" s="224"/>
      <c r="G330" s="224"/>
      <c r="H330" s="224"/>
      <c r="I330" s="224"/>
      <c r="J330" s="224"/>
      <c r="K330" s="224"/>
      <c r="L330" s="224"/>
      <c r="M330" s="224"/>
      <c r="N330" s="223"/>
      <c r="O330" s="223"/>
      <c r="P330" s="223"/>
      <c r="Q330" s="223"/>
      <c r="R330" s="224"/>
      <c r="S330" s="224"/>
      <c r="T330" s="224"/>
      <c r="U330" s="224"/>
      <c r="V330" s="224"/>
      <c r="W330" s="224"/>
      <c r="X330" s="224"/>
      <c r="Y330" s="224"/>
      <c r="Z330" s="213"/>
      <c r="AA330" s="213"/>
      <c r="AB330" s="213"/>
      <c r="AC330" s="213"/>
      <c r="AD330" s="213"/>
      <c r="AE330" s="213"/>
      <c r="AF330" s="213"/>
      <c r="AG330" s="213" t="s">
        <v>227</v>
      </c>
      <c r="AH330" s="213">
        <v>0</v>
      </c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3" x14ac:dyDescent="0.3">
      <c r="A331" s="220"/>
      <c r="B331" s="221"/>
      <c r="C331" s="267" t="s">
        <v>570</v>
      </c>
      <c r="D331" s="260"/>
      <c r="E331" s="261">
        <v>0.68</v>
      </c>
      <c r="F331" s="224"/>
      <c r="G331" s="224"/>
      <c r="H331" s="224"/>
      <c r="I331" s="224"/>
      <c r="J331" s="224"/>
      <c r="K331" s="224"/>
      <c r="L331" s="224"/>
      <c r="M331" s="224"/>
      <c r="N331" s="223"/>
      <c r="O331" s="223"/>
      <c r="P331" s="223"/>
      <c r="Q331" s="223"/>
      <c r="R331" s="224"/>
      <c r="S331" s="224"/>
      <c r="T331" s="224"/>
      <c r="U331" s="224"/>
      <c r="V331" s="224"/>
      <c r="W331" s="224"/>
      <c r="X331" s="224"/>
      <c r="Y331" s="224"/>
      <c r="Z331" s="213"/>
      <c r="AA331" s="213"/>
      <c r="AB331" s="213"/>
      <c r="AC331" s="213"/>
      <c r="AD331" s="213"/>
      <c r="AE331" s="213"/>
      <c r="AF331" s="213"/>
      <c r="AG331" s="213" t="s">
        <v>227</v>
      </c>
      <c r="AH331" s="213">
        <v>0</v>
      </c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3" x14ac:dyDescent="0.3">
      <c r="A332" s="220"/>
      <c r="B332" s="221"/>
      <c r="C332" s="267" t="s">
        <v>571</v>
      </c>
      <c r="D332" s="260"/>
      <c r="E332" s="261">
        <v>0.6</v>
      </c>
      <c r="F332" s="224"/>
      <c r="G332" s="224"/>
      <c r="H332" s="224"/>
      <c r="I332" s="224"/>
      <c r="J332" s="224"/>
      <c r="K332" s="224"/>
      <c r="L332" s="224"/>
      <c r="M332" s="224"/>
      <c r="N332" s="223"/>
      <c r="O332" s="223"/>
      <c r="P332" s="223"/>
      <c r="Q332" s="223"/>
      <c r="R332" s="224"/>
      <c r="S332" s="224"/>
      <c r="T332" s="224"/>
      <c r="U332" s="224"/>
      <c r="V332" s="224"/>
      <c r="W332" s="224"/>
      <c r="X332" s="224"/>
      <c r="Y332" s="224"/>
      <c r="Z332" s="213"/>
      <c r="AA332" s="213"/>
      <c r="AB332" s="213"/>
      <c r="AC332" s="213"/>
      <c r="AD332" s="213"/>
      <c r="AE332" s="213"/>
      <c r="AF332" s="213"/>
      <c r="AG332" s="213" t="s">
        <v>227</v>
      </c>
      <c r="AH332" s="213">
        <v>0</v>
      </c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outlineLevel="3" x14ac:dyDescent="0.3">
      <c r="A333" s="220"/>
      <c r="B333" s="221"/>
      <c r="C333" s="267" t="s">
        <v>572</v>
      </c>
      <c r="D333" s="260"/>
      <c r="E333" s="261">
        <v>1</v>
      </c>
      <c r="F333" s="224"/>
      <c r="G333" s="224"/>
      <c r="H333" s="224"/>
      <c r="I333" s="224"/>
      <c r="J333" s="224"/>
      <c r="K333" s="224"/>
      <c r="L333" s="224"/>
      <c r="M333" s="224"/>
      <c r="N333" s="223"/>
      <c r="O333" s="223"/>
      <c r="P333" s="223"/>
      <c r="Q333" s="223"/>
      <c r="R333" s="224"/>
      <c r="S333" s="224"/>
      <c r="T333" s="224"/>
      <c r="U333" s="224"/>
      <c r="V333" s="224"/>
      <c r="W333" s="224"/>
      <c r="X333" s="224"/>
      <c r="Y333" s="224"/>
      <c r="Z333" s="213"/>
      <c r="AA333" s="213"/>
      <c r="AB333" s="213"/>
      <c r="AC333" s="213"/>
      <c r="AD333" s="213"/>
      <c r="AE333" s="213"/>
      <c r="AF333" s="213"/>
      <c r="AG333" s="213" t="s">
        <v>227</v>
      </c>
      <c r="AH333" s="213">
        <v>0</v>
      </c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3" x14ac:dyDescent="0.3">
      <c r="A334" s="220"/>
      <c r="B334" s="221"/>
      <c r="C334" s="267" t="s">
        <v>573</v>
      </c>
      <c r="D334" s="260"/>
      <c r="E334" s="261">
        <v>0.55000000000000004</v>
      </c>
      <c r="F334" s="224"/>
      <c r="G334" s="224"/>
      <c r="H334" s="224"/>
      <c r="I334" s="224"/>
      <c r="J334" s="224"/>
      <c r="K334" s="224"/>
      <c r="L334" s="224"/>
      <c r="M334" s="224"/>
      <c r="N334" s="223"/>
      <c r="O334" s="223"/>
      <c r="P334" s="223"/>
      <c r="Q334" s="223"/>
      <c r="R334" s="224"/>
      <c r="S334" s="224"/>
      <c r="T334" s="224"/>
      <c r="U334" s="224"/>
      <c r="V334" s="224"/>
      <c r="W334" s="224"/>
      <c r="X334" s="224"/>
      <c r="Y334" s="224"/>
      <c r="Z334" s="213"/>
      <c r="AA334" s="213"/>
      <c r="AB334" s="213"/>
      <c r="AC334" s="213"/>
      <c r="AD334" s="213"/>
      <c r="AE334" s="213"/>
      <c r="AF334" s="213"/>
      <c r="AG334" s="213" t="s">
        <v>227</v>
      </c>
      <c r="AH334" s="213">
        <v>0</v>
      </c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3" x14ac:dyDescent="0.3">
      <c r="A335" s="220"/>
      <c r="B335" s="221"/>
      <c r="C335" s="267" t="s">
        <v>574</v>
      </c>
      <c r="D335" s="260"/>
      <c r="E335" s="261">
        <v>0.55000000000000004</v>
      </c>
      <c r="F335" s="224"/>
      <c r="G335" s="224"/>
      <c r="H335" s="224"/>
      <c r="I335" s="224"/>
      <c r="J335" s="224"/>
      <c r="K335" s="224"/>
      <c r="L335" s="224"/>
      <c r="M335" s="224"/>
      <c r="N335" s="223"/>
      <c r="O335" s="223"/>
      <c r="P335" s="223"/>
      <c r="Q335" s="223"/>
      <c r="R335" s="224"/>
      <c r="S335" s="224"/>
      <c r="T335" s="224"/>
      <c r="U335" s="224"/>
      <c r="V335" s="224"/>
      <c r="W335" s="224"/>
      <c r="X335" s="224"/>
      <c r="Y335" s="224"/>
      <c r="Z335" s="213"/>
      <c r="AA335" s="213"/>
      <c r="AB335" s="213"/>
      <c r="AC335" s="213"/>
      <c r="AD335" s="213"/>
      <c r="AE335" s="213"/>
      <c r="AF335" s="213"/>
      <c r="AG335" s="213" t="s">
        <v>227</v>
      </c>
      <c r="AH335" s="213">
        <v>0</v>
      </c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3" x14ac:dyDescent="0.3">
      <c r="A336" s="220"/>
      <c r="B336" s="221"/>
      <c r="C336" s="267" t="s">
        <v>575</v>
      </c>
      <c r="D336" s="260"/>
      <c r="E336" s="261">
        <v>0.55000000000000004</v>
      </c>
      <c r="F336" s="224"/>
      <c r="G336" s="224"/>
      <c r="H336" s="224"/>
      <c r="I336" s="224"/>
      <c r="J336" s="224"/>
      <c r="K336" s="224"/>
      <c r="L336" s="224"/>
      <c r="M336" s="224"/>
      <c r="N336" s="223"/>
      <c r="O336" s="223"/>
      <c r="P336" s="223"/>
      <c r="Q336" s="223"/>
      <c r="R336" s="224"/>
      <c r="S336" s="224"/>
      <c r="T336" s="224"/>
      <c r="U336" s="224"/>
      <c r="V336" s="224"/>
      <c r="W336" s="224"/>
      <c r="X336" s="224"/>
      <c r="Y336" s="224"/>
      <c r="Z336" s="213"/>
      <c r="AA336" s="213"/>
      <c r="AB336" s="213"/>
      <c r="AC336" s="213"/>
      <c r="AD336" s="213"/>
      <c r="AE336" s="213"/>
      <c r="AF336" s="213"/>
      <c r="AG336" s="213" t="s">
        <v>227</v>
      </c>
      <c r="AH336" s="213">
        <v>0</v>
      </c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3" x14ac:dyDescent="0.3">
      <c r="A337" s="220"/>
      <c r="B337" s="221"/>
      <c r="C337" s="267" t="s">
        <v>576</v>
      </c>
      <c r="D337" s="260"/>
      <c r="E337" s="261">
        <v>1.46</v>
      </c>
      <c r="F337" s="224"/>
      <c r="G337" s="224"/>
      <c r="H337" s="224"/>
      <c r="I337" s="224"/>
      <c r="J337" s="224"/>
      <c r="K337" s="224"/>
      <c r="L337" s="224"/>
      <c r="M337" s="224"/>
      <c r="N337" s="223"/>
      <c r="O337" s="223"/>
      <c r="P337" s="223"/>
      <c r="Q337" s="223"/>
      <c r="R337" s="224"/>
      <c r="S337" s="224"/>
      <c r="T337" s="224"/>
      <c r="U337" s="224"/>
      <c r="V337" s="224"/>
      <c r="W337" s="224"/>
      <c r="X337" s="224"/>
      <c r="Y337" s="224"/>
      <c r="Z337" s="213"/>
      <c r="AA337" s="213"/>
      <c r="AB337" s="213"/>
      <c r="AC337" s="213"/>
      <c r="AD337" s="213"/>
      <c r="AE337" s="213"/>
      <c r="AF337" s="213"/>
      <c r="AG337" s="213" t="s">
        <v>227</v>
      </c>
      <c r="AH337" s="213">
        <v>0</v>
      </c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3" x14ac:dyDescent="0.3">
      <c r="A338" s="220"/>
      <c r="B338" s="221"/>
      <c r="C338" s="267" t="s">
        <v>577</v>
      </c>
      <c r="D338" s="260"/>
      <c r="E338" s="261">
        <v>1.1000000000000001</v>
      </c>
      <c r="F338" s="224"/>
      <c r="G338" s="224"/>
      <c r="H338" s="224"/>
      <c r="I338" s="224"/>
      <c r="J338" s="224"/>
      <c r="K338" s="224"/>
      <c r="L338" s="224"/>
      <c r="M338" s="224"/>
      <c r="N338" s="223"/>
      <c r="O338" s="223"/>
      <c r="P338" s="223"/>
      <c r="Q338" s="223"/>
      <c r="R338" s="224"/>
      <c r="S338" s="224"/>
      <c r="T338" s="224"/>
      <c r="U338" s="224"/>
      <c r="V338" s="224"/>
      <c r="W338" s="224"/>
      <c r="X338" s="224"/>
      <c r="Y338" s="224"/>
      <c r="Z338" s="213"/>
      <c r="AA338" s="213"/>
      <c r="AB338" s="213"/>
      <c r="AC338" s="213"/>
      <c r="AD338" s="213"/>
      <c r="AE338" s="213"/>
      <c r="AF338" s="213"/>
      <c r="AG338" s="213" t="s">
        <v>227</v>
      </c>
      <c r="AH338" s="213">
        <v>0</v>
      </c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3" x14ac:dyDescent="0.3">
      <c r="A339" s="220"/>
      <c r="B339" s="221"/>
      <c r="C339" s="267" t="s">
        <v>578</v>
      </c>
      <c r="D339" s="260"/>
      <c r="E339" s="261"/>
      <c r="F339" s="224"/>
      <c r="G339" s="224"/>
      <c r="H339" s="224"/>
      <c r="I339" s="224"/>
      <c r="J339" s="224"/>
      <c r="K339" s="224"/>
      <c r="L339" s="224"/>
      <c r="M339" s="224"/>
      <c r="N339" s="223"/>
      <c r="O339" s="223"/>
      <c r="P339" s="223"/>
      <c r="Q339" s="223"/>
      <c r="R339" s="224"/>
      <c r="S339" s="224"/>
      <c r="T339" s="224"/>
      <c r="U339" s="224"/>
      <c r="V339" s="224"/>
      <c r="W339" s="224"/>
      <c r="X339" s="224"/>
      <c r="Y339" s="224"/>
      <c r="Z339" s="213"/>
      <c r="AA339" s="213"/>
      <c r="AB339" s="213"/>
      <c r="AC339" s="213"/>
      <c r="AD339" s="213"/>
      <c r="AE339" s="213"/>
      <c r="AF339" s="213"/>
      <c r="AG339" s="213" t="s">
        <v>227</v>
      </c>
      <c r="AH339" s="213">
        <v>0</v>
      </c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3" x14ac:dyDescent="0.3">
      <c r="A340" s="220"/>
      <c r="B340" s="221"/>
      <c r="C340" s="267" t="s">
        <v>571</v>
      </c>
      <c r="D340" s="260"/>
      <c r="E340" s="261">
        <v>0.6</v>
      </c>
      <c r="F340" s="224"/>
      <c r="G340" s="224"/>
      <c r="H340" s="224"/>
      <c r="I340" s="224"/>
      <c r="J340" s="224"/>
      <c r="K340" s="224"/>
      <c r="L340" s="224"/>
      <c r="M340" s="224"/>
      <c r="N340" s="223"/>
      <c r="O340" s="223"/>
      <c r="P340" s="223"/>
      <c r="Q340" s="223"/>
      <c r="R340" s="224"/>
      <c r="S340" s="224"/>
      <c r="T340" s="224"/>
      <c r="U340" s="224"/>
      <c r="V340" s="224"/>
      <c r="W340" s="224"/>
      <c r="X340" s="224"/>
      <c r="Y340" s="224"/>
      <c r="Z340" s="213"/>
      <c r="AA340" s="213"/>
      <c r="AB340" s="213"/>
      <c r="AC340" s="213"/>
      <c r="AD340" s="213"/>
      <c r="AE340" s="213"/>
      <c r="AF340" s="213"/>
      <c r="AG340" s="213" t="s">
        <v>227</v>
      </c>
      <c r="AH340" s="213">
        <v>0</v>
      </c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3" x14ac:dyDescent="0.3">
      <c r="A341" s="220"/>
      <c r="B341" s="221"/>
      <c r="C341" s="267" t="s">
        <v>572</v>
      </c>
      <c r="D341" s="260"/>
      <c r="E341" s="261">
        <v>1</v>
      </c>
      <c r="F341" s="224"/>
      <c r="G341" s="224"/>
      <c r="H341" s="224"/>
      <c r="I341" s="224"/>
      <c r="J341" s="224"/>
      <c r="K341" s="224"/>
      <c r="L341" s="224"/>
      <c r="M341" s="224"/>
      <c r="N341" s="223"/>
      <c r="O341" s="223"/>
      <c r="P341" s="223"/>
      <c r="Q341" s="223"/>
      <c r="R341" s="224"/>
      <c r="S341" s="224"/>
      <c r="T341" s="224"/>
      <c r="U341" s="224"/>
      <c r="V341" s="224"/>
      <c r="W341" s="224"/>
      <c r="X341" s="224"/>
      <c r="Y341" s="224"/>
      <c r="Z341" s="213"/>
      <c r="AA341" s="213"/>
      <c r="AB341" s="213"/>
      <c r="AC341" s="213"/>
      <c r="AD341" s="213"/>
      <c r="AE341" s="213"/>
      <c r="AF341" s="213"/>
      <c r="AG341" s="213" t="s">
        <v>227</v>
      </c>
      <c r="AH341" s="213">
        <v>0</v>
      </c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3" x14ac:dyDescent="0.3">
      <c r="A342" s="220"/>
      <c r="B342" s="221"/>
      <c r="C342" s="267" t="s">
        <v>579</v>
      </c>
      <c r="D342" s="260"/>
      <c r="E342" s="261">
        <v>0.5</v>
      </c>
      <c r="F342" s="224"/>
      <c r="G342" s="224"/>
      <c r="H342" s="224"/>
      <c r="I342" s="224"/>
      <c r="J342" s="224"/>
      <c r="K342" s="224"/>
      <c r="L342" s="224"/>
      <c r="M342" s="224"/>
      <c r="N342" s="223"/>
      <c r="O342" s="223"/>
      <c r="P342" s="223"/>
      <c r="Q342" s="223"/>
      <c r="R342" s="224"/>
      <c r="S342" s="224"/>
      <c r="T342" s="224"/>
      <c r="U342" s="224"/>
      <c r="V342" s="224"/>
      <c r="W342" s="224"/>
      <c r="X342" s="224"/>
      <c r="Y342" s="224"/>
      <c r="Z342" s="213"/>
      <c r="AA342" s="213"/>
      <c r="AB342" s="213"/>
      <c r="AC342" s="213"/>
      <c r="AD342" s="213"/>
      <c r="AE342" s="213"/>
      <c r="AF342" s="213"/>
      <c r="AG342" s="213" t="s">
        <v>227</v>
      </c>
      <c r="AH342" s="213">
        <v>0</v>
      </c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3" x14ac:dyDescent="0.3">
      <c r="A343" s="220"/>
      <c r="B343" s="221"/>
      <c r="C343" s="267" t="s">
        <v>580</v>
      </c>
      <c r="D343" s="260"/>
      <c r="E343" s="261">
        <v>14.85</v>
      </c>
      <c r="F343" s="224"/>
      <c r="G343" s="224"/>
      <c r="H343" s="224"/>
      <c r="I343" s="224"/>
      <c r="J343" s="224"/>
      <c r="K343" s="224"/>
      <c r="L343" s="224"/>
      <c r="M343" s="224"/>
      <c r="N343" s="223"/>
      <c r="O343" s="223"/>
      <c r="P343" s="223"/>
      <c r="Q343" s="223"/>
      <c r="R343" s="224"/>
      <c r="S343" s="224"/>
      <c r="T343" s="224"/>
      <c r="U343" s="224"/>
      <c r="V343" s="224"/>
      <c r="W343" s="224"/>
      <c r="X343" s="224"/>
      <c r="Y343" s="224"/>
      <c r="Z343" s="213"/>
      <c r="AA343" s="213"/>
      <c r="AB343" s="213"/>
      <c r="AC343" s="213"/>
      <c r="AD343" s="213"/>
      <c r="AE343" s="213"/>
      <c r="AF343" s="213"/>
      <c r="AG343" s="213" t="s">
        <v>227</v>
      </c>
      <c r="AH343" s="213">
        <v>0</v>
      </c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ht="20.6" outlineLevel="1" x14ac:dyDescent="0.3">
      <c r="A344" s="237">
        <v>53</v>
      </c>
      <c r="B344" s="238" t="s">
        <v>581</v>
      </c>
      <c r="C344" s="255" t="s">
        <v>582</v>
      </c>
      <c r="D344" s="239" t="s">
        <v>244</v>
      </c>
      <c r="E344" s="240">
        <v>209.16149999999999</v>
      </c>
      <c r="F344" s="241"/>
      <c r="G344" s="242">
        <f>ROUND(E344*F344,2)</f>
        <v>0</v>
      </c>
      <c r="H344" s="241"/>
      <c r="I344" s="242">
        <f>ROUND(E344*H344,2)</f>
        <v>0</v>
      </c>
      <c r="J344" s="241"/>
      <c r="K344" s="242">
        <f>ROUND(E344*J344,2)</f>
        <v>0</v>
      </c>
      <c r="L344" s="242">
        <v>21</v>
      </c>
      <c r="M344" s="242">
        <f>G344*(1+L344/100)</f>
        <v>0</v>
      </c>
      <c r="N344" s="240">
        <v>0</v>
      </c>
      <c r="O344" s="240">
        <f>ROUND(E344*N344,2)</f>
        <v>0</v>
      </c>
      <c r="P344" s="240">
        <v>4.5999999999999999E-2</v>
      </c>
      <c r="Q344" s="240">
        <f>ROUND(E344*P344,2)</f>
        <v>9.6199999999999992</v>
      </c>
      <c r="R344" s="242" t="s">
        <v>471</v>
      </c>
      <c r="S344" s="242" t="s">
        <v>198</v>
      </c>
      <c r="T344" s="243" t="s">
        <v>198</v>
      </c>
      <c r="U344" s="224">
        <v>0.26</v>
      </c>
      <c r="V344" s="224">
        <f>ROUND(E344*U344,2)</f>
        <v>54.38</v>
      </c>
      <c r="W344" s="224"/>
      <c r="X344" s="224" t="s">
        <v>185</v>
      </c>
      <c r="Y344" s="224" t="s">
        <v>186</v>
      </c>
      <c r="Z344" s="213"/>
      <c r="AA344" s="213"/>
      <c r="AB344" s="213"/>
      <c r="AC344" s="213"/>
      <c r="AD344" s="213"/>
      <c r="AE344" s="213"/>
      <c r="AF344" s="213"/>
      <c r="AG344" s="213" t="s">
        <v>187</v>
      </c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2" x14ac:dyDescent="0.3">
      <c r="A345" s="220"/>
      <c r="B345" s="221"/>
      <c r="C345" s="267" t="s">
        <v>583</v>
      </c>
      <c r="D345" s="260"/>
      <c r="E345" s="261">
        <v>209.16149999999999</v>
      </c>
      <c r="F345" s="224"/>
      <c r="G345" s="224"/>
      <c r="H345" s="224"/>
      <c r="I345" s="224"/>
      <c r="J345" s="224"/>
      <c r="K345" s="224"/>
      <c r="L345" s="224"/>
      <c r="M345" s="224"/>
      <c r="N345" s="223"/>
      <c r="O345" s="223"/>
      <c r="P345" s="223"/>
      <c r="Q345" s="223"/>
      <c r="R345" s="224"/>
      <c r="S345" s="224"/>
      <c r="T345" s="224"/>
      <c r="U345" s="224"/>
      <c r="V345" s="224"/>
      <c r="W345" s="224"/>
      <c r="X345" s="224"/>
      <c r="Y345" s="224"/>
      <c r="Z345" s="213"/>
      <c r="AA345" s="213"/>
      <c r="AB345" s="213"/>
      <c r="AC345" s="213"/>
      <c r="AD345" s="213"/>
      <c r="AE345" s="213"/>
      <c r="AF345" s="213"/>
      <c r="AG345" s="213" t="s">
        <v>227</v>
      </c>
      <c r="AH345" s="213">
        <v>5</v>
      </c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ht="20.6" outlineLevel="1" x14ac:dyDescent="0.3">
      <c r="A346" s="237">
        <v>54</v>
      </c>
      <c r="B346" s="238" t="s">
        <v>584</v>
      </c>
      <c r="C346" s="255" t="s">
        <v>585</v>
      </c>
      <c r="D346" s="239" t="s">
        <v>244</v>
      </c>
      <c r="E346" s="240">
        <v>557.76400000000001</v>
      </c>
      <c r="F346" s="241"/>
      <c r="G346" s="242">
        <f>ROUND(E346*F346,2)</f>
        <v>0</v>
      </c>
      <c r="H346" s="241"/>
      <c r="I346" s="242">
        <f>ROUND(E346*H346,2)</f>
        <v>0</v>
      </c>
      <c r="J346" s="241"/>
      <c r="K346" s="242">
        <f>ROUND(E346*J346,2)</f>
        <v>0</v>
      </c>
      <c r="L346" s="242">
        <v>21</v>
      </c>
      <c r="M346" s="242">
        <f>G346*(1+L346/100)</f>
        <v>0</v>
      </c>
      <c r="N346" s="240">
        <v>0</v>
      </c>
      <c r="O346" s="240">
        <f>ROUND(E346*N346,2)</f>
        <v>0</v>
      </c>
      <c r="P346" s="240">
        <v>6.8000000000000005E-2</v>
      </c>
      <c r="Q346" s="240">
        <f>ROUND(E346*P346,2)</f>
        <v>37.93</v>
      </c>
      <c r="R346" s="242" t="s">
        <v>471</v>
      </c>
      <c r="S346" s="242" t="s">
        <v>198</v>
      </c>
      <c r="T346" s="243" t="s">
        <v>198</v>
      </c>
      <c r="U346" s="224">
        <v>0.3</v>
      </c>
      <c r="V346" s="224">
        <f>ROUND(E346*U346,2)</f>
        <v>167.33</v>
      </c>
      <c r="W346" s="224"/>
      <c r="X346" s="224" t="s">
        <v>185</v>
      </c>
      <c r="Y346" s="224" t="s">
        <v>186</v>
      </c>
      <c r="Z346" s="213"/>
      <c r="AA346" s="213"/>
      <c r="AB346" s="213"/>
      <c r="AC346" s="213"/>
      <c r="AD346" s="213"/>
      <c r="AE346" s="213"/>
      <c r="AF346" s="213"/>
      <c r="AG346" s="213" t="s">
        <v>187</v>
      </c>
      <c r="AH346" s="213"/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2" x14ac:dyDescent="0.3">
      <c r="A347" s="220"/>
      <c r="B347" s="221"/>
      <c r="C347" s="266" t="s">
        <v>586</v>
      </c>
      <c r="D347" s="264"/>
      <c r="E347" s="264"/>
      <c r="F347" s="264"/>
      <c r="G347" s="264"/>
      <c r="H347" s="224"/>
      <c r="I347" s="224"/>
      <c r="J347" s="224"/>
      <c r="K347" s="224"/>
      <c r="L347" s="224"/>
      <c r="M347" s="224"/>
      <c r="N347" s="223"/>
      <c r="O347" s="223"/>
      <c r="P347" s="223"/>
      <c r="Q347" s="223"/>
      <c r="R347" s="224"/>
      <c r="S347" s="224"/>
      <c r="T347" s="224"/>
      <c r="U347" s="224"/>
      <c r="V347" s="224"/>
      <c r="W347" s="224"/>
      <c r="X347" s="224"/>
      <c r="Y347" s="224"/>
      <c r="Z347" s="213"/>
      <c r="AA347" s="213"/>
      <c r="AB347" s="213"/>
      <c r="AC347" s="213"/>
      <c r="AD347" s="213"/>
      <c r="AE347" s="213"/>
      <c r="AF347" s="213"/>
      <c r="AG347" s="213" t="s">
        <v>225</v>
      </c>
      <c r="AH347" s="213"/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2" x14ac:dyDescent="0.3">
      <c r="A348" s="220"/>
      <c r="B348" s="221"/>
      <c r="C348" s="267" t="s">
        <v>587</v>
      </c>
      <c r="D348" s="260"/>
      <c r="E348" s="261">
        <v>557.76400000000001</v>
      </c>
      <c r="F348" s="224"/>
      <c r="G348" s="224"/>
      <c r="H348" s="224"/>
      <c r="I348" s="224"/>
      <c r="J348" s="224"/>
      <c r="K348" s="224"/>
      <c r="L348" s="224"/>
      <c r="M348" s="224"/>
      <c r="N348" s="223"/>
      <c r="O348" s="223"/>
      <c r="P348" s="223"/>
      <c r="Q348" s="223"/>
      <c r="R348" s="224"/>
      <c r="S348" s="224"/>
      <c r="T348" s="224"/>
      <c r="U348" s="224"/>
      <c r="V348" s="224"/>
      <c r="W348" s="224"/>
      <c r="X348" s="224"/>
      <c r="Y348" s="224"/>
      <c r="Z348" s="213"/>
      <c r="AA348" s="213"/>
      <c r="AB348" s="213"/>
      <c r="AC348" s="213"/>
      <c r="AD348" s="213"/>
      <c r="AE348" s="213"/>
      <c r="AF348" s="213"/>
      <c r="AG348" s="213" t="s">
        <v>227</v>
      </c>
      <c r="AH348" s="213">
        <v>5</v>
      </c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1" x14ac:dyDescent="0.3">
      <c r="A349" s="237">
        <v>55</v>
      </c>
      <c r="B349" s="238" t="s">
        <v>588</v>
      </c>
      <c r="C349" s="255" t="s">
        <v>589</v>
      </c>
      <c r="D349" s="239" t="s">
        <v>244</v>
      </c>
      <c r="E349" s="240">
        <v>0.1721</v>
      </c>
      <c r="F349" s="241"/>
      <c r="G349" s="242">
        <f>ROUND(E349*F349,2)</f>
        <v>0</v>
      </c>
      <c r="H349" s="241"/>
      <c r="I349" s="242">
        <f>ROUND(E349*H349,2)</f>
        <v>0</v>
      </c>
      <c r="J349" s="241"/>
      <c r="K349" s="242">
        <f>ROUND(E349*J349,2)</f>
        <v>0</v>
      </c>
      <c r="L349" s="242">
        <v>21</v>
      </c>
      <c r="M349" s="242">
        <f>G349*(1+L349/100)</f>
        <v>0</v>
      </c>
      <c r="N349" s="240">
        <v>0</v>
      </c>
      <c r="O349" s="240">
        <f>ROUND(E349*N349,2)</f>
        <v>0</v>
      </c>
      <c r="P349" s="240">
        <v>1.4E-2</v>
      </c>
      <c r="Q349" s="240">
        <f>ROUND(E349*P349,2)</f>
        <v>0</v>
      </c>
      <c r="R349" s="242"/>
      <c r="S349" s="242" t="s">
        <v>183</v>
      </c>
      <c r="T349" s="243" t="s">
        <v>184</v>
      </c>
      <c r="U349" s="224">
        <v>0.28999999999999998</v>
      </c>
      <c r="V349" s="224">
        <f>ROUND(E349*U349,2)</f>
        <v>0.05</v>
      </c>
      <c r="W349" s="224"/>
      <c r="X349" s="224" t="s">
        <v>185</v>
      </c>
      <c r="Y349" s="224" t="s">
        <v>186</v>
      </c>
      <c r="Z349" s="213"/>
      <c r="AA349" s="213"/>
      <c r="AB349" s="213"/>
      <c r="AC349" s="213"/>
      <c r="AD349" s="213"/>
      <c r="AE349" s="213"/>
      <c r="AF349" s="213"/>
      <c r="AG349" s="213" t="s">
        <v>187</v>
      </c>
      <c r="AH349" s="213"/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2" x14ac:dyDescent="0.3">
      <c r="A350" s="220"/>
      <c r="B350" s="221"/>
      <c r="C350" s="256" t="s">
        <v>590</v>
      </c>
      <c r="D350" s="251"/>
      <c r="E350" s="251"/>
      <c r="F350" s="251"/>
      <c r="G350" s="251"/>
      <c r="H350" s="224"/>
      <c r="I350" s="224"/>
      <c r="J350" s="224"/>
      <c r="K350" s="224"/>
      <c r="L350" s="224"/>
      <c r="M350" s="224"/>
      <c r="N350" s="223"/>
      <c r="O350" s="223"/>
      <c r="P350" s="223"/>
      <c r="Q350" s="223"/>
      <c r="R350" s="224"/>
      <c r="S350" s="224"/>
      <c r="T350" s="224"/>
      <c r="U350" s="224"/>
      <c r="V350" s="224"/>
      <c r="W350" s="224"/>
      <c r="X350" s="224"/>
      <c r="Y350" s="224"/>
      <c r="Z350" s="213"/>
      <c r="AA350" s="213"/>
      <c r="AB350" s="213"/>
      <c r="AC350" s="213"/>
      <c r="AD350" s="213"/>
      <c r="AE350" s="213"/>
      <c r="AF350" s="213"/>
      <c r="AG350" s="213" t="s">
        <v>202</v>
      </c>
      <c r="AH350" s="213"/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52" t="str">
        <f>C350</f>
        <v>Příplatek zahrnuje veškeré práce související s odstraněním azbestových konstrukcí dle příslušných norem.</v>
      </c>
      <c r="BB350" s="213"/>
      <c r="BC350" s="213"/>
      <c r="BD350" s="213"/>
      <c r="BE350" s="213"/>
      <c r="BF350" s="213"/>
      <c r="BG350" s="213"/>
      <c r="BH350" s="213"/>
    </row>
    <row r="351" spans="1:60" outlineLevel="3" x14ac:dyDescent="0.3">
      <c r="A351" s="220"/>
      <c r="B351" s="221"/>
      <c r="C351" s="269" t="s">
        <v>591</v>
      </c>
      <c r="D351" s="226"/>
      <c r="E351" s="227"/>
      <c r="F351" s="228"/>
      <c r="G351" s="228"/>
      <c r="H351" s="224"/>
      <c r="I351" s="224"/>
      <c r="J351" s="224"/>
      <c r="K351" s="224"/>
      <c r="L351" s="224"/>
      <c r="M351" s="224"/>
      <c r="N351" s="223"/>
      <c r="O351" s="223"/>
      <c r="P351" s="223"/>
      <c r="Q351" s="223"/>
      <c r="R351" s="224"/>
      <c r="S351" s="224"/>
      <c r="T351" s="224"/>
      <c r="U351" s="224"/>
      <c r="V351" s="224"/>
      <c r="W351" s="224"/>
      <c r="X351" s="224"/>
      <c r="Y351" s="224"/>
      <c r="Z351" s="213"/>
      <c r="AA351" s="213"/>
      <c r="AB351" s="213"/>
      <c r="AC351" s="213"/>
      <c r="AD351" s="213"/>
      <c r="AE351" s="213"/>
      <c r="AF351" s="213"/>
      <c r="AG351" s="213" t="s">
        <v>202</v>
      </c>
      <c r="AH351" s="213"/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3" x14ac:dyDescent="0.3">
      <c r="A352" s="220"/>
      <c r="B352" s="221"/>
      <c r="C352" s="268" t="s">
        <v>592</v>
      </c>
      <c r="D352" s="265"/>
      <c r="E352" s="265"/>
      <c r="F352" s="265"/>
      <c r="G352" s="265"/>
      <c r="H352" s="224"/>
      <c r="I352" s="224"/>
      <c r="J352" s="224"/>
      <c r="K352" s="224"/>
      <c r="L352" s="224"/>
      <c r="M352" s="224"/>
      <c r="N352" s="223"/>
      <c r="O352" s="223"/>
      <c r="P352" s="223"/>
      <c r="Q352" s="223"/>
      <c r="R352" s="224"/>
      <c r="S352" s="224"/>
      <c r="T352" s="224"/>
      <c r="U352" s="224"/>
      <c r="V352" s="224"/>
      <c r="W352" s="224"/>
      <c r="X352" s="224"/>
      <c r="Y352" s="224"/>
      <c r="Z352" s="213"/>
      <c r="AA352" s="213"/>
      <c r="AB352" s="213"/>
      <c r="AC352" s="213"/>
      <c r="AD352" s="213"/>
      <c r="AE352" s="213"/>
      <c r="AF352" s="213"/>
      <c r="AG352" s="213" t="s">
        <v>202</v>
      </c>
      <c r="AH352" s="213"/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52" t="str">
        <f>C352</f>
        <v>Při nakládání s materiály, které obsahují azbest, je bezpodmínečně nutno používat následující osobní ochranné pracovní prostředky:</v>
      </c>
      <c r="BB352" s="213"/>
      <c r="BC352" s="213"/>
      <c r="BD352" s="213"/>
      <c r="BE352" s="213"/>
      <c r="BF352" s="213"/>
      <c r="BG352" s="213"/>
      <c r="BH352" s="213"/>
    </row>
    <row r="353" spans="1:60" outlineLevel="3" x14ac:dyDescent="0.3">
      <c r="A353" s="220"/>
      <c r="B353" s="221"/>
      <c r="C353" s="268" t="s">
        <v>593</v>
      </c>
      <c r="D353" s="265"/>
      <c r="E353" s="265"/>
      <c r="F353" s="265"/>
      <c r="G353" s="265"/>
      <c r="H353" s="224"/>
      <c r="I353" s="224"/>
      <c r="J353" s="224"/>
      <c r="K353" s="224"/>
      <c r="L353" s="224"/>
      <c r="M353" s="224"/>
      <c r="N353" s="223"/>
      <c r="O353" s="223"/>
      <c r="P353" s="223"/>
      <c r="Q353" s="223"/>
      <c r="R353" s="224"/>
      <c r="S353" s="224"/>
      <c r="T353" s="224"/>
      <c r="U353" s="224"/>
      <c r="V353" s="224"/>
      <c r="W353" s="224"/>
      <c r="X353" s="224"/>
      <c r="Y353" s="224"/>
      <c r="Z353" s="213"/>
      <c r="AA353" s="213"/>
      <c r="AB353" s="213"/>
      <c r="AC353" s="213"/>
      <c r="AD353" s="213"/>
      <c r="AE353" s="213"/>
      <c r="AF353" s="213"/>
      <c r="AG353" s="213" t="s">
        <v>202</v>
      </c>
      <c r="AH353" s="213"/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3" x14ac:dyDescent="0.3">
      <c r="A354" s="220"/>
      <c r="B354" s="221"/>
      <c r="C354" s="268" t="s">
        <v>594</v>
      </c>
      <c r="D354" s="265"/>
      <c r="E354" s="265"/>
      <c r="F354" s="265"/>
      <c r="G354" s="265"/>
      <c r="H354" s="224"/>
      <c r="I354" s="224"/>
      <c r="J354" s="224"/>
      <c r="K354" s="224"/>
      <c r="L354" s="224"/>
      <c r="M354" s="224"/>
      <c r="N354" s="223"/>
      <c r="O354" s="223"/>
      <c r="P354" s="223"/>
      <c r="Q354" s="223"/>
      <c r="R354" s="224"/>
      <c r="S354" s="224"/>
      <c r="T354" s="224"/>
      <c r="U354" s="224"/>
      <c r="V354" s="224"/>
      <c r="W354" s="224"/>
      <c r="X354" s="224"/>
      <c r="Y354" s="224"/>
      <c r="Z354" s="213"/>
      <c r="AA354" s="213"/>
      <c r="AB354" s="213"/>
      <c r="AC354" s="213"/>
      <c r="AD354" s="213"/>
      <c r="AE354" s="213"/>
      <c r="AF354" s="213"/>
      <c r="AG354" s="213" t="s">
        <v>202</v>
      </c>
      <c r="AH354" s="213"/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outlineLevel="3" x14ac:dyDescent="0.3">
      <c r="A355" s="220"/>
      <c r="B355" s="221"/>
      <c r="C355" s="268" t="s">
        <v>595</v>
      </c>
      <c r="D355" s="265"/>
      <c r="E355" s="265"/>
      <c r="F355" s="265"/>
      <c r="G355" s="265"/>
      <c r="H355" s="224"/>
      <c r="I355" s="224"/>
      <c r="J355" s="224"/>
      <c r="K355" s="224"/>
      <c r="L355" s="224"/>
      <c r="M355" s="224"/>
      <c r="N355" s="223"/>
      <c r="O355" s="223"/>
      <c r="P355" s="223"/>
      <c r="Q355" s="223"/>
      <c r="R355" s="224"/>
      <c r="S355" s="224"/>
      <c r="T355" s="224"/>
      <c r="U355" s="224"/>
      <c r="V355" s="224"/>
      <c r="W355" s="224"/>
      <c r="X355" s="224"/>
      <c r="Y355" s="224"/>
      <c r="Z355" s="213"/>
      <c r="AA355" s="213"/>
      <c r="AB355" s="213"/>
      <c r="AC355" s="213"/>
      <c r="AD355" s="213"/>
      <c r="AE355" s="213"/>
      <c r="AF355" s="213"/>
      <c r="AG355" s="213" t="s">
        <v>202</v>
      </c>
      <c r="AH355" s="213"/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ht="21" outlineLevel="3" x14ac:dyDescent="0.3">
      <c r="A356" s="220"/>
      <c r="B356" s="221"/>
      <c r="C356" s="268" t="s">
        <v>596</v>
      </c>
      <c r="D356" s="265"/>
      <c r="E356" s="265"/>
      <c r="F356" s="265"/>
      <c r="G356" s="265"/>
      <c r="H356" s="224"/>
      <c r="I356" s="224"/>
      <c r="J356" s="224"/>
      <c r="K356" s="224"/>
      <c r="L356" s="224"/>
      <c r="M356" s="224"/>
      <c r="N356" s="223"/>
      <c r="O356" s="223"/>
      <c r="P356" s="223"/>
      <c r="Q356" s="223"/>
      <c r="R356" s="224"/>
      <c r="S356" s="224"/>
      <c r="T356" s="224"/>
      <c r="U356" s="224"/>
      <c r="V356" s="224"/>
      <c r="W356" s="224"/>
      <c r="X356" s="224"/>
      <c r="Y356" s="224"/>
      <c r="Z356" s="213"/>
      <c r="AA356" s="213"/>
      <c r="AB356" s="213"/>
      <c r="AC356" s="213"/>
      <c r="AD356" s="213"/>
      <c r="AE356" s="213"/>
      <c r="AF356" s="213"/>
      <c r="AG356" s="213" t="s">
        <v>202</v>
      </c>
      <c r="AH356" s="213"/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52" t="str">
        <f>C356</f>
        <v>- pracovní rukavice střední, 27 cm nebo dlouhé (dle charakteru prováděných prací gumové nebo pogumované; dle ČSN EN 388; ČSN EN 420 + A1; ČSN EN 374);</v>
      </c>
      <c r="BB356" s="213"/>
      <c r="BC356" s="213"/>
      <c r="BD356" s="213"/>
      <c r="BE356" s="213"/>
      <c r="BF356" s="213"/>
      <c r="BG356" s="213"/>
      <c r="BH356" s="213"/>
    </row>
    <row r="357" spans="1:60" outlineLevel="3" x14ac:dyDescent="0.3">
      <c r="A357" s="220"/>
      <c r="B357" s="221"/>
      <c r="C357" s="268" t="s">
        <v>597</v>
      </c>
      <c r="D357" s="265"/>
      <c r="E357" s="265"/>
      <c r="F357" s="265"/>
      <c r="G357" s="265"/>
      <c r="H357" s="224"/>
      <c r="I357" s="224"/>
      <c r="J357" s="224"/>
      <c r="K357" s="224"/>
      <c r="L357" s="224"/>
      <c r="M357" s="224"/>
      <c r="N357" s="223"/>
      <c r="O357" s="223"/>
      <c r="P357" s="223"/>
      <c r="Q357" s="223"/>
      <c r="R357" s="224"/>
      <c r="S357" s="224"/>
      <c r="T357" s="224"/>
      <c r="U357" s="224"/>
      <c r="V357" s="224"/>
      <c r="W357" s="224"/>
      <c r="X357" s="224"/>
      <c r="Y357" s="224"/>
      <c r="Z357" s="213"/>
      <c r="AA357" s="213"/>
      <c r="AB357" s="213"/>
      <c r="AC357" s="213"/>
      <c r="AD357" s="213"/>
      <c r="AE357" s="213"/>
      <c r="AF357" s="213"/>
      <c r="AG357" s="213" t="s">
        <v>202</v>
      </c>
      <c r="AH357" s="213"/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52" t="str">
        <f>C357</f>
        <v>- jednorázovou ochrannou pracovní kombinézu s kapucí, typu 5 (dle ČSN EN ISO 13688, ČSN EN ISO 13982-1);</v>
      </c>
      <c r="BB357" s="213"/>
      <c r="BC357" s="213"/>
      <c r="BD357" s="213"/>
      <c r="BE357" s="213"/>
      <c r="BF357" s="213"/>
      <c r="BG357" s="213"/>
      <c r="BH357" s="213"/>
    </row>
    <row r="358" spans="1:60" ht="21" outlineLevel="3" x14ac:dyDescent="0.3">
      <c r="A358" s="220"/>
      <c r="B358" s="221"/>
      <c r="C358" s="268" t="s">
        <v>598</v>
      </c>
      <c r="D358" s="265"/>
      <c r="E358" s="265"/>
      <c r="F358" s="265"/>
      <c r="G358" s="265"/>
      <c r="H358" s="224"/>
      <c r="I358" s="224"/>
      <c r="J358" s="224"/>
      <c r="K358" s="224"/>
      <c r="L358" s="224"/>
      <c r="M358" s="224"/>
      <c r="N358" s="223"/>
      <c r="O358" s="223"/>
      <c r="P358" s="223"/>
      <c r="Q358" s="223"/>
      <c r="R358" s="224"/>
      <c r="S358" s="224"/>
      <c r="T358" s="224"/>
      <c r="U358" s="224"/>
      <c r="V358" s="224"/>
      <c r="W358" s="224"/>
      <c r="X358" s="224"/>
      <c r="Y358" s="224"/>
      <c r="Z358" s="213"/>
      <c r="AA358" s="213"/>
      <c r="AB358" s="213"/>
      <c r="AC358" s="213"/>
      <c r="AD358" s="213"/>
      <c r="AE358" s="213"/>
      <c r="AF358" s="213"/>
      <c r="AG358" s="213" t="s">
        <v>202</v>
      </c>
      <c r="AH358" s="213"/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52" t="str">
        <f>C358</f>
        <v>- pracovní boty vysoké (holinky) kategorie O1 SRC nebo bezpečnostní boty vysoké, kategorie S3 SRC (dle ČSN EN ISO 20347 nebo dle ČSN EN ISO 20345).</v>
      </c>
      <c r="BB358" s="213"/>
      <c r="BC358" s="213"/>
      <c r="BD358" s="213"/>
      <c r="BE358" s="213"/>
      <c r="BF358" s="213"/>
      <c r="BG358" s="213"/>
      <c r="BH358" s="213"/>
    </row>
    <row r="359" spans="1:60" outlineLevel="2" x14ac:dyDescent="0.3">
      <c r="A359" s="220"/>
      <c r="B359" s="221"/>
      <c r="C359" s="267" t="s">
        <v>599</v>
      </c>
      <c r="D359" s="260"/>
      <c r="E359" s="261">
        <v>4.181E-2</v>
      </c>
      <c r="F359" s="224"/>
      <c r="G359" s="224"/>
      <c r="H359" s="224"/>
      <c r="I359" s="224"/>
      <c r="J359" s="224"/>
      <c r="K359" s="224"/>
      <c r="L359" s="224"/>
      <c r="M359" s="224"/>
      <c r="N359" s="223"/>
      <c r="O359" s="223"/>
      <c r="P359" s="223"/>
      <c r="Q359" s="223"/>
      <c r="R359" s="224"/>
      <c r="S359" s="224"/>
      <c r="T359" s="224"/>
      <c r="U359" s="224"/>
      <c r="V359" s="224"/>
      <c r="W359" s="224"/>
      <c r="X359" s="224"/>
      <c r="Y359" s="224"/>
      <c r="Z359" s="213"/>
      <c r="AA359" s="213"/>
      <c r="AB359" s="213"/>
      <c r="AC359" s="213"/>
      <c r="AD359" s="213"/>
      <c r="AE359" s="213"/>
      <c r="AF359" s="213"/>
      <c r="AG359" s="213" t="s">
        <v>227</v>
      </c>
      <c r="AH359" s="213">
        <v>0</v>
      </c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3" x14ac:dyDescent="0.3">
      <c r="A360" s="220"/>
      <c r="B360" s="221"/>
      <c r="C360" s="267" t="s">
        <v>600</v>
      </c>
      <c r="D360" s="260"/>
      <c r="E360" s="261">
        <v>4.181E-2</v>
      </c>
      <c r="F360" s="224"/>
      <c r="G360" s="224"/>
      <c r="H360" s="224"/>
      <c r="I360" s="224"/>
      <c r="J360" s="224"/>
      <c r="K360" s="224"/>
      <c r="L360" s="224"/>
      <c r="M360" s="224"/>
      <c r="N360" s="223"/>
      <c r="O360" s="223"/>
      <c r="P360" s="223"/>
      <c r="Q360" s="223"/>
      <c r="R360" s="224"/>
      <c r="S360" s="224"/>
      <c r="T360" s="224"/>
      <c r="U360" s="224"/>
      <c r="V360" s="224"/>
      <c r="W360" s="224"/>
      <c r="X360" s="224"/>
      <c r="Y360" s="224"/>
      <c r="Z360" s="213"/>
      <c r="AA360" s="213"/>
      <c r="AB360" s="213"/>
      <c r="AC360" s="213"/>
      <c r="AD360" s="213"/>
      <c r="AE360" s="213"/>
      <c r="AF360" s="213"/>
      <c r="AG360" s="213" t="s">
        <v>227</v>
      </c>
      <c r="AH360" s="213">
        <v>0</v>
      </c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3" x14ac:dyDescent="0.3">
      <c r="A361" s="220"/>
      <c r="B361" s="221"/>
      <c r="C361" s="267" t="s">
        <v>601</v>
      </c>
      <c r="D361" s="260"/>
      <c r="E361" s="261">
        <v>8.8469999999999993E-2</v>
      </c>
      <c r="F361" s="224"/>
      <c r="G361" s="224"/>
      <c r="H361" s="224"/>
      <c r="I361" s="224"/>
      <c r="J361" s="224"/>
      <c r="K361" s="224"/>
      <c r="L361" s="224"/>
      <c r="M361" s="224"/>
      <c r="N361" s="223"/>
      <c r="O361" s="223"/>
      <c r="P361" s="223"/>
      <c r="Q361" s="223"/>
      <c r="R361" s="224"/>
      <c r="S361" s="224"/>
      <c r="T361" s="224"/>
      <c r="U361" s="224"/>
      <c r="V361" s="224"/>
      <c r="W361" s="224"/>
      <c r="X361" s="224"/>
      <c r="Y361" s="224"/>
      <c r="Z361" s="213"/>
      <c r="AA361" s="213"/>
      <c r="AB361" s="213"/>
      <c r="AC361" s="213"/>
      <c r="AD361" s="213"/>
      <c r="AE361" s="213"/>
      <c r="AF361" s="213"/>
      <c r="AG361" s="213" t="s">
        <v>227</v>
      </c>
      <c r="AH361" s="213">
        <v>0</v>
      </c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1" x14ac:dyDescent="0.3">
      <c r="A362" s="237">
        <v>56</v>
      </c>
      <c r="B362" s="238" t="s">
        <v>602</v>
      </c>
      <c r="C362" s="255" t="s">
        <v>603</v>
      </c>
      <c r="D362" s="239" t="s">
        <v>347</v>
      </c>
      <c r="E362" s="240">
        <v>3</v>
      </c>
      <c r="F362" s="241"/>
      <c r="G362" s="242">
        <f>ROUND(E362*F362,2)</f>
        <v>0</v>
      </c>
      <c r="H362" s="241"/>
      <c r="I362" s="242">
        <f>ROUND(E362*H362,2)</f>
        <v>0</v>
      </c>
      <c r="J362" s="241"/>
      <c r="K362" s="242">
        <f>ROUND(E362*J362,2)</f>
        <v>0</v>
      </c>
      <c r="L362" s="242">
        <v>21</v>
      </c>
      <c r="M362" s="242">
        <f>G362*(1+L362/100)</f>
        <v>0</v>
      </c>
      <c r="N362" s="240">
        <v>0</v>
      </c>
      <c r="O362" s="240">
        <f>ROUND(E362*N362,2)</f>
        <v>0</v>
      </c>
      <c r="P362" s="240">
        <v>0</v>
      </c>
      <c r="Q362" s="240">
        <f>ROUND(E362*P362,2)</f>
        <v>0</v>
      </c>
      <c r="R362" s="242"/>
      <c r="S362" s="242" t="s">
        <v>183</v>
      </c>
      <c r="T362" s="243" t="s">
        <v>184</v>
      </c>
      <c r="U362" s="224">
        <v>0</v>
      </c>
      <c r="V362" s="224">
        <f>ROUND(E362*U362,2)</f>
        <v>0</v>
      </c>
      <c r="W362" s="224"/>
      <c r="X362" s="224" t="s">
        <v>185</v>
      </c>
      <c r="Y362" s="224" t="s">
        <v>186</v>
      </c>
      <c r="Z362" s="213"/>
      <c r="AA362" s="213"/>
      <c r="AB362" s="213"/>
      <c r="AC362" s="213"/>
      <c r="AD362" s="213"/>
      <c r="AE362" s="213"/>
      <c r="AF362" s="213"/>
      <c r="AG362" s="213" t="s">
        <v>187</v>
      </c>
      <c r="AH362" s="213"/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2" x14ac:dyDescent="0.3">
      <c r="A363" s="220"/>
      <c r="B363" s="221"/>
      <c r="C363" s="256" t="s">
        <v>592</v>
      </c>
      <c r="D363" s="251"/>
      <c r="E363" s="251"/>
      <c r="F363" s="251"/>
      <c r="G363" s="251"/>
      <c r="H363" s="224"/>
      <c r="I363" s="224"/>
      <c r="J363" s="224"/>
      <c r="K363" s="224"/>
      <c r="L363" s="224"/>
      <c r="M363" s="224"/>
      <c r="N363" s="223"/>
      <c r="O363" s="223"/>
      <c r="P363" s="223"/>
      <c r="Q363" s="223"/>
      <c r="R363" s="224"/>
      <c r="S363" s="224"/>
      <c r="T363" s="224"/>
      <c r="U363" s="224"/>
      <c r="V363" s="224"/>
      <c r="W363" s="224"/>
      <c r="X363" s="224"/>
      <c r="Y363" s="224"/>
      <c r="Z363" s="213"/>
      <c r="AA363" s="213"/>
      <c r="AB363" s="213"/>
      <c r="AC363" s="213"/>
      <c r="AD363" s="213"/>
      <c r="AE363" s="213"/>
      <c r="AF363" s="213"/>
      <c r="AG363" s="213" t="s">
        <v>202</v>
      </c>
      <c r="AH363" s="213"/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52" t="str">
        <f>C363</f>
        <v>Při nakládání s materiály, které obsahují azbest, je bezpodmínečně nutno používat následující osobní ochranné pracovní prostředky:</v>
      </c>
      <c r="BB363" s="213"/>
      <c r="BC363" s="213"/>
      <c r="BD363" s="213"/>
      <c r="BE363" s="213"/>
      <c r="BF363" s="213"/>
      <c r="BG363" s="213"/>
      <c r="BH363" s="213"/>
    </row>
    <row r="364" spans="1:60" outlineLevel="3" x14ac:dyDescent="0.3">
      <c r="A364" s="220"/>
      <c r="B364" s="221"/>
      <c r="C364" s="268" t="s">
        <v>593</v>
      </c>
      <c r="D364" s="265"/>
      <c r="E364" s="265"/>
      <c r="F364" s="265"/>
      <c r="G364" s="265"/>
      <c r="H364" s="224"/>
      <c r="I364" s="224"/>
      <c r="J364" s="224"/>
      <c r="K364" s="224"/>
      <c r="L364" s="224"/>
      <c r="M364" s="224"/>
      <c r="N364" s="223"/>
      <c r="O364" s="223"/>
      <c r="P364" s="223"/>
      <c r="Q364" s="223"/>
      <c r="R364" s="224"/>
      <c r="S364" s="224"/>
      <c r="T364" s="224"/>
      <c r="U364" s="224"/>
      <c r="V364" s="224"/>
      <c r="W364" s="224"/>
      <c r="X364" s="224"/>
      <c r="Y364" s="224"/>
      <c r="Z364" s="213"/>
      <c r="AA364" s="213"/>
      <c r="AB364" s="213"/>
      <c r="AC364" s="213"/>
      <c r="AD364" s="213"/>
      <c r="AE364" s="213"/>
      <c r="AF364" s="213"/>
      <c r="AG364" s="213" t="s">
        <v>202</v>
      </c>
      <c r="AH364" s="213"/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3" x14ac:dyDescent="0.3">
      <c r="A365" s="220"/>
      <c r="B365" s="221"/>
      <c r="C365" s="268" t="s">
        <v>594</v>
      </c>
      <c r="D365" s="265"/>
      <c r="E365" s="265"/>
      <c r="F365" s="265"/>
      <c r="G365" s="265"/>
      <c r="H365" s="224"/>
      <c r="I365" s="224"/>
      <c r="J365" s="224"/>
      <c r="K365" s="224"/>
      <c r="L365" s="224"/>
      <c r="M365" s="224"/>
      <c r="N365" s="223"/>
      <c r="O365" s="223"/>
      <c r="P365" s="223"/>
      <c r="Q365" s="223"/>
      <c r="R365" s="224"/>
      <c r="S365" s="224"/>
      <c r="T365" s="224"/>
      <c r="U365" s="224"/>
      <c r="V365" s="224"/>
      <c r="W365" s="224"/>
      <c r="X365" s="224"/>
      <c r="Y365" s="224"/>
      <c r="Z365" s="213"/>
      <c r="AA365" s="213"/>
      <c r="AB365" s="213"/>
      <c r="AC365" s="213"/>
      <c r="AD365" s="213"/>
      <c r="AE365" s="213"/>
      <c r="AF365" s="213"/>
      <c r="AG365" s="213" t="s">
        <v>202</v>
      </c>
      <c r="AH365" s="213"/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3" x14ac:dyDescent="0.3">
      <c r="A366" s="220"/>
      <c r="B366" s="221"/>
      <c r="C366" s="268" t="s">
        <v>595</v>
      </c>
      <c r="D366" s="265"/>
      <c r="E366" s="265"/>
      <c r="F366" s="265"/>
      <c r="G366" s="265"/>
      <c r="H366" s="224"/>
      <c r="I366" s="224"/>
      <c r="J366" s="224"/>
      <c r="K366" s="224"/>
      <c r="L366" s="224"/>
      <c r="M366" s="224"/>
      <c r="N366" s="223"/>
      <c r="O366" s="223"/>
      <c r="P366" s="223"/>
      <c r="Q366" s="223"/>
      <c r="R366" s="224"/>
      <c r="S366" s="224"/>
      <c r="T366" s="224"/>
      <c r="U366" s="224"/>
      <c r="V366" s="224"/>
      <c r="W366" s="224"/>
      <c r="X366" s="224"/>
      <c r="Y366" s="224"/>
      <c r="Z366" s="213"/>
      <c r="AA366" s="213"/>
      <c r="AB366" s="213"/>
      <c r="AC366" s="213"/>
      <c r="AD366" s="213"/>
      <c r="AE366" s="213"/>
      <c r="AF366" s="213"/>
      <c r="AG366" s="213" t="s">
        <v>202</v>
      </c>
      <c r="AH366" s="213"/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ht="21" outlineLevel="3" x14ac:dyDescent="0.3">
      <c r="A367" s="220"/>
      <c r="B367" s="221"/>
      <c r="C367" s="268" t="s">
        <v>596</v>
      </c>
      <c r="D367" s="265"/>
      <c r="E367" s="265"/>
      <c r="F367" s="265"/>
      <c r="G367" s="265"/>
      <c r="H367" s="224"/>
      <c r="I367" s="224"/>
      <c r="J367" s="224"/>
      <c r="K367" s="224"/>
      <c r="L367" s="224"/>
      <c r="M367" s="224"/>
      <c r="N367" s="223"/>
      <c r="O367" s="223"/>
      <c r="P367" s="223"/>
      <c r="Q367" s="223"/>
      <c r="R367" s="224"/>
      <c r="S367" s="224"/>
      <c r="T367" s="224"/>
      <c r="U367" s="224"/>
      <c r="V367" s="224"/>
      <c r="W367" s="224"/>
      <c r="X367" s="224"/>
      <c r="Y367" s="224"/>
      <c r="Z367" s="213"/>
      <c r="AA367" s="213"/>
      <c r="AB367" s="213"/>
      <c r="AC367" s="213"/>
      <c r="AD367" s="213"/>
      <c r="AE367" s="213"/>
      <c r="AF367" s="213"/>
      <c r="AG367" s="213" t="s">
        <v>202</v>
      </c>
      <c r="AH367" s="213"/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52" t="str">
        <f>C367</f>
        <v>- pracovní rukavice střední, 27 cm nebo dlouhé (dle charakteru prováděných prací gumové nebo pogumované; dle ČSN EN 388; ČSN EN 420 + A1; ČSN EN 374);</v>
      </c>
      <c r="BB367" s="213"/>
      <c r="BC367" s="213"/>
      <c r="BD367" s="213"/>
      <c r="BE367" s="213"/>
      <c r="BF367" s="213"/>
      <c r="BG367" s="213"/>
      <c r="BH367" s="213"/>
    </row>
    <row r="368" spans="1:60" outlineLevel="3" x14ac:dyDescent="0.3">
      <c r="A368" s="220"/>
      <c r="B368" s="221"/>
      <c r="C368" s="268" t="s">
        <v>597</v>
      </c>
      <c r="D368" s="265"/>
      <c r="E368" s="265"/>
      <c r="F368" s="265"/>
      <c r="G368" s="265"/>
      <c r="H368" s="224"/>
      <c r="I368" s="224"/>
      <c r="J368" s="224"/>
      <c r="K368" s="224"/>
      <c r="L368" s="224"/>
      <c r="M368" s="224"/>
      <c r="N368" s="223"/>
      <c r="O368" s="223"/>
      <c r="P368" s="223"/>
      <c r="Q368" s="223"/>
      <c r="R368" s="224"/>
      <c r="S368" s="224"/>
      <c r="T368" s="224"/>
      <c r="U368" s="224"/>
      <c r="V368" s="224"/>
      <c r="W368" s="224"/>
      <c r="X368" s="224"/>
      <c r="Y368" s="224"/>
      <c r="Z368" s="213"/>
      <c r="AA368" s="213"/>
      <c r="AB368" s="213"/>
      <c r="AC368" s="213"/>
      <c r="AD368" s="213"/>
      <c r="AE368" s="213"/>
      <c r="AF368" s="213"/>
      <c r="AG368" s="213" t="s">
        <v>202</v>
      </c>
      <c r="AH368" s="213"/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52" t="str">
        <f>C368</f>
        <v>- jednorázovou ochrannou pracovní kombinézu s kapucí, typu 5 (dle ČSN EN ISO 13688, ČSN EN ISO 13982-1);</v>
      </c>
      <c r="BB368" s="213"/>
      <c r="BC368" s="213"/>
      <c r="BD368" s="213"/>
      <c r="BE368" s="213"/>
      <c r="BF368" s="213"/>
      <c r="BG368" s="213"/>
      <c r="BH368" s="213"/>
    </row>
    <row r="369" spans="1:60" ht="21" outlineLevel="3" x14ac:dyDescent="0.3">
      <c r="A369" s="220"/>
      <c r="B369" s="221"/>
      <c r="C369" s="268" t="s">
        <v>598</v>
      </c>
      <c r="D369" s="265"/>
      <c r="E369" s="265"/>
      <c r="F369" s="265"/>
      <c r="G369" s="265"/>
      <c r="H369" s="224"/>
      <c r="I369" s="224"/>
      <c r="J369" s="224"/>
      <c r="K369" s="224"/>
      <c r="L369" s="224"/>
      <c r="M369" s="224"/>
      <c r="N369" s="223"/>
      <c r="O369" s="223"/>
      <c r="P369" s="223"/>
      <c r="Q369" s="223"/>
      <c r="R369" s="224"/>
      <c r="S369" s="224"/>
      <c r="T369" s="224"/>
      <c r="U369" s="224"/>
      <c r="V369" s="224"/>
      <c r="W369" s="224"/>
      <c r="X369" s="224"/>
      <c r="Y369" s="224"/>
      <c r="Z369" s="213"/>
      <c r="AA369" s="213"/>
      <c r="AB369" s="213"/>
      <c r="AC369" s="213"/>
      <c r="AD369" s="213"/>
      <c r="AE369" s="213"/>
      <c r="AF369" s="213"/>
      <c r="AG369" s="213" t="s">
        <v>202</v>
      </c>
      <c r="AH369" s="213"/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52" t="str">
        <f>C369</f>
        <v>- pracovní boty vysoké (holinky) kategorie O1 SRC nebo bezpečnostní boty vysoké, kategorie S3 SRC (dle ČSN EN ISO 20347 nebo dle ČSN EN ISO 20345).</v>
      </c>
      <c r="BB369" s="213"/>
      <c r="BC369" s="213"/>
      <c r="BD369" s="213"/>
      <c r="BE369" s="213"/>
      <c r="BF369" s="213"/>
      <c r="BG369" s="213"/>
      <c r="BH369" s="213"/>
    </row>
    <row r="370" spans="1:60" outlineLevel="2" x14ac:dyDescent="0.3">
      <c r="A370" s="220"/>
      <c r="B370" s="221"/>
      <c r="C370" s="267" t="s">
        <v>354</v>
      </c>
      <c r="D370" s="260"/>
      <c r="E370" s="261">
        <v>1</v>
      </c>
      <c r="F370" s="224"/>
      <c r="G370" s="224"/>
      <c r="H370" s="224"/>
      <c r="I370" s="224"/>
      <c r="J370" s="224"/>
      <c r="K370" s="224"/>
      <c r="L370" s="224"/>
      <c r="M370" s="224"/>
      <c r="N370" s="223"/>
      <c r="O370" s="223"/>
      <c r="P370" s="223"/>
      <c r="Q370" s="223"/>
      <c r="R370" s="224"/>
      <c r="S370" s="224"/>
      <c r="T370" s="224"/>
      <c r="U370" s="224"/>
      <c r="V370" s="224"/>
      <c r="W370" s="224"/>
      <c r="X370" s="224"/>
      <c r="Y370" s="224"/>
      <c r="Z370" s="213"/>
      <c r="AA370" s="213"/>
      <c r="AB370" s="213"/>
      <c r="AC370" s="213"/>
      <c r="AD370" s="213"/>
      <c r="AE370" s="213"/>
      <c r="AF370" s="213"/>
      <c r="AG370" s="213" t="s">
        <v>227</v>
      </c>
      <c r="AH370" s="213">
        <v>0</v>
      </c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3" x14ac:dyDescent="0.3">
      <c r="A371" s="220"/>
      <c r="B371" s="221"/>
      <c r="C371" s="267" t="s">
        <v>604</v>
      </c>
      <c r="D371" s="260"/>
      <c r="E371" s="261">
        <v>1</v>
      </c>
      <c r="F371" s="224"/>
      <c r="G371" s="224"/>
      <c r="H371" s="224"/>
      <c r="I371" s="224"/>
      <c r="J371" s="224"/>
      <c r="K371" s="224"/>
      <c r="L371" s="224"/>
      <c r="M371" s="224"/>
      <c r="N371" s="223"/>
      <c r="O371" s="223"/>
      <c r="P371" s="223"/>
      <c r="Q371" s="223"/>
      <c r="R371" s="224"/>
      <c r="S371" s="224"/>
      <c r="T371" s="224"/>
      <c r="U371" s="224"/>
      <c r="V371" s="224"/>
      <c r="W371" s="224"/>
      <c r="X371" s="224"/>
      <c r="Y371" s="224"/>
      <c r="Z371" s="213"/>
      <c r="AA371" s="213"/>
      <c r="AB371" s="213"/>
      <c r="AC371" s="213"/>
      <c r="AD371" s="213"/>
      <c r="AE371" s="213"/>
      <c r="AF371" s="213"/>
      <c r="AG371" s="213" t="s">
        <v>227</v>
      </c>
      <c r="AH371" s="213">
        <v>0</v>
      </c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outlineLevel="3" x14ac:dyDescent="0.3">
      <c r="A372" s="220"/>
      <c r="B372" s="221"/>
      <c r="C372" s="267" t="s">
        <v>605</v>
      </c>
      <c r="D372" s="260"/>
      <c r="E372" s="261">
        <v>1</v>
      </c>
      <c r="F372" s="224"/>
      <c r="G372" s="224"/>
      <c r="H372" s="224"/>
      <c r="I372" s="224"/>
      <c r="J372" s="224"/>
      <c r="K372" s="224"/>
      <c r="L372" s="224"/>
      <c r="M372" s="224"/>
      <c r="N372" s="223"/>
      <c r="O372" s="223"/>
      <c r="P372" s="223"/>
      <c r="Q372" s="223"/>
      <c r="R372" s="224"/>
      <c r="S372" s="224"/>
      <c r="T372" s="224"/>
      <c r="U372" s="224"/>
      <c r="V372" s="224"/>
      <c r="W372" s="224"/>
      <c r="X372" s="224"/>
      <c r="Y372" s="224"/>
      <c r="Z372" s="213"/>
      <c r="AA372" s="213"/>
      <c r="AB372" s="213"/>
      <c r="AC372" s="213"/>
      <c r="AD372" s="213"/>
      <c r="AE372" s="213"/>
      <c r="AF372" s="213"/>
      <c r="AG372" s="213" t="s">
        <v>227</v>
      </c>
      <c r="AH372" s="213">
        <v>0</v>
      </c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1" x14ac:dyDescent="0.3">
      <c r="A373" s="237">
        <v>57</v>
      </c>
      <c r="B373" s="238" t="s">
        <v>606</v>
      </c>
      <c r="C373" s="255" t="s">
        <v>607</v>
      </c>
      <c r="D373" s="239" t="s">
        <v>244</v>
      </c>
      <c r="E373" s="240">
        <v>52.72</v>
      </c>
      <c r="F373" s="241"/>
      <c r="G373" s="242">
        <f>ROUND(E373*F373,2)</f>
        <v>0</v>
      </c>
      <c r="H373" s="241"/>
      <c r="I373" s="242">
        <f>ROUND(E373*H373,2)</f>
        <v>0</v>
      </c>
      <c r="J373" s="241"/>
      <c r="K373" s="242">
        <f>ROUND(E373*J373,2)</f>
        <v>0</v>
      </c>
      <c r="L373" s="242">
        <v>21</v>
      </c>
      <c r="M373" s="242">
        <f>G373*(1+L373/100)</f>
        <v>0</v>
      </c>
      <c r="N373" s="240">
        <v>6.7000000000000002E-4</v>
      </c>
      <c r="O373" s="240">
        <f>ROUND(E373*N373,2)</f>
        <v>0.04</v>
      </c>
      <c r="P373" s="240">
        <v>0.31900000000000001</v>
      </c>
      <c r="Q373" s="240">
        <f>ROUND(E373*P373,2)</f>
        <v>16.82</v>
      </c>
      <c r="R373" s="242"/>
      <c r="S373" s="242" t="s">
        <v>183</v>
      </c>
      <c r="T373" s="243" t="s">
        <v>184</v>
      </c>
      <c r="U373" s="224">
        <v>0.32</v>
      </c>
      <c r="V373" s="224">
        <f>ROUND(E373*U373,2)</f>
        <v>16.87</v>
      </c>
      <c r="W373" s="224"/>
      <c r="X373" s="224" t="s">
        <v>185</v>
      </c>
      <c r="Y373" s="224" t="s">
        <v>186</v>
      </c>
      <c r="Z373" s="213"/>
      <c r="AA373" s="213"/>
      <c r="AB373" s="213"/>
      <c r="AC373" s="213"/>
      <c r="AD373" s="213"/>
      <c r="AE373" s="213"/>
      <c r="AF373" s="213"/>
      <c r="AG373" s="213" t="s">
        <v>187</v>
      </c>
      <c r="AH373" s="213"/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2" x14ac:dyDescent="0.3">
      <c r="A374" s="220"/>
      <c r="B374" s="221"/>
      <c r="C374" s="267" t="s">
        <v>608</v>
      </c>
      <c r="D374" s="260"/>
      <c r="E374" s="261">
        <v>52.72</v>
      </c>
      <c r="F374" s="224"/>
      <c r="G374" s="224"/>
      <c r="H374" s="224"/>
      <c r="I374" s="224"/>
      <c r="J374" s="224"/>
      <c r="K374" s="224"/>
      <c r="L374" s="224"/>
      <c r="M374" s="224"/>
      <c r="N374" s="223"/>
      <c r="O374" s="223"/>
      <c r="P374" s="223"/>
      <c r="Q374" s="223"/>
      <c r="R374" s="224"/>
      <c r="S374" s="224"/>
      <c r="T374" s="224"/>
      <c r="U374" s="224"/>
      <c r="V374" s="224"/>
      <c r="W374" s="224"/>
      <c r="X374" s="224"/>
      <c r="Y374" s="224"/>
      <c r="Z374" s="213"/>
      <c r="AA374" s="213"/>
      <c r="AB374" s="213"/>
      <c r="AC374" s="213"/>
      <c r="AD374" s="213"/>
      <c r="AE374" s="213"/>
      <c r="AF374" s="213"/>
      <c r="AG374" s="213" t="s">
        <v>227</v>
      </c>
      <c r="AH374" s="213">
        <v>5</v>
      </c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1" x14ac:dyDescent="0.3">
      <c r="A375" s="237">
        <v>58</v>
      </c>
      <c r="B375" s="238" t="s">
        <v>609</v>
      </c>
      <c r="C375" s="255" t="s">
        <v>610</v>
      </c>
      <c r="D375" s="239" t="s">
        <v>244</v>
      </c>
      <c r="E375" s="240">
        <v>73.260000000000005</v>
      </c>
      <c r="F375" s="241"/>
      <c r="G375" s="242">
        <f>ROUND(E375*F375,2)</f>
        <v>0</v>
      </c>
      <c r="H375" s="241"/>
      <c r="I375" s="242">
        <f>ROUND(E375*H375,2)</f>
        <v>0</v>
      </c>
      <c r="J375" s="241"/>
      <c r="K375" s="242">
        <f>ROUND(E375*J375,2)</f>
        <v>0</v>
      </c>
      <c r="L375" s="242">
        <v>21</v>
      </c>
      <c r="M375" s="242">
        <f>G375*(1+L375/100)</f>
        <v>0</v>
      </c>
      <c r="N375" s="240">
        <v>0</v>
      </c>
      <c r="O375" s="240">
        <f>ROUND(E375*N375,2)</f>
        <v>0</v>
      </c>
      <c r="P375" s="240">
        <v>6.8000000000000005E-2</v>
      </c>
      <c r="Q375" s="240">
        <f>ROUND(E375*P375,2)</f>
        <v>4.9800000000000004</v>
      </c>
      <c r="R375" s="242"/>
      <c r="S375" s="242" t="s">
        <v>183</v>
      </c>
      <c r="T375" s="243" t="s">
        <v>184</v>
      </c>
      <c r="U375" s="224">
        <v>0.3</v>
      </c>
      <c r="V375" s="224">
        <f>ROUND(E375*U375,2)</f>
        <v>21.98</v>
      </c>
      <c r="W375" s="224"/>
      <c r="X375" s="224" t="s">
        <v>185</v>
      </c>
      <c r="Y375" s="224" t="s">
        <v>186</v>
      </c>
      <c r="Z375" s="213"/>
      <c r="AA375" s="213"/>
      <c r="AB375" s="213"/>
      <c r="AC375" s="213"/>
      <c r="AD375" s="213"/>
      <c r="AE375" s="213"/>
      <c r="AF375" s="213"/>
      <c r="AG375" s="213" t="s">
        <v>187</v>
      </c>
      <c r="AH375" s="213"/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2" x14ac:dyDescent="0.3">
      <c r="A376" s="220"/>
      <c r="B376" s="221"/>
      <c r="C376" s="267" t="s">
        <v>611</v>
      </c>
      <c r="D376" s="260"/>
      <c r="E376" s="261">
        <v>73.260000000000005</v>
      </c>
      <c r="F376" s="224"/>
      <c r="G376" s="224"/>
      <c r="H376" s="224"/>
      <c r="I376" s="224"/>
      <c r="J376" s="224"/>
      <c r="K376" s="224"/>
      <c r="L376" s="224"/>
      <c r="M376" s="224"/>
      <c r="N376" s="223"/>
      <c r="O376" s="223"/>
      <c r="P376" s="223"/>
      <c r="Q376" s="223"/>
      <c r="R376" s="224"/>
      <c r="S376" s="224"/>
      <c r="T376" s="224"/>
      <c r="U376" s="224"/>
      <c r="V376" s="224"/>
      <c r="W376" s="224"/>
      <c r="X376" s="224"/>
      <c r="Y376" s="224"/>
      <c r="Z376" s="213"/>
      <c r="AA376" s="213"/>
      <c r="AB376" s="213"/>
      <c r="AC376" s="213"/>
      <c r="AD376" s="213"/>
      <c r="AE376" s="213"/>
      <c r="AF376" s="213"/>
      <c r="AG376" s="213" t="s">
        <v>227</v>
      </c>
      <c r="AH376" s="213">
        <v>0</v>
      </c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1" x14ac:dyDescent="0.3">
      <c r="A377" s="237">
        <v>59</v>
      </c>
      <c r="B377" s="238" t="s">
        <v>612</v>
      </c>
      <c r="C377" s="255" t="s">
        <v>613</v>
      </c>
      <c r="D377" s="239" t="s">
        <v>301</v>
      </c>
      <c r="E377" s="240">
        <v>20</v>
      </c>
      <c r="F377" s="241"/>
      <c r="G377" s="242">
        <f>ROUND(E377*F377,2)</f>
        <v>0</v>
      </c>
      <c r="H377" s="241"/>
      <c r="I377" s="242">
        <f>ROUND(E377*H377,2)</f>
        <v>0</v>
      </c>
      <c r="J377" s="241"/>
      <c r="K377" s="242">
        <f>ROUND(E377*J377,2)</f>
        <v>0</v>
      </c>
      <c r="L377" s="242">
        <v>21</v>
      </c>
      <c r="M377" s="242">
        <f>G377*(1+L377/100)</f>
        <v>0</v>
      </c>
      <c r="N377" s="240">
        <v>0</v>
      </c>
      <c r="O377" s="240">
        <f>ROUND(E377*N377,2)</f>
        <v>0</v>
      </c>
      <c r="P377" s="240">
        <v>0</v>
      </c>
      <c r="Q377" s="240">
        <f>ROUND(E377*P377,2)</f>
        <v>0</v>
      </c>
      <c r="R377" s="242" t="s">
        <v>302</v>
      </c>
      <c r="S377" s="242" t="s">
        <v>198</v>
      </c>
      <c r="T377" s="243" t="s">
        <v>198</v>
      </c>
      <c r="U377" s="224">
        <v>0</v>
      </c>
      <c r="V377" s="224">
        <f>ROUND(E377*U377,2)</f>
        <v>0</v>
      </c>
      <c r="W377" s="224"/>
      <c r="X377" s="224" t="s">
        <v>255</v>
      </c>
      <c r="Y377" s="224" t="s">
        <v>186</v>
      </c>
      <c r="Z377" s="213"/>
      <c r="AA377" s="213"/>
      <c r="AB377" s="213"/>
      <c r="AC377" s="213"/>
      <c r="AD377" s="213"/>
      <c r="AE377" s="213"/>
      <c r="AF377" s="213"/>
      <c r="AG377" s="213" t="s">
        <v>256</v>
      </c>
      <c r="AH377" s="213"/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2" x14ac:dyDescent="0.3">
      <c r="A378" s="220"/>
      <c r="B378" s="221"/>
      <c r="C378" s="267" t="s">
        <v>614</v>
      </c>
      <c r="D378" s="260"/>
      <c r="E378" s="261">
        <v>20</v>
      </c>
      <c r="F378" s="224"/>
      <c r="G378" s="224"/>
      <c r="H378" s="224"/>
      <c r="I378" s="224"/>
      <c r="J378" s="224"/>
      <c r="K378" s="224"/>
      <c r="L378" s="224"/>
      <c r="M378" s="224"/>
      <c r="N378" s="223"/>
      <c r="O378" s="223"/>
      <c r="P378" s="223"/>
      <c r="Q378" s="223"/>
      <c r="R378" s="224"/>
      <c r="S378" s="224"/>
      <c r="T378" s="224"/>
      <c r="U378" s="224"/>
      <c r="V378" s="224"/>
      <c r="W378" s="224"/>
      <c r="X378" s="224"/>
      <c r="Y378" s="224"/>
      <c r="Z378" s="213"/>
      <c r="AA378" s="213"/>
      <c r="AB378" s="213"/>
      <c r="AC378" s="213"/>
      <c r="AD378" s="213"/>
      <c r="AE378" s="213"/>
      <c r="AF378" s="213"/>
      <c r="AG378" s="213" t="s">
        <v>227</v>
      </c>
      <c r="AH378" s="213">
        <v>0</v>
      </c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1" x14ac:dyDescent="0.3">
      <c r="A379" s="237">
        <v>60</v>
      </c>
      <c r="B379" s="238" t="s">
        <v>615</v>
      </c>
      <c r="C379" s="255" t="s">
        <v>616</v>
      </c>
      <c r="D379" s="239" t="s">
        <v>301</v>
      </c>
      <c r="E379" s="240">
        <v>12</v>
      </c>
      <c r="F379" s="241"/>
      <c r="G379" s="242">
        <f>ROUND(E379*F379,2)</f>
        <v>0</v>
      </c>
      <c r="H379" s="241"/>
      <c r="I379" s="242">
        <f>ROUND(E379*H379,2)</f>
        <v>0</v>
      </c>
      <c r="J379" s="241"/>
      <c r="K379" s="242">
        <f>ROUND(E379*J379,2)</f>
        <v>0</v>
      </c>
      <c r="L379" s="242">
        <v>21</v>
      </c>
      <c r="M379" s="242">
        <f>G379*(1+L379/100)</f>
        <v>0</v>
      </c>
      <c r="N379" s="240">
        <v>0</v>
      </c>
      <c r="O379" s="240">
        <f>ROUND(E379*N379,2)</f>
        <v>0</v>
      </c>
      <c r="P379" s="240">
        <v>0</v>
      </c>
      <c r="Q379" s="240">
        <f>ROUND(E379*P379,2)</f>
        <v>0</v>
      </c>
      <c r="R379" s="242" t="s">
        <v>302</v>
      </c>
      <c r="S379" s="242" t="s">
        <v>198</v>
      </c>
      <c r="T379" s="243" t="s">
        <v>198</v>
      </c>
      <c r="U379" s="224">
        <v>0</v>
      </c>
      <c r="V379" s="224">
        <f>ROUND(E379*U379,2)</f>
        <v>0</v>
      </c>
      <c r="W379" s="224"/>
      <c r="X379" s="224" t="s">
        <v>255</v>
      </c>
      <c r="Y379" s="224" t="s">
        <v>186</v>
      </c>
      <c r="Z379" s="213"/>
      <c r="AA379" s="213"/>
      <c r="AB379" s="213"/>
      <c r="AC379" s="213"/>
      <c r="AD379" s="213"/>
      <c r="AE379" s="213"/>
      <c r="AF379" s="213"/>
      <c r="AG379" s="213" t="s">
        <v>256</v>
      </c>
      <c r="AH379" s="213"/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2" x14ac:dyDescent="0.3">
      <c r="A380" s="220"/>
      <c r="B380" s="221"/>
      <c r="C380" s="267" t="s">
        <v>432</v>
      </c>
      <c r="D380" s="260"/>
      <c r="E380" s="261">
        <v>12</v>
      </c>
      <c r="F380" s="224"/>
      <c r="G380" s="224"/>
      <c r="H380" s="224"/>
      <c r="I380" s="224"/>
      <c r="J380" s="224"/>
      <c r="K380" s="224"/>
      <c r="L380" s="224"/>
      <c r="M380" s="224"/>
      <c r="N380" s="223"/>
      <c r="O380" s="223"/>
      <c r="P380" s="223"/>
      <c r="Q380" s="223"/>
      <c r="R380" s="224"/>
      <c r="S380" s="224"/>
      <c r="T380" s="224"/>
      <c r="U380" s="224"/>
      <c r="V380" s="224"/>
      <c r="W380" s="224"/>
      <c r="X380" s="224"/>
      <c r="Y380" s="224"/>
      <c r="Z380" s="213"/>
      <c r="AA380" s="213"/>
      <c r="AB380" s="213"/>
      <c r="AC380" s="213"/>
      <c r="AD380" s="213"/>
      <c r="AE380" s="213"/>
      <c r="AF380" s="213"/>
      <c r="AG380" s="213" t="s">
        <v>227</v>
      </c>
      <c r="AH380" s="213">
        <v>0</v>
      </c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x14ac:dyDescent="0.3">
      <c r="A381" s="230" t="s">
        <v>178</v>
      </c>
      <c r="B381" s="231" t="s">
        <v>106</v>
      </c>
      <c r="C381" s="253" t="s">
        <v>107</v>
      </c>
      <c r="D381" s="232"/>
      <c r="E381" s="233"/>
      <c r="F381" s="234"/>
      <c r="G381" s="234">
        <f>SUMIF(AG382:AG388,"&lt;&gt;NOR",G382:G388)</f>
        <v>0</v>
      </c>
      <c r="H381" s="234"/>
      <c r="I381" s="234">
        <f>SUM(I382:I388)</f>
        <v>0</v>
      </c>
      <c r="J381" s="234"/>
      <c r="K381" s="234">
        <f>SUM(K382:K388)</f>
        <v>0</v>
      </c>
      <c r="L381" s="234"/>
      <c r="M381" s="234">
        <f>SUM(M382:M388)</f>
        <v>0</v>
      </c>
      <c r="N381" s="233"/>
      <c r="O381" s="233">
        <f>SUM(O382:O388)</f>
        <v>0.14000000000000001</v>
      </c>
      <c r="P381" s="233"/>
      <c r="Q381" s="233">
        <f>SUM(Q382:Q388)</f>
        <v>0</v>
      </c>
      <c r="R381" s="234"/>
      <c r="S381" s="234"/>
      <c r="T381" s="235"/>
      <c r="U381" s="229"/>
      <c r="V381" s="229">
        <f>SUM(V382:V388)</f>
        <v>16</v>
      </c>
      <c r="W381" s="229"/>
      <c r="X381" s="229"/>
      <c r="Y381" s="229"/>
      <c r="AG381" t="s">
        <v>179</v>
      </c>
    </row>
    <row r="382" spans="1:60" outlineLevel="1" x14ac:dyDescent="0.3">
      <c r="A382" s="237">
        <v>61</v>
      </c>
      <c r="B382" s="238" t="s">
        <v>617</v>
      </c>
      <c r="C382" s="255" t="s">
        <v>618</v>
      </c>
      <c r="D382" s="239" t="s">
        <v>182</v>
      </c>
      <c r="E382" s="240">
        <v>21</v>
      </c>
      <c r="F382" s="241"/>
      <c r="G382" s="242">
        <f>ROUND(E382*F382,2)</f>
        <v>0</v>
      </c>
      <c r="H382" s="241"/>
      <c r="I382" s="242">
        <f>ROUND(E382*H382,2)</f>
        <v>0</v>
      </c>
      <c r="J382" s="241"/>
      <c r="K382" s="242">
        <f>ROUND(E382*J382,2)</f>
        <v>0</v>
      </c>
      <c r="L382" s="242">
        <v>21</v>
      </c>
      <c r="M382" s="242">
        <f>G382*(1+L382/100)</f>
        <v>0</v>
      </c>
      <c r="N382" s="240">
        <v>0</v>
      </c>
      <c r="O382" s="240">
        <f>ROUND(E382*N382,2)</f>
        <v>0</v>
      </c>
      <c r="P382" s="240">
        <v>0</v>
      </c>
      <c r="Q382" s="240">
        <f>ROUND(E382*P382,2)</f>
        <v>0</v>
      </c>
      <c r="R382" s="242"/>
      <c r="S382" s="242" t="s">
        <v>183</v>
      </c>
      <c r="T382" s="243" t="s">
        <v>184</v>
      </c>
      <c r="U382" s="224">
        <v>0</v>
      </c>
      <c r="V382" s="224">
        <f>ROUND(E382*U382,2)</f>
        <v>0</v>
      </c>
      <c r="W382" s="224"/>
      <c r="X382" s="224" t="s">
        <v>185</v>
      </c>
      <c r="Y382" s="224" t="s">
        <v>186</v>
      </c>
      <c r="Z382" s="213"/>
      <c r="AA382" s="213"/>
      <c r="AB382" s="213"/>
      <c r="AC382" s="213"/>
      <c r="AD382" s="213"/>
      <c r="AE382" s="213"/>
      <c r="AF382" s="213"/>
      <c r="AG382" s="213" t="s">
        <v>187</v>
      </c>
      <c r="AH382" s="213"/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2" x14ac:dyDescent="0.3">
      <c r="A383" s="220"/>
      <c r="B383" s="221"/>
      <c r="C383" s="267" t="s">
        <v>619</v>
      </c>
      <c r="D383" s="260"/>
      <c r="E383" s="261">
        <v>21</v>
      </c>
      <c r="F383" s="224"/>
      <c r="G383" s="224"/>
      <c r="H383" s="224"/>
      <c r="I383" s="224"/>
      <c r="J383" s="224"/>
      <c r="K383" s="224"/>
      <c r="L383" s="224"/>
      <c r="M383" s="224"/>
      <c r="N383" s="223"/>
      <c r="O383" s="223"/>
      <c r="P383" s="223"/>
      <c r="Q383" s="223"/>
      <c r="R383" s="224"/>
      <c r="S383" s="224"/>
      <c r="T383" s="224"/>
      <c r="U383" s="224"/>
      <c r="V383" s="224"/>
      <c r="W383" s="224"/>
      <c r="X383" s="224"/>
      <c r="Y383" s="224"/>
      <c r="Z383" s="213"/>
      <c r="AA383" s="213"/>
      <c r="AB383" s="213"/>
      <c r="AC383" s="213"/>
      <c r="AD383" s="213"/>
      <c r="AE383" s="213"/>
      <c r="AF383" s="213"/>
      <c r="AG383" s="213" t="s">
        <v>227</v>
      </c>
      <c r="AH383" s="213">
        <v>0</v>
      </c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ht="20.6" outlineLevel="1" x14ac:dyDescent="0.3">
      <c r="A384" s="237">
        <v>62</v>
      </c>
      <c r="B384" s="238" t="s">
        <v>620</v>
      </c>
      <c r="C384" s="255" t="s">
        <v>621</v>
      </c>
      <c r="D384" s="239" t="s">
        <v>244</v>
      </c>
      <c r="E384" s="240">
        <v>38.089300000000001</v>
      </c>
      <c r="F384" s="241"/>
      <c r="G384" s="242">
        <f>ROUND(E384*F384,2)</f>
        <v>0</v>
      </c>
      <c r="H384" s="241"/>
      <c r="I384" s="242">
        <f>ROUND(E384*H384,2)</f>
        <v>0</v>
      </c>
      <c r="J384" s="241"/>
      <c r="K384" s="242">
        <f>ROUND(E384*J384,2)</f>
        <v>0</v>
      </c>
      <c r="L384" s="242">
        <v>21</v>
      </c>
      <c r="M384" s="242">
        <f>G384*(1+L384/100)</f>
        <v>0</v>
      </c>
      <c r="N384" s="240">
        <v>3.7799999999999999E-3</v>
      </c>
      <c r="O384" s="240">
        <f>ROUND(E384*N384,2)</f>
        <v>0.14000000000000001</v>
      </c>
      <c r="P384" s="240">
        <v>0</v>
      </c>
      <c r="Q384" s="240">
        <f>ROUND(E384*P384,2)</f>
        <v>0</v>
      </c>
      <c r="R384" s="242" t="s">
        <v>622</v>
      </c>
      <c r="S384" s="242" t="s">
        <v>198</v>
      </c>
      <c r="T384" s="243" t="s">
        <v>198</v>
      </c>
      <c r="U384" s="224">
        <v>0.42</v>
      </c>
      <c r="V384" s="224">
        <f>ROUND(E384*U384,2)</f>
        <v>16</v>
      </c>
      <c r="W384" s="224"/>
      <c r="X384" s="224" t="s">
        <v>623</v>
      </c>
      <c r="Y384" s="224" t="s">
        <v>186</v>
      </c>
      <c r="Z384" s="213"/>
      <c r="AA384" s="213"/>
      <c r="AB384" s="213"/>
      <c r="AC384" s="213"/>
      <c r="AD384" s="213"/>
      <c r="AE384" s="213"/>
      <c r="AF384" s="213"/>
      <c r="AG384" s="213" t="s">
        <v>624</v>
      </c>
      <c r="AH384" s="213"/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ht="21" outlineLevel="2" x14ac:dyDescent="0.3">
      <c r="A385" s="220"/>
      <c r="B385" s="221"/>
      <c r="C385" s="256" t="s">
        <v>625</v>
      </c>
      <c r="D385" s="251"/>
      <c r="E385" s="251"/>
      <c r="F385" s="251"/>
      <c r="G385" s="251"/>
      <c r="H385" s="224"/>
      <c r="I385" s="224"/>
      <c r="J385" s="224"/>
      <c r="K385" s="224"/>
      <c r="L385" s="224"/>
      <c r="M385" s="224"/>
      <c r="N385" s="223"/>
      <c r="O385" s="223"/>
      <c r="P385" s="223"/>
      <c r="Q385" s="223"/>
      <c r="R385" s="224"/>
      <c r="S385" s="224"/>
      <c r="T385" s="224"/>
      <c r="U385" s="224"/>
      <c r="V385" s="224"/>
      <c r="W385" s="224"/>
      <c r="X385" s="224"/>
      <c r="Y385" s="224"/>
      <c r="Z385" s="213"/>
      <c r="AA385" s="213"/>
      <c r="AB385" s="213"/>
      <c r="AC385" s="213"/>
      <c r="AD385" s="213"/>
      <c r="AE385" s="213"/>
      <c r="AF385" s="213"/>
      <c r="AG385" s="213" t="s">
        <v>202</v>
      </c>
      <c r="AH385" s="213"/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52" t="str">
        <f>C385</f>
        <v>Nanesení hydroizolační stěrky ve dvou vrstvách. Vlepení těsnicí pásky do spoje podlaha-stěna, přitlačení a uhlazení, přetažení pásky další vrstvou izolační stěrky.</v>
      </c>
      <c r="BB385" s="213"/>
      <c r="BC385" s="213"/>
      <c r="BD385" s="213"/>
      <c r="BE385" s="213"/>
      <c r="BF385" s="213"/>
      <c r="BG385" s="213"/>
      <c r="BH385" s="213"/>
    </row>
    <row r="386" spans="1:60" outlineLevel="2" x14ac:dyDescent="0.3">
      <c r="A386" s="220"/>
      <c r="B386" s="221"/>
      <c r="C386" s="267" t="s">
        <v>626</v>
      </c>
      <c r="D386" s="260"/>
      <c r="E386" s="261">
        <v>3.9493</v>
      </c>
      <c r="F386" s="224"/>
      <c r="G386" s="224"/>
      <c r="H386" s="224"/>
      <c r="I386" s="224"/>
      <c r="J386" s="224"/>
      <c r="K386" s="224"/>
      <c r="L386" s="224"/>
      <c r="M386" s="224"/>
      <c r="N386" s="223"/>
      <c r="O386" s="223"/>
      <c r="P386" s="223"/>
      <c r="Q386" s="223"/>
      <c r="R386" s="224"/>
      <c r="S386" s="224"/>
      <c r="T386" s="224"/>
      <c r="U386" s="224"/>
      <c r="V386" s="224"/>
      <c r="W386" s="224"/>
      <c r="X386" s="224"/>
      <c r="Y386" s="224"/>
      <c r="Z386" s="213"/>
      <c r="AA386" s="213"/>
      <c r="AB386" s="213"/>
      <c r="AC386" s="213"/>
      <c r="AD386" s="213"/>
      <c r="AE386" s="213"/>
      <c r="AF386" s="213"/>
      <c r="AG386" s="213" t="s">
        <v>227</v>
      </c>
      <c r="AH386" s="213">
        <v>0</v>
      </c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outlineLevel="3" x14ac:dyDescent="0.3">
      <c r="A387" s="220"/>
      <c r="B387" s="221"/>
      <c r="C387" s="267" t="s">
        <v>627</v>
      </c>
      <c r="D387" s="260"/>
      <c r="E387" s="261">
        <v>16.87</v>
      </c>
      <c r="F387" s="224"/>
      <c r="G387" s="224"/>
      <c r="H387" s="224"/>
      <c r="I387" s="224"/>
      <c r="J387" s="224"/>
      <c r="K387" s="224"/>
      <c r="L387" s="224"/>
      <c r="M387" s="224"/>
      <c r="N387" s="223"/>
      <c r="O387" s="223"/>
      <c r="P387" s="223"/>
      <c r="Q387" s="223"/>
      <c r="R387" s="224"/>
      <c r="S387" s="224"/>
      <c r="T387" s="224"/>
      <c r="U387" s="224"/>
      <c r="V387" s="224"/>
      <c r="W387" s="224"/>
      <c r="X387" s="224"/>
      <c r="Y387" s="224"/>
      <c r="Z387" s="213"/>
      <c r="AA387" s="213"/>
      <c r="AB387" s="213"/>
      <c r="AC387" s="213"/>
      <c r="AD387" s="213"/>
      <c r="AE387" s="213"/>
      <c r="AF387" s="213"/>
      <c r="AG387" s="213" t="s">
        <v>227</v>
      </c>
      <c r="AH387" s="213">
        <v>0</v>
      </c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outlineLevel="3" x14ac:dyDescent="0.3">
      <c r="A388" s="220"/>
      <c r="B388" s="221"/>
      <c r="C388" s="267" t="s">
        <v>628</v>
      </c>
      <c r="D388" s="260"/>
      <c r="E388" s="261">
        <v>17.27</v>
      </c>
      <c r="F388" s="224"/>
      <c r="G388" s="224"/>
      <c r="H388" s="224"/>
      <c r="I388" s="224"/>
      <c r="J388" s="224"/>
      <c r="K388" s="224"/>
      <c r="L388" s="224"/>
      <c r="M388" s="224"/>
      <c r="N388" s="223"/>
      <c r="O388" s="223"/>
      <c r="P388" s="223"/>
      <c r="Q388" s="223"/>
      <c r="R388" s="224"/>
      <c r="S388" s="224"/>
      <c r="T388" s="224"/>
      <c r="U388" s="224"/>
      <c r="V388" s="224"/>
      <c r="W388" s="224"/>
      <c r="X388" s="224"/>
      <c r="Y388" s="224"/>
      <c r="Z388" s="213"/>
      <c r="AA388" s="213"/>
      <c r="AB388" s="213"/>
      <c r="AC388" s="213"/>
      <c r="AD388" s="213"/>
      <c r="AE388" s="213"/>
      <c r="AF388" s="213"/>
      <c r="AG388" s="213" t="s">
        <v>227</v>
      </c>
      <c r="AH388" s="213">
        <v>0</v>
      </c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x14ac:dyDescent="0.3">
      <c r="A389" s="230" t="s">
        <v>178</v>
      </c>
      <c r="B389" s="231" t="s">
        <v>108</v>
      </c>
      <c r="C389" s="253" t="s">
        <v>109</v>
      </c>
      <c r="D389" s="232"/>
      <c r="E389" s="233"/>
      <c r="F389" s="234"/>
      <c r="G389" s="234">
        <f>SUMIF(AG390:AG395,"&lt;&gt;NOR",G390:G395)</f>
        <v>0</v>
      </c>
      <c r="H389" s="234"/>
      <c r="I389" s="234">
        <f>SUM(I390:I395)</f>
        <v>0</v>
      </c>
      <c r="J389" s="234"/>
      <c r="K389" s="234">
        <f>SUM(K390:K395)</f>
        <v>0</v>
      </c>
      <c r="L389" s="234"/>
      <c r="M389" s="234">
        <f>SUM(M390:M395)</f>
        <v>0</v>
      </c>
      <c r="N389" s="233"/>
      <c r="O389" s="233">
        <f>SUM(O390:O395)</f>
        <v>0.08</v>
      </c>
      <c r="P389" s="233"/>
      <c r="Q389" s="233">
        <f>SUM(Q390:Q395)</f>
        <v>0.71</v>
      </c>
      <c r="R389" s="234"/>
      <c r="S389" s="234"/>
      <c r="T389" s="235"/>
      <c r="U389" s="229"/>
      <c r="V389" s="229">
        <f>SUM(V390:V395)</f>
        <v>16.55</v>
      </c>
      <c r="W389" s="229"/>
      <c r="X389" s="229"/>
      <c r="Y389" s="229"/>
      <c r="AG389" t="s">
        <v>179</v>
      </c>
    </row>
    <row r="390" spans="1:60" outlineLevel="1" x14ac:dyDescent="0.3">
      <c r="A390" s="237">
        <v>63</v>
      </c>
      <c r="B390" s="238" t="s">
        <v>629</v>
      </c>
      <c r="C390" s="255" t="s">
        <v>630</v>
      </c>
      <c r="D390" s="239" t="s">
        <v>244</v>
      </c>
      <c r="E390" s="240">
        <v>47.3</v>
      </c>
      <c r="F390" s="241"/>
      <c r="G390" s="242">
        <f>ROUND(E390*F390,2)</f>
        <v>0</v>
      </c>
      <c r="H390" s="241"/>
      <c r="I390" s="242">
        <f>ROUND(E390*H390,2)</f>
        <v>0</v>
      </c>
      <c r="J390" s="241"/>
      <c r="K390" s="242">
        <f>ROUND(E390*J390,2)</f>
        <v>0</v>
      </c>
      <c r="L390" s="242">
        <v>21</v>
      </c>
      <c r="M390" s="242">
        <f>G390*(1+L390/100)</f>
        <v>0</v>
      </c>
      <c r="N390" s="240">
        <v>1.6299999999999999E-3</v>
      </c>
      <c r="O390" s="240">
        <f>ROUND(E390*N390,2)</f>
        <v>0.08</v>
      </c>
      <c r="P390" s="240">
        <v>0</v>
      </c>
      <c r="Q390" s="240">
        <f>ROUND(E390*P390,2)</f>
        <v>0</v>
      </c>
      <c r="R390" s="242" t="s">
        <v>631</v>
      </c>
      <c r="S390" s="242" t="s">
        <v>198</v>
      </c>
      <c r="T390" s="243" t="s">
        <v>198</v>
      </c>
      <c r="U390" s="224">
        <v>7.0000000000000007E-2</v>
      </c>
      <c r="V390" s="224">
        <f>ROUND(E390*U390,2)</f>
        <v>3.31</v>
      </c>
      <c r="W390" s="224"/>
      <c r="X390" s="224" t="s">
        <v>185</v>
      </c>
      <c r="Y390" s="224" t="s">
        <v>186</v>
      </c>
      <c r="Z390" s="213"/>
      <c r="AA390" s="213"/>
      <c r="AB390" s="213"/>
      <c r="AC390" s="213"/>
      <c r="AD390" s="213"/>
      <c r="AE390" s="213"/>
      <c r="AF390" s="213"/>
      <c r="AG390" s="213" t="s">
        <v>187</v>
      </c>
      <c r="AH390" s="213"/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2" x14ac:dyDescent="0.3">
      <c r="A391" s="220"/>
      <c r="B391" s="221"/>
      <c r="C391" s="267" t="s">
        <v>632</v>
      </c>
      <c r="D391" s="260"/>
      <c r="E391" s="261">
        <v>47.3</v>
      </c>
      <c r="F391" s="224"/>
      <c r="G391" s="224"/>
      <c r="H391" s="224"/>
      <c r="I391" s="224"/>
      <c r="J391" s="224"/>
      <c r="K391" s="224"/>
      <c r="L391" s="224"/>
      <c r="M391" s="224"/>
      <c r="N391" s="223"/>
      <c r="O391" s="223"/>
      <c r="P391" s="223"/>
      <c r="Q391" s="223"/>
      <c r="R391" s="224"/>
      <c r="S391" s="224"/>
      <c r="T391" s="224"/>
      <c r="U391" s="224"/>
      <c r="V391" s="224"/>
      <c r="W391" s="224"/>
      <c r="X391" s="224"/>
      <c r="Y391" s="224"/>
      <c r="Z391" s="213"/>
      <c r="AA391" s="213"/>
      <c r="AB391" s="213"/>
      <c r="AC391" s="213"/>
      <c r="AD391" s="213"/>
      <c r="AE391" s="213"/>
      <c r="AF391" s="213"/>
      <c r="AG391" s="213" t="s">
        <v>227</v>
      </c>
      <c r="AH391" s="213">
        <v>5</v>
      </c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outlineLevel="1" x14ac:dyDescent="0.3">
      <c r="A392" s="237">
        <v>64</v>
      </c>
      <c r="B392" s="238" t="s">
        <v>633</v>
      </c>
      <c r="C392" s="255" t="s">
        <v>634</v>
      </c>
      <c r="D392" s="239" t="s">
        <v>244</v>
      </c>
      <c r="E392" s="240">
        <v>47.3</v>
      </c>
      <c r="F392" s="241"/>
      <c r="G392" s="242">
        <f>ROUND(E392*F392,2)</f>
        <v>0</v>
      </c>
      <c r="H392" s="241"/>
      <c r="I392" s="242">
        <f>ROUND(E392*H392,2)</f>
        <v>0</v>
      </c>
      <c r="J392" s="241"/>
      <c r="K392" s="242">
        <f>ROUND(E392*J392,2)</f>
        <v>0</v>
      </c>
      <c r="L392" s="242">
        <v>21</v>
      </c>
      <c r="M392" s="242">
        <f>G392*(1+L392/100)</f>
        <v>0</v>
      </c>
      <c r="N392" s="240">
        <v>0</v>
      </c>
      <c r="O392" s="240">
        <f>ROUND(E392*N392,2)</f>
        <v>0</v>
      </c>
      <c r="P392" s="240">
        <v>1.0500000000000001E-2</v>
      </c>
      <c r="Q392" s="240">
        <f>ROUND(E392*P392,2)</f>
        <v>0.5</v>
      </c>
      <c r="R392" s="242"/>
      <c r="S392" s="242" t="s">
        <v>183</v>
      </c>
      <c r="T392" s="243" t="s">
        <v>184</v>
      </c>
      <c r="U392" s="224">
        <v>0.2</v>
      </c>
      <c r="V392" s="224">
        <f>ROUND(E392*U392,2)</f>
        <v>9.4600000000000009</v>
      </c>
      <c r="W392" s="224"/>
      <c r="X392" s="224" t="s">
        <v>185</v>
      </c>
      <c r="Y392" s="224" t="s">
        <v>186</v>
      </c>
      <c r="Z392" s="213"/>
      <c r="AA392" s="213"/>
      <c r="AB392" s="213"/>
      <c r="AC392" s="213"/>
      <c r="AD392" s="213"/>
      <c r="AE392" s="213"/>
      <c r="AF392" s="213"/>
      <c r="AG392" s="213" t="s">
        <v>187</v>
      </c>
      <c r="AH392" s="213"/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outlineLevel="2" x14ac:dyDescent="0.3">
      <c r="A393" s="220"/>
      <c r="B393" s="221"/>
      <c r="C393" s="267" t="s">
        <v>635</v>
      </c>
      <c r="D393" s="260"/>
      <c r="E393" s="261">
        <v>47.3</v>
      </c>
      <c r="F393" s="224"/>
      <c r="G393" s="224"/>
      <c r="H393" s="224"/>
      <c r="I393" s="224"/>
      <c r="J393" s="224"/>
      <c r="K393" s="224"/>
      <c r="L393" s="224"/>
      <c r="M393" s="224"/>
      <c r="N393" s="223"/>
      <c r="O393" s="223"/>
      <c r="P393" s="223"/>
      <c r="Q393" s="223"/>
      <c r="R393" s="224"/>
      <c r="S393" s="224"/>
      <c r="T393" s="224"/>
      <c r="U393" s="224"/>
      <c r="V393" s="224"/>
      <c r="W393" s="224"/>
      <c r="X393" s="224"/>
      <c r="Y393" s="224"/>
      <c r="Z393" s="213"/>
      <c r="AA393" s="213"/>
      <c r="AB393" s="213"/>
      <c r="AC393" s="213"/>
      <c r="AD393" s="213"/>
      <c r="AE393" s="213"/>
      <c r="AF393" s="213"/>
      <c r="AG393" s="213" t="s">
        <v>227</v>
      </c>
      <c r="AH393" s="213">
        <v>0</v>
      </c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1" x14ac:dyDescent="0.3">
      <c r="A394" s="237">
        <v>65</v>
      </c>
      <c r="B394" s="238" t="s">
        <v>636</v>
      </c>
      <c r="C394" s="255" t="s">
        <v>637</v>
      </c>
      <c r="D394" s="239" t="s">
        <v>244</v>
      </c>
      <c r="E394" s="240">
        <v>94.6</v>
      </c>
      <c r="F394" s="241"/>
      <c r="G394" s="242">
        <f>ROUND(E394*F394,2)</f>
        <v>0</v>
      </c>
      <c r="H394" s="241"/>
      <c r="I394" s="242">
        <f>ROUND(E394*H394,2)</f>
        <v>0</v>
      </c>
      <c r="J394" s="241"/>
      <c r="K394" s="242">
        <f>ROUND(E394*J394,2)</f>
        <v>0</v>
      </c>
      <c r="L394" s="242">
        <v>21</v>
      </c>
      <c r="M394" s="242">
        <f>G394*(1+L394/100)</f>
        <v>0</v>
      </c>
      <c r="N394" s="240">
        <v>0</v>
      </c>
      <c r="O394" s="240">
        <f>ROUND(E394*N394,2)</f>
        <v>0</v>
      </c>
      <c r="P394" s="240">
        <v>2.2000000000000001E-3</v>
      </c>
      <c r="Q394" s="240">
        <f>ROUND(E394*P394,2)</f>
        <v>0.21</v>
      </c>
      <c r="R394" s="242"/>
      <c r="S394" s="242" t="s">
        <v>183</v>
      </c>
      <c r="T394" s="243" t="s">
        <v>184</v>
      </c>
      <c r="U394" s="224">
        <v>0.04</v>
      </c>
      <c r="V394" s="224">
        <f>ROUND(E394*U394,2)</f>
        <v>3.78</v>
      </c>
      <c r="W394" s="224"/>
      <c r="X394" s="224" t="s">
        <v>185</v>
      </c>
      <c r="Y394" s="224" t="s">
        <v>186</v>
      </c>
      <c r="Z394" s="213"/>
      <c r="AA394" s="213"/>
      <c r="AB394" s="213"/>
      <c r="AC394" s="213"/>
      <c r="AD394" s="213"/>
      <c r="AE394" s="213"/>
      <c r="AF394" s="213"/>
      <c r="AG394" s="213" t="s">
        <v>187</v>
      </c>
      <c r="AH394" s="213"/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outlineLevel="2" x14ac:dyDescent="0.3">
      <c r="A395" s="220"/>
      <c r="B395" s="221"/>
      <c r="C395" s="267" t="s">
        <v>638</v>
      </c>
      <c r="D395" s="260"/>
      <c r="E395" s="261">
        <v>94.6</v>
      </c>
      <c r="F395" s="224"/>
      <c r="G395" s="224"/>
      <c r="H395" s="224"/>
      <c r="I395" s="224"/>
      <c r="J395" s="224"/>
      <c r="K395" s="224"/>
      <c r="L395" s="224"/>
      <c r="M395" s="224"/>
      <c r="N395" s="223"/>
      <c r="O395" s="223"/>
      <c r="P395" s="223"/>
      <c r="Q395" s="223"/>
      <c r="R395" s="224"/>
      <c r="S395" s="224"/>
      <c r="T395" s="224"/>
      <c r="U395" s="224"/>
      <c r="V395" s="224"/>
      <c r="W395" s="224"/>
      <c r="X395" s="224"/>
      <c r="Y395" s="224"/>
      <c r="Z395" s="213"/>
      <c r="AA395" s="213"/>
      <c r="AB395" s="213"/>
      <c r="AC395" s="213"/>
      <c r="AD395" s="213"/>
      <c r="AE395" s="213"/>
      <c r="AF395" s="213"/>
      <c r="AG395" s="213" t="s">
        <v>227</v>
      </c>
      <c r="AH395" s="213">
        <v>5</v>
      </c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x14ac:dyDescent="0.3">
      <c r="A396" s="230" t="s">
        <v>178</v>
      </c>
      <c r="B396" s="231" t="s">
        <v>110</v>
      </c>
      <c r="C396" s="253" t="s">
        <v>111</v>
      </c>
      <c r="D396" s="232"/>
      <c r="E396" s="233"/>
      <c r="F396" s="234"/>
      <c r="G396" s="234">
        <f>SUMIF(AG397:AG399,"&lt;&gt;NOR",G397:G399)</f>
        <v>0</v>
      </c>
      <c r="H396" s="234"/>
      <c r="I396" s="234">
        <f>SUM(I397:I399)</f>
        <v>0</v>
      </c>
      <c r="J396" s="234"/>
      <c r="K396" s="234">
        <f>SUM(K397:K399)</f>
        <v>0</v>
      </c>
      <c r="L396" s="234"/>
      <c r="M396" s="234">
        <f>SUM(M397:M399)</f>
        <v>0</v>
      </c>
      <c r="N396" s="233"/>
      <c r="O396" s="233">
        <f>SUM(O397:O399)</f>
        <v>0</v>
      </c>
      <c r="P396" s="233"/>
      <c r="Q396" s="233">
        <f>SUM(Q397:Q399)</f>
        <v>0</v>
      </c>
      <c r="R396" s="234"/>
      <c r="S396" s="234"/>
      <c r="T396" s="235"/>
      <c r="U396" s="229"/>
      <c r="V396" s="229">
        <f>SUM(V397:V399)</f>
        <v>0</v>
      </c>
      <c r="W396" s="229"/>
      <c r="X396" s="229"/>
      <c r="Y396" s="229"/>
      <c r="AG396" t="s">
        <v>179</v>
      </c>
    </row>
    <row r="397" spans="1:60" outlineLevel="1" x14ac:dyDescent="0.3">
      <c r="A397" s="237">
        <v>66</v>
      </c>
      <c r="B397" s="238" t="s">
        <v>639</v>
      </c>
      <c r="C397" s="255" t="s">
        <v>640</v>
      </c>
      <c r="D397" s="239" t="s">
        <v>301</v>
      </c>
      <c r="E397" s="240">
        <v>2</v>
      </c>
      <c r="F397" s="241"/>
      <c r="G397" s="242">
        <f>ROUND(E397*F397,2)</f>
        <v>0</v>
      </c>
      <c r="H397" s="241"/>
      <c r="I397" s="242">
        <f>ROUND(E397*H397,2)</f>
        <v>0</v>
      </c>
      <c r="J397" s="241"/>
      <c r="K397" s="242">
        <f>ROUND(E397*J397,2)</f>
        <v>0</v>
      </c>
      <c r="L397" s="242">
        <v>21</v>
      </c>
      <c r="M397" s="242">
        <f>G397*(1+L397/100)</f>
        <v>0</v>
      </c>
      <c r="N397" s="240">
        <v>0</v>
      </c>
      <c r="O397" s="240">
        <f>ROUND(E397*N397,2)</f>
        <v>0</v>
      </c>
      <c r="P397" s="240">
        <v>0</v>
      </c>
      <c r="Q397" s="240">
        <f>ROUND(E397*P397,2)</f>
        <v>0</v>
      </c>
      <c r="R397" s="242"/>
      <c r="S397" s="242" t="s">
        <v>183</v>
      </c>
      <c r="T397" s="243" t="s">
        <v>184</v>
      </c>
      <c r="U397" s="224">
        <v>0</v>
      </c>
      <c r="V397" s="224">
        <f>ROUND(E397*U397,2)</f>
        <v>0</v>
      </c>
      <c r="W397" s="224"/>
      <c r="X397" s="224" t="s">
        <v>185</v>
      </c>
      <c r="Y397" s="224" t="s">
        <v>186</v>
      </c>
      <c r="Z397" s="213"/>
      <c r="AA397" s="213"/>
      <c r="AB397" s="213"/>
      <c r="AC397" s="213"/>
      <c r="AD397" s="213"/>
      <c r="AE397" s="213"/>
      <c r="AF397" s="213"/>
      <c r="AG397" s="213" t="s">
        <v>187</v>
      </c>
      <c r="AH397" s="213"/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outlineLevel="2" x14ac:dyDescent="0.3">
      <c r="A398" s="220"/>
      <c r="B398" s="221"/>
      <c r="C398" s="267" t="s">
        <v>641</v>
      </c>
      <c r="D398" s="260"/>
      <c r="E398" s="261">
        <v>1</v>
      </c>
      <c r="F398" s="224"/>
      <c r="G398" s="224"/>
      <c r="H398" s="224"/>
      <c r="I398" s="224"/>
      <c r="J398" s="224"/>
      <c r="K398" s="224"/>
      <c r="L398" s="224"/>
      <c r="M398" s="224"/>
      <c r="N398" s="223"/>
      <c r="O398" s="223"/>
      <c r="P398" s="223"/>
      <c r="Q398" s="223"/>
      <c r="R398" s="224"/>
      <c r="S398" s="224"/>
      <c r="T398" s="224"/>
      <c r="U398" s="224"/>
      <c r="V398" s="224"/>
      <c r="W398" s="224"/>
      <c r="X398" s="224"/>
      <c r="Y398" s="224"/>
      <c r="Z398" s="213"/>
      <c r="AA398" s="213"/>
      <c r="AB398" s="213"/>
      <c r="AC398" s="213"/>
      <c r="AD398" s="213"/>
      <c r="AE398" s="213"/>
      <c r="AF398" s="213"/>
      <c r="AG398" s="213" t="s">
        <v>227</v>
      </c>
      <c r="AH398" s="213">
        <v>0</v>
      </c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outlineLevel="3" x14ac:dyDescent="0.3">
      <c r="A399" s="220"/>
      <c r="B399" s="221"/>
      <c r="C399" s="267" t="s">
        <v>642</v>
      </c>
      <c r="D399" s="260"/>
      <c r="E399" s="261">
        <v>1</v>
      </c>
      <c r="F399" s="224"/>
      <c r="G399" s="224"/>
      <c r="H399" s="224"/>
      <c r="I399" s="224"/>
      <c r="J399" s="224"/>
      <c r="K399" s="224"/>
      <c r="L399" s="224"/>
      <c r="M399" s="224"/>
      <c r="N399" s="223"/>
      <c r="O399" s="223"/>
      <c r="P399" s="223"/>
      <c r="Q399" s="223"/>
      <c r="R399" s="224"/>
      <c r="S399" s="224"/>
      <c r="T399" s="224"/>
      <c r="U399" s="224"/>
      <c r="V399" s="224"/>
      <c r="W399" s="224"/>
      <c r="X399" s="224"/>
      <c r="Y399" s="224"/>
      <c r="Z399" s="213"/>
      <c r="AA399" s="213"/>
      <c r="AB399" s="213"/>
      <c r="AC399" s="213"/>
      <c r="AD399" s="213"/>
      <c r="AE399" s="213"/>
      <c r="AF399" s="213"/>
      <c r="AG399" s="213" t="s">
        <v>227</v>
      </c>
      <c r="AH399" s="213">
        <v>0</v>
      </c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x14ac:dyDescent="0.3">
      <c r="A400" s="230" t="s">
        <v>178</v>
      </c>
      <c r="B400" s="231" t="s">
        <v>120</v>
      </c>
      <c r="C400" s="253" t="s">
        <v>121</v>
      </c>
      <c r="D400" s="232"/>
      <c r="E400" s="233"/>
      <c r="F400" s="234"/>
      <c r="G400" s="234">
        <f>SUMIF(AG401:AG408,"&lt;&gt;NOR",G401:G408)</f>
        <v>0</v>
      </c>
      <c r="H400" s="234"/>
      <c r="I400" s="234">
        <f>SUM(I401:I408)</f>
        <v>0</v>
      </c>
      <c r="J400" s="234"/>
      <c r="K400" s="234">
        <f>SUM(K401:K408)</f>
        <v>0</v>
      </c>
      <c r="L400" s="234"/>
      <c r="M400" s="234">
        <f>SUM(M401:M408)</f>
        <v>0</v>
      </c>
      <c r="N400" s="233"/>
      <c r="O400" s="233">
        <f>SUM(O401:O408)</f>
        <v>0.03</v>
      </c>
      <c r="P400" s="233"/>
      <c r="Q400" s="233">
        <f>SUM(Q401:Q408)</f>
        <v>0.17</v>
      </c>
      <c r="R400" s="234"/>
      <c r="S400" s="234"/>
      <c r="T400" s="235"/>
      <c r="U400" s="229"/>
      <c r="V400" s="229">
        <f>SUM(V401:V408)</f>
        <v>13.24</v>
      </c>
      <c r="W400" s="229"/>
      <c r="X400" s="229"/>
      <c r="Y400" s="229"/>
      <c r="AG400" t="s">
        <v>179</v>
      </c>
    </row>
    <row r="401" spans="1:60" ht="20.6" outlineLevel="1" x14ac:dyDescent="0.3">
      <c r="A401" s="237">
        <v>67</v>
      </c>
      <c r="B401" s="238" t="s">
        <v>643</v>
      </c>
      <c r="C401" s="255" t="s">
        <v>644</v>
      </c>
      <c r="D401" s="239" t="s">
        <v>301</v>
      </c>
      <c r="E401" s="240">
        <v>2</v>
      </c>
      <c r="F401" s="241"/>
      <c r="G401" s="242">
        <f>ROUND(E401*F401,2)</f>
        <v>0</v>
      </c>
      <c r="H401" s="241"/>
      <c r="I401" s="242">
        <f>ROUND(E401*H401,2)</f>
        <v>0</v>
      </c>
      <c r="J401" s="241"/>
      <c r="K401" s="242">
        <f>ROUND(E401*J401,2)</f>
        <v>0</v>
      </c>
      <c r="L401" s="242">
        <v>21</v>
      </c>
      <c r="M401" s="242">
        <f>G401*(1+L401/100)</f>
        <v>0</v>
      </c>
      <c r="N401" s="240">
        <v>0</v>
      </c>
      <c r="O401" s="240">
        <f>ROUND(E401*N401,2)</f>
        <v>0</v>
      </c>
      <c r="P401" s="240">
        <v>0</v>
      </c>
      <c r="Q401" s="240">
        <f>ROUND(E401*P401,2)</f>
        <v>0</v>
      </c>
      <c r="R401" s="242" t="s">
        <v>645</v>
      </c>
      <c r="S401" s="242" t="s">
        <v>198</v>
      </c>
      <c r="T401" s="243" t="s">
        <v>198</v>
      </c>
      <c r="U401" s="224">
        <v>1.45</v>
      </c>
      <c r="V401" s="224">
        <f>ROUND(E401*U401,2)</f>
        <v>2.9</v>
      </c>
      <c r="W401" s="224"/>
      <c r="X401" s="224" t="s">
        <v>185</v>
      </c>
      <c r="Y401" s="224" t="s">
        <v>186</v>
      </c>
      <c r="Z401" s="213"/>
      <c r="AA401" s="213"/>
      <c r="AB401" s="213"/>
      <c r="AC401" s="213"/>
      <c r="AD401" s="213"/>
      <c r="AE401" s="213"/>
      <c r="AF401" s="213"/>
      <c r="AG401" s="213" t="s">
        <v>187</v>
      </c>
      <c r="AH401" s="213"/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outlineLevel="2" x14ac:dyDescent="0.3">
      <c r="A402" s="220"/>
      <c r="B402" s="221"/>
      <c r="C402" s="267" t="s">
        <v>88</v>
      </c>
      <c r="D402" s="260"/>
      <c r="E402" s="261">
        <v>2</v>
      </c>
      <c r="F402" s="224"/>
      <c r="G402" s="224"/>
      <c r="H402" s="224"/>
      <c r="I402" s="224"/>
      <c r="J402" s="224"/>
      <c r="K402" s="224"/>
      <c r="L402" s="224"/>
      <c r="M402" s="224"/>
      <c r="N402" s="223"/>
      <c r="O402" s="223"/>
      <c r="P402" s="223"/>
      <c r="Q402" s="223"/>
      <c r="R402" s="224"/>
      <c r="S402" s="224"/>
      <c r="T402" s="224"/>
      <c r="U402" s="224"/>
      <c r="V402" s="224"/>
      <c r="W402" s="224"/>
      <c r="X402" s="224"/>
      <c r="Y402" s="224"/>
      <c r="Z402" s="213"/>
      <c r="AA402" s="213"/>
      <c r="AB402" s="213"/>
      <c r="AC402" s="213"/>
      <c r="AD402" s="213"/>
      <c r="AE402" s="213"/>
      <c r="AF402" s="213"/>
      <c r="AG402" s="213" t="s">
        <v>227</v>
      </c>
      <c r="AH402" s="213">
        <v>0</v>
      </c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outlineLevel="1" x14ac:dyDescent="0.3">
      <c r="A403" s="237">
        <v>68</v>
      </c>
      <c r="B403" s="238" t="s">
        <v>646</v>
      </c>
      <c r="C403" s="255" t="s">
        <v>647</v>
      </c>
      <c r="D403" s="239" t="s">
        <v>301</v>
      </c>
      <c r="E403" s="240">
        <v>1</v>
      </c>
      <c r="F403" s="241"/>
      <c r="G403" s="242">
        <f>ROUND(E403*F403,2)</f>
        <v>0</v>
      </c>
      <c r="H403" s="241"/>
      <c r="I403" s="242">
        <f>ROUND(E403*H403,2)</f>
        <v>0</v>
      </c>
      <c r="J403" s="241"/>
      <c r="K403" s="242">
        <f>ROUND(E403*J403,2)</f>
        <v>0</v>
      </c>
      <c r="L403" s="242">
        <v>21</v>
      </c>
      <c r="M403" s="242">
        <f>G403*(1+L403/100)</f>
        <v>0</v>
      </c>
      <c r="N403" s="240">
        <v>0</v>
      </c>
      <c r="O403" s="240">
        <f>ROUND(E403*N403,2)</f>
        <v>0</v>
      </c>
      <c r="P403" s="240">
        <v>0</v>
      </c>
      <c r="Q403" s="240">
        <f>ROUND(E403*P403,2)</f>
        <v>0</v>
      </c>
      <c r="R403" s="242"/>
      <c r="S403" s="242" t="s">
        <v>183</v>
      </c>
      <c r="T403" s="243" t="s">
        <v>184</v>
      </c>
      <c r="U403" s="224">
        <v>9.39</v>
      </c>
      <c r="V403" s="224">
        <f>ROUND(E403*U403,2)</f>
        <v>9.39</v>
      </c>
      <c r="W403" s="224"/>
      <c r="X403" s="224" t="s">
        <v>185</v>
      </c>
      <c r="Y403" s="224" t="s">
        <v>186</v>
      </c>
      <c r="Z403" s="213"/>
      <c r="AA403" s="213"/>
      <c r="AB403" s="213"/>
      <c r="AC403" s="213"/>
      <c r="AD403" s="213"/>
      <c r="AE403" s="213"/>
      <c r="AF403" s="213"/>
      <c r="AG403" s="213" t="s">
        <v>187</v>
      </c>
      <c r="AH403" s="213"/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outlineLevel="2" x14ac:dyDescent="0.3">
      <c r="A404" s="220"/>
      <c r="B404" s="221"/>
      <c r="C404" s="267" t="s">
        <v>648</v>
      </c>
      <c r="D404" s="260"/>
      <c r="E404" s="261">
        <v>1</v>
      </c>
      <c r="F404" s="224"/>
      <c r="G404" s="224"/>
      <c r="H404" s="224"/>
      <c r="I404" s="224"/>
      <c r="J404" s="224"/>
      <c r="K404" s="224"/>
      <c r="L404" s="224"/>
      <c r="M404" s="224"/>
      <c r="N404" s="223"/>
      <c r="O404" s="223"/>
      <c r="P404" s="223"/>
      <c r="Q404" s="223"/>
      <c r="R404" s="224"/>
      <c r="S404" s="224"/>
      <c r="T404" s="224"/>
      <c r="U404" s="224"/>
      <c r="V404" s="224"/>
      <c r="W404" s="224"/>
      <c r="X404" s="224"/>
      <c r="Y404" s="224"/>
      <c r="Z404" s="213"/>
      <c r="AA404" s="213"/>
      <c r="AB404" s="213"/>
      <c r="AC404" s="213"/>
      <c r="AD404" s="213"/>
      <c r="AE404" s="213"/>
      <c r="AF404" s="213"/>
      <c r="AG404" s="213" t="s">
        <v>227</v>
      </c>
      <c r="AH404" s="213">
        <v>5</v>
      </c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outlineLevel="1" x14ac:dyDescent="0.3">
      <c r="A405" s="237">
        <v>69</v>
      </c>
      <c r="B405" s="238" t="s">
        <v>649</v>
      </c>
      <c r="C405" s="255" t="s">
        <v>650</v>
      </c>
      <c r="D405" s="239" t="s">
        <v>301</v>
      </c>
      <c r="E405" s="240">
        <v>1</v>
      </c>
      <c r="F405" s="241"/>
      <c r="G405" s="242">
        <f>ROUND(E405*F405,2)</f>
        <v>0</v>
      </c>
      <c r="H405" s="241"/>
      <c r="I405" s="242">
        <f>ROUND(E405*H405,2)</f>
        <v>0</v>
      </c>
      <c r="J405" s="241"/>
      <c r="K405" s="242">
        <f>ROUND(E405*J405,2)</f>
        <v>0</v>
      </c>
      <c r="L405" s="242">
        <v>21</v>
      </c>
      <c r="M405" s="242">
        <f>G405*(1+L405/100)</f>
        <v>0</v>
      </c>
      <c r="N405" s="240">
        <v>0</v>
      </c>
      <c r="O405" s="240">
        <f>ROUND(E405*N405,2)</f>
        <v>0</v>
      </c>
      <c r="P405" s="240">
        <v>0.17399999999999999</v>
      </c>
      <c r="Q405" s="240">
        <f>ROUND(E405*P405,2)</f>
        <v>0.17</v>
      </c>
      <c r="R405" s="242"/>
      <c r="S405" s="242" t="s">
        <v>183</v>
      </c>
      <c r="T405" s="243" t="s">
        <v>184</v>
      </c>
      <c r="U405" s="224">
        <v>0.95</v>
      </c>
      <c r="V405" s="224">
        <f>ROUND(E405*U405,2)</f>
        <v>0.95</v>
      </c>
      <c r="W405" s="224"/>
      <c r="X405" s="224" t="s">
        <v>185</v>
      </c>
      <c r="Y405" s="224" t="s">
        <v>186</v>
      </c>
      <c r="Z405" s="213"/>
      <c r="AA405" s="213"/>
      <c r="AB405" s="213"/>
      <c r="AC405" s="213"/>
      <c r="AD405" s="213"/>
      <c r="AE405" s="213"/>
      <c r="AF405" s="213"/>
      <c r="AG405" s="213" t="s">
        <v>187</v>
      </c>
      <c r="AH405" s="213"/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outlineLevel="2" x14ac:dyDescent="0.3">
      <c r="A406" s="220"/>
      <c r="B406" s="221"/>
      <c r="C406" s="267" t="s">
        <v>80</v>
      </c>
      <c r="D406" s="260"/>
      <c r="E406" s="261">
        <v>1</v>
      </c>
      <c r="F406" s="224"/>
      <c r="G406" s="224"/>
      <c r="H406" s="224"/>
      <c r="I406" s="224"/>
      <c r="J406" s="224"/>
      <c r="K406" s="224"/>
      <c r="L406" s="224"/>
      <c r="M406" s="224"/>
      <c r="N406" s="223"/>
      <c r="O406" s="223"/>
      <c r="P406" s="223"/>
      <c r="Q406" s="223"/>
      <c r="R406" s="224"/>
      <c r="S406" s="224"/>
      <c r="T406" s="224"/>
      <c r="U406" s="224"/>
      <c r="V406" s="224"/>
      <c r="W406" s="224"/>
      <c r="X406" s="224"/>
      <c r="Y406" s="224"/>
      <c r="Z406" s="213"/>
      <c r="AA406" s="213"/>
      <c r="AB406" s="213"/>
      <c r="AC406" s="213"/>
      <c r="AD406" s="213"/>
      <c r="AE406" s="213"/>
      <c r="AF406" s="213"/>
      <c r="AG406" s="213" t="s">
        <v>227</v>
      </c>
      <c r="AH406" s="213">
        <v>0</v>
      </c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ht="30.9" outlineLevel="1" x14ac:dyDescent="0.3">
      <c r="A407" s="237">
        <v>70</v>
      </c>
      <c r="B407" s="238" t="s">
        <v>651</v>
      </c>
      <c r="C407" s="255" t="s">
        <v>652</v>
      </c>
      <c r="D407" s="239" t="s">
        <v>301</v>
      </c>
      <c r="E407" s="240">
        <v>2</v>
      </c>
      <c r="F407" s="241"/>
      <c r="G407" s="242">
        <f>ROUND(E407*F407,2)</f>
        <v>0</v>
      </c>
      <c r="H407" s="241"/>
      <c r="I407" s="242">
        <f>ROUND(E407*H407,2)</f>
        <v>0</v>
      </c>
      <c r="J407" s="241"/>
      <c r="K407" s="242">
        <f>ROUND(E407*J407,2)</f>
        <v>0</v>
      </c>
      <c r="L407" s="242">
        <v>21</v>
      </c>
      <c r="M407" s="242">
        <f>G407*(1+L407/100)</f>
        <v>0</v>
      </c>
      <c r="N407" s="240">
        <v>1.6E-2</v>
      </c>
      <c r="O407" s="240">
        <f>ROUND(E407*N407,2)</f>
        <v>0.03</v>
      </c>
      <c r="P407" s="240">
        <v>0</v>
      </c>
      <c r="Q407" s="240">
        <f>ROUND(E407*P407,2)</f>
        <v>0</v>
      </c>
      <c r="R407" s="242" t="s">
        <v>302</v>
      </c>
      <c r="S407" s="242" t="s">
        <v>198</v>
      </c>
      <c r="T407" s="243" t="s">
        <v>198</v>
      </c>
      <c r="U407" s="224">
        <v>0</v>
      </c>
      <c r="V407" s="224">
        <f>ROUND(E407*U407,2)</f>
        <v>0</v>
      </c>
      <c r="W407" s="224"/>
      <c r="X407" s="224" t="s">
        <v>255</v>
      </c>
      <c r="Y407" s="224" t="s">
        <v>186</v>
      </c>
      <c r="Z407" s="213"/>
      <c r="AA407" s="213"/>
      <c r="AB407" s="213"/>
      <c r="AC407" s="213"/>
      <c r="AD407" s="213"/>
      <c r="AE407" s="213"/>
      <c r="AF407" s="213"/>
      <c r="AG407" s="213" t="s">
        <v>256</v>
      </c>
      <c r="AH407" s="213"/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outlineLevel="2" x14ac:dyDescent="0.3">
      <c r="A408" s="220"/>
      <c r="B408" s="221"/>
      <c r="C408" s="267" t="s">
        <v>653</v>
      </c>
      <c r="D408" s="260"/>
      <c r="E408" s="261">
        <v>2</v>
      </c>
      <c r="F408" s="224"/>
      <c r="G408" s="224"/>
      <c r="H408" s="224"/>
      <c r="I408" s="224"/>
      <c r="J408" s="224"/>
      <c r="K408" s="224"/>
      <c r="L408" s="224"/>
      <c r="M408" s="224"/>
      <c r="N408" s="223"/>
      <c r="O408" s="223"/>
      <c r="P408" s="223"/>
      <c r="Q408" s="223"/>
      <c r="R408" s="224"/>
      <c r="S408" s="224"/>
      <c r="T408" s="224"/>
      <c r="U408" s="224"/>
      <c r="V408" s="224"/>
      <c r="W408" s="224"/>
      <c r="X408" s="224"/>
      <c r="Y408" s="224"/>
      <c r="Z408" s="213"/>
      <c r="AA408" s="213"/>
      <c r="AB408" s="213"/>
      <c r="AC408" s="213"/>
      <c r="AD408" s="213"/>
      <c r="AE408" s="213"/>
      <c r="AF408" s="213"/>
      <c r="AG408" s="213" t="s">
        <v>227</v>
      </c>
      <c r="AH408" s="213">
        <v>5</v>
      </c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</row>
    <row r="409" spans="1:60" x14ac:dyDescent="0.3">
      <c r="A409" s="230" t="s">
        <v>178</v>
      </c>
      <c r="B409" s="231" t="s">
        <v>122</v>
      </c>
      <c r="C409" s="253" t="s">
        <v>123</v>
      </c>
      <c r="D409" s="232"/>
      <c r="E409" s="233"/>
      <c r="F409" s="234"/>
      <c r="G409" s="234">
        <f>SUMIF(AG410:AG480,"&lt;&gt;NOR",G410:G480)</f>
        <v>0</v>
      </c>
      <c r="H409" s="234"/>
      <c r="I409" s="234">
        <f>SUM(I410:I480)</f>
        <v>0</v>
      </c>
      <c r="J409" s="234"/>
      <c r="K409" s="234">
        <f>SUM(K410:K480)</f>
        <v>0</v>
      </c>
      <c r="L409" s="234"/>
      <c r="M409" s="234">
        <f>SUM(M410:M480)</f>
        <v>0</v>
      </c>
      <c r="N409" s="233"/>
      <c r="O409" s="233">
        <f>SUM(O410:O480)</f>
        <v>18.72</v>
      </c>
      <c r="P409" s="233"/>
      <c r="Q409" s="233">
        <f>SUM(Q410:Q480)</f>
        <v>9.0500000000000007</v>
      </c>
      <c r="R409" s="234"/>
      <c r="S409" s="234"/>
      <c r="T409" s="235"/>
      <c r="U409" s="229"/>
      <c r="V409" s="229">
        <f>SUM(V410:V480)</f>
        <v>297.05</v>
      </c>
      <c r="W409" s="229"/>
      <c r="X409" s="229"/>
      <c r="Y409" s="229"/>
      <c r="AG409" t="s">
        <v>179</v>
      </c>
    </row>
    <row r="410" spans="1:60" ht="20.6" outlineLevel="1" x14ac:dyDescent="0.3">
      <c r="A410" s="237">
        <v>71</v>
      </c>
      <c r="B410" s="238" t="s">
        <v>654</v>
      </c>
      <c r="C410" s="255" t="s">
        <v>655</v>
      </c>
      <c r="D410" s="239" t="s">
        <v>244</v>
      </c>
      <c r="E410" s="240">
        <v>45.27</v>
      </c>
      <c r="F410" s="241"/>
      <c r="G410" s="242">
        <f>ROUND(E410*F410,2)</f>
        <v>0</v>
      </c>
      <c r="H410" s="241"/>
      <c r="I410" s="242">
        <f>ROUND(E410*H410,2)</f>
        <v>0</v>
      </c>
      <c r="J410" s="241"/>
      <c r="K410" s="242">
        <f>ROUND(E410*J410,2)</f>
        <v>0</v>
      </c>
      <c r="L410" s="242">
        <v>21</v>
      </c>
      <c r="M410" s="242">
        <f>G410*(1+L410/100)</f>
        <v>0</v>
      </c>
      <c r="N410" s="240">
        <v>0</v>
      </c>
      <c r="O410" s="240">
        <f>ROUND(E410*N410,2)</f>
        <v>0</v>
      </c>
      <c r="P410" s="240">
        <v>0.2</v>
      </c>
      <c r="Q410" s="240">
        <f>ROUND(E410*P410,2)</f>
        <v>9.0500000000000007</v>
      </c>
      <c r="R410" s="242" t="s">
        <v>436</v>
      </c>
      <c r="S410" s="242" t="s">
        <v>198</v>
      </c>
      <c r="T410" s="243" t="s">
        <v>198</v>
      </c>
      <c r="U410" s="224">
        <v>0.1</v>
      </c>
      <c r="V410" s="224">
        <f>ROUND(E410*U410,2)</f>
        <v>4.53</v>
      </c>
      <c r="W410" s="224"/>
      <c r="X410" s="224" t="s">
        <v>185</v>
      </c>
      <c r="Y410" s="224" t="s">
        <v>186</v>
      </c>
      <c r="Z410" s="213"/>
      <c r="AA410" s="213"/>
      <c r="AB410" s="213"/>
      <c r="AC410" s="213"/>
      <c r="AD410" s="213"/>
      <c r="AE410" s="213"/>
      <c r="AF410" s="213"/>
      <c r="AG410" s="213" t="s">
        <v>187</v>
      </c>
      <c r="AH410" s="213"/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</row>
    <row r="411" spans="1:60" outlineLevel="2" x14ac:dyDescent="0.3">
      <c r="A411" s="220"/>
      <c r="B411" s="221"/>
      <c r="C411" s="266" t="s">
        <v>656</v>
      </c>
      <c r="D411" s="264"/>
      <c r="E411" s="264"/>
      <c r="F411" s="264"/>
      <c r="G411" s="264"/>
      <c r="H411" s="224"/>
      <c r="I411" s="224"/>
      <c r="J411" s="224"/>
      <c r="K411" s="224"/>
      <c r="L411" s="224"/>
      <c r="M411" s="224"/>
      <c r="N411" s="223"/>
      <c r="O411" s="223"/>
      <c r="P411" s="223"/>
      <c r="Q411" s="223"/>
      <c r="R411" s="224"/>
      <c r="S411" s="224"/>
      <c r="T411" s="224"/>
      <c r="U411" s="224"/>
      <c r="V411" s="224"/>
      <c r="W411" s="224"/>
      <c r="X411" s="224"/>
      <c r="Y411" s="224"/>
      <c r="Z411" s="213"/>
      <c r="AA411" s="213"/>
      <c r="AB411" s="213"/>
      <c r="AC411" s="213"/>
      <c r="AD411" s="213"/>
      <c r="AE411" s="213"/>
      <c r="AF411" s="213"/>
      <c r="AG411" s="213" t="s">
        <v>225</v>
      </c>
      <c r="AH411" s="213"/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outlineLevel="2" x14ac:dyDescent="0.3">
      <c r="A412" s="220"/>
      <c r="B412" s="221"/>
      <c r="C412" s="267" t="s">
        <v>657</v>
      </c>
      <c r="D412" s="260"/>
      <c r="E412" s="261">
        <v>35.57</v>
      </c>
      <c r="F412" s="224"/>
      <c r="G412" s="224"/>
      <c r="H412" s="224"/>
      <c r="I412" s="224"/>
      <c r="J412" s="224"/>
      <c r="K412" s="224"/>
      <c r="L412" s="224"/>
      <c r="M412" s="224"/>
      <c r="N412" s="223"/>
      <c r="O412" s="223"/>
      <c r="P412" s="223"/>
      <c r="Q412" s="223"/>
      <c r="R412" s="224"/>
      <c r="S412" s="224"/>
      <c r="T412" s="224"/>
      <c r="U412" s="224"/>
      <c r="V412" s="224"/>
      <c r="W412" s="224"/>
      <c r="X412" s="224"/>
      <c r="Y412" s="224"/>
      <c r="Z412" s="213"/>
      <c r="AA412" s="213"/>
      <c r="AB412" s="213"/>
      <c r="AC412" s="213"/>
      <c r="AD412" s="213"/>
      <c r="AE412" s="213"/>
      <c r="AF412" s="213"/>
      <c r="AG412" s="213" t="s">
        <v>227</v>
      </c>
      <c r="AH412" s="213">
        <v>0</v>
      </c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</row>
    <row r="413" spans="1:60" outlineLevel="3" x14ac:dyDescent="0.3">
      <c r="A413" s="220"/>
      <c r="B413" s="221"/>
      <c r="C413" s="267" t="s">
        <v>658</v>
      </c>
      <c r="D413" s="260"/>
      <c r="E413" s="261">
        <v>9.6999999999999993</v>
      </c>
      <c r="F413" s="224"/>
      <c r="G413" s="224"/>
      <c r="H413" s="224"/>
      <c r="I413" s="224"/>
      <c r="J413" s="224"/>
      <c r="K413" s="224"/>
      <c r="L413" s="224"/>
      <c r="M413" s="224"/>
      <c r="N413" s="223"/>
      <c r="O413" s="223"/>
      <c r="P413" s="223"/>
      <c r="Q413" s="223"/>
      <c r="R413" s="224"/>
      <c r="S413" s="224"/>
      <c r="T413" s="224"/>
      <c r="U413" s="224"/>
      <c r="V413" s="224"/>
      <c r="W413" s="224"/>
      <c r="X413" s="224"/>
      <c r="Y413" s="224"/>
      <c r="Z413" s="213"/>
      <c r="AA413" s="213"/>
      <c r="AB413" s="213"/>
      <c r="AC413" s="213"/>
      <c r="AD413" s="213"/>
      <c r="AE413" s="213"/>
      <c r="AF413" s="213"/>
      <c r="AG413" s="213" t="s">
        <v>227</v>
      </c>
      <c r="AH413" s="213">
        <v>0</v>
      </c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</row>
    <row r="414" spans="1:60" outlineLevel="1" x14ac:dyDescent="0.3">
      <c r="A414" s="237">
        <v>72</v>
      </c>
      <c r="B414" s="238" t="s">
        <v>659</v>
      </c>
      <c r="C414" s="255" t="s">
        <v>660</v>
      </c>
      <c r="D414" s="239" t="s">
        <v>244</v>
      </c>
      <c r="E414" s="240">
        <v>47.3</v>
      </c>
      <c r="F414" s="241"/>
      <c r="G414" s="242">
        <f>ROUND(E414*F414,2)</f>
        <v>0</v>
      </c>
      <c r="H414" s="241"/>
      <c r="I414" s="242">
        <f>ROUND(E414*H414,2)</f>
        <v>0</v>
      </c>
      <c r="J414" s="241"/>
      <c r="K414" s="242">
        <f>ROUND(E414*J414,2)</f>
        <v>0</v>
      </c>
      <c r="L414" s="242">
        <v>21</v>
      </c>
      <c r="M414" s="242">
        <f>G414*(1+L414/100)</f>
        <v>0</v>
      </c>
      <c r="N414" s="240">
        <v>8.523E-2</v>
      </c>
      <c r="O414" s="240">
        <f>ROUND(E414*N414,2)</f>
        <v>4.03</v>
      </c>
      <c r="P414" s="240">
        <v>0</v>
      </c>
      <c r="Q414" s="240">
        <f>ROUND(E414*P414,2)</f>
        <v>0</v>
      </c>
      <c r="R414" s="242" t="s">
        <v>661</v>
      </c>
      <c r="S414" s="242" t="s">
        <v>198</v>
      </c>
      <c r="T414" s="243" t="s">
        <v>198</v>
      </c>
      <c r="U414" s="224">
        <v>0.32</v>
      </c>
      <c r="V414" s="224">
        <f>ROUND(E414*U414,2)</f>
        <v>15.14</v>
      </c>
      <c r="W414" s="224"/>
      <c r="X414" s="224" t="s">
        <v>185</v>
      </c>
      <c r="Y414" s="224" t="s">
        <v>186</v>
      </c>
      <c r="Z414" s="213"/>
      <c r="AA414" s="213"/>
      <c r="AB414" s="213"/>
      <c r="AC414" s="213"/>
      <c r="AD414" s="213"/>
      <c r="AE414" s="213"/>
      <c r="AF414" s="213"/>
      <c r="AG414" s="213" t="s">
        <v>187</v>
      </c>
      <c r="AH414" s="213"/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</row>
    <row r="415" spans="1:60" outlineLevel="2" x14ac:dyDescent="0.3">
      <c r="A415" s="220"/>
      <c r="B415" s="221"/>
      <c r="C415" s="266" t="s">
        <v>662</v>
      </c>
      <c r="D415" s="264"/>
      <c r="E415" s="264"/>
      <c r="F415" s="264"/>
      <c r="G415" s="264"/>
      <c r="H415" s="224"/>
      <c r="I415" s="224"/>
      <c r="J415" s="224"/>
      <c r="K415" s="224"/>
      <c r="L415" s="224"/>
      <c r="M415" s="224"/>
      <c r="N415" s="223"/>
      <c r="O415" s="223"/>
      <c r="P415" s="223"/>
      <c r="Q415" s="223"/>
      <c r="R415" s="224"/>
      <c r="S415" s="224"/>
      <c r="T415" s="224"/>
      <c r="U415" s="224"/>
      <c r="V415" s="224"/>
      <c r="W415" s="224"/>
      <c r="X415" s="224"/>
      <c r="Y415" s="224"/>
      <c r="Z415" s="213"/>
      <c r="AA415" s="213"/>
      <c r="AB415" s="213"/>
      <c r="AC415" s="213"/>
      <c r="AD415" s="213"/>
      <c r="AE415" s="213"/>
      <c r="AF415" s="213"/>
      <c r="AG415" s="213" t="s">
        <v>225</v>
      </c>
      <c r="AH415" s="213"/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</row>
    <row r="416" spans="1:60" outlineLevel="2" x14ac:dyDescent="0.3">
      <c r="A416" s="220"/>
      <c r="B416" s="221"/>
      <c r="C416" s="267" t="s">
        <v>635</v>
      </c>
      <c r="D416" s="260"/>
      <c r="E416" s="261">
        <v>47.3</v>
      </c>
      <c r="F416" s="224"/>
      <c r="G416" s="224"/>
      <c r="H416" s="224"/>
      <c r="I416" s="224"/>
      <c r="J416" s="224"/>
      <c r="K416" s="224"/>
      <c r="L416" s="224"/>
      <c r="M416" s="224"/>
      <c r="N416" s="223"/>
      <c r="O416" s="223"/>
      <c r="P416" s="223"/>
      <c r="Q416" s="223"/>
      <c r="R416" s="224"/>
      <c r="S416" s="224"/>
      <c r="T416" s="224"/>
      <c r="U416" s="224"/>
      <c r="V416" s="224"/>
      <c r="W416" s="224"/>
      <c r="X416" s="224"/>
      <c r="Y416" s="224"/>
      <c r="Z416" s="213"/>
      <c r="AA416" s="213"/>
      <c r="AB416" s="213"/>
      <c r="AC416" s="213"/>
      <c r="AD416" s="213"/>
      <c r="AE416" s="213"/>
      <c r="AF416" s="213"/>
      <c r="AG416" s="213" t="s">
        <v>227</v>
      </c>
      <c r="AH416" s="213">
        <v>0</v>
      </c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 outlineLevel="1" x14ac:dyDescent="0.3">
      <c r="A417" s="237">
        <v>73</v>
      </c>
      <c r="B417" s="238" t="s">
        <v>663</v>
      </c>
      <c r="C417" s="255" t="s">
        <v>664</v>
      </c>
      <c r="D417" s="239" t="s">
        <v>244</v>
      </c>
      <c r="E417" s="240">
        <v>45.27</v>
      </c>
      <c r="F417" s="241"/>
      <c r="G417" s="242">
        <f>ROUND(E417*F417,2)</f>
        <v>0</v>
      </c>
      <c r="H417" s="241"/>
      <c r="I417" s="242">
        <f>ROUND(E417*H417,2)</f>
        <v>0</v>
      </c>
      <c r="J417" s="241"/>
      <c r="K417" s="242">
        <f>ROUND(E417*J417,2)</f>
        <v>0</v>
      </c>
      <c r="L417" s="242">
        <v>21</v>
      </c>
      <c r="M417" s="242">
        <f>G417*(1+L417/100)</f>
        <v>0</v>
      </c>
      <c r="N417" s="240">
        <v>7.1999999999999995E-2</v>
      </c>
      <c r="O417" s="240">
        <f>ROUND(E417*N417,2)</f>
        <v>3.26</v>
      </c>
      <c r="P417" s="240">
        <v>0</v>
      </c>
      <c r="Q417" s="240">
        <f>ROUND(E417*P417,2)</f>
        <v>0</v>
      </c>
      <c r="R417" s="242" t="s">
        <v>436</v>
      </c>
      <c r="S417" s="242" t="s">
        <v>198</v>
      </c>
      <c r="T417" s="243" t="s">
        <v>198</v>
      </c>
      <c r="U417" s="224">
        <v>0.375</v>
      </c>
      <c r="V417" s="224">
        <f>ROUND(E417*U417,2)</f>
        <v>16.98</v>
      </c>
      <c r="W417" s="224"/>
      <c r="X417" s="224" t="s">
        <v>185</v>
      </c>
      <c r="Y417" s="224" t="s">
        <v>186</v>
      </c>
      <c r="Z417" s="213"/>
      <c r="AA417" s="213"/>
      <c r="AB417" s="213"/>
      <c r="AC417" s="213"/>
      <c r="AD417" s="213"/>
      <c r="AE417" s="213"/>
      <c r="AF417" s="213"/>
      <c r="AG417" s="213" t="s">
        <v>187</v>
      </c>
      <c r="AH417" s="213"/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</row>
    <row r="418" spans="1:60" ht="21" outlineLevel="2" x14ac:dyDescent="0.3">
      <c r="A418" s="220"/>
      <c r="B418" s="221"/>
      <c r="C418" s="266" t="s">
        <v>665</v>
      </c>
      <c r="D418" s="264"/>
      <c r="E418" s="264"/>
      <c r="F418" s="264"/>
      <c r="G418" s="264"/>
      <c r="H418" s="224"/>
      <c r="I418" s="224"/>
      <c r="J418" s="224"/>
      <c r="K418" s="224"/>
      <c r="L418" s="224"/>
      <c r="M418" s="224"/>
      <c r="N418" s="223"/>
      <c r="O418" s="223"/>
      <c r="P418" s="223"/>
      <c r="Q418" s="223"/>
      <c r="R418" s="224"/>
      <c r="S418" s="224"/>
      <c r="T418" s="224"/>
      <c r="U418" s="224"/>
      <c r="V418" s="224"/>
      <c r="W418" s="224"/>
      <c r="X418" s="224"/>
      <c r="Y418" s="224"/>
      <c r="Z418" s="213"/>
      <c r="AA418" s="213"/>
      <c r="AB418" s="213"/>
      <c r="AC418" s="213"/>
      <c r="AD418" s="213"/>
      <c r="AE418" s="213"/>
      <c r="AF418" s="213"/>
      <c r="AG418" s="213" t="s">
        <v>225</v>
      </c>
      <c r="AH418" s="213"/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52" t="str">
        <f>C418</f>
        <v>komunikací pro pěší, z dlaždic betonových a teracových, do velikosti dlaždic 0,25 m2, s provedením lože do tl. 30 mm, s vyplněním spár a se smetením přebytečného materiálu na vzdálenost do 3 m</v>
      </c>
      <c r="BB418" s="213"/>
      <c r="BC418" s="213"/>
      <c r="BD418" s="213"/>
      <c r="BE418" s="213"/>
      <c r="BF418" s="213"/>
      <c r="BG418" s="213"/>
      <c r="BH418" s="213"/>
    </row>
    <row r="419" spans="1:60" outlineLevel="2" x14ac:dyDescent="0.3">
      <c r="A419" s="220"/>
      <c r="B419" s="221"/>
      <c r="C419" s="267" t="s">
        <v>666</v>
      </c>
      <c r="D419" s="260"/>
      <c r="E419" s="261">
        <v>45.27</v>
      </c>
      <c r="F419" s="224"/>
      <c r="G419" s="224"/>
      <c r="H419" s="224"/>
      <c r="I419" s="224"/>
      <c r="J419" s="224"/>
      <c r="K419" s="224"/>
      <c r="L419" s="224"/>
      <c r="M419" s="224"/>
      <c r="N419" s="223"/>
      <c r="O419" s="223"/>
      <c r="P419" s="223"/>
      <c r="Q419" s="223"/>
      <c r="R419" s="224"/>
      <c r="S419" s="224"/>
      <c r="T419" s="224"/>
      <c r="U419" s="224"/>
      <c r="V419" s="224"/>
      <c r="W419" s="224"/>
      <c r="X419" s="224"/>
      <c r="Y419" s="224"/>
      <c r="Z419" s="213"/>
      <c r="AA419" s="213"/>
      <c r="AB419" s="213"/>
      <c r="AC419" s="213"/>
      <c r="AD419" s="213"/>
      <c r="AE419" s="213"/>
      <c r="AF419" s="213"/>
      <c r="AG419" s="213" t="s">
        <v>227</v>
      </c>
      <c r="AH419" s="213">
        <v>5</v>
      </c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</row>
    <row r="420" spans="1:60" outlineLevel="1" x14ac:dyDescent="0.3">
      <c r="A420" s="237">
        <v>74</v>
      </c>
      <c r="B420" s="238" t="s">
        <v>667</v>
      </c>
      <c r="C420" s="255" t="s">
        <v>668</v>
      </c>
      <c r="D420" s="239" t="s">
        <v>222</v>
      </c>
      <c r="E420" s="240">
        <v>1.8919999999999999</v>
      </c>
      <c r="F420" s="241"/>
      <c r="G420" s="242">
        <f>ROUND(E420*F420,2)</f>
        <v>0</v>
      </c>
      <c r="H420" s="241"/>
      <c r="I420" s="242">
        <f>ROUND(E420*H420,2)</f>
        <v>0</v>
      </c>
      <c r="J420" s="241"/>
      <c r="K420" s="242">
        <f>ROUND(E420*J420,2)</f>
        <v>0</v>
      </c>
      <c r="L420" s="242">
        <v>21</v>
      </c>
      <c r="M420" s="242">
        <f>G420*(1+L420/100)</f>
        <v>0</v>
      </c>
      <c r="N420" s="240">
        <v>2.5249999999999999</v>
      </c>
      <c r="O420" s="240">
        <f>ROUND(E420*N420,2)</f>
        <v>4.78</v>
      </c>
      <c r="P420" s="240">
        <v>0</v>
      </c>
      <c r="Q420" s="240">
        <f>ROUND(E420*P420,2)</f>
        <v>0</v>
      </c>
      <c r="R420" s="242" t="s">
        <v>306</v>
      </c>
      <c r="S420" s="242" t="s">
        <v>198</v>
      </c>
      <c r="T420" s="243" t="s">
        <v>198</v>
      </c>
      <c r="U420" s="224">
        <v>3.21</v>
      </c>
      <c r="V420" s="224">
        <f>ROUND(E420*U420,2)</f>
        <v>6.07</v>
      </c>
      <c r="W420" s="224"/>
      <c r="X420" s="224" t="s">
        <v>185</v>
      </c>
      <c r="Y420" s="224" t="s">
        <v>186</v>
      </c>
      <c r="Z420" s="213"/>
      <c r="AA420" s="213"/>
      <c r="AB420" s="213"/>
      <c r="AC420" s="213"/>
      <c r="AD420" s="213"/>
      <c r="AE420" s="213"/>
      <c r="AF420" s="213"/>
      <c r="AG420" s="213" t="s">
        <v>187</v>
      </c>
      <c r="AH420" s="213"/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</row>
    <row r="421" spans="1:60" outlineLevel="2" x14ac:dyDescent="0.3">
      <c r="A421" s="220"/>
      <c r="B421" s="221"/>
      <c r="C421" s="266" t="s">
        <v>669</v>
      </c>
      <c r="D421" s="264"/>
      <c r="E421" s="264"/>
      <c r="F421" s="264"/>
      <c r="G421" s="264"/>
      <c r="H421" s="224"/>
      <c r="I421" s="224"/>
      <c r="J421" s="224"/>
      <c r="K421" s="224"/>
      <c r="L421" s="224"/>
      <c r="M421" s="224"/>
      <c r="N421" s="223"/>
      <c r="O421" s="223"/>
      <c r="P421" s="223"/>
      <c r="Q421" s="223"/>
      <c r="R421" s="224"/>
      <c r="S421" s="224"/>
      <c r="T421" s="224"/>
      <c r="U421" s="224"/>
      <c r="V421" s="224"/>
      <c r="W421" s="224"/>
      <c r="X421" s="224"/>
      <c r="Y421" s="224"/>
      <c r="Z421" s="213"/>
      <c r="AA421" s="213"/>
      <c r="AB421" s="213"/>
      <c r="AC421" s="213"/>
      <c r="AD421" s="213"/>
      <c r="AE421" s="213"/>
      <c r="AF421" s="213"/>
      <c r="AG421" s="213" t="s">
        <v>225</v>
      </c>
      <c r="AH421" s="213"/>
      <c r="AI421" s="213"/>
      <c r="AJ421" s="213"/>
      <c r="AK421" s="213"/>
      <c r="AL421" s="213"/>
      <c r="AM421" s="213"/>
      <c r="AN421" s="213"/>
      <c r="AO421" s="213"/>
      <c r="AP421" s="213"/>
      <c r="AQ421" s="213"/>
      <c r="AR421" s="213"/>
      <c r="AS421" s="213"/>
      <c r="AT421" s="213"/>
      <c r="AU421" s="213"/>
      <c r="AV421" s="213"/>
      <c r="AW421" s="213"/>
      <c r="AX421" s="213"/>
      <c r="AY421" s="213"/>
      <c r="AZ421" s="213"/>
      <c r="BA421" s="213"/>
      <c r="BB421" s="213"/>
      <c r="BC421" s="213"/>
      <c r="BD421" s="213"/>
      <c r="BE421" s="213"/>
      <c r="BF421" s="213"/>
      <c r="BG421" s="213"/>
      <c r="BH421" s="213"/>
    </row>
    <row r="422" spans="1:60" outlineLevel="2" x14ac:dyDescent="0.3">
      <c r="A422" s="220"/>
      <c r="B422" s="221"/>
      <c r="C422" s="268" t="s">
        <v>670</v>
      </c>
      <c r="D422" s="265"/>
      <c r="E422" s="265"/>
      <c r="F422" s="265"/>
      <c r="G422" s="265"/>
      <c r="H422" s="224"/>
      <c r="I422" s="224"/>
      <c r="J422" s="224"/>
      <c r="K422" s="224"/>
      <c r="L422" s="224"/>
      <c r="M422" s="224"/>
      <c r="N422" s="223"/>
      <c r="O422" s="223"/>
      <c r="P422" s="223"/>
      <c r="Q422" s="223"/>
      <c r="R422" s="224"/>
      <c r="S422" s="224"/>
      <c r="T422" s="224"/>
      <c r="U422" s="224"/>
      <c r="V422" s="224"/>
      <c r="W422" s="224"/>
      <c r="X422" s="224"/>
      <c r="Y422" s="224"/>
      <c r="Z422" s="213"/>
      <c r="AA422" s="213"/>
      <c r="AB422" s="213"/>
      <c r="AC422" s="213"/>
      <c r="AD422" s="213"/>
      <c r="AE422" s="213"/>
      <c r="AF422" s="213"/>
      <c r="AG422" s="213" t="s">
        <v>202</v>
      </c>
      <c r="AH422" s="213"/>
      <c r="AI422" s="213"/>
      <c r="AJ422" s="213"/>
      <c r="AK422" s="213"/>
      <c r="AL422" s="213"/>
      <c r="AM422" s="213"/>
      <c r="AN422" s="213"/>
      <c r="AO422" s="213"/>
      <c r="AP422" s="213"/>
      <c r="AQ422" s="213"/>
      <c r="AR422" s="213"/>
      <c r="AS422" s="213"/>
      <c r="AT422" s="213"/>
      <c r="AU422" s="213"/>
      <c r="AV422" s="213"/>
      <c r="AW422" s="213"/>
      <c r="AX422" s="213"/>
      <c r="AY422" s="213"/>
      <c r="AZ422" s="213"/>
      <c r="BA422" s="213"/>
      <c r="BB422" s="213"/>
      <c r="BC422" s="213"/>
      <c r="BD422" s="213"/>
      <c r="BE422" s="213"/>
      <c r="BF422" s="213"/>
      <c r="BG422" s="213"/>
      <c r="BH422" s="213"/>
    </row>
    <row r="423" spans="1:60" outlineLevel="2" x14ac:dyDescent="0.3">
      <c r="A423" s="220"/>
      <c r="B423" s="221"/>
      <c r="C423" s="267" t="s">
        <v>671</v>
      </c>
      <c r="D423" s="260"/>
      <c r="E423" s="261">
        <v>1.8919999999999999</v>
      </c>
      <c r="F423" s="224"/>
      <c r="G423" s="224"/>
      <c r="H423" s="224"/>
      <c r="I423" s="224"/>
      <c r="J423" s="224"/>
      <c r="K423" s="224"/>
      <c r="L423" s="224"/>
      <c r="M423" s="224"/>
      <c r="N423" s="223"/>
      <c r="O423" s="223"/>
      <c r="P423" s="223"/>
      <c r="Q423" s="223"/>
      <c r="R423" s="224"/>
      <c r="S423" s="224"/>
      <c r="T423" s="224"/>
      <c r="U423" s="224"/>
      <c r="V423" s="224"/>
      <c r="W423" s="224"/>
      <c r="X423" s="224"/>
      <c r="Y423" s="224"/>
      <c r="Z423" s="213"/>
      <c r="AA423" s="213"/>
      <c r="AB423" s="213"/>
      <c r="AC423" s="213"/>
      <c r="AD423" s="213"/>
      <c r="AE423" s="213"/>
      <c r="AF423" s="213"/>
      <c r="AG423" s="213" t="s">
        <v>227</v>
      </c>
      <c r="AH423" s="213">
        <v>0</v>
      </c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</row>
    <row r="424" spans="1:60" ht="20.6" outlineLevel="1" x14ac:dyDescent="0.3">
      <c r="A424" s="237">
        <v>75</v>
      </c>
      <c r="B424" s="238" t="s">
        <v>672</v>
      </c>
      <c r="C424" s="255" t="s">
        <v>673</v>
      </c>
      <c r="D424" s="239" t="s">
        <v>244</v>
      </c>
      <c r="E424" s="240">
        <v>163.64815999999999</v>
      </c>
      <c r="F424" s="241"/>
      <c r="G424" s="242">
        <f>ROUND(E424*F424,2)</f>
        <v>0</v>
      </c>
      <c r="H424" s="241"/>
      <c r="I424" s="242">
        <f>ROUND(E424*H424,2)</f>
        <v>0</v>
      </c>
      <c r="J424" s="241"/>
      <c r="K424" s="242">
        <f>ROUND(E424*J424,2)</f>
        <v>0</v>
      </c>
      <c r="L424" s="242">
        <v>21</v>
      </c>
      <c r="M424" s="242">
        <f>G424*(1+L424/100)</f>
        <v>0</v>
      </c>
      <c r="N424" s="240">
        <v>0</v>
      </c>
      <c r="O424" s="240">
        <f>ROUND(E424*N424,2)</f>
        <v>0</v>
      </c>
      <c r="P424" s="240">
        <v>0</v>
      </c>
      <c r="Q424" s="240">
        <f>ROUND(E424*P424,2)</f>
        <v>0</v>
      </c>
      <c r="R424" s="242" t="s">
        <v>674</v>
      </c>
      <c r="S424" s="242" t="s">
        <v>198</v>
      </c>
      <c r="T424" s="243" t="s">
        <v>198</v>
      </c>
      <c r="U424" s="224">
        <v>0.26</v>
      </c>
      <c r="V424" s="224">
        <f>ROUND(E424*U424,2)</f>
        <v>42.55</v>
      </c>
      <c r="W424" s="224"/>
      <c r="X424" s="224" t="s">
        <v>185</v>
      </c>
      <c r="Y424" s="224" t="s">
        <v>186</v>
      </c>
      <c r="Z424" s="213"/>
      <c r="AA424" s="213"/>
      <c r="AB424" s="213"/>
      <c r="AC424" s="213"/>
      <c r="AD424" s="213"/>
      <c r="AE424" s="213"/>
      <c r="AF424" s="213"/>
      <c r="AG424" s="213" t="s">
        <v>187</v>
      </c>
      <c r="AH424" s="213"/>
      <c r="AI424" s="213"/>
      <c r="AJ424" s="213"/>
      <c r="AK424" s="213"/>
      <c r="AL424" s="213"/>
      <c r="AM424" s="213"/>
      <c r="AN424" s="213"/>
      <c r="AO424" s="213"/>
      <c r="AP424" s="213"/>
      <c r="AQ424" s="213"/>
      <c r="AR424" s="213"/>
      <c r="AS424" s="213"/>
      <c r="AT424" s="213"/>
      <c r="AU424" s="213"/>
      <c r="AV424" s="213"/>
      <c r="AW424" s="213"/>
      <c r="AX424" s="213"/>
      <c r="AY424" s="213"/>
      <c r="AZ424" s="213"/>
      <c r="BA424" s="213"/>
      <c r="BB424" s="213"/>
      <c r="BC424" s="213"/>
      <c r="BD424" s="213"/>
      <c r="BE424" s="213"/>
      <c r="BF424" s="213"/>
      <c r="BG424" s="213"/>
      <c r="BH424" s="213"/>
    </row>
    <row r="425" spans="1:60" outlineLevel="2" x14ac:dyDescent="0.3">
      <c r="A425" s="220"/>
      <c r="B425" s="221"/>
      <c r="C425" s="256" t="s">
        <v>675</v>
      </c>
      <c r="D425" s="251"/>
      <c r="E425" s="251"/>
      <c r="F425" s="251"/>
      <c r="G425" s="251"/>
      <c r="H425" s="224"/>
      <c r="I425" s="224"/>
      <c r="J425" s="224"/>
      <c r="K425" s="224"/>
      <c r="L425" s="224"/>
      <c r="M425" s="224"/>
      <c r="N425" s="223"/>
      <c r="O425" s="223"/>
      <c r="P425" s="223"/>
      <c r="Q425" s="223"/>
      <c r="R425" s="224"/>
      <c r="S425" s="224"/>
      <c r="T425" s="224"/>
      <c r="U425" s="224"/>
      <c r="V425" s="224"/>
      <c r="W425" s="224"/>
      <c r="X425" s="224"/>
      <c r="Y425" s="224"/>
      <c r="Z425" s="213"/>
      <c r="AA425" s="213"/>
      <c r="AB425" s="213"/>
      <c r="AC425" s="213"/>
      <c r="AD425" s="213"/>
      <c r="AE425" s="213"/>
      <c r="AF425" s="213"/>
      <c r="AG425" s="213" t="s">
        <v>202</v>
      </c>
      <c r="AH425" s="213"/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</row>
    <row r="426" spans="1:60" outlineLevel="3" x14ac:dyDescent="0.3">
      <c r="A426" s="220"/>
      <c r="B426" s="221"/>
      <c r="C426" s="268" t="s">
        <v>676</v>
      </c>
      <c r="D426" s="265"/>
      <c r="E426" s="265"/>
      <c r="F426" s="265"/>
      <c r="G426" s="265"/>
      <c r="H426" s="224"/>
      <c r="I426" s="224"/>
      <c r="J426" s="224"/>
      <c r="K426" s="224"/>
      <c r="L426" s="224"/>
      <c r="M426" s="224"/>
      <c r="N426" s="223"/>
      <c r="O426" s="223"/>
      <c r="P426" s="223"/>
      <c r="Q426" s="223"/>
      <c r="R426" s="224"/>
      <c r="S426" s="224"/>
      <c r="T426" s="224"/>
      <c r="U426" s="224"/>
      <c r="V426" s="224"/>
      <c r="W426" s="224"/>
      <c r="X426" s="224"/>
      <c r="Y426" s="224"/>
      <c r="Z426" s="213"/>
      <c r="AA426" s="213"/>
      <c r="AB426" s="213"/>
      <c r="AC426" s="213"/>
      <c r="AD426" s="213"/>
      <c r="AE426" s="213"/>
      <c r="AF426" s="213"/>
      <c r="AG426" s="213" t="s">
        <v>202</v>
      </c>
      <c r="AH426" s="213"/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13"/>
      <c r="BB426" s="213"/>
      <c r="BC426" s="213"/>
      <c r="BD426" s="213"/>
      <c r="BE426" s="213"/>
      <c r="BF426" s="213"/>
      <c r="BG426" s="213"/>
      <c r="BH426" s="213"/>
    </row>
    <row r="427" spans="1:60" outlineLevel="3" x14ac:dyDescent="0.3">
      <c r="A427" s="220"/>
      <c r="B427" s="221"/>
      <c r="C427" s="268" t="s">
        <v>677</v>
      </c>
      <c r="D427" s="265"/>
      <c r="E427" s="265"/>
      <c r="F427" s="265"/>
      <c r="G427" s="265"/>
      <c r="H427" s="224"/>
      <c r="I427" s="224"/>
      <c r="J427" s="224"/>
      <c r="K427" s="224"/>
      <c r="L427" s="224"/>
      <c r="M427" s="224"/>
      <c r="N427" s="223"/>
      <c r="O427" s="223"/>
      <c r="P427" s="223"/>
      <c r="Q427" s="223"/>
      <c r="R427" s="224"/>
      <c r="S427" s="224"/>
      <c r="T427" s="224"/>
      <c r="U427" s="224"/>
      <c r="V427" s="224"/>
      <c r="W427" s="224"/>
      <c r="X427" s="224"/>
      <c r="Y427" s="224"/>
      <c r="Z427" s="213"/>
      <c r="AA427" s="213"/>
      <c r="AB427" s="213"/>
      <c r="AC427" s="213"/>
      <c r="AD427" s="213"/>
      <c r="AE427" s="213"/>
      <c r="AF427" s="213"/>
      <c r="AG427" s="213" t="s">
        <v>202</v>
      </c>
      <c r="AH427" s="213"/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</row>
    <row r="428" spans="1:60" outlineLevel="3" x14ac:dyDescent="0.3">
      <c r="A428" s="220"/>
      <c r="B428" s="221"/>
      <c r="C428" s="268" t="s">
        <v>678</v>
      </c>
      <c r="D428" s="265"/>
      <c r="E428" s="265"/>
      <c r="F428" s="265"/>
      <c r="G428" s="265"/>
      <c r="H428" s="224"/>
      <c r="I428" s="224"/>
      <c r="J428" s="224"/>
      <c r="K428" s="224"/>
      <c r="L428" s="224"/>
      <c r="M428" s="224"/>
      <c r="N428" s="223"/>
      <c r="O428" s="223"/>
      <c r="P428" s="223"/>
      <c r="Q428" s="223"/>
      <c r="R428" s="224"/>
      <c r="S428" s="224"/>
      <c r="T428" s="224"/>
      <c r="U428" s="224"/>
      <c r="V428" s="224"/>
      <c r="W428" s="224"/>
      <c r="X428" s="224"/>
      <c r="Y428" s="224"/>
      <c r="Z428" s="213"/>
      <c r="AA428" s="213"/>
      <c r="AB428" s="213"/>
      <c r="AC428" s="213"/>
      <c r="AD428" s="213"/>
      <c r="AE428" s="213"/>
      <c r="AF428" s="213"/>
      <c r="AG428" s="213" t="s">
        <v>202</v>
      </c>
      <c r="AH428" s="213"/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</row>
    <row r="429" spans="1:60" outlineLevel="3" x14ac:dyDescent="0.3">
      <c r="A429" s="220"/>
      <c r="B429" s="221"/>
      <c r="C429" s="268" t="s">
        <v>679</v>
      </c>
      <c r="D429" s="265"/>
      <c r="E429" s="265"/>
      <c r="F429" s="265"/>
      <c r="G429" s="265"/>
      <c r="H429" s="224"/>
      <c r="I429" s="224"/>
      <c r="J429" s="224"/>
      <c r="K429" s="224"/>
      <c r="L429" s="224"/>
      <c r="M429" s="224"/>
      <c r="N429" s="223"/>
      <c r="O429" s="223"/>
      <c r="P429" s="223"/>
      <c r="Q429" s="223"/>
      <c r="R429" s="224"/>
      <c r="S429" s="224"/>
      <c r="T429" s="224"/>
      <c r="U429" s="224"/>
      <c r="V429" s="224"/>
      <c r="W429" s="224"/>
      <c r="X429" s="224"/>
      <c r="Y429" s="224"/>
      <c r="Z429" s="213"/>
      <c r="AA429" s="213"/>
      <c r="AB429" s="213"/>
      <c r="AC429" s="213"/>
      <c r="AD429" s="213"/>
      <c r="AE429" s="213"/>
      <c r="AF429" s="213"/>
      <c r="AG429" s="213" t="s">
        <v>202</v>
      </c>
      <c r="AH429" s="213"/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</row>
    <row r="430" spans="1:60" outlineLevel="3" x14ac:dyDescent="0.3">
      <c r="A430" s="220"/>
      <c r="B430" s="221"/>
      <c r="C430" s="268" t="s">
        <v>680</v>
      </c>
      <c r="D430" s="265"/>
      <c r="E430" s="265"/>
      <c r="F430" s="265"/>
      <c r="G430" s="265"/>
      <c r="H430" s="224"/>
      <c r="I430" s="224"/>
      <c r="J430" s="224"/>
      <c r="K430" s="224"/>
      <c r="L430" s="224"/>
      <c r="M430" s="224"/>
      <c r="N430" s="223"/>
      <c r="O430" s="223"/>
      <c r="P430" s="223"/>
      <c r="Q430" s="223"/>
      <c r="R430" s="224"/>
      <c r="S430" s="224"/>
      <c r="T430" s="224"/>
      <c r="U430" s="224"/>
      <c r="V430" s="224"/>
      <c r="W430" s="224"/>
      <c r="X430" s="224"/>
      <c r="Y430" s="224"/>
      <c r="Z430" s="213"/>
      <c r="AA430" s="213"/>
      <c r="AB430" s="213"/>
      <c r="AC430" s="213"/>
      <c r="AD430" s="213"/>
      <c r="AE430" s="213"/>
      <c r="AF430" s="213"/>
      <c r="AG430" s="213" t="s">
        <v>202</v>
      </c>
      <c r="AH430" s="213"/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</row>
    <row r="431" spans="1:60" outlineLevel="2" x14ac:dyDescent="0.3">
      <c r="A431" s="220"/>
      <c r="B431" s="221"/>
      <c r="C431" s="267" t="s">
        <v>681</v>
      </c>
      <c r="D431" s="260"/>
      <c r="E431" s="261">
        <v>163.64815999999999</v>
      </c>
      <c r="F431" s="224"/>
      <c r="G431" s="224"/>
      <c r="H431" s="224"/>
      <c r="I431" s="224"/>
      <c r="J431" s="224"/>
      <c r="K431" s="224"/>
      <c r="L431" s="224"/>
      <c r="M431" s="224"/>
      <c r="N431" s="223"/>
      <c r="O431" s="223"/>
      <c r="P431" s="223"/>
      <c r="Q431" s="223"/>
      <c r="R431" s="224"/>
      <c r="S431" s="224"/>
      <c r="T431" s="224"/>
      <c r="U431" s="224"/>
      <c r="V431" s="224"/>
      <c r="W431" s="224"/>
      <c r="X431" s="224"/>
      <c r="Y431" s="224"/>
      <c r="Z431" s="213"/>
      <c r="AA431" s="213"/>
      <c r="AB431" s="213"/>
      <c r="AC431" s="213"/>
      <c r="AD431" s="213"/>
      <c r="AE431" s="213"/>
      <c r="AF431" s="213"/>
      <c r="AG431" s="213" t="s">
        <v>227</v>
      </c>
      <c r="AH431" s="213">
        <v>5</v>
      </c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  <c r="AW431" s="213"/>
      <c r="AX431" s="213"/>
      <c r="AY431" s="213"/>
      <c r="AZ431" s="213"/>
      <c r="BA431" s="213"/>
      <c r="BB431" s="213"/>
      <c r="BC431" s="213"/>
      <c r="BD431" s="213"/>
      <c r="BE431" s="213"/>
      <c r="BF431" s="213"/>
      <c r="BG431" s="213"/>
      <c r="BH431" s="213"/>
    </row>
    <row r="432" spans="1:60" outlineLevel="1" x14ac:dyDescent="0.3">
      <c r="A432" s="237">
        <v>76</v>
      </c>
      <c r="B432" s="238" t="s">
        <v>682</v>
      </c>
      <c r="C432" s="255" t="s">
        <v>683</v>
      </c>
      <c r="D432" s="239" t="s">
        <v>244</v>
      </c>
      <c r="E432" s="240">
        <v>163.64815999999999</v>
      </c>
      <c r="F432" s="241"/>
      <c r="G432" s="242">
        <f>ROUND(E432*F432,2)</f>
        <v>0</v>
      </c>
      <c r="H432" s="241"/>
      <c r="I432" s="242">
        <f>ROUND(E432*H432,2)</f>
        <v>0</v>
      </c>
      <c r="J432" s="241"/>
      <c r="K432" s="242">
        <f>ROUND(E432*J432,2)</f>
        <v>0</v>
      </c>
      <c r="L432" s="242">
        <v>21</v>
      </c>
      <c r="M432" s="242">
        <f>G432*(1+L432/100)</f>
        <v>0</v>
      </c>
      <c r="N432" s="240">
        <v>2.1000000000000001E-4</v>
      </c>
      <c r="O432" s="240">
        <f>ROUND(E432*N432,2)</f>
        <v>0.03</v>
      </c>
      <c r="P432" s="240">
        <v>0</v>
      </c>
      <c r="Q432" s="240">
        <f>ROUND(E432*P432,2)</f>
        <v>0</v>
      </c>
      <c r="R432" s="242" t="s">
        <v>674</v>
      </c>
      <c r="S432" s="242" t="s">
        <v>198</v>
      </c>
      <c r="T432" s="243" t="s">
        <v>198</v>
      </c>
      <c r="U432" s="224">
        <v>0.05</v>
      </c>
      <c r="V432" s="224">
        <f>ROUND(E432*U432,2)</f>
        <v>8.18</v>
      </c>
      <c r="W432" s="224"/>
      <c r="X432" s="224" t="s">
        <v>185</v>
      </c>
      <c r="Y432" s="224" t="s">
        <v>186</v>
      </c>
      <c r="Z432" s="213"/>
      <c r="AA432" s="213"/>
      <c r="AB432" s="213"/>
      <c r="AC432" s="213"/>
      <c r="AD432" s="213"/>
      <c r="AE432" s="213"/>
      <c r="AF432" s="213"/>
      <c r="AG432" s="213" t="s">
        <v>187</v>
      </c>
      <c r="AH432" s="213"/>
      <c r="AI432" s="213"/>
      <c r="AJ432" s="213"/>
      <c r="AK432" s="213"/>
      <c r="AL432" s="213"/>
      <c r="AM432" s="213"/>
      <c r="AN432" s="213"/>
      <c r="AO432" s="213"/>
      <c r="AP432" s="213"/>
      <c r="AQ432" s="213"/>
      <c r="AR432" s="213"/>
      <c r="AS432" s="213"/>
      <c r="AT432" s="213"/>
      <c r="AU432" s="213"/>
      <c r="AV432" s="213"/>
      <c r="AW432" s="213"/>
      <c r="AX432" s="213"/>
      <c r="AY432" s="213"/>
      <c r="AZ432" s="213"/>
      <c r="BA432" s="213"/>
      <c r="BB432" s="213"/>
      <c r="BC432" s="213"/>
      <c r="BD432" s="213"/>
      <c r="BE432" s="213"/>
      <c r="BF432" s="213"/>
      <c r="BG432" s="213"/>
      <c r="BH432" s="213"/>
    </row>
    <row r="433" spans="1:60" outlineLevel="2" x14ac:dyDescent="0.3">
      <c r="A433" s="220"/>
      <c r="B433" s="221"/>
      <c r="C433" s="256" t="s">
        <v>684</v>
      </c>
      <c r="D433" s="251"/>
      <c r="E433" s="251"/>
      <c r="F433" s="251"/>
      <c r="G433" s="251"/>
      <c r="H433" s="224"/>
      <c r="I433" s="224"/>
      <c r="J433" s="224"/>
      <c r="K433" s="224"/>
      <c r="L433" s="224"/>
      <c r="M433" s="224"/>
      <c r="N433" s="223"/>
      <c r="O433" s="223"/>
      <c r="P433" s="223"/>
      <c r="Q433" s="223"/>
      <c r="R433" s="224"/>
      <c r="S433" s="224"/>
      <c r="T433" s="224"/>
      <c r="U433" s="224"/>
      <c r="V433" s="224"/>
      <c r="W433" s="224"/>
      <c r="X433" s="224"/>
      <c r="Y433" s="224"/>
      <c r="Z433" s="213"/>
      <c r="AA433" s="213"/>
      <c r="AB433" s="213"/>
      <c r="AC433" s="213"/>
      <c r="AD433" s="213"/>
      <c r="AE433" s="213"/>
      <c r="AF433" s="213"/>
      <c r="AG433" s="213" t="s">
        <v>202</v>
      </c>
      <c r="AH433" s="213"/>
      <c r="AI433" s="213"/>
      <c r="AJ433" s="213"/>
      <c r="AK433" s="213"/>
      <c r="AL433" s="213"/>
      <c r="AM433" s="213"/>
      <c r="AN433" s="213"/>
      <c r="AO433" s="213"/>
      <c r="AP433" s="213"/>
      <c r="AQ433" s="213"/>
      <c r="AR433" s="213"/>
      <c r="AS433" s="213"/>
      <c r="AT433" s="213"/>
      <c r="AU433" s="213"/>
      <c r="AV433" s="213"/>
      <c r="AW433" s="213"/>
      <c r="AX433" s="213"/>
      <c r="AY433" s="213"/>
      <c r="AZ433" s="213"/>
      <c r="BA433" s="213"/>
      <c r="BB433" s="213"/>
      <c r="BC433" s="213"/>
      <c r="BD433" s="213"/>
      <c r="BE433" s="213"/>
      <c r="BF433" s="213"/>
      <c r="BG433" s="213"/>
      <c r="BH433" s="213"/>
    </row>
    <row r="434" spans="1:60" outlineLevel="2" x14ac:dyDescent="0.3">
      <c r="A434" s="220"/>
      <c r="B434" s="221"/>
      <c r="C434" s="267" t="s">
        <v>681</v>
      </c>
      <c r="D434" s="260"/>
      <c r="E434" s="261">
        <v>163.64815999999999</v>
      </c>
      <c r="F434" s="224"/>
      <c r="G434" s="224"/>
      <c r="H434" s="224"/>
      <c r="I434" s="224"/>
      <c r="J434" s="224"/>
      <c r="K434" s="224"/>
      <c r="L434" s="224"/>
      <c r="M434" s="224"/>
      <c r="N434" s="223"/>
      <c r="O434" s="223"/>
      <c r="P434" s="223"/>
      <c r="Q434" s="223"/>
      <c r="R434" s="224"/>
      <c r="S434" s="224"/>
      <c r="T434" s="224"/>
      <c r="U434" s="224"/>
      <c r="V434" s="224"/>
      <c r="W434" s="224"/>
      <c r="X434" s="224"/>
      <c r="Y434" s="224"/>
      <c r="Z434" s="213"/>
      <c r="AA434" s="213"/>
      <c r="AB434" s="213"/>
      <c r="AC434" s="213"/>
      <c r="AD434" s="213"/>
      <c r="AE434" s="213"/>
      <c r="AF434" s="213"/>
      <c r="AG434" s="213" t="s">
        <v>227</v>
      </c>
      <c r="AH434" s="213">
        <v>5</v>
      </c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13"/>
      <c r="BB434" s="213"/>
      <c r="BC434" s="213"/>
      <c r="BD434" s="213"/>
      <c r="BE434" s="213"/>
      <c r="BF434" s="213"/>
      <c r="BG434" s="213"/>
      <c r="BH434" s="213"/>
    </row>
    <row r="435" spans="1:60" ht="20.6" outlineLevel="1" x14ac:dyDescent="0.3">
      <c r="A435" s="237">
        <v>77</v>
      </c>
      <c r="B435" s="238" t="s">
        <v>685</v>
      </c>
      <c r="C435" s="255" t="s">
        <v>686</v>
      </c>
      <c r="D435" s="239" t="s">
        <v>244</v>
      </c>
      <c r="E435" s="240">
        <v>163.64815999999999</v>
      </c>
      <c r="F435" s="241"/>
      <c r="G435" s="242">
        <f>ROUND(E435*F435,2)</f>
        <v>0</v>
      </c>
      <c r="H435" s="241"/>
      <c r="I435" s="242">
        <f>ROUND(E435*H435,2)</f>
        <v>0</v>
      </c>
      <c r="J435" s="241"/>
      <c r="K435" s="242">
        <f>ROUND(E435*J435,2)</f>
        <v>0</v>
      </c>
      <c r="L435" s="242">
        <v>21</v>
      </c>
      <c r="M435" s="242">
        <f>G435*(1+L435/100)</f>
        <v>0</v>
      </c>
      <c r="N435" s="240">
        <v>5.0400000000000002E-3</v>
      </c>
      <c r="O435" s="240">
        <f>ROUND(E435*N435,2)</f>
        <v>0.82</v>
      </c>
      <c r="P435" s="240">
        <v>0</v>
      </c>
      <c r="Q435" s="240">
        <f>ROUND(E435*P435,2)</f>
        <v>0</v>
      </c>
      <c r="R435" s="242" t="s">
        <v>674</v>
      </c>
      <c r="S435" s="242" t="s">
        <v>198</v>
      </c>
      <c r="T435" s="243" t="s">
        <v>198</v>
      </c>
      <c r="U435" s="224">
        <v>0.98</v>
      </c>
      <c r="V435" s="224">
        <f>ROUND(E435*U435,2)</f>
        <v>160.38</v>
      </c>
      <c r="W435" s="224"/>
      <c r="X435" s="224" t="s">
        <v>185</v>
      </c>
      <c r="Y435" s="224" t="s">
        <v>186</v>
      </c>
      <c r="Z435" s="213"/>
      <c r="AA435" s="213"/>
      <c r="AB435" s="213"/>
      <c r="AC435" s="213"/>
      <c r="AD435" s="213"/>
      <c r="AE435" s="213"/>
      <c r="AF435" s="213"/>
      <c r="AG435" s="213" t="s">
        <v>187</v>
      </c>
      <c r="AH435" s="213"/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</row>
    <row r="436" spans="1:60" outlineLevel="2" x14ac:dyDescent="0.3">
      <c r="A436" s="220"/>
      <c r="B436" s="221"/>
      <c r="C436" s="267" t="s">
        <v>687</v>
      </c>
      <c r="D436" s="260"/>
      <c r="E436" s="261">
        <v>163.64815999999999</v>
      </c>
      <c r="F436" s="224"/>
      <c r="G436" s="224"/>
      <c r="H436" s="224"/>
      <c r="I436" s="224"/>
      <c r="J436" s="224"/>
      <c r="K436" s="224"/>
      <c r="L436" s="224"/>
      <c r="M436" s="224"/>
      <c r="N436" s="223"/>
      <c r="O436" s="223"/>
      <c r="P436" s="223"/>
      <c r="Q436" s="223"/>
      <c r="R436" s="224"/>
      <c r="S436" s="224"/>
      <c r="T436" s="224"/>
      <c r="U436" s="224"/>
      <c r="V436" s="224"/>
      <c r="W436" s="224"/>
      <c r="X436" s="224"/>
      <c r="Y436" s="224"/>
      <c r="Z436" s="213"/>
      <c r="AA436" s="213"/>
      <c r="AB436" s="213"/>
      <c r="AC436" s="213"/>
      <c r="AD436" s="213"/>
      <c r="AE436" s="213"/>
      <c r="AF436" s="213"/>
      <c r="AG436" s="213" t="s">
        <v>227</v>
      </c>
      <c r="AH436" s="213">
        <v>5</v>
      </c>
      <c r="AI436" s="213"/>
      <c r="AJ436" s="213"/>
      <c r="AK436" s="213"/>
      <c r="AL436" s="213"/>
      <c r="AM436" s="213"/>
      <c r="AN436" s="213"/>
      <c r="AO436" s="213"/>
      <c r="AP436" s="213"/>
      <c r="AQ436" s="213"/>
      <c r="AR436" s="213"/>
      <c r="AS436" s="213"/>
      <c r="AT436" s="213"/>
      <c r="AU436" s="213"/>
      <c r="AV436" s="213"/>
      <c r="AW436" s="213"/>
      <c r="AX436" s="213"/>
      <c r="AY436" s="213"/>
      <c r="AZ436" s="213"/>
      <c r="BA436" s="213"/>
      <c r="BB436" s="213"/>
      <c r="BC436" s="213"/>
      <c r="BD436" s="213"/>
      <c r="BE436" s="213"/>
      <c r="BF436" s="213"/>
      <c r="BG436" s="213"/>
      <c r="BH436" s="213"/>
    </row>
    <row r="437" spans="1:60" outlineLevel="1" x14ac:dyDescent="0.3">
      <c r="A437" s="237">
        <v>78</v>
      </c>
      <c r="B437" s="238" t="s">
        <v>688</v>
      </c>
      <c r="C437" s="255" t="s">
        <v>689</v>
      </c>
      <c r="D437" s="239" t="s">
        <v>416</v>
      </c>
      <c r="E437" s="240">
        <v>278.88200000000001</v>
      </c>
      <c r="F437" s="241"/>
      <c r="G437" s="242">
        <f>ROUND(E437*F437,2)</f>
        <v>0</v>
      </c>
      <c r="H437" s="241"/>
      <c r="I437" s="242">
        <f>ROUND(E437*H437,2)</f>
        <v>0</v>
      </c>
      <c r="J437" s="241"/>
      <c r="K437" s="242">
        <f>ROUND(E437*J437,2)</f>
        <v>0</v>
      </c>
      <c r="L437" s="242">
        <v>21</v>
      </c>
      <c r="M437" s="242">
        <f>G437*(1+L437/100)</f>
        <v>0</v>
      </c>
      <c r="N437" s="240">
        <v>4.0000000000000003E-5</v>
      </c>
      <c r="O437" s="240">
        <f>ROUND(E437*N437,2)</f>
        <v>0.01</v>
      </c>
      <c r="P437" s="240">
        <v>0</v>
      </c>
      <c r="Q437" s="240">
        <f>ROUND(E437*P437,2)</f>
        <v>0</v>
      </c>
      <c r="R437" s="242" t="s">
        <v>674</v>
      </c>
      <c r="S437" s="242" t="s">
        <v>198</v>
      </c>
      <c r="T437" s="243" t="s">
        <v>198</v>
      </c>
      <c r="U437" s="224">
        <v>7.0000000000000007E-2</v>
      </c>
      <c r="V437" s="224">
        <f>ROUND(E437*U437,2)</f>
        <v>19.52</v>
      </c>
      <c r="W437" s="224"/>
      <c r="X437" s="224" t="s">
        <v>185</v>
      </c>
      <c r="Y437" s="224" t="s">
        <v>186</v>
      </c>
      <c r="Z437" s="213"/>
      <c r="AA437" s="213"/>
      <c r="AB437" s="213"/>
      <c r="AC437" s="213"/>
      <c r="AD437" s="213"/>
      <c r="AE437" s="213"/>
      <c r="AF437" s="213"/>
      <c r="AG437" s="213" t="s">
        <v>187</v>
      </c>
      <c r="AH437" s="213"/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13"/>
      <c r="BB437" s="213"/>
      <c r="BC437" s="213"/>
      <c r="BD437" s="213"/>
      <c r="BE437" s="213"/>
      <c r="BF437" s="213"/>
      <c r="BG437" s="213"/>
      <c r="BH437" s="213"/>
    </row>
    <row r="438" spans="1:60" outlineLevel="2" x14ac:dyDescent="0.3">
      <c r="A438" s="220"/>
      <c r="B438" s="221"/>
      <c r="C438" s="256" t="s">
        <v>690</v>
      </c>
      <c r="D438" s="251"/>
      <c r="E438" s="251"/>
      <c r="F438" s="251"/>
      <c r="G438" s="251"/>
      <c r="H438" s="224"/>
      <c r="I438" s="224"/>
      <c r="J438" s="224"/>
      <c r="K438" s="224"/>
      <c r="L438" s="224"/>
      <c r="M438" s="224"/>
      <c r="N438" s="223"/>
      <c r="O438" s="223"/>
      <c r="P438" s="223"/>
      <c r="Q438" s="223"/>
      <c r="R438" s="224"/>
      <c r="S438" s="224"/>
      <c r="T438" s="224"/>
      <c r="U438" s="224"/>
      <c r="V438" s="224"/>
      <c r="W438" s="224"/>
      <c r="X438" s="224"/>
      <c r="Y438" s="224"/>
      <c r="Z438" s="213"/>
      <c r="AA438" s="213"/>
      <c r="AB438" s="213"/>
      <c r="AC438" s="213"/>
      <c r="AD438" s="213"/>
      <c r="AE438" s="213"/>
      <c r="AF438" s="213"/>
      <c r="AG438" s="213" t="s">
        <v>202</v>
      </c>
      <c r="AH438" s="213"/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</row>
    <row r="439" spans="1:60" outlineLevel="2" x14ac:dyDescent="0.3">
      <c r="A439" s="220"/>
      <c r="B439" s="221"/>
      <c r="C439" s="267" t="s">
        <v>691</v>
      </c>
      <c r="D439" s="260"/>
      <c r="E439" s="261">
        <v>17.579999999999998</v>
      </c>
      <c r="F439" s="224"/>
      <c r="G439" s="224"/>
      <c r="H439" s="224"/>
      <c r="I439" s="224"/>
      <c r="J439" s="224"/>
      <c r="K439" s="224"/>
      <c r="L439" s="224"/>
      <c r="M439" s="224"/>
      <c r="N439" s="223"/>
      <c r="O439" s="223"/>
      <c r="P439" s="223"/>
      <c r="Q439" s="223"/>
      <c r="R439" s="224"/>
      <c r="S439" s="224"/>
      <c r="T439" s="224"/>
      <c r="U439" s="224"/>
      <c r="V439" s="224"/>
      <c r="W439" s="224"/>
      <c r="X439" s="224"/>
      <c r="Y439" s="224"/>
      <c r="Z439" s="213"/>
      <c r="AA439" s="213"/>
      <c r="AB439" s="213"/>
      <c r="AC439" s="213"/>
      <c r="AD439" s="213"/>
      <c r="AE439" s="213"/>
      <c r="AF439" s="213"/>
      <c r="AG439" s="213" t="s">
        <v>227</v>
      </c>
      <c r="AH439" s="213">
        <v>0</v>
      </c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</row>
    <row r="440" spans="1:60" outlineLevel="3" x14ac:dyDescent="0.3">
      <c r="A440" s="220"/>
      <c r="B440" s="221"/>
      <c r="C440" s="267" t="s">
        <v>692</v>
      </c>
      <c r="D440" s="260"/>
      <c r="E440" s="261">
        <v>4.4400000000000004</v>
      </c>
      <c r="F440" s="224"/>
      <c r="G440" s="224"/>
      <c r="H440" s="224"/>
      <c r="I440" s="224"/>
      <c r="J440" s="224"/>
      <c r="K440" s="224"/>
      <c r="L440" s="224"/>
      <c r="M440" s="224"/>
      <c r="N440" s="223"/>
      <c r="O440" s="223"/>
      <c r="P440" s="223"/>
      <c r="Q440" s="223"/>
      <c r="R440" s="224"/>
      <c r="S440" s="224"/>
      <c r="T440" s="224"/>
      <c r="U440" s="224"/>
      <c r="V440" s="224"/>
      <c r="W440" s="224"/>
      <c r="X440" s="224"/>
      <c r="Y440" s="224"/>
      <c r="Z440" s="213"/>
      <c r="AA440" s="213"/>
      <c r="AB440" s="213"/>
      <c r="AC440" s="213"/>
      <c r="AD440" s="213"/>
      <c r="AE440" s="213"/>
      <c r="AF440" s="213"/>
      <c r="AG440" s="213" t="s">
        <v>227</v>
      </c>
      <c r="AH440" s="213">
        <v>0</v>
      </c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13"/>
      <c r="BB440" s="213"/>
      <c r="BC440" s="213"/>
      <c r="BD440" s="213"/>
      <c r="BE440" s="213"/>
      <c r="BF440" s="213"/>
      <c r="BG440" s="213"/>
      <c r="BH440" s="213"/>
    </row>
    <row r="441" spans="1:60" outlineLevel="3" x14ac:dyDescent="0.3">
      <c r="A441" s="220"/>
      <c r="B441" s="221"/>
      <c r="C441" s="267" t="s">
        <v>693</v>
      </c>
      <c r="D441" s="260"/>
      <c r="E441" s="261">
        <v>8.8439999999999994</v>
      </c>
      <c r="F441" s="224"/>
      <c r="G441" s="224"/>
      <c r="H441" s="224"/>
      <c r="I441" s="224"/>
      <c r="J441" s="224"/>
      <c r="K441" s="224"/>
      <c r="L441" s="224"/>
      <c r="M441" s="224"/>
      <c r="N441" s="223"/>
      <c r="O441" s="223"/>
      <c r="P441" s="223"/>
      <c r="Q441" s="223"/>
      <c r="R441" s="224"/>
      <c r="S441" s="224"/>
      <c r="T441" s="224"/>
      <c r="U441" s="224"/>
      <c r="V441" s="224"/>
      <c r="W441" s="224"/>
      <c r="X441" s="224"/>
      <c r="Y441" s="224"/>
      <c r="Z441" s="213"/>
      <c r="AA441" s="213"/>
      <c r="AB441" s="213"/>
      <c r="AC441" s="213"/>
      <c r="AD441" s="213"/>
      <c r="AE441" s="213"/>
      <c r="AF441" s="213"/>
      <c r="AG441" s="213" t="s">
        <v>227</v>
      </c>
      <c r="AH441" s="213">
        <v>0</v>
      </c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</row>
    <row r="442" spans="1:60" outlineLevel="3" x14ac:dyDescent="0.3">
      <c r="A442" s="220"/>
      <c r="B442" s="221"/>
      <c r="C442" s="267" t="s">
        <v>694</v>
      </c>
      <c r="D442" s="260"/>
      <c r="E442" s="261">
        <v>6.38</v>
      </c>
      <c r="F442" s="224"/>
      <c r="G442" s="224"/>
      <c r="H442" s="224"/>
      <c r="I442" s="224"/>
      <c r="J442" s="224"/>
      <c r="K442" s="224"/>
      <c r="L442" s="224"/>
      <c r="M442" s="224"/>
      <c r="N442" s="223"/>
      <c r="O442" s="223"/>
      <c r="P442" s="223"/>
      <c r="Q442" s="223"/>
      <c r="R442" s="224"/>
      <c r="S442" s="224"/>
      <c r="T442" s="224"/>
      <c r="U442" s="224"/>
      <c r="V442" s="224"/>
      <c r="W442" s="224"/>
      <c r="X442" s="224"/>
      <c r="Y442" s="224"/>
      <c r="Z442" s="213"/>
      <c r="AA442" s="213"/>
      <c r="AB442" s="213"/>
      <c r="AC442" s="213"/>
      <c r="AD442" s="213"/>
      <c r="AE442" s="213"/>
      <c r="AF442" s="213"/>
      <c r="AG442" s="213" t="s">
        <v>227</v>
      </c>
      <c r="AH442" s="213">
        <v>0</v>
      </c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</row>
    <row r="443" spans="1:60" outlineLevel="3" x14ac:dyDescent="0.3">
      <c r="A443" s="220"/>
      <c r="B443" s="221"/>
      <c r="C443" s="267" t="s">
        <v>695</v>
      </c>
      <c r="D443" s="260"/>
      <c r="E443" s="261">
        <v>9.06</v>
      </c>
      <c r="F443" s="224"/>
      <c r="G443" s="224"/>
      <c r="H443" s="224"/>
      <c r="I443" s="224"/>
      <c r="J443" s="224"/>
      <c r="K443" s="224"/>
      <c r="L443" s="224"/>
      <c r="M443" s="224"/>
      <c r="N443" s="223"/>
      <c r="O443" s="223"/>
      <c r="P443" s="223"/>
      <c r="Q443" s="223"/>
      <c r="R443" s="224"/>
      <c r="S443" s="224"/>
      <c r="T443" s="224"/>
      <c r="U443" s="224"/>
      <c r="V443" s="224"/>
      <c r="W443" s="224"/>
      <c r="X443" s="224"/>
      <c r="Y443" s="224"/>
      <c r="Z443" s="213"/>
      <c r="AA443" s="213"/>
      <c r="AB443" s="213"/>
      <c r="AC443" s="213"/>
      <c r="AD443" s="213"/>
      <c r="AE443" s="213"/>
      <c r="AF443" s="213"/>
      <c r="AG443" s="213" t="s">
        <v>227</v>
      </c>
      <c r="AH443" s="213">
        <v>0</v>
      </c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</row>
    <row r="444" spans="1:60" outlineLevel="3" x14ac:dyDescent="0.3">
      <c r="A444" s="220"/>
      <c r="B444" s="221"/>
      <c r="C444" s="267" t="s">
        <v>696</v>
      </c>
      <c r="D444" s="260"/>
      <c r="E444" s="261">
        <v>6.9</v>
      </c>
      <c r="F444" s="224"/>
      <c r="G444" s="224"/>
      <c r="H444" s="224"/>
      <c r="I444" s="224"/>
      <c r="J444" s="224"/>
      <c r="K444" s="224"/>
      <c r="L444" s="224"/>
      <c r="M444" s="224"/>
      <c r="N444" s="223"/>
      <c r="O444" s="223"/>
      <c r="P444" s="223"/>
      <c r="Q444" s="223"/>
      <c r="R444" s="224"/>
      <c r="S444" s="224"/>
      <c r="T444" s="224"/>
      <c r="U444" s="224"/>
      <c r="V444" s="224"/>
      <c r="W444" s="224"/>
      <c r="X444" s="224"/>
      <c r="Y444" s="224"/>
      <c r="Z444" s="213"/>
      <c r="AA444" s="213"/>
      <c r="AB444" s="213"/>
      <c r="AC444" s="213"/>
      <c r="AD444" s="213"/>
      <c r="AE444" s="213"/>
      <c r="AF444" s="213"/>
      <c r="AG444" s="213" t="s">
        <v>227</v>
      </c>
      <c r="AH444" s="213">
        <v>0</v>
      </c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13"/>
      <c r="BB444" s="213"/>
      <c r="BC444" s="213"/>
      <c r="BD444" s="213"/>
      <c r="BE444" s="213"/>
      <c r="BF444" s="213"/>
      <c r="BG444" s="213"/>
      <c r="BH444" s="213"/>
    </row>
    <row r="445" spans="1:60" outlineLevel="3" x14ac:dyDescent="0.3">
      <c r="A445" s="220"/>
      <c r="B445" s="221"/>
      <c r="C445" s="267" t="s">
        <v>697</v>
      </c>
      <c r="D445" s="260"/>
      <c r="E445" s="261">
        <v>8.82</v>
      </c>
      <c r="F445" s="224"/>
      <c r="G445" s="224"/>
      <c r="H445" s="224"/>
      <c r="I445" s="224"/>
      <c r="J445" s="224"/>
      <c r="K445" s="224"/>
      <c r="L445" s="224"/>
      <c r="M445" s="224"/>
      <c r="N445" s="223"/>
      <c r="O445" s="223"/>
      <c r="P445" s="223"/>
      <c r="Q445" s="223"/>
      <c r="R445" s="224"/>
      <c r="S445" s="224"/>
      <c r="T445" s="224"/>
      <c r="U445" s="224"/>
      <c r="V445" s="224"/>
      <c r="W445" s="224"/>
      <c r="X445" s="224"/>
      <c r="Y445" s="224"/>
      <c r="Z445" s="213"/>
      <c r="AA445" s="213"/>
      <c r="AB445" s="213"/>
      <c r="AC445" s="213"/>
      <c r="AD445" s="213"/>
      <c r="AE445" s="213"/>
      <c r="AF445" s="213"/>
      <c r="AG445" s="213" t="s">
        <v>227</v>
      </c>
      <c r="AH445" s="213">
        <v>0</v>
      </c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</row>
    <row r="446" spans="1:60" outlineLevel="3" x14ac:dyDescent="0.3">
      <c r="A446" s="220"/>
      <c r="B446" s="221"/>
      <c r="C446" s="267" t="s">
        <v>698</v>
      </c>
      <c r="D446" s="260"/>
      <c r="E446" s="261">
        <v>6.5</v>
      </c>
      <c r="F446" s="224"/>
      <c r="G446" s="224"/>
      <c r="H446" s="224"/>
      <c r="I446" s="224"/>
      <c r="J446" s="224"/>
      <c r="K446" s="224"/>
      <c r="L446" s="224"/>
      <c r="M446" s="224"/>
      <c r="N446" s="223"/>
      <c r="O446" s="223"/>
      <c r="P446" s="223"/>
      <c r="Q446" s="223"/>
      <c r="R446" s="224"/>
      <c r="S446" s="224"/>
      <c r="T446" s="224"/>
      <c r="U446" s="224"/>
      <c r="V446" s="224"/>
      <c r="W446" s="224"/>
      <c r="X446" s="224"/>
      <c r="Y446" s="224"/>
      <c r="Z446" s="213"/>
      <c r="AA446" s="213"/>
      <c r="AB446" s="213"/>
      <c r="AC446" s="213"/>
      <c r="AD446" s="213"/>
      <c r="AE446" s="213"/>
      <c r="AF446" s="213"/>
      <c r="AG446" s="213" t="s">
        <v>227</v>
      </c>
      <c r="AH446" s="213">
        <v>0</v>
      </c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</row>
    <row r="447" spans="1:60" outlineLevel="3" x14ac:dyDescent="0.3">
      <c r="A447" s="220"/>
      <c r="B447" s="221"/>
      <c r="C447" s="267" t="s">
        <v>699</v>
      </c>
      <c r="D447" s="260"/>
      <c r="E447" s="261">
        <v>7.13</v>
      </c>
      <c r="F447" s="224"/>
      <c r="G447" s="224"/>
      <c r="H447" s="224"/>
      <c r="I447" s="224"/>
      <c r="J447" s="224"/>
      <c r="K447" s="224"/>
      <c r="L447" s="224"/>
      <c r="M447" s="224"/>
      <c r="N447" s="223"/>
      <c r="O447" s="223"/>
      <c r="P447" s="223"/>
      <c r="Q447" s="223"/>
      <c r="R447" s="224"/>
      <c r="S447" s="224"/>
      <c r="T447" s="224"/>
      <c r="U447" s="224"/>
      <c r="V447" s="224"/>
      <c r="W447" s="224"/>
      <c r="X447" s="224"/>
      <c r="Y447" s="224"/>
      <c r="Z447" s="213"/>
      <c r="AA447" s="213"/>
      <c r="AB447" s="213"/>
      <c r="AC447" s="213"/>
      <c r="AD447" s="213"/>
      <c r="AE447" s="213"/>
      <c r="AF447" s="213"/>
      <c r="AG447" s="213" t="s">
        <v>227</v>
      </c>
      <c r="AH447" s="213">
        <v>0</v>
      </c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</row>
    <row r="448" spans="1:60" outlineLevel="3" x14ac:dyDescent="0.3">
      <c r="A448" s="220"/>
      <c r="B448" s="221"/>
      <c r="C448" s="267" t="s">
        <v>700</v>
      </c>
      <c r="D448" s="260"/>
      <c r="E448" s="261">
        <v>6.38</v>
      </c>
      <c r="F448" s="224"/>
      <c r="G448" s="224"/>
      <c r="H448" s="224"/>
      <c r="I448" s="224"/>
      <c r="J448" s="224"/>
      <c r="K448" s="224"/>
      <c r="L448" s="224"/>
      <c r="M448" s="224"/>
      <c r="N448" s="223"/>
      <c r="O448" s="223"/>
      <c r="P448" s="223"/>
      <c r="Q448" s="223"/>
      <c r="R448" s="224"/>
      <c r="S448" s="224"/>
      <c r="T448" s="224"/>
      <c r="U448" s="224"/>
      <c r="V448" s="224"/>
      <c r="W448" s="224"/>
      <c r="X448" s="224"/>
      <c r="Y448" s="224"/>
      <c r="Z448" s="213"/>
      <c r="AA448" s="213"/>
      <c r="AB448" s="213"/>
      <c r="AC448" s="213"/>
      <c r="AD448" s="213"/>
      <c r="AE448" s="213"/>
      <c r="AF448" s="213"/>
      <c r="AG448" s="213" t="s">
        <v>227</v>
      </c>
      <c r="AH448" s="213">
        <v>0</v>
      </c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</row>
    <row r="449" spans="1:60" outlineLevel="3" x14ac:dyDescent="0.3">
      <c r="A449" s="220"/>
      <c r="B449" s="221"/>
      <c r="C449" s="267" t="s">
        <v>701</v>
      </c>
      <c r="D449" s="260"/>
      <c r="E449" s="261">
        <v>6.14</v>
      </c>
      <c r="F449" s="224"/>
      <c r="G449" s="224"/>
      <c r="H449" s="224"/>
      <c r="I449" s="224"/>
      <c r="J449" s="224"/>
      <c r="K449" s="224"/>
      <c r="L449" s="224"/>
      <c r="M449" s="224"/>
      <c r="N449" s="223"/>
      <c r="O449" s="223"/>
      <c r="P449" s="223"/>
      <c r="Q449" s="223"/>
      <c r="R449" s="224"/>
      <c r="S449" s="224"/>
      <c r="T449" s="224"/>
      <c r="U449" s="224"/>
      <c r="V449" s="224"/>
      <c r="W449" s="224"/>
      <c r="X449" s="224"/>
      <c r="Y449" s="224"/>
      <c r="Z449" s="213"/>
      <c r="AA449" s="213"/>
      <c r="AB449" s="213"/>
      <c r="AC449" s="213"/>
      <c r="AD449" s="213"/>
      <c r="AE449" s="213"/>
      <c r="AF449" s="213"/>
      <c r="AG449" s="213" t="s">
        <v>227</v>
      </c>
      <c r="AH449" s="213">
        <v>0</v>
      </c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</row>
    <row r="450" spans="1:60" outlineLevel="3" x14ac:dyDescent="0.3">
      <c r="A450" s="220"/>
      <c r="B450" s="221"/>
      <c r="C450" s="267" t="s">
        <v>702</v>
      </c>
      <c r="D450" s="260"/>
      <c r="E450" s="261">
        <v>8.2780000000000005</v>
      </c>
      <c r="F450" s="224"/>
      <c r="G450" s="224"/>
      <c r="H450" s="224"/>
      <c r="I450" s="224"/>
      <c r="J450" s="224"/>
      <c r="K450" s="224"/>
      <c r="L450" s="224"/>
      <c r="M450" s="224"/>
      <c r="N450" s="223"/>
      <c r="O450" s="223"/>
      <c r="P450" s="223"/>
      <c r="Q450" s="223"/>
      <c r="R450" s="224"/>
      <c r="S450" s="224"/>
      <c r="T450" s="224"/>
      <c r="U450" s="224"/>
      <c r="V450" s="224"/>
      <c r="W450" s="224"/>
      <c r="X450" s="224"/>
      <c r="Y450" s="224"/>
      <c r="Z450" s="213"/>
      <c r="AA450" s="213"/>
      <c r="AB450" s="213"/>
      <c r="AC450" s="213"/>
      <c r="AD450" s="213"/>
      <c r="AE450" s="213"/>
      <c r="AF450" s="213"/>
      <c r="AG450" s="213" t="s">
        <v>227</v>
      </c>
      <c r="AH450" s="213">
        <v>0</v>
      </c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</row>
    <row r="451" spans="1:60" outlineLevel="3" x14ac:dyDescent="0.3">
      <c r="A451" s="220"/>
      <c r="B451" s="221"/>
      <c r="C451" s="267" t="s">
        <v>703</v>
      </c>
      <c r="D451" s="260"/>
      <c r="E451" s="261">
        <v>15.09</v>
      </c>
      <c r="F451" s="224"/>
      <c r="G451" s="224"/>
      <c r="H451" s="224"/>
      <c r="I451" s="224"/>
      <c r="J451" s="224"/>
      <c r="K451" s="224"/>
      <c r="L451" s="224"/>
      <c r="M451" s="224"/>
      <c r="N451" s="223"/>
      <c r="O451" s="223"/>
      <c r="P451" s="223"/>
      <c r="Q451" s="223"/>
      <c r="R451" s="224"/>
      <c r="S451" s="224"/>
      <c r="T451" s="224"/>
      <c r="U451" s="224"/>
      <c r="V451" s="224"/>
      <c r="W451" s="224"/>
      <c r="X451" s="224"/>
      <c r="Y451" s="224"/>
      <c r="Z451" s="213"/>
      <c r="AA451" s="213"/>
      <c r="AB451" s="213"/>
      <c r="AC451" s="213"/>
      <c r="AD451" s="213"/>
      <c r="AE451" s="213"/>
      <c r="AF451" s="213"/>
      <c r="AG451" s="213" t="s">
        <v>227</v>
      </c>
      <c r="AH451" s="213">
        <v>0</v>
      </c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</row>
    <row r="452" spans="1:60" outlineLevel="3" x14ac:dyDescent="0.3">
      <c r="A452" s="220"/>
      <c r="B452" s="221"/>
      <c r="C452" s="267" t="s">
        <v>704</v>
      </c>
      <c r="D452" s="260"/>
      <c r="E452" s="261">
        <v>7.55</v>
      </c>
      <c r="F452" s="224"/>
      <c r="G452" s="224"/>
      <c r="H452" s="224"/>
      <c r="I452" s="224"/>
      <c r="J452" s="224"/>
      <c r="K452" s="224"/>
      <c r="L452" s="224"/>
      <c r="M452" s="224"/>
      <c r="N452" s="223"/>
      <c r="O452" s="223"/>
      <c r="P452" s="223"/>
      <c r="Q452" s="223"/>
      <c r="R452" s="224"/>
      <c r="S452" s="224"/>
      <c r="T452" s="224"/>
      <c r="U452" s="224"/>
      <c r="V452" s="224"/>
      <c r="W452" s="224"/>
      <c r="X452" s="224"/>
      <c r="Y452" s="224"/>
      <c r="Z452" s="213"/>
      <c r="AA452" s="213"/>
      <c r="AB452" s="213"/>
      <c r="AC452" s="213"/>
      <c r="AD452" s="213"/>
      <c r="AE452" s="213"/>
      <c r="AF452" s="213"/>
      <c r="AG452" s="213" t="s">
        <v>227</v>
      </c>
      <c r="AH452" s="213">
        <v>0</v>
      </c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</row>
    <row r="453" spans="1:60" outlineLevel="3" x14ac:dyDescent="0.3">
      <c r="A453" s="220"/>
      <c r="B453" s="221"/>
      <c r="C453" s="267" t="s">
        <v>705</v>
      </c>
      <c r="D453" s="260"/>
      <c r="E453" s="261">
        <v>6.86</v>
      </c>
      <c r="F453" s="224"/>
      <c r="G453" s="224"/>
      <c r="H453" s="224"/>
      <c r="I453" s="224"/>
      <c r="J453" s="224"/>
      <c r="K453" s="224"/>
      <c r="L453" s="224"/>
      <c r="M453" s="224"/>
      <c r="N453" s="223"/>
      <c r="O453" s="223"/>
      <c r="P453" s="223"/>
      <c r="Q453" s="223"/>
      <c r="R453" s="224"/>
      <c r="S453" s="224"/>
      <c r="T453" s="224"/>
      <c r="U453" s="224"/>
      <c r="V453" s="224"/>
      <c r="W453" s="224"/>
      <c r="X453" s="224"/>
      <c r="Y453" s="224"/>
      <c r="Z453" s="213"/>
      <c r="AA453" s="213"/>
      <c r="AB453" s="213"/>
      <c r="AC453" s="213"/>
      <c r="AD453" s="213"/>
      <c r="AE453" s="213"/>
      <c r="AF453" s="213"/>
      <c r="AG453" s="213" t="s">
        <v>227</v>
      </c>
      <c r="AH453" s="213">
        <v>0</v>
      </c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</row>
    <row r="454" spans="1:60" outlineLevel="3" x14ac:dyDescent="0.3">
      <c r="A454" s="220"/>
      <c r="B454" s="221"/>
      <c r="C454" s="267" t="s">
        <v>706</v>
      </c>
      <c r="D454" s="260"/>
      <c r="E454" s="261">
        <v>6.2</v>
      </c>
      <c r="F454" s="224"/>
      <c r="G454" s="224"/>
      <c r="H454" s="224"/>
      <c r="I454" s="224"/>
      <c r="J454" s="224"/>
      <c r="K454" s="224"/>
      <c r="L454" s="224"/>
      <c r="M454" s="224"/>
      <c r="N454" s="223"/>
      <c r="O454" s="223"/>
      <c r="P454" s="223"/>
      <c r="Q454" s="223"/>
      <c r="R454" s="224"/>
      <c r="S454" s="224"/>
      <c r="T454" s="224"/>
      <c r="U454" s="224"/>
      <c r="V454" s="224"/>
      <c r="W454" s="224"/>
      <c r="X454" s="224"/>
      <c r="Y454" s="224"/>
      <c r="Z454" s="213"/>
      <c r="AA454" s="213"/>
      <c r="AB454" s="213"/>
      <c r="AC454" s="213"/>
      <c r="AD454" s="213"/>
      <c r="AE454" s="213"/>
      <c r="AF454" s="213"/>
      <c r="AG454" s="213" t="s">
        <v>227</v>
      </c>
      <c r="AH454" s="213">
        <v>0</v>
      </c>
      <c r="AI454" s="213"/>
      <c r="AJ454" s="213"/>
      <c r="AK454" s="213"/>
      <c r="AL454" s="213"/>
      <c r="AM454" s="213"/>
      <c r="AN454" s="213"/>
      <c r="AO454" s="213"/>
      <c r="AP454" s="213"/>
      <c r="AQ454" s="213"/>
      <c r="AR454" s="213"/>
      <c r="AS454" s="213"/>
      <c r="AT454" s="213"/>
      <c r="AU454" s="213"/>
      <c r="AV454" s="213"/>
      <c r="AW454" s="213"/>
      <c r="AX454" s="213"/>
      <c r="AY454" s="213"/>
      <c r="AZ454" s="213"/>
      <c r="BA454" s="213"/>
      <c r="BB454" s="213"/>
      <c r="BC454" s="213"/>
      <c r="BD454" s="213"/>
      <c r="BE454" s="213"/>
      <c r="BF454" s="213"/>
      <c r="BG454" s="213"/>
      <c r="BH454" s="213"/>
    </row>
    <row r="455" spans="1:60" outlineLevel="3" x14ac:dyDescent="0.3">
      <c r="A455" s="220"/>
      <c r="B455" s="221"/>
      <c r="C455" s="267" t="s">
        <v>707</v>
      </c>
      <c r="D455" s="260"/>
      <c r="E455" s="261">
        <v>4.8</v>
      </c>
      <c r="F455" s="224"/>
      <c r="G455" s="224"/>
      <c r="H455" s="224"/>
      <c r="I455" s="224"/>
      <c r="J455" s="224"/>
      <c r="K455" s="224"/>
      <c r="L455" s="224"/>
      <c r="M455" s="224"/>
      <c r="N455" s="223"/>
      <c r="O455" s="223"/>
      <c r="P455" s="223"/>
      <c r="Q455" s="223"/>
      <c r="R455" s="224"/>
      <c r="S455" s="224"/>
      <c r="T455" s="224"/>
      <c r="U455" s="224"/>
      <c r="V455" s="224"/>
      <c r="W455" s="224"/>
      <c r="X455" s="224"/>
      <c r="Y455" s="224"/>
      <c r="Z455" s="213"/>
      <c r="AA455" s="213"/>
      <c r="AB455" s="213"/>
      <c r="AC455" s="213"/>
      <c r="AD455" s="213"/>
      <c r="AE455" s="213"/>
      <c r="AF455" s="213"/>
      <c r="AG455" s="213" t="s">
        <v>227</v>
      </c>
      <c r="AH455" s="213">
        <v>0</v>
      </c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</row>
    <row r="456" spans="1:60" outlineLevel="3" x14ac:dyDescent="0.3">
      <c r="A456" s="220"/>
      <c r="B456" s="221"/>
      <c r="C456" s="267" t="s">
        <v>708</v>
      </c>
      <c r="D456" s="260"/>
      <c r="E456" s="261">
        <v>5.9</v>
      </c>
      <c r="F456" s="224"/>
      <c r="G456" s="224"/>
      <c r="H456" s="224"/>
      <c r="I456" s="224"/>
      <c r="J456" s="224"/>
      <c r="K456" s="224"/>
      <c r="L456" s="224"/>
      <c r="M456" s="224"/>
      <c r="N456" s="223"/>
      <c r="O456" s="223"/>
      <c r="P456" s="223"/>
      <c r="Q456" s="223"/>
      <c r="R456" s="224"/>
      <c r="S456" s="224"/>
      <c r="T456" s="224"/>
      <c r="U456" s="224"/>
      <c r="V456" s="224"/>
      <c r="W456" s="224"/>
      <c r="X456" s="224"/>
      <c r="Y456" s="224"/>
      <c r="Z456" s="213"/>
      <c r="AA456" s="213"/>
      <c r="AB456" s="213"/>
      <c r="AC456" s="213"/>
      <c r="AD456" s="213"/>
      <c r="AE456" s="213"/>
      <c r="AF456" s="213"/>
      <c r="AG456" s="213" t="s">
        <v>227</v>
      </c>
      <c r="AH456" s="213">
        <v>0</v>
      </c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13"/>
      <c r="BB456" s="213"/>
      <c r="BC456" s="213"/>
      <c r="BD456" s="213"/>
      <c r="BE456" s="213"/>
      <c r="BF456" s="213"/>
      <c r="BG456" s="213"/>
      <c r="BH456" s="213"/>
    </row>
    <row r="457" spans="1:60" outlineLevel="3" x14ac:dyDescent="0.3">
      <c r="A457" s="220"/>
      <c r="B457" s="221"/>
      <c r="C457" s="267" t="s">
        <v>709</v>
      </c>
      <c r="D457" s="260"/>
      <c r="E457" s="261">
        <v>7.18</v>
      </c>
      <c r="F457" s="224"/>
      <c r="G457" s="224"/>
      <c r="H457" s="224"/>
      <c r="I457" s="224"/>
      <c r="J457" s="224"/>
      <c r="K457" s="224"/>
      <c r="L457" s="224"/>
      <c r="M457" s="224"/>
      <c r="N457" s="223"/>
      <c r="O457" s="223"/>
      <c r="P457" s="223"/>
      <c r="Q457" s="223"/>
      <c r="R457" s="224"/>
      <c r="S457" s="224"/>
      <c r="T457" s="224"/>
      <c r="U457" s="224"/>
      <c r="V457" s="224"/>
      <c r="W457" s="224"/>
      <c r="X457" s="224"/>
      <c r="Y457" s="224"/>
      <c r="Z457" s="213"/>
      <c r="AA457" s="213"/>
      <c r="AB457" s="213"/>
      <c r="AC457" s="213"/>
      <c r="AD457" s="213"/>
      <c r="AE457" s="213"/>
      <c r="AF457" s="213"/>
      <c r="AG457" s="213" t="s">
        <v>227</v>
      </c>
      <c r="AH457" s="213">
        <v>0</v>
      </c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</row>
    <row r="458" spans="1:60" outlineLevel="3" x14ac:dyDescent="0.3">
      <c r="A458" s="220"/>
      <c r="B458" s="221"/>
      <c r="C458" s="267" t="s">
        <v>710</v>
      </c>
      <c r="D458" s="260"/>
      <c r="E458" s="261">
        <v>7.03</v>
      </c>
      <c r="F458" s="224"/>
      <c r="G458" s="224"/>
      <c r="H458" s="224"/>
      <c r="I458" s="224"/>
      <c r="J458" s="224"/>
      <c r="K458" s="224"/>
      <c r="L458" s="224"/>
      <c r="M458" s="224"/>
      <c r="N458" s="223"/>
      <c r="O458" s="223"/>
      <c r="P458" s="223"/>
      <c r="Q458" s="223"/>
      <c r="R458" s="224"/>
      <c r="S458" s="224"/>
      <c r="T458" s="224"/>
      <c r="U458" s="224"/>
      <c r="V458" s="224"/>
      <c r="W458" s="224"/>
      <c r="X458" s="224"/>
      <c r="Y458" s="224"/>
      <c r="Z458" s="213"/>
      <c r="AA458" s="213"/>
      <c r="AB458" s="213"/>
      <c r="AC458" s="213"/>
      <c r="AD458" s="213"/>
      <c r="AE458" s="213"/>
      <c r="AF458" s="213"/>
      <c r="AG458" s="213" t="s">
        <v>227</v>
      </c>
      <c r="AH458" s="213">
        <v>0</v>
      </c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</row>
    <row r="459" spans="1:60" outlineLevel="3" x14ac:dyDescent="0.3">
      <c r="A459" s="220"/>
      <c r="B459" s="221"/>
      <c r="C459" s="267" t="s">
        <v>711</v>
      </c>
      <c r="D459" s="260"/>
      <c r="E459" s="261">
        <v>6.18</v>
      </c>
      <c r="F459" s="224"/>
      <c r="G459" s="224"/>
      <c r="H459" s="224"/>
      <c r="I459" s="224"/>
      <c r="J459" s="224"/>
      <c r="K459" s="224"/>
      <c r="L459" s="224"/>
      <c r="M459" s="224"/>
      <c r="N459" s="223"/>
      <c r="O459" s="223"/>
      <c r="P459" s="223"/>
      <c r="Q459" s="223"/>
      <c r="R459" s="224"/>
      <c r="S459" s="224"/>
      <c r="T459" s="224"/>
      <c r="U459" s="224"/>
      <c r="V459" s="224"/>
      <c r="W459" s="224"/>
      <c r="X459" s="224"/>
      <c r="Y459" s="224"/>
      <c r="Z459" s="213"/>
      <c r="AA459" s="213"/>
      <c r="AB459" s="213"/>
      <c r="AC459" s="213"/>
      <c r="AD459" s="213"/>
      <c r="AE459" s="213"/>
      <c r="AF459" s="213"/>
      <c r="AG459" s="213" t="s">
        <v>227</v>
      </c>
      <c r="AH459" s="213">
        <v>0</v>
      </c>
      <c r="AI459" s="213"/>
      <c r="AJ459" s="213"/>
      <c r="AK459" s="213"/>
      <c r="AL459" s="213"/>
      <c r="AM459" s="213"/>
      <c r="AN459" s="213"/>
      <c r="AO459" s="213"/>
      <c r="AP459" s="213"/>
      <c r="AQ459" s="213"/>
      <c r="AR459" s="213"/>
      <c r="AS459" s="213"/>
      <c r="AT459" s="213"/>
      <c r="AU459" s="213"/>
      <c r="AV459" s="213"/>
      <c r="AW459" s="213"/>
      <c r="AX459" s="213"/>
      <c r="AY459" s="213"/>
      <c r="AZ459" s="213"/>
      <c r="BA459" s="213"/>
      <c r="BB459" s="213"/>
      <c r="BC459" s="213"/>
      <c r="BD459" s="213"/>
      <c r="BE459" s="213"/>
      <c r="BF459" s="213"/>
      <c r="BG459" s="213"/>
      <c r="BH459" s="213"/>
    </row>
    <row r="460" spans="1:60" outlineLevel="3" x14ac:dyDescent="0.3">
      <c r="A460" s="220"/>
      <c r="B460" s="221"/>
      <c r="C460" s="267" t="s">
        <v>712</v>
      </c>
      <c r="D460" s="260"/>
      <c r="E460" s="261">
        <v>8.82</v>
      </c>
      <c r="F460" s="224"/>
      <c r="G460" s="224"/>
      <c r="H460" s="224"/>
      <c r="I460" s="224"/>
      <c r="J460" s="224"/>
      <c r="K460" s="224"/>
      <c r="L460" s="224"/>
      <c r="M460" s="224"/>
      <c r="N460" s="223"/>
      <c r="O460" s="223"/>
      <c r="P460" s="223"/>
      <c r="Q460" s="223"/>
      <c r="R460" s="224"/>
      <c r="S460" s="224"/>
      <c r="T460" s="224"/>
      <c r="U460" s="224"/>
      <c r="V460" s="224"/>
      <c r="W460" s="224"/>
      <c r="X460" s="224"/>
      <c r="Y460" s="224"/>
      <c r="Z460" s="213"/>
      <c r="AA460" s="213"/>
      <c r="AB460" s="213"/>
      <c r="AC460" s="213"/>
      <c r="AD460" s="213"/>
      <c r="AE460" s="213"/>
      <c r="AF460" s="213"/>
      <c r="AG460" s="213" t="s">
        <v>227</v>
      </c>
      <c r="AH460" s="213">
        <v>0</v>
      </c>
      <c r="AI460" s="213"/>
      <c r="AJ460" s="213"/>
      <c r="AK460" s="213"/>
      <c r="AL460" s="213"/>
      <c r="AM460" s="213"/>
      <c r="AN460" s="213"/>
      <c r="AO460" s="213"/>
      <c r="AP460" s="213"/>
      <c r="AQ460" s="213"/>
      <c r="AR460" s="213"/>
      <c r="AS460" s="213"/>
      <c r="AT460" s="213"/>
      <c r="AU460" s="213"/>
      <c r="AV460" s="213"/>
      <c r="AW460" s="213"/>
      <c r="AX460" s="213"/>
      <c r="AY460" s="213"/>
      <c r="AZ460" s="213"/>
      <c r="BA460" s="213"/>
      <c r="BB460" s="213"/>
      <c r="BC460" s="213"/>
      <c r="BD460" s="213"/>
      <c r="BE460" s="213"/>
      <c r="BF460" s="213"/>
      <c r="BG460" s="213"/>
      <c r="BH460" s="213"/>
    </row>
    <row r="461" spans="1:60" outlineLevel="3" x14ac:dyDescent="0.3">
      <c r="A461" s="220"/>
      <c r="B461" s="221"/>
      <c r="C461" s="267" t="s">
        <v>713</v>
      </c>
      <c r="D461" s="260"/>
      <c r="E461" s="261">
        <v>7.22</v>
      </c>
      <c r="F461" s="224"/>
      <c r="G461" s="224"/>
      <c r="H461" s="224"/>
      <c r="I461" s="224"/>
      <c r="J461" s="224"/>
      <c r="K461" s="224"/>
      <c r="L461" s="224"/>
      <c r="M461" s="224"/>
      <c r="N461" s="223"/>
      <c r="O461" s="223"/>
      <c r="P461" s="223"/>
      <c r="Q461" s="223"/>
      <c r="R461" s="224"/>
      <c r="S461" s="224"/>
      <c r="T461" s="224"/>
      <c r="U461" s="224"/>
      <c r="V461" s="224"/>
      <c r="W461" s="224"/>
      <c r="X461" s="224"/>
      <c r="Y461" s="224"/>
      <c r="Z461" s="213"/>
      <c r="AA461" s="213"/>
      <c r="AB461" s="213"/>
      <c r="AC461" s="213"/>
      <c r="AD461" s="213"/>
      <c r="AE461" s="213"/>
      <c r="AF461" s="213"/>
      <c r="AG461" s="213" t="s">
        <v>227</v>
      </c>
      <c r="AH461" s="213">
        <v>0</v>
      </c>
      <c r="AI461" s="213"/>
      <c r="AJ461" s="213"/>
      <c r="AK461" s="213"/>
      <c r="AL461" s="213"/>
      <c r="AM461" s="213"/>
      <c r="AN461" s="213"/>
      <c r="AO461" s="213"/>
      <c r="AP461" s="213"/>
      <c r="AQ461" s="213"/>
      <c r="AR461" s="213"/>
      <c r="AS461" s="213"/>
      <c r="AT461" s="213"/>
      <c r="AU461" s="213"/>
      <c r="AV461" s="213"/>
      <c r="AW461" s="213"/>
      <c r="AX461" s="213"/>
      <c r="AY461" s="213"/>
      <c r="AZ461" s="213"/>
      <c r="BA461" s="213"/>
      <c r="BB461" s="213"/>
      <c r="BC461" s="213"/>
      <c r="BD461" s="213"/>
      <c r="BE461" s="213"/>
      <c r="BF461" s="213"/>
      <c r="BG461" s="213"/>
      <c r="BH461" s="213"/>
    </row>
    <row r="462" spans="1:60" outlineLevel="3" x14ac:dyDescent="0.3">
      <c r="A462" s="220"/>
      <c r="B462" s="221"/>
      <c r="C462" s="267" t="s">
        <v>714</v>
      </c>
      <c r="D462" s="260"/>
      <c r="E462" s="261">
        <v>11.25</v>
      </c>
      <c r="F462" s="224"/>
      <c r="G462" s="224"/>
      <c r="H462" s="224"/>
      <c r="I462" s="224"/>
      <c r="J462" s="224"/>
      <c r="K462" s="224"/>
      <c r="L462" s="224"/>
      <c r="M462" s="224"/>
      <c r="N462" s="223"/>
      <c r="O462" s="223"/>
      <c r="P462" s="223"/>
      <c r="Q462" s="223"/>
      <c r="R462" s="224"/>
      <c r="S462" s="224"/>
      <c r="T462" s="224"/>
      <c r="U462" s="224"/>
      <c r="V462" s="224"/>
      <c r="W462" s="224"/>
      <c r="X462" s="224"/>
      <c r="Y462" s="224"/>
      <c r="Z462" s="213"/>
      <c r="AA462" s="213"/>
      <c r="AB462" s="213"/>
      <c r="AC462" s="213"/>
      <c r="AD462" s="213"/>
      <c r="AE462" s="213"/>
      <c r="AF462" s="213"/>
      <c r="AG462" s="213" t="s">
        <v>227</v>
      </c>
      <c r="AH462" s="213">
        <v>0</v>
      </c>
      <c r="AI462" s="213"/>
      <c r="AJ462" s="213"/>
      <c r="AK462" s="213"/>
      <c r="AL462" s="213"/>
      <c r="AM462" s="213"/>
      <c r="AN462" s="213"/>
      <c r="AO462" s="213"/>
      <c r="AP462" s="213"/>
      <c r="AQ462" s="213"/>
      <c r="AR462" s="213"/>
      <c r="AS462" s="213"/>
      <c r="AT462" s="213"/>
      <c r="AU462" s="213"/>
      <c r="AV462" s="213"/>
      <c r="AW462" s="213"/>
      <c r="AX462" s="213"/>
      <c r="AY462" s="213"/>
      <c r="AZ462" s="213"/>
      <c r="BA462" s="213"/>
      <c r="BB462" s="213"/>
      <c r="BC462" s="213"/>
      <c r="BD462" s="213"/>
      <c r="BE462" s="213"/>
      <c r="BF462" s="213"/>
      <c r="BG462" s="213"/>
      <c r="BH462" s="213"/>
    </row>
    <row r="463" spans="1:60" outlineLevel="3" x14ac:dyDescent="0.3">
      <c r="A463" s="220"/>
      <c r="B463" s="221"/>
      <c r="C463" s="267" t="s">
        <v>715</v>
      </c>
      <c r="D463" s="260"/>
      <c r="E463" s="261">
        <v>6.82</v>
      </c>
      <c r="F463" s="224"/>
      <c r="G463" s="224"/>
      <c r="H463" s="224"/>
      <c r="I463" s="224"/>
      <c r="J463" s="224"/>
      <c r="K463" s="224"/>
      <c r="L463" s="224"/>
      <c r="M463" s="224"/>
      <c r="N463" s="223"/>
      <c r="O463" s="223"/>
      <c r="P463" s="223"/>
      <c r="Q463" s="223"/>
      <c r="R463" s="224"/>
      <c r="S463" s="224"/>
      <c r="T463" s="224"/>
      <c r="U463" s="224"/>
      <c r="V463" s="224"/>
      <c r="W463" s="224"/>
      <c r="X463" s="224"/>
      <c r="Y463" s="224"/>
      <c r="Z463" s="213"/>
      <c r="AA463" s="213"/>
      <c r="AB463" s="213"/>
      <c r="AC463" s="213"/>
      <c r="AD463" s="213"/>
      <c r="AE463" s="213"/>
      <c r="AF463" s="213"/>
      <c r="AG463" s="213" t="s">
        <v>227</v>
      </c>
      <c r="AH463" s="213">
        <v>0</v>
      </c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</row>
    <row r="464" spans="1:60" outlineLevel="3" x14ac:dyDescent="0.3">
      <c r="A464" s="220"/>
      <c r="B464" s="221"/>
      <c r="C464" s="267" t="s">
        <v>716</v>
      </c>
      <c r="D464" s="260"/>
      <c r="E464" s="261">
        <v>9.9499999999999993</v>
      </c>
      <c r="F464" s="224"/>
      <c r="G464" s="224"/>
      <c r="H464" s="224"/>
      <c r="I464" s="224"/>
      <c r="J464" s="224"/>
      <c r="K464" s="224"/>
      <c r="L464" s="224"/>
      <c r="M464" s="224"/>
      <c r="N464" s="223"/>
      <c r="O464" s="223"/>
      <c r="P464" s="223"/>
      <c r="Q464" s="223"/>
      <c r="R464" s="224"/>
      <c r="S464" s="224"/>
      <c r="T464" s="224"/>
      <c r="U464" s="224"/>
      <c r="V464" s="224"/>
      <c r="W464" s="224"/>
      <c r="X464" s="224"/>
      <c r="Y464" s="224"/>
      <c r="Z464" s="213"/>
      <c r="AA464" s="213"/>
      <c r="AB464" s="213"/>
      <c r="AC464" s="213"/>
      <c r="AD464" s="213"/>
      <c r="AE464" s="213"/>
      <c r="AF464" s="213"/>
      <c r="AG464" s="213" t="s">
        <v>227</v>
      </c>
      <c r="AH464" s="213">
        <v>0</v>
      </c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3"/>
      <c r="AX464" s="213"/>
      <c r="AY464" s="213"/>
      <c r="AZ464" s="213"/>
      <c r="BA464" s="213"/>
      <c r="BB464" s="213"/>
      <c r="BC464" s="213"/>
      <c r="BD464" s="213"/>
      <c r="BE464" s="213"/>
      <c r="BF464" s="213"/>
      <c r="BG464" s="213"/>
      <c r="BH464" s="213"/>
    </row>
    <row r="465" spans="1:60" outlineLevel="3" x14ac:dyDescent="0.3">
      <c r="A465" s="220"/>
      <c r="B465" s="221"/>
      <c r="C465" s="267" t="s">
        <v>717</v>
      </c>
      <c r="D465" s="260"/>
      <c r="E465" s="261">
        <v>6.28</v>
      </c>
      <c r="F465" s="224"/>
      <c r="G465" s="224"/>
      <c r="H465" s="224"/>
      <c r="I465" s="224"/>
      <c r="J465" s="224"/>
      <c r="K465" s="224"/>
      <c r="L465" s="224"/>
      <c r="M465" s="224"/>
      <c r="N465" s="223"/>
      <c r="O465" s="223"/>
      <c r="P465" s="223"/>
      <c r="Q465" s="223"/>
      <c r="R465" s="224"/>
      <c r="S465" s="224"/>
      <c r="T465" s="224"/>
      <c r="U465" s="224"/>
      <c r="V465" s="224"/>
      <c r="W465" s="224"/>
      <c r="X465" s="224"/>
      <c r="Y465" s="224"/>
      <c r="Z465" s="213"/>
      <c r="AA465" s="213"/>
      <c r="AB465" s="213"/>
      <c r="AC465" s="213"/>
      <c r="AD465" s="213"/>
      <c r="AE465" s="213"/>
      <c r="AF465" s="213"/>
      <c r="AG465" s="213" t="s">
        <v>227</v>
      </c>
      <c r="AH465" s="213">
        <v>0</v>
      </c>
      <c r="AI465" s="213"/>
      <c r="AJ465" s="213"/>
      <c r="AK465" s="213"/>
      <c r="AL465" s="213"/>
      <c r="AM465" s="213"/>
      <c r="AN465" s="213"/>
      <c r="AO465" s="213"/>
      <c r="AP465" s="213"/>
      <c r="AQ465" s="213"/>
      <c r="AR465" s="213"/>
      <c r="AS465" s="213"/>
      <c r="AT465" s="213"/>
      <c r="AU465" s="213"/>
      <c r="AV465" s="213"/>
      <c r="AW465" s="213"/>
      <c r="AX465" s="213"/>
      <c r="AY465" s="213"/>
      <c r="AZ465" s="213"/>
      <c r="BA465" s="213"/>
      <c r="BB465" s="213"/>
      <c r="BC465" s="213"/>
      <c r="BD465" s="213"/>
      <c r="BE465" s="213"/>
      <c r="BF465" s="213"/>
      <c r="BG465" s="213"/>
      <c r="BH465" s="213"/>
    </row>
    <row r="466" spans="1:60" outlineLevel="3" x14ac:dyDescent="0.3">
      <c r="A466" s="220"/>
      <c r="B466" s="221"/>
      <c r="C466" s="267" t="s">
        <v>718</v>
      </c>
      <c r="D466" s="260"/>
      <c r="E466" s="261">
        <v>7.1</v>
      </c>
      <c r="F466" s="224"/>
      <c r="G466" s="224"/>
      <c r="H466" s="224"/>
      <c r="I466" s="224"/>
      <c r="J466" s="224"/>
      <c r="K466" s="224"/>
      <c r="L466" s="224"/>
      <c r="M466" s="224"/>
      <c r="N466" s="223"/>
      <c r="O466" s="223"/>
      <c r="P466" s="223"/>
      <c r="Q466" s="223"/>
      <c r="R466" s="224"/>
      <c r="S466" s="224"/>
      <c r="T466" s="224"/>
      <c r="U466" s="224"/>
      <c r="V466" s="224"/>
      <c r="W466" s="224"/>
      <c r="X466" s="224"/>
      <c r="Y466" s="224"/>
      <c r="Z466" s="213"/>
      <c r="AA466" s="213"/>
      <c r="AB466" s="213"/>
      <c r="AC466" s="213"/>
      <c r="AD466" s="213"/>
      <c r="AE466" s="213"/>
      <c r="AF466" s="213"/>
      <c r="AG466" s="213" t="s">
        <v>227</v>
      </c>
      <c r="AH466" s="213">
        <v>0</v>
      </c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3"/>
      <c r="AX466" s="213"/>
      <c r="AY466" s="213"/>
      <c r="AZ466" s="213"/>
      <c r="BA466" s="213"/>
      <c r="BB466" s="213"/>
      <c r="BC466" s="213"/>
      <c r="BD466" s="213"/>
      <c r="BE466" s="213"/>
      <c r="BF466" s="213"/>
      <c r="BG466" s="213"/>
      <c r="BH466" s="213"/>
    </row>
    <row r="467" spans="1:60" outlineLevel="3" x14ac:dyDescent="0.3">
      <c r="A467" s="220"/>
      <c r="B467" s="221"/>
      <c r="C467" s="267" t="s">
        <v>719</v>
      </c>
      <c r="D467" s="260"/>
      <c r="E467" s="261">
        <v>9.02</v>
      </c>
      <c r="F467" s="224"/>
      <c r="G467" s="224"/>
      <c r="H467" s="224"/>
      <c r="I467" s="224"/>
      <c r="J467" s="224"/>
      <c r="K467" s="224"/>
      <c r="L467" s="224"/>
      <c r="M467" s="224"/>
      <c r="N467" s="223"/>
      <c r="O467" s="223"/>
      <c r="P467" s="223"/>
      <c r="Q467" s="223"/>
      <c r="R467" s="224"/>
      <c r="S467" s="224"/>
      <c r="T467" s="224"/>
      <c r="U467" s="224"/>
      <c r="V467" s="224"/>
      <c r="W467" s="224"/>
      <c r="X467" s="224"/>
      <c r="Y467" s="224"/>
      <c r="Z467" s="213"/>
      <c r="AA467" s="213"/>
      <c r="AB467" s="213"/>
      <c r="AC467" s="213"/>
      <c r="AD467" s="213"/>
      <c r="AE467" s="213"/>
      <c r="AF467" s="213"/>
      <c r="AG467" s="213" t="s">
        <v>227</v>
      </c>
      <c r="AH467" s="213">
        <v>0</v>
      </c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3"/>
      <c r="AX467" s="213"/>
      <c r="AY467" s="213"/>
      <c r="AZ467" s="213"/>
      <c r="BA467" s="213"/>
      <c r="BB467" s="213"/>
      <c r="BC467" s="213"/>
      <c r="BD467" s="213"/>
      <c r="BE467" s="213"/>
      <c r="BF467" s="213"/>
      <c r="BG467" s="213"/>
      <c r="BH467" s="213"/>
    </row>
    <row r="468" spans="1:60" outlineLevel="3" x14ac:dyDescent="0.3">
      <c r="A468" s="220"/>
      <c r="B468" s="221"/>
      <c r="C468" s="267" t="s">
        <v>720</v>
      </c>
      <c r="D468" s="260"/>
      <c r="E468" s="261">
        <v>6.74</v>
      </c>
      <c r="F468" s="224"/>
      <c r="G468" s="224"/>
      <c r="H468" s="224"/>
      <c r="I468" s="224"/>
      <c r="J468" s="224"/>
      <c r="K468" s="224"/>
      <c r="L468" s="224"/>
      <c r="M468" s="224"/>
      <c r="N468" s="223"/>
      <c r="O468" s="223"/>
      <c r="P468" s="223"/>
      <c r="Q468" s="223"/>
      <c r="R468" s="224"/>
      <c r="S468" s="224"/>
      <c r="T468" s="224"/>
      <c r="U468" s="224"/>
      <c r="V468" s="224"/>
      <c r="W468" s="224"/>
      <c r="X468" s="224"/>
      <c r="Y468" s="224"/>
      <c r="Z468" s="213"/>
      <c r="AA468" s="213"/>
      <c r="AB468" s="213"/>
      <c r="AC468" s="213"/>
      <c r="AD468" s="213"/>
      <c r="AE468" s="213"/>
      <c r="AF468" s="213"/>
      <c r="AG468" s="213" t="s">
        <v>227</v>
      </c>
      <c r="AH468" s="213">
        <v>0</v>
      </c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</row>
    <row r="469" spans="1:60" outlineLevel="3" x14ac:dyDescent="0.3">
      <c r="A469" s="220"/>
      <c r="B469" s="221"/>
      <c r="C469" s="267" t="s">
        <v>721</v>
      </c>
      <c r="D469" s="260"/>
      <c r="E469" s="261">
        <v>4.8600000000000003</v>
      </c>
      <c r="F469" s="224"/>
      <c r="G469" s="224"/>
      <c r="H469" s="224"/>
      <c r="I469" s="224"/>
      <c r="J469" s="224"/>
      <c r="K469" s="224"/>
      <c r="L469" s="224"/>
      <c r="M469" s="224"/>
      <c r="N469" s="223"/>
      <c r="O469" s="223"/>
      <c r="P469" s="223"/>
      <c r="Q469" s="223"/>
      <c r="R469" s="224"/>
      <c r="S469" s="224"/>
      <c r="T469" s="224"/>
      <c r="U469" s="224"/>
      <c r="V469" s="224"/>
      <c r="W469" s="224"/>
      <c r="X469" s="224"/>
      <c r="Y469" s="224"/>
      <c r="Z469" s="213"/>
      <c r="AA469" s="213"/>
      <c r="AB469" s="213"/>
      <c r="AC469" s="213"/>
      <c r="AD469" s="213"/>
      <c r="AE469" s="213"/>
      <c r="AF469" s="213"/>
      <c r="AG469" s="213" t="s">
        <v>227</v>
      </c>
      <c r="AH469" s="213">
        <v>0</v>
      </c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3"/>
      <c r="AX469" s="213"/>
      <c r="AY469" s="213"/>
      <c r="AZ469" s="213"/>
      <c r="BA469" s="213"/>
      <c r="BB469" s="213"/>
      <c r="BC469" s="213"/>
      <c r="BD469" s="213"/>
      <c r="BE469" s="213"/>
      <c r="BF469" s="213"/>
      <c r="BG469" s="213"/>
      <c r="BH469" s="213"/>
    </row>
    <row r="470" spans="1:60" outlineLevel="3" x14ac:dyDescent="0.3">
      <c r="A470" s="220"/>
      <c r="B470" s="221"/>
      <c r="C470" s="267" t="s">
        <v>722</v>
      </c>
      <c r="D470" s="260"/>
      <c r="E470" s="261">
        <v>6.14</v>
      </c>
      <c r="F470" s="224"/>
      <c r="G470" s="224"/>
      <c r="H470" s="224"/>
      <c r="I470" s="224"/>
      <c r="J470" s="224"/>
      <c r="K470" s="224"/>
      <c r="L470" s="224"/>
      <c r="M470" s="224"/>
      <c r="N470" s="223"/>
      <c r="O470" s="223"/>
      <c r="P470" s="223"/>
      <c r="Q470" s="223"/>
      <c r="R470" s="224"/>
      <c r="S470" s="224"/>
      <c r="T470" s="224"/>
      <c r="U470" s="224"/>
      <c r="V470" s="224"/>
      <c r="W470" s="224"/>
      <c r="X470" s="224"/>
      <c r="Y470" s="224"/>
      <c r="Z470" s="213"/>
      <c r="AA470" s="213"/>
      <c r="AB470" s="213"/>
      <c r="AC470" s="213"/>
      <c r="AD470" s="213"/>
      <c r="AE470" s="213"/>
      <c r="AF470" s="213"/>
      <c r="AG470" s="213" t="s">
        <v>227</v>
      </c>
      <c r="AH470" s="213">
        <v>0</v>
      </c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</row>
    <row r="471" spans="1:60" outlineLevel="3" x14ac:dyDescent="0.3">
      <c r="A471" s="220"/>
      <c r="B471" s="221"/>
      <c r="C471" s="267" t="s">
        <v>723</v>
      </c>
      <c r="D471" s="260"/>
      <c r="E471" s="261">
        <v>11.38</v>
      </c>
      <c r="F471" s="224"/>
      <c r="G471" s="224"/>
      <c r="H471" s="224"/>
      <c r="I471" s="224"/>
      <c r="J471" s="224"/>
      <c r="K471" s="224"/>
      <c r="L471" s="224"/>
      <c r="M471" s="224"/>
      <c r="N471" s="223"/>
      <c r="O471" s="223"/>
      <c r="P471" s="223"/>
      <c r="Q471" s="223"/>
      <c r="R471" s="224"/>
      <c r="S471" s="224"/>
      <c r="T471" s="224"/>
      <c r="U471" s="224"/>
      <c r="V471" s="224"/>
      <c r="W471" s="224"/>
      <c r="X471" s="224"/>
      <c r="Y471" s="224"/>
      <c r="Z471" s="213"/>
      <c r="AA471" s="213"/>
      <c r="AB471" s="213"/>
      <c r="AC471" s="213"/>
      <c r="AD471" s="213"/>
      <c r="AE471" s="213"/>
      <c r="AF471" s="213"/>
      <c r="AG471" s="213" t="s">
        <v>227</v>
      </c>
      <c r="AH471" s="213">
        <v>0</v>
      </c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</row>
    <row r="472" spans="1:60" outlineLevel="3" x14ac:dyDescent="0.3">
      <c r="A472" s="220"/>
      <c r="B472" s="221"/>
      <c r="C472" s="267" t="s">
        <v>724</v>
      </c>
      <c r="D472" s="260"/>
      <c r="E472" s="261">
        <v>20.059999999999999</v>
      </c>
      <c r="F472" s="224"/>
      <c r="G472" s="224"/>
      <c r="H472" s="224"/>
      <c r="I472" s="224"/>
      <c r="J472" s="224"/>
      <c r="K472" s="224"/>
      <c r="L472" s="224"/>
      <c r="M472" s="224"/>
      <c r="N472" s="223"/>
      <c r="O472" s="223"/>
      <c r="P472" s="223"/>
      <c r="Q472" s="223"/>
      <c r="R472" s="224"/>
      <c r="S472" s="224"/>
      <c r="T472" s="224"/>
      <c r="U472" s="224"/>
      <c r="V472" s="224"/>
      <c r="W472" s="224"/>
      <c r="X472" s="224"/>
      <c r="Y472" s="224"/>
      <c r="Z472" s="213"/>
      <c r="AA472" s="213"/>
      <c r="AB472" s="213"/>
      <c r="AC472" s="213"/>
      <c r="AD472" s="213"/>
      <c r="AE472" s="213"/>
      <c r="AF472" s="213"/>
      <c r="AG472" s="213" t="s">
        <v>227</v>
      </c>
      <c r="AH472" s="213">
        <v>0</v>
      </c>
      <c r="AI472" s="213"/>
      <c r="AJ472" s="213"/>
      <c r="AK472" s="213"/>
      <c r="AL472" s="213"/>
      <c r="AM472" s="213"/>
      <c r="AN472" s="213"/>
      <c r="AO472" s="213"/>
      <c r="AP472" s="213"/>
      <c r="AQ472" s="213"/>
      <c r="AR472" s="213"/>
      <c r="AS472" s="213"/>
      <c r="AT472" s="213"/>
      <c r="AU472" s="213"/>
      <c r="AV472" s="213"/>
      <c r="AW472" s="213"/>
      <c r="AX472" s="213"/>
      <c r="AY472" s="213"/>
      <c r="AZ472" s="213"/>
      <c r="BA472" s="213"/>
      <c r="BB472" s="213"/>
      <c r="BC472" s="213"/>
      <c r="BD472" s="213"/>
      <c r="BE472" s="213"/>
      <c r="BF472" s="213"/>
      <c r="BG472" s="213"/>
      <c r="BH472" s="213"/>
    </row>
    <row r="473" spans="1:60" outlineLevel="1" x14ac:dyDescent="0.3">
      <c r="A473" s="237">
        <v>79</v>
      </c>
      <c r="B473" s="238" t="s">
        <v>725</v>
      </c>
      <c r="C473" s="255" t="s">
        <v>726</v>
      </c>
      <c r="D473" s="239" t="s">
        <v>254</v>
      </c>
      <c r="E473" s="240">
        <v>163.64815999999999</v>
      </c>
      <c r="F473" s="241"/>
      <c r="G473" s="242">
        <f>ROUND(E473*F473,2)</f>
        <v>0</v>
      </c>
      <c r="H473" s="241"/>
      <c r="I473" s="242">
        <f>ROUND(E473*H473,2)</f>
        <v>0</v>
      </c>
      <c r="J473" s="241"/>
      <c r="K473" s="242">
        <f>ROUND(E473*J473,2)</f>
        <v>0</v>
      </c>
      <c r="L473" s="242">
        <v>21</v>
      </c>
      <c r="M473" s="242">
        <f>G473*(1+L473/100)</f>
        <v>0</v>
      </c>
      <c r="N473" s="240">
        <v>1E-3</v>
      </c>
      <c r="O473" s="240">
        <f>ROUND(E473*N473,2)</f>
        <v>0.16</v>
      </c>
      <c r="P473" s="240">
        <v>0</v>
      </c>
      <c r="Q473" s="240">
        <f>ROUND(E473*P473,2)</f>
        <v>0</v>
      </c>
      <c r="R473" s="242" t="s">
        <v>302</v>
      </c>
      <c r="S473" s="242" t="s">
        <v>198</v>
      </c>
      <c r="T473" s="243" t="s">
        <v>198</v>
      </c>
      <c r="U473" s="224">
        <v>0</v>
      </c>
      <c r="V473" s="224">
        <f>ROUND(E473*U473,2)</f>
        <v>0</v>
      </c>
      <c r="W473" s="224"/>
      <c r="X473" s="224" t="s">
        <v>255</v>
      </c>
      <c r="Y473" s="224" t="s">
        <v>186</v>
      </c>
      <c r="Z473" s="213"/>
      <c r="AA473" s="213"/>
      <c r="AB473" s="213"/>
      <c r="AC473" s="213"/>
      <c r="AD473" s="213"/>
      <c r="AE473" s="213"/>
      <c r="AF473" s="213"/>
      <c r="AG473" s="213" t="s">
        <v>256</v>
      </c>
      <c r="AH473" s="213"/>
      <c r="AI473" s="213"/>
      <c r="AJ473" s="213"/>
      <c r="AK473" s="213"/>
      <c r="AL473" s="213"/>
      <c r="AM473" s="213"/>
      <c r="AN473" s="213"/>
      <c r="AO473" s="213"/>
      <c r="AP473" s="213"/>
      <c r="AQ473" s="213"/>
      <c r="AR473" s="213"/>
      <c r="AS473" s="213"/>
      <c r="AT473" s="213"/>
      <c r="AU473" s="213"/>
      <c r="AV473" s="213"/>
      <c r="AW473" s="213"/>
      <c r="AX473" s="213"/>
      <c r="AY473" s="213"/>
      <c r="AZ473" s="213"/>
      <c r="BA473" s="213"/>
      <c r="BB473" s="213"/>
      <c r="BC473" s="213"/>
      <c r="BD473" s="213"/>
      <c r="BE473" s="213"/>
      <c r="BF473" s="213"/>
      <c r="BG473" s="213"/>
      <c r="BH473" s="213"/>
    </row>
    <row r="474" spans="1:60" outlineLevel="2" x14ac:dyDescent="0.3">
      <c r="A474" s="220"/>
      <c r="B474" s="221"/>
      <c r="C474" s="267" t="s">
        <v>681</v>
      </c>
      <c r="D474" s="260"/>
      <c r="E474" s="261">
        <v>163.64815999999999</v>
      </c>
      <c r="F474" s="224"/>
      <c r="G474" s="224"/>
      <c r="H474" s="224"/>
      <c r="I474" s="224"/>
      <c r="J474" s="224"/>
      <c r="K474" s="224"/>
      <c r="L474" s="224"/>
      <c r="M474" s="224"/>
      <c r="N474" s="223"/>
      <c r="O474" s="223"/>
      <c r="P474" s="223"/>
      <c r="Q474" s="223"/>
      <c r="R474" s="224"/>
      <c r="S474" s="224"/>
      <c r="T474" s="224"/>
      <c r="U474" s="224"/>
      <c r="V474" s="224"/>
      <c r="W474" s="224"/>
      <c r="X474" s="224"/>
      <c r="Y474" s="224"/>
      <c r="Z474" s="213"/>
      <c r="AA474" s="213"/>
      <c r="AB474" s="213"/>
      <c r="AC474" s="213"/>
      <c r="AD474" s="213"/>
      <c r="AE474" s="213"/>
      <c r="AF474" s="213"/>
      <c r="AG474" s="213" t="s">
        <v>227</v>
      </c>
      <c r="AH474" s="213">
        <v>5</v>
      </c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3"/>
      <c r="AX474" s="213"/>
      <c r="AY474" s="213"/>
      <c r="AZ474" s="213"/>
      <c r="BA474" s="213"/>
      <c r="BB474" s="213"/>
      <c r="BC474" s="213"/>
      <c r="BD474" s="213"/>
      <c r="BE474" s="213"/>
      <c r="BF474" s="213"/>
      <c r="BG474" s="213"/>
      <c r="BH474" s="213"/>
    </row>
    <row r="475" spans="1:60" ht="20.6" outlineLevel="1" x14ac:dyDescent="0.3">
      <c r="A475" s="237">
        <v>80</v>
      </c>
      <c r="B475" s="238" t="s">
        <v>727</v>
      </c>
      <c r="C475" s="255" t="s">
        <v>728</v>
      </c>
      <c r="D475" s="239" t="s">
        <v>254</v>
      </c>
      <c r="E475" s="240">
        <v>2782.01872</v>
      </c>
      <c r="F475" s="241"/>
      <c r="G475" s="242">
        <f>ROUND(E475*F475,2)</f>
        <v>0</v>
      </c>
      <c r="H475" s="241"/>
      <c r="I475" s="242">
        <f>ROUND(E475*H475,2)</f>
        <v>0</v>
      </c>
      <c r="J475" s="241"/>
      <c r="K475" s="242">
        <f>ROUND(E475*J475,2)</f>
        <v>0</v>
      </c>
      <c r="L475" s="242">
        <v>21</v>
      </c>
      <c r="M475" s="242">
        <f>G475*(1+L475/100)</f>
        <v>0</v>
      </c>
      <c r="N475" s="240">
        <v>1E-3</v>
      </c>
      <c r="O475" s="240">
        <f>ROUND(E475*N475,2)</f>
        <v>2.78</v>
      </c>
      <c r="P475" s="240">
        <v>0</v>
      </c>
      <c r="Q475" s="240">
        <f>ROUND(E475*P475,2)</f>
        <v>0</v>
      </c>
      <c r="R475" s="242" t="s">
        <v>302</v>
      </c>
      <c r="S475" s="242" t="s">
        <v>198</v>
      </c>
      <c r="T475" s="243" t="s">
        <v>198</v>
      </c>
      <c r="U475" s="224">
        <v>0</v>
      </c>
      <c r="V475" s="224">
        <f>ROUND(E475*U475,2)</f>
        <v>0</v>
      </c>
      <c r="W475" s="224"/>
      <c r="X475" s="224" t="s">
        <v>255</v>
      </c>
      <c r="Y475" s="224" t="s">
        <v>186</v>
      </c>
      <c r="Z475" s="213"/>
      <c r="AA475" s="213"/>
      <c r="AB475" s="213"/>
      <c r="AC475" s="213"/>
      <c r="AD475" s="213"/>
      <c r="AE475" s="213"/>
      <c r="AF475" s="213"/>
      <c r="AG475" s="213" t="s">
        <v>256</v>
      </c>
      <c r="AH475" s="213"/>
      <c r="AI475" s="213"/>
      <c r="AJ475" s="213"/>
      <c r="AK475" s="213"/>
      <c r="AL475" s="213"/>
      <c r="AM475" s="213"/>
      <c r="AN475" s="213"/>
      <c r="AO475" s="213"/>
      <c r="AP475" s="213"/>
      <c r="AQ475" s="213"/>
      <c r="AR475" s="213"/>
      <c r="AS475" s="213"/>
      <c r="AT475" s="213"/>
      <c r="AU475" s="213"/>
      <c r="AV475" s="213"/>
      <c r="AW475" s="213"/>
      <c r="AX475" s="213"/>
      <c r="AY475" s="213"/>
      <c r="AZ475" s="213"/>
      <c r="BA475" s="213"/>
      <c r="BB475" s="213"/>
      <c r="BC475" s="213"/>
      <c r="BD475" s="213"/>
      <c r="BE475" s="213"/>
      <c r="BF475" s="213"/>
      <c r="BG475" s="213"/>
      <c r="BH475" s="213"/>
    </row>
    <row r="476" spans="1:60" outlineLevel="2" x14ac:dyDescent="0.3">
      <c r="A476" s="220"/>
      <c r="B476" s="221"/>
      <c r="C476" s="267" t="s">
        <v>729</v>
      </c>
      <c r="D476" s="260"/>
      <c r="E476" s="261">
        <v>2782.01872</v>
      </c>
      <c r="F476" s="224"/>
      <c r="G476" s="224"/>
      <c r="H476" s="224"/>
      <c r="I476" s="224"/>
      <c r="J476" s="224"/>
      <c r="K476" s="224"/>
      <c r="L476" s="224"/>
      <c r="M476" s="224"/>
      <c r="N476" s="223"/>
      <c r="O476" s="223"/>
      <c r="P476" s="223"/>
      <c r="Q476" s="223"/>
      <c r="R476" s="224"/>
      <c r="S476" s="224"/>
      <c r="T476" s="224"/>
      <c r="U476" s="224"/>
      <c r="V476" s="224"/>
      <c r="W476" s="224"/>
      <c r="X476" s="224"/>
      <c r="Y476" s="224"/>
      <c r="Z476" s="213"/>
      <c r="AA476" s="213"/>
      <c r="AB476" s="213"/>
      <c r="AC476" s="213"/>
      <c r="AD476" s="213"/>
      <c r="AE476" s="213"/>
      <c r="AF476" s="213"/>
      <c r="AG476" s="213" t="s">
        <v>227</v>
      </c>
      <c r="AH476" s="213">
        <v>5</v>
      </c>
      <c r="AI476" s="213"/>
      <c r="AJ476" s="213"/>
      <c r="AK476" s="213"/>
      <c r="AL476" s="213"/>
      <c r="AM476" s="213"/>
      <c r="AN476" s="213"/>
      <c r="AO476" s="213"/>
      <c r="AP476" s="213"/>
      <c r="AQ476" s="213"/>
      <c r="AR476" s="213"/>
      <c r="AS476" s="213"/>
      <c r="AT476" s="213"/>
      <c r="AU476" s="213"/>
      <c r="AV476" s="213"/>
      <c r="AW476" s="213"/>
      <c r="AX476" s="213"/>
      <c r="AY476" s="213"/>
      <c r="AZ476" s="213"/>
      <c r="BA476" s="213"/>
      <c r="BB476" s="213"/>
      <c r="BC476" s="213"/>
      <c r="BD476" s="213"/>
      <c r="BE476" s="213"/>
      <c r="BF476" s="213"/>
      <c r="BG476" s="213"/>
      <c r="BH476" s="213"/>
    </row>
    <row r="477" spans="1:60" ht="20.6" outlineLevel="1" x14ac:dyDescent="0.3">
      <c r="A477" s="237">
        <v>81</v>
      </c>
      <c r="B477" s="238" t="s">
        <v>730</v>
      </c>
      <c r="C477" s="255" t="s">
        <v>731</v>
      </c>
      <c r="D477" s="239" t="s">
        <v>244</v>
      </c>
      <c r="E477" s="240">
        <v>163.64815999999999</v>
      </c>
      <c r="F477" s="241"/>
      <c r="G477" s="242">
        <f>ROUND(E477*F477,2)</f>
        <v>0</v>
      </c>
      <c r="H477" s="241"/>
      <c r="I477" s="242">
        <f>ROUND(E477*H477,2)</f>
        <v>0</v>
      </c>
      <c r="J477" s="241"/>
      <c r="K477" s="242">
        <f>ROUND(E477*J477,2)</f>
        <v>0</v>
      </c>
      <c r="L477" s="242">
        <v>21</v>
      </c>
      <c r="M477" s="242">
        <f>G477*(1+L477/100)</f>
        <v>0</v>
      </c>
      <c r="N477" s="240">
        <v>1.7399999999999999E-2</v>
      </c>
      <c r="O477" s="240">
        <f>ROUND(E477*N477,2)</f>
        <v>2.85</v>
      </c>
      <c r="P477" s="240">
        <v>0</v>
      </c>
      <c r="Q477" s="240">
        <f>ROUND(E477*P477,2)</f>
        <v>0</v>
      </c>
      <c r="R477" s="242" t="s">
        <v>302</v>
      </c>
      <c r="S477" s="242" t="s">
        <v>198</v>
      </c>
      <c r="T477" s="243" t="s">
        <v>198</v>
      </c>
      <c r="U477" s="224">
        <v>0</v>
      </c>
      <c r="V477" s="224">
        <f>ROUND(E477*U477,2)</f>
        <v>0</v>
      </c>
      <c r="W477" s="224"/>
      <c r="X477" s="224" t="s">
        <v>255</v>
      </c>
      <c r="Y477" s="224" t="s">
        <v>186</v>
      </c>
      <c r="Z477" s="213"/>
      <c r="AA477" s="213"/>
      <c r="AB477" s="213"/>
      <c r="AC477" s="213"/>
      <c r="AD477" s="213"/>
      <c r="AE477" s="213"/>
      <c r="AF477" s="213"/>
      <c r="AG477" s="213" t="s">
        <v>256</v>
      </c>
      <c r="AH477" s="213"/>
      <c r="AI477" s="213"/>
      <c r="AJ477" s="213"/>
      <c r="AK477" s="213"/>
      <c r="AL477" s="213"/>
      <c r="AM477" s="213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3"/>
      <c r="AX477" s="213"/>
      <c r="AY477" s="213"/>
      <c r="AZ477" s="213"/>
      <c r="BA477" s="213"/>
      <c r="BB477" s="213"/>
      <c r="BC477" s="213"/>
      <c r="BD477" s="213"/>
      <c r="BE477" s="213"/>
      <c r="BF477" s="213"/>
      <c r="BG477" s="213"/>
      <c r="BH477" s="213"/>
    </row>
    <row r="478" spans="1:60" outlineLevel="2" x14ac:dyDescent="0.3">
      <c r="A478" s="220"/>
      <c r="B478" s="221"/>
      <c r="C478" s="267" t="s">
        <v>681</v>
      </c>
      <c r="D478" s="260"/>
      <c r="E478" s="261">
        <v>163.64815999999999</v>
      </c>
      <c r="F478" s="224"/>
      <c r="G478" s="224"/>
      <c r="H478" s="224"/>
      <c r="I478" s="224"/>
      <c r="J478" s="224"/>
      <c r="K478" s="224"/>
      <c r="L478" s="224"/>
      <c r="M478" s="224"/>
      <c r="N478" s="223"/>
      <c r="O478" s="223"/>
      <c r="P478" s="223"/>
      <c r="Q478" s="223"/>
      <c r="R478" s="224"/>
      <c r="S478" s="224"/>
      <c r="T478" s="224"/>
      <c r="U478" s="224"/>
      <c r="V478" s="224"/>
      <c r="W478" s="224"/>
      <c r="X478" s="224"/>
      <c r="Y478" s="224"/>
      <c r="Z478" s="213"/>
      <c r="AA478" s="213"/>
      <c r="AB478" s="213"/>
      <c r="AC478" s="213"/>
      <c r="AD478" s="213"/>
      <c r="AE478" s="213"/>
      <c r="AF478" s="213"/>
      <c r="AG478" s="213" t="s">
        <v>227</v>
      </c>
      <c r="AH478" s="213">
        <v>5</v>
      </c>
      <c r="AI478" s="213"/>
      <c r="AJ478" s="213"/>
      <c r="AK478" s="213"/>
      <c r="AL478" s="213"/>
      <c r="AM478" s="213"/>
      <c r="AN478" s="213"/>
      <c r="AO478" s="213"/>
      <c r="AP478" s="213"/>
      <c r="AQ478" s="213"/>
      <c r="AR478" s="213"/>
      <c r="AS478" s="213"/>
      <c r="AT478" s="213"/>
      <c r="AU478" s="213"/>
      <c r="AV478" s="213"/>
      <c r="AW478" s="213"/>
      <c r="AX478" s="213"/>
      <c r="AY478" s="213"/>
      <c r="AZ478" s="213"/>
      <c r="BA478" s="213"/>
      <c r="BB478" s="213"/>
      <c r="BC478" s="213"/>
      <c r="BD478" s="213"/>
      <c r="BE478" s="213"/>
      <c r="BF478" s="213"/>
      <c r="BG478" s="213"/>
      <c r="BH478" s="213"/>
    </row>
    <row r="479" spans="1:60" outlineLevel="1" x14ac:dyDescent="0.3">
      <c r="A479" s="237">
        <v>82</v>
      </c>
      <c r="B479" s="238" t="s">
        <v>732</v>
      </c>
      <c r="C479" s="255" t="s">
        <v>733</v>
      </c>
      <c r="D479" s="239" t="s">
        <v>734</v>
      </c>
      <c r="E479" s="240">
        <v>18.731570000000001</v>
      </c>
      <c r="F479" s="241"/>
      <c r="G479" s="242">
        <f>ROUND(E479*F479,2)</f>
        <v>0</v>
      </c>
      <c r="H479" s="241"/>
      <c r="I479" s="242">
        <f>ROUND(E479*H479,2)</f>
        <v>0</v>
      </c>
      <c r="J479" s="241"/>
      <c r="K479" s="242">
        <f>ROUND(E479*J479,2)</f>
        <v>0</v>
      </c>
      <c r="L479" s="242">
        <v>21</v>
      </c>
      <c r="M479" s="242">
        <f>G479*(1+L479/100)</f>
        <v>0</v>
      </c>
      <c r="N479" s="240">
        <v>0</v>
      </c>
      <c r="O479" s="240">
        <f>ROUND(E479*N479,2)</f>
        <v>0</v>
      </c>
      <c r="P479" s="240">
        <v>0</v>
      </c>
      <c r="Q479" s="240">
        <f>ROUND(E479*P479,2)</f>
        <v>0</v>
      </c>
      <c r="R479" s="242" t="s">
        <v>674</v>
      </c>
      <c r="S479" s="242" t="s">
        <v>198</v>
      </c>
      <c r="T479" s="243" t="s">
        <v>198</v>
      </c>
      <c r="U479" s="224">
        <v>1.2649999999999999</v>
      </c>
      <c r="V479" s="224">
        <f>ROUND(E479*U479,2)</f>
        <v>23.7</v>
      </c>
      <c r="W479" s="224"/>
      <c r="X479" s="224" t="s">
        <v>735</v>
      </c>
      <c r="Y479" s="224" t="s">
        <v>186</v>
      </c>
      <c r="Z479" s="213"/>
      <c r="AA479" s="213"/>
      <c r="AB479" s="213"/>
      <c r="AC479" s="213"/>
      <c r="AD479" s="213"/>
      <c r="AE479" s="213"/>
      <c r="AF479" s="213"/>
      <c r="AG479" s="213" t="s">
        <v>736</v>
      </c>
      <c r="AH479" s="213"/>
      <c r="AI479" s="213"/>
      <c r="AJ479" s="213"/>
      <c r="AK479" s="213"/>
      <c r="AL479" s="213"/>
      <c r="AM479" s="213"/>
      <c r="AN479" s="213"/>
      <c r="AO479" s="213"/>
      <c r="AP479" s="213"/>
      <c r="AQ479" s="213"/>
      <c r="AR479" s="213"/>
      <c r="AS479" s="213"/>
      <c r="AT479" s="213"/>
      <c r="AU479" s="213"/>
      <c r="AV479" s="213"/>
      <c r="AW479" s="213"/>
      <c r="AX479" s="213"/>
      <c r="AY479" s="213"/>
      <c r="AZ479" s="213"/>
      <c r="BA479" s="213"/>
      <c r="BB479" s="213"/>
      <c r="BC479" s="213"/>
      <c r="BD479" s="213"/>
      <c r="BE479" s="213"/>
      <c r="BF479" s="213"/>
      <c r="BG479" s="213"/>
      <c r="BH479" s="213"/>
    </row>
    <row r="480" spans="1:60" outlineLevel="2" x14ac:dyDescent="0.3">
      <c r="A480" s="220"/>
      <c r="B480" s="221"/>
      <c r="C480" s="266" t="s">
        <v>737</v>
      </c>
      <c r="D480" s="264"/>
      <c r="E480" s="264"/>
      <c r="F480" s="264"/>
      <c r="G480" s="264"/>
      <c r="H480" s="224"/>
      <c r="I480" s="224"/>
      <c r="J480" s="224"/>
      <c r="K480" s="224"/>
      <c r="L480" s="224"/>
      <c r="M480" s="224"/>
      <c r="N480" s="223"/>
      <c r="O480" s="223"/>
      <c r="P480" s="223"/>
      <c r="Q480" s="223"/>
      <c r="R480" s="224"/>
      <c r="S480" s="224"/>
      <c r="T480" s="224"/>
      <c r="U480" s="224"/>
      <c r="V480" s="224"/>
      <c r="W480" s="224"/>
      <c r="X480" s="224"/>
      <c r="Y480" s="224"/>
      <c r="Z480" s="213"/>
      <c r="AA480" s="213"/>
      <c r="AB480" s="213"/>
      <c r="AC480" s="213"/>
      <c r="AD480" s="213"/>
      <c r="AE480" s="213"/>
      <c r="AF480" s="213"/>
      <c r="AG480" s="213" t="s">
        <v>225</v>
      </c>
      <c r="AH480" s="213"/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3"/>
      <c r="AX480" s="213"/>
      <c r="AY480" s="213"/>
      <c r="AZ480" s="213"/>
      <c r="BA480" s="213"/>
      <c r="BB480" s="213"/>
      <c r="BC480" s="213"/>
      <c r="BD480" s="213"/>
      <c r="BE480" s="213"/>
      <c r="BF480" s="213"/>
      <c r="BG480" s="213"/>
      <c r="BH480" s="213"/>
    </row>
    <row r="481" spans="1:60" x14ac:dyDescent="0.3">
      <c r="A481" s="230" t="s">
        <v>178</v>
      </c>
      <c r="B481" s="231" t="s">
        <v>124</v>
      </c>
      <c r="C481" s="253" t="s">
        <v>125</v>
      </c>
      <c r="D481" s="232"/>
      <c r="E481" s="233"/>
      <c r="F481" s="234"/>
      <c r="G481" s="234">
        <f>SUMIF(AG482:AG496,"&lt;&gt;NOR",G482:G496)</f>
        <v>0</v>
      </c>
      <c r="H481" s="234"/>
      <c r="I481" s="234">
        <f>SUM(I482:I496)</f>
        <v>0</v>
      </c>
      <c r="J481" s="234"/>
      <c r="K481" s="234">
        <f>SUM(K482:K496)</f>
        <v>0</v>
      </c>
      <c r="L481" s="234"/>
      <c r="M481" s="234">
        <f>SUM(M482:M496)</f>
        <v>0</v>
      </c>
      <c r="N481" s="233"/>
      <c r="O481" s="233">
        <f>SUM(O482:O496)</f>
        <v>0.43</v>
      </c>
      <c r="P481" s="233"/>
      <c r="Q481" s="233">
        <f>SUM(Q482:Q496)</f>
        <v>0.44</v>
      </c>
      <c r="R481" s="234"/>
      <c r="S481" s="234"/>
      <c r="T481" s="235"/>
      <c r="U481" s="229"/>
      <c r="V481" s="229">
        <f>SUM(V482:V496)</f>
        <v>71.94</v>
      </c>
      <c r="W481" s="229"/>
      <c r="X481" s="229"/>
      <c r="Y481" s="229"/>
      <c r="AG481" t="s">
        <v>179</v>
      </c>
    </row>
    <row r="482" spans="1:60" outlineLevel="1" x14ac:dyDescent="0.3">
      <c r="A482" s="237">
        <v>83</v>
      </c>
      <c r="B482" s="238" t="s">
        <v>738</v>
      </c>
      <c r="C482" s="255" t="s">
        <v>739</v>
      </c>
      <c r="D482" s="239" t="s">
        <v>244</v>
      </c>
      <c r="E482" s="240">
        <v>4.87</v>
      </c>
      <c r="F482" s="241"/>
      <c r="G482" s="242">
        <f>ROUND(E482*F482,2)</f>
        <v>0</v>
      </c>
      <c r="H482" s="241"/>
      <c r="I482" s="242">
        <f>ROUND(E482*H482,2)</f>
        <v>0</v>
      </c>
      <c r="J482" s="241"/>
      <c r="K482" s="242">
        <f>ROUND(E482*J482,2)</f>
        <v>0</v>
      </c>
      <c r="L482" s="242">
        <v>21</v>
      </c>
      <c r="M482" s="242">
        <f>G482*(1+L482/100)</f>
        <v>0</v>
      </c>
      <c r="N482" s="240">
        <v>0</v>
      </c>
      <c r="O482" s="240">
        <f>ROUND(E482*N482,2)</f>
        <v>0</v>
      </c>
      <c r="P482" s="240">
        <v>0</v>
      </c>
      <c r="Q482" s="240">
        <f>ROUND(E482*P482,2)</f>
        <v>0</v>
      </c>
      <c r="R482" s="242" t="s">
        <v>740</v>
      </c>
      <c r="S482" s="242" t="s">
        <v>198</v>
      </c>
      <c r="T482" s="243" t="s">
        <v>198</v>
      </c>
      <c r="U482" s="224">
        <v>0.05</v>
      </c>
      <c r="V482" s="224">
        <f>ROUND(E482*U482,2)</f>
        <v>0.24</v>
      </c>
      <c r="W482" s="224"/>
      <c r="X482" s="224" t="s">
        <v>185</v>
      </c>
      <c r="Y482" s="224" t="s">
        <v>186</v>
      </c>
      <c r="Z482" s="213"/>
      <c r="AA482" s="213"/>
      <c r="AB482" s="213"/>
      <c r="AC482" s="213"/>
      <c r="AD482" s="213"/>
      <c r="AE482" s="213"/>
      <c r="AF482" s="213"/>
      <c r="AG482" s="213" t="s">
        <v>187</v>
      </c>
      <c r="AH482" s="213"/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3"/>
      <c r="AX482" s="213"/>
      <c r="AY482" s="213"/>
      <c r="AZ482" s="213"/>
      <c r="BA482" s="213"/>
      <c r="BB482" s="213"/>
      <c r="BC482" s="213"/>
      <c r="BD482" s="213"/>
      <c r="BE482" s="213"/>
      <c r="BF482" s="213"/>
      <c r="BG482" s="213"/>
      <c r="BH482" s="213"/>
    </row>
    <row r="483" spans="1:60" outlineLevel="2" x14ac:dyDescent="0.3">
      <c r="A483" s="220"/>
      <c r="B483" s="221"/>
      <c r="C483" s="266" t="s">
        <v>741</v>
      </c>
      <c r="D483" s="264"/>
      <c r="E483" s="264"/>
      <c r="F483" s="264"/>
      <c r="G483" s="264"/>
      <c r="H483" s="224"/>
      <c r="I483" s="224"/>
      <c r="J483" s="224"/>
      <c r="K483" s="224"/>
      <c r="L483" s="224"/>
      <c r="M483" s="224"/>
      <c r="N483" s="223"/>
      <c r="O483" s="223"/>
      <c r="P483" s="223"/>
      <c r="Q483" s="223"/>
      <c r="R483" s="224"/>
      <c r="S483" s="224"/>
      <c r="T483" s="224"/>
      <c r="U483" s="224"/>
      <c r="V483" s="224"/>
      <c r="W483" s="224"/>
      <c r="X483" s="224"/>
      <c r="Y483" s="224"/>
      <c r="Z483" s="213"/>
      <c r="AA483" s="213"/>
      <c r="AB483" s="213"/>
      <c r="AC483" s="213"/>
      <c r="AD483" s="213"/>
      <c r="AE483" s="213"/>
      <c r="AF483" s="213"/>
      <c r="AG483" s="213" t="s">
        <v>225</v>
      </c>
      <c r="AH483" s="213"/>
      <c r="AI483" s="213"/>
      <c r="AJ483" s="213"/>
      <c r="AK483" s="213"/>
      <c r="AL483" s="213"/>
      <c r="AM483" s="213"/>
      <c r="AN483" s="213"/>
      <c r="AO483" s="213"/>
      <c r="AP483" s="213"/>
      <c r="AQ483" s="213"/>
      <c r="AR483" s="213"/>
      <c r="AS483" s="213"/>
      <c r="AT483" s="213"/>
      <c r="AU483" s="213"/>
      <c r="AV483" s="213"/>
      <c r="AW483" s="213"/>
      <c r="AX483" s="213"/>
      <c r="AY483" s="213"/>
      <c r="AZ483" s="213"/>
      <c r="BA483" s="213"/>
      <c r="BB483" s="213"/>
      <c r="BC483" s="213"/>
      <c r="BD483" s="213"/>
      <c r="BE483" s="213"/>
      <c r="BF483" s="213"/>
      <c r="BG483" s="213"/>
      <c r="BH483" s="213"/>
    </row>
    <row r="484" spans="1:60" outlineLevel="2" x14ac:dyDescent="0.3">
      <c r="A484" s="220"/>
      <c r="B484" s="221"/>
      <c r="C484" s="267" t="s">
        <v>742</v>
      </c>
      <c r="D484" s="260"/>
      <c r="E484" s="261">
        <v>4.87</v>
      </c>
      <c r="F484" s="224"/>
      <c r="G484" s="224"/>
      <c r="H484" s="224"/>
      <c r="I484" s="224"/>
      <c r="J484" s="224"/>
      <c r="K484" s="224"/>
      <c r="L484" s="224"/>
      <c r="M484" s="224"/>
      <c r="N484" s="223"/>
      <c r="O484" s="223"/>
      <c r="P484" s="223"/>
      <c r="Q484" s="223"/>
      <c r="R484" s="224"/>
      <c r="S484" s="224"/>
      <c r="T484" s="224"/>
      <c r="U484" s="224"/>
      <c r="V484" s="224"/>
      <c r="W484" s="224"/>
      <c r="X484" s="224"/>
      <c r="Y484" s="224"/>
      <c r="Z484" s="213"/>
      <c r="AA484" s="213"/>
      <c r="AB484" s="213"/>
      <c r="AC484" s="213"/>
      <c r="AD484" s="213"/>
      <c r="AE484" s="213"/>
      <c r="AF484" s="213"/>
      <c r="AG484" s="213" t="s">
        <v>227</v>
      </c>
      <c r="AH484" s="213">
        <v>0</v>
      </c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3"/>
      <c r="AX484" s="213"/>
      <c r="AY484" s="213"/>
      <c r="AZ484" s="213"/>
      <c r="BA484" s="213"/>
      <c r="BB484" s="213"/>
      <c r="BC484" s="213"/>
      <c r="BD484" s="213"/>
      <c r="BE484" s="213"/>
      <c r="BF484" s="213"/>
      <c r="BG484" s="213"/>
      <c r="BH484" s="213"/>
    </row>
    <row r="485" spans="1:60" ht="20.6" outlineLevel="1" x14ac:dyDescent="0.3">
      <c r="A485" s="237">
        <v>84</v>
      </c>
      <c r="B485" s="238" t="s">
        <v>743</v>
      </c>
      <c r="C485" s="255" t="s">
        <v>744</v>
      </c>
      <c r="D485" s="239" t="s">
        <v>416</v>
      </c>
      <c r="E485" s="240">
        <v>81.8</v>
      </c>
      <c r="F485" s="241"/>
      <c r="G485" s="242">
        <f>ROUND(E485*F485,2)</f>
        <v>0</v>
      </c>
      <c r="H485" s="241"/>
      <c r="I485" s="242">
        <f>ROUND(E485*H485,2)</f>
        <v>0</v>
      </c>
      <c r="J485" s="241"/>
      <c r="K485" s="242">
        <f>ROUND(E485*J485,2)</f>
        <v>0</v>
      </c>
      <c r="L485" s="242">
        <v>21</v>
      </c>
      <c r="M485" s="242">
        <f>G485*(1+L485/100)</f>
        <v>0</v>
      </c>
      <c r="N485" s="240">
        <v>8.0000000000000007E-5</v>
      </c>
      <c r="O485" s="240">
        <f>ROUND(E485*N485,2)</f>
        <v>0.01</v>
      </c>
      <c r="P485" s="240">
        <v>0</v>
      </c>
      <c r="Q485" s="240">
        <f>ROUND(E485*P485,2)</f>
        <v>0</v>
      </c>
      <c r="R485" s="242" t="s">
        <v>740</v>
      </c>
      <c r="S485" s="242" t="s">
        <v>198</v>
      </c>
      <c r="T485" s="243" t="s">
        <v>198</v>
      </c>
      <c r="U485" s="224">
        <v>0.14000000000000001</v>
      </c>
      <c r="V485" s="224">
        <f>ROUND(E485*U485,2)</f>
        <v>11.45</v>
      </c>
      <c r="W485" s="224"/>
      <c r="X485" s="224" t="s">
        <v>185</v>
      </c>
      <c r="Y485" s="224" t="s">
        <v>186</v>
      </c>
      <c r="Z485" s="213"/>
      <c r="AA485" s="213"/>
      <c r="AB485" s="213"/>
      <c r="AC485" s="213"/>
      <c r="AD485" s="213"/>
      <c r="AE485" s="213"/>
      <c r="AF485" s="213"/>
      <c r="AG485" s="213" t="s">
        <v>187</v>
      </c>
      <c r="AH485" s="213"/>
      <c r="AI485" s="213"/>
      <c r="AJ485" s="213"/>
      <c r="AK485" s="213"/>
      <c r="AL485" s="213"/>
      <c r="AM485" s="213"/>
      <c r="AN485" s="213"/>
      <c r="AO485" s="213"/>
      <c r="AP485" s="213"/>
      <c r="AQ485" s="213"/>
      <c r="AR485" s="213"/>
      <c r="AS485" s="213"/>
      <c r="AT485" s="213"/>
      <c r="AU485" s="213"/>
      <c r="AV485" s="213"/>
      <c r="AW485" s="213"/>
      <c r="AX485" s="213"/>
      <c r="AY485" s="213"/>
      <c r="AZ485" s="213"/>
      <c r="BA485" s="213"/>
      <c r="BB485" s="213"/>
      <c r="BC485" s="213"/>
      <c r="BD485" s="213"/>
      <c r="BE485" s="213"/>
      <c r="BF485" s="213"/>
      <c r="BG485" s="213"/>
      <c r="BH485" s="213"/>
    </row>
    <row r="486" spans="1:60" outlineLevel="2" x14ac:dyDescent="0.3">
      <c r="A486" s="220"/>
      <c r="B486" s="221"/>
      <c r="C486" s="267" t="s">
        <v>745</v>
      </c>
      <c r="D486" s="260"/>
      <c r="E486" s="261">
        <v>29.8</v>
      </c>
      <c r="F486" s="224"/>
      <c r="G486" s="224"/>
      <c r="H486" s="224"/>
      <c r="I486" s="224"/>
      <c r="J486" s="224"/>
      <c r="K486" s="224"/>
      <c r="L486" s="224"/>
      <c r="M486" s="224"/>
      <c r="N486" s="223"/>
      <c r="O486" s="223"/>
      <c r="P486" s="223"/>
      <c r="Q486" s="223"/>
      <c r="R486" s="224"/>
      <c r="S486" s="224"/>
      <c r="T486" s="224"/>
      <c r="U486" s="224"/>
      <c r="V486" s="224"/>
      <c r="W486" s="224"/>
      <c r="X486" s="224"/>
      <c r="Y486" s="224"/>
      <c r="Z486" s="213"/>
      <c r="AA486" s="213"/>
      <c r="AB486" s="213"/>
      <c r="AC486" s="213"/>
      <c r="AD486" s="213"/>
      <c r="AE486" s="213"/>
      <c r="AF486" s="213"/>
      <c r="AG486" s="213" t="s">
        <v>227</v>
      </c>
      <c r="AH486" s="213">
        <v>0</v>
      </c>
      <c r="AI486" s="213"/>
      <c r="AJ486" s="213"/>
      <c r="AK486" s="213"/>
      <c r="AL486" s="213"/>
      <c r="AM486" s="213"/>
      <c r="AN486" s="213"/>
      <c r="AO486" s="213"/>
      <c r="AP486" s="213"/>
      <c r="AQ486" s="213"/>
      <c r="AR486" s="213"/>
      <c r="AS486" s="213"/>
      <c r="AT486" s="213"/>
      <c r="AU486" s="213"/>
      <c r="AV486" s="213"/>
      <c r="AW486" s="213"/>
      <c r="AX486" s="213"/>
      <c r="AY486" s="213"/>
      <c r="AZ486" s="213"/>
      <c r="BA486" s="213"/>
      <c r="BB486" s="213"/>
      <c r="BC486" s="213"/>
      <c r="BD486" s="213"/>
      <c r="BE486" s="213"/>
      <c r="BF486" s="213"/>
      <c r="BG486" s="213"/>
      <c r="BH486" s="213"/>
    </row>
    <row r="487" spans="1:60" outlineLevel="3" x14ac:dyDescent="0.3">
      <c r="A487" s="220"/>
      <c r="B487" s="221"/>
      <c r="C487" s="267" t="s">
        <v>746</v>
      </c>
      <c r="D487" s="260"/>
      <c r="E487" s="261">
        <v>25.4</v>
      </c>
      <c r="F487" s="224"/>
      <c r="G487" s="224"/>
      <c r="H487" s="224"/>
      <c r="I487" s="224"/>
      <c r="J487" s="224"/>
      <c r="K487" s="224"/>
      <c r="L487" s="224"/>
      <c r="M487" s="224"/>
      <c r="N487" s="223"/>
      <c r="O487" s="223"/>
      <c r="P487" s="223"/>
      <c r="Q487" s="223"/>
      <c r="R487" s="224"/>
      <c r="S487" s="224"/>
      <c r="T487" s="224"/>
      <c r="U487" s="224"/>
      <c r="V487" s="224"/>
      <c r="W487" s="224"/>
      <c r="X487" s="224"/>
      <c r="Y487" s="224"/>
      <c r="Z487" s="213"/>
      <c r="AA487" s="213"/>
      <c r="AB487" s="213"/>
      <c r="AC487" s="213"/>
      <c r="AD487" s="213"/>
      <c r="AE487" s="213"/>
      <c r="AF487" s="213"/>
      <c r="AG487" s="213" t="s">
        <v>227</v>
      </c>
      <c r="AH487" s="213">
        <v>0</v>
      </c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  <c r="AW487" s="213"/>
      <c r="AX487" s="213"/>
      <c r="AY487" s="213"/>
      <c r="AZ487" s="213"/>
      <c r="BA487" s="213"/>
      <c r="BB487" s="213"/>
      <c r="BC487" s="213"/>
      <c r="BD487" s="213"/>
      <c r="BE487" s="213"/>
      <c r="BF487" s="213"/>
      <c r="BG487" s="213"/>
      <c r="BH487" s="213"/>
    </row>
    <row r="488" spans="1:60" outlineLevel="3" x14ac:dyDescent="0.3">
      <c r="A488" s="220"/>
      <c r="B488" s="221"/>
      <c r="C488" s="267" t="s">
        <v>747</v>
      </c>
      <c r="D488" s="260"/>
      <c r="E488" s="261">
        <v>26.6</v>
      </c>
      <c r="F488" s="224"/>
      <c r="G488" s="224"/>
      <c r="H488" s="224"/>
      <c r="I488" s="224"/>
      <c r="J488" s="224"/>
      <c r="K488" s="224"/>
      <c r="L488" s="224"/>
      <c r="M488" s="224"/>
      <c r="N488" s="223"/>
      <c r="O488" s="223"/>
      <c r="P488" s="223"/>
      <c r="Q488" s="223"/>
      <c r="R488" s="224"/>
      <c r="S488" s="224"/>
      <c r="T488" s="224"/>
      <c r="U488" s="224"/>
      <c r="V488" s="224"/>
      <c r="W488" s="224"/>
      <c r="X488" s="224"/>
      <c r="Y488" s="224"/>
      <c r="Z488" s="213"/>
      <c r="AA488" s="213"/>
      <c r="AB488" s="213"/>
      <c r="AC488" s="213"/>
      <c r="AD488" s="213"/>
      <c r="AE488" s="213"/>
      <c r="AF488" s="213"/>
      <c r="AG488" s="213" t="s">
        <v>227</v>
      </c>
      <c r="AH488" s="213">
        <v>0</v>
      </c>
      <c r="AI488" s="213"/>
      <c r="AJ488" s="213"/>
      <c r="AK488" s="213"/>
      <c r="AL488" s="213"/>
      <c r="AM488" s="213"/>
      <c r="AN488" s="213"/>
      <c r="AO488" s="213"/>
      <c r="AP488" s="213"/>
      <c r="AQ488" s="213"/>
      <c r="AR488" s="213"/>
      <c r="AS488" s="213"/>
      <c r="AT488" s="213"/>
      <c r="AU488" s="213"/>
      <c r="AV488" s="213"/>
      <c r="AW488" s="213"/>
      <c r="AX488" s="213"/>
      <c r="AY488" s="213"/>
      <c r="AZ488" s="213"/>
      <c r="BA488" s="213"/>
      <c r="BB488" s="213"/>
      <c r="BC488" s="213"/>
      <c r="BD488" s="213"/>
      <c r="BE488" s="213"/>
      <c r="BF488" s="213"/>
      <c r="BG488" s="213"/>
      <c r="BH488" s="213"/>
    </row>
    <row r="489" spans="1:60" outlineLevel="1" x14ac:dyDescent="0.3">
      <c r="A489" s="237">
        <v>85</v>
      </c>
      <c r="B489" s="238" t="s">
        <v>748</v>
      </c>
      <c r="C489" s="255" t="s">
        <v>749</v>
      </c>
      <c r="D489" s="239" t="s">
        <v>244</v>
      </c>
      <c r="E489" s="240">
        <v>125.65</v>
      </c>
      <c r="F489" s="241"/>
      <c r="G489" s="242">
        <f>ROUND(E489*F489,2)</f>
        <v>0</v>
      </c>
      <c r="H489" s="241"/>
      <c r="I489" s="242">
        <f>ROUND(E489*H489,2)</f>
        <v>0</v>
      </c>
      <c r="J489" s="241"/>
      <c r="K489" s="242">
        <f>ROUND(E489*J489,2)</f>
        <v>0</v>
      </c>
      <c r="L489" s="242">
        <v>21</v>
      </c>
      <c r="M489" s="242">
        <f>G489*(1+L489/100)</f>
        <v>0</v>
      </c>
      <c r="N489" s="240">
        <v>0</v>
      </c>
      <c r="O489" s="240">
        <f>ROUND(E489*N489,2)</f>
        <v>0</v>
      </c>
      <c r="P489" s="240">
        <v>3.5000000000000001E-3</v>
      </c>
      <c r="Q489" s="240">
        <f>ROUND(E489*P489,2)</f>
        <v>0.44</v>
      </c>
      <c r="R489" s="242"/>
      <c r="S489" s="242" t="s">
        <v>183</v>
      </c>
      <c r="T489" s="243" t="s">
        <v>184</v>
      </c>
      <c r="U489" s="224">
        <v>0.11</v>
      </c>
      <c r="V489" s="224">
        <f>ROUND(E489*U489,2)</f>
        <v>13.82</v>
      </c>
      <c r="W489" s="224"/>
      <c r="X489" s="224" t="s">
        <v>185</v>
      </c>
      <c r="Y489" s="224" t="s">
        <v>186</v>
      </c>
      <c r="Z489" s="213"/>
      <c r="AA489" s="213"/>
      <c r="AB489" s="213"/>
      <c r="AC489" s="213"/>
      <c r="AD489" s="213"/>
      <c r="AE489" s="213"/>
      <c r="AF489" s="213"/>
      <c r="AG489" s="213" t="s">
        <v>187</v>
      </c>
      <c r="AH489" s="213"/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  <c r="AW489" s="213"/>
      <c r="AX489" s="213"/>
      <c r="AY489" s="213"/>
      <c r="AZ489" s="213"/>
      <c r="BA489" s="213"/>
      <c r="BB489" s="213"/>
      <c r="BC489" s="213"/>
      <c r="BD489" s="213"/>
      <c r="BE489" s="213"/>
      <c r="BF489" s="213"/>
      <c r="BG489" s="213"/>
      <c r="BH489" s="213"/>
    </row>
    <row r="490" spans="1:60" outlineLevel="2" x14ac:dyDescent="0.3">
      <c r="A490" s="220"/>
      <c r="B490" s="221"/>
      <c r="C490" s="267" t="s">
        <v>750</v>
      </c>
      <c r="D490" s="260"/>
      <c r="E490" s="261">
        <v>48.95</v>
      </c>
      <c r="F490" s="224"/>
      <c r="G490" s="224"/>
      <c r="H490" s="224"/>
      <c r="I490" s="224"/>
      <c r="J490" s="224"/>
      <c r="K490" s="224"/>
      <c r="L490" s="224"/>
      <c r="M490" s="224"/>
      <c r="N490" s="223"/>
      <c r="O490" s="223"/>
      <c r="P490" s="223"/>
      <c r="Q490" s="223"/>
      <c r="R490" s="224"/>
      <c r="S490" s="224"/>
      <c r="T490" s="224"/>
      <c r="U490" s="224"/>
      <c r="V490" s="224"/>
      <c r="W490" s="224"/>
      <c r="X490" s="224"/>
      <c r="Y490" s="224"/>
      <c r="Z490" s="213"/>
      <c r="AA490" s="213"/>
      <c r="AB490" s="213"/>
      <c r="AC490" s="213"/>
      <c r="AD490" s="213"/>
      <c r="AE490" s="213"/>
      <c r="AF490" s="213"/>
      <c r="AG490" s="213" t="s">
        <v>227</v>
      </c>
      <c r="AH490" s="213">
        <v>0</v>
      </c>
      <c r="AI490" s="213"/>
      <c r="AJ490" s="213"/>
      <c r="AK490" s="213"/>
      <c r="AL490" s="213"/>
      <c r="AM490" s="213"/>
      <c r="AN490" s="213"/>
      <c r="AO490" s="213"/>
      <c r="AP490" s="213"/>
      <c r="AQ490" s="213"/>
      <c r="AR490" s="213"/>
      <c r="AS490" s="213"/>
      <c r="AT490" s="213"/>
      <c r="AU490" s="213"/>
      <c r="AV490" s="213"/>
      <c r="AW490" s="213"/>
      <c r="AX490" s="213"/>
      <c r="AY490" s="213"/>
      <c r="AZ490" s="213"/>
      <c r="BA490" s="213"/>
      <c r="BB490" s="213"/>
      <c r="BC490" s="213"/>
      <c r="BD490" s="213"/>
      <c r="BE490" s="213"/>
      <c r="BF490" s="213"/>
      <c r="BG490" s="213"/>
      <c r="BH490" s="213"/>
    </row>
    <row r="491" spans="1:60" outlineLevel="3" x14ac:dyDescent="0.3">
      <c r="A491" s="220"/>
      <c r="B491" s="221"/>
      <c r="C491" s="267" t="s">
        <v>396</v>
      </c>
      <c r="D491" s="260"/>
      <c r="E491" s="261">
        <v>36.700000000000003</v>
      </c>
      <c r="F491" s="224"/>
      <c r="G491" s="224"/>
      <c r="H491" s="224"/>
      <c r="I491" s="224"/>
      <c r="J491" s="224"/>
      <c r="K491" s="224"/>
      <c r="L491" s="224"/>
      <c r="M491" s="224"/>
      <c r="N491" s="223"/>
      <c r="O491" s="223"/>
      <c r="P491" s="223"/>
      <c r="Q491" s="223"/>
      <c r="R491" s="224"/>
      <c r="S491" s="224"/>
      <c r="T491" s="224"/>
      <c r="U491" s="224"/>
      <c r="V491" s="224"/>
      <c r="W491" s="224"/>
      <c r="X491" s="224"/>
      <c r="Y491" s="224"/>
      <c r="Z491" s="213"/>
      <c r="AA491" s="213"/>
      <c r="AB491" s="213"/>
      <c r="AC491" s="213"/>
      <c r="AD491" s="213"/>
      <c r="AE491" s="213"/>
      <c r="AF491" s="213"/>
      <c r="AG491" s="213" t="s">
        <v>227</v>
      </c>
      <c r="AH491" s="213">
        <v>0</v>
      </c>
      <c r="AI491" s="213"/>
      <c r="AJ491" s="213"/>
      <c r="AK491" s="213"/>
      <c r="AL491" s="213"/>
      <c r="AM491" s="213"/>
      <c r="AN491" s="213"/>
      <c r="AO491" s="213"/>
      <c r="AP491" s="213"/>
      <c r="AQ491" s="213"/>
      <c r="AR491" s="213"/>
      <c r="AS491" s="213"/>
      <c r="AT491" s="213"/>
      <c r="AU491" s="213"/>
      <c r="AV491" s="213"/>
      <c r="AW491" s="213"/>
      <c r="AX491" s="213"/>
      <c r="AY491" s="213"/>
      <c r="AZ491" s="213"/>
      <c r="BA491" s="213"/>
      <c r="BB491" s="213"/>
      <c r="BC491" s="213"/>
      <c r="BD491" s="213"/>
      <c r="BE491" s="213"/>
      <c r="BF491" s="213"/>
      <c r="BG491" s="213"/>
      <c r="BH491" s="213"/>
    </row>
    <row r="492" spans="1:60" outlineLevel="3" x14ac:dyDescent="0.3">
      <c r="A492" s="220"/>
      <c r="B492" s="221"/>
      <c r="C492" s="267" t="s">
        <v>751</v>
      </c>
      <c r="D492" s="260"/>
      <c r="E492" s="261">
        <v>40</v>
      </c>
      <c r="F492" s="224"/>
      <c r="G492" s="224"/>
      <c r="H492" s="224"/>
      <c r="I492" s="224"/>
      <c r="J492" s="224"/>
      <c r="K492" s="224"/>
      <c r="L492" s="224"/>
      <c r="M492" s="224"/>
      <c r="N492" s="223"/>
      <c r="O492" s="223"/>
      <c r="P492" s="223"/>
      <c r="Q492" s="223"/>
      <c r="R492" s="224"/>
      <c r="S492" s="224"/>
      <c r="T492" s="224"/>
      <c r="U492" s="224"/>
      <c r="V492" s="224"/>
      <c r="W492" s="224"/>
      <c r="X492" s="224"/>
      <c r="Y492" s="224"/>
      <c r="Z492" s="213"/>
      <c r="AA492" s="213"/>
      <c r="AB492" s="213"/>
      <c r="AC492" s="213"/>
      <c r="AD492" s="213"/>
      <c r="AE492" s="213"/>
      <c r="AF492" s="213"/>
      <c r="AG492" s="213" t="s">
        <v>227</v>
      </c>
      <c r="AH492" s="213">
        <v>0</v>
      </c>
      <c r="AI492" s="213"/>
      <c r="AJ492" s="213"/>
      <c r="AK492" s="213"/>
      <c r="AL492" s="213"/>
      <c r="AM492" s="213"/>
      <c r="AN492" s="213"/>
      <c r="AO492" s="213"/>
      <c r="AP492" s="213"/>
      <c r="AQ492" s="213"/>
      <c r="AR492" s="213"/>
      <c r="AS492" s="213"/>
      <c r="AT492" s="213"/>
      <c r="AU492" s="213"/>
      <c r="AV492" s="213"/>
      <c r="AW492" s="213"/>
      <c r="AX492" s="213"/>
      <c r="AY492" s="213"/>
      <c r="AZ492" s="213"/>
      <c r="BA492" s="213"/>
      <c r="BB492" s="213"/>
      <c r="BC492" s="213"/>
      <c r="BD492" s="213"/>
      <c r="BE492" s="213"/>
      <c r="BF492" s="213"/>
      <c r="BG492" s="213"/>
      <c r="BH492" s="213"/>
    </row>
    <row r="493" spans="1:60" ht="20.6" outlineLevel="1" x14ac:dyDescent="0.3">
      <c r="A493" s="237">
        <v>86</v>
      </c>
      <c r="B493" s="238" t="s">
        <v>752</v>
      </c>
      <c r="C493" s="255" t="s">
        <v>753</v>
      </c>
      <c r="D493" s="239" t="s">
        <v>244</v>
      </c>
      <c r="E493" s="240">
        <v>130.67599999999999</v>
      </c>
      <c r="F493" s="241"/>
      <c r="G493" s="242">
        <f>ROUND(E493*F493,2)</f>
        <v>0</v>
      </c>
      <c r="H493" s="241"/>
      <c r="I493" s="242">
        <f>ROUND(E493*H493,2)</f>
        <v>0</v>
      </c>
      <c r="J493" s="241"/>
      <c r="K493" s="242">
        <f>ROUND(E493*J493,2)</f>
        <v>0</v>
      </c>
      <c r="L493" s="242">
        <v>21</v>
      </c>
      <c r="M493" s="242">
        <f>G493*(1+L493/100)</f>
        <v>0</v>
      </c>
      <c r="N493" s="240">
        <v>3.2100000000000002E-3</v>
      </c>
      <c r="O493" s="240">
        <f>ROUND(E493*N493,2)</f>
        <v>0.42</v>
      </c>
      <c r="P493" s="240">
        <v>0</v>
      </c>
      <c r="Q493" s="240">
        <f>ROUND(E493*P493,2)</f>
        <v>0</v>
      </c>
      <c r="R493" s="242"/>
      <c r="S493" s="242" t="s">
        <v>183</v>
      </c>
      <c r="T493" s="243" t="s">
        <v>184</v>
      </c>
      <c r="U493" s="224">
        <v>0.35</v>
      </c>
      <c r="V493" s="224">
        <f>ROUND(E493*U493,2)</f>
        <v>45.74</v>
      </c>
      <c r="W493" s="224"/>
      <c r="X493" s="224" t="s">
        <v>185</v>
      </c>
      <c r="Y493" s="224" t="s">
        <v>186</v>
      </c>
      <c r="Z493" s="213"/>
      <c r="AA493" s="213"/>
      <c r="AB493" s="213"/>
      <c r="AC493" s="213"/>
      <c r="AD493" s="213"/>
      <c r="AE493" s="213"/>
      <c r="AF493" s="213"/>
      <c r="AG493" s="213" t="s">
        <v>187</v>
      </c>
      <c r="AH493" s="213"/>
      <c r="AI493" s="213"/>
      <c r="AJ493" s="213"/>
      <c r="AK493" s="213"/>
      <c r="AL493" s="213"/>
      <c r="AM493" s="213"/>
      <c r="AN493" s="213"/>
      <c r="AO493" s="213"/>
      <c r="AP493" s="213"/>
      <c r="AQ493" s="213"/>
      <c r="AR493" s="213"/>
      <c r="AS493" s="213"/>
      <c r="AT493" s="213"/>
      <c r="AU493" s="213"/>
      <c r="AV493" s="213"/>
      <c r="AW493" s="213"/>
      <c r="AX493" s="213"/>
      <c r="AY493" s="213"/>
      <c r="AZ493" s="213"/>
      <c r="BA493" s="213"/>
      <c r="BB493" s="213"/>
      <c r="BC493" s="213"/>
      <c r="BD493" s="213"/>
      <c r="BE493" s="213"/>
      <c r="BF493" s="213"/>
      <c r="BG493" s="213"/>
      <c r="BH493" s="213"/>
    </row>
    <row r="494" spans="1:60" outlineLevel="2" x14ac:dyDescent="0.3">
      <c r="A494" s="220"/>
      <c r="B494" s="221"/>
      <c r="C494" s="267" t="s">
        <v>754</v>
      </c>
      <c r="D494" s="260"/>
      <c r="E494" s="261">
        <v>130.67599999999999</v>
      </c>
      <c r="F494" s="224"/>
      <c r="G494" s="224"/>
      <c r="H494" s="224"/>
      <c r="I494" s="224"/>
      <c r="J494" s="224"/>
      <c r="K494" s="224"/>
      <c r="L494" s="224"/>
      <c r="M494" s="224"/>
      <c r="N494" s="223"/>
      <c r="O494" s="223"/>
      <c r="P494" s="223"/>
      <c r="Q494" s="223"/>
      <c r="R494" s="224"/>
      <c r="S494" s="224"/>
      <c r="T494" s="224"/>
      <c r="U494" s="224"/>
      <c r="V494" s="224"/>
      <c r="W494" s="224"/>
      <c r="X494" s="224"/>
      <c r="Y494" s="224"/>
      <c r="Z494" s="213"/>
      <c r="AA494" s="213"/>
      <c r="AB494" s="213"/>
      <c r="AC494" s="213"/>
      <c r="AD494" s="213"/>
      <c r="AE494" s="213"/>
      <c r="AF494" s="213"/>
      <c r="AG494" s="213" t="s">
        <v>227</v>
      </c>
      <c r="AH494" s="213">
        <v>5</v>
      </c>
      <c r="AI494" s="213"/>
      <c r="AJ494" s="213"/>
      <c r="AK494" s="213"/>
      <c r="AL494" s="213"/>
      <c r="AM494" s="213"/>
      <c r="AN494" s="213"/>
      <c r="AO494" s="213"/>
      <c r="AP494" s="213"/>
      <c r="AQ494" s="213"/>
      <c r="AR494" s="213"/>
      <c r="AS494" s="213"/>
      <c r="AT494" s="213"/>
      <c r="AU494" s="213"/>
      <c r="AV494" s="213"/>
      <c r="AW494" s="213"/>
      <c r="AX494" s="213"/>
      <c r="AY494" s="213"/>
      <c r="AZ494" s="213"/>
      <c r="BA494" s="213"/>
      <c r="BB494" s="213"/>
      <c r="BC494" s="213"/>
      <c r="BD494" s="213"/>
      <c r="BE494" s="213"/>
      <c r="BF494" s="213"/>
      <c r="BG494" s="213"/>
      <c r="BH494" s="213"/>
    </row>
    <row r="495" spans="1:60" outlineLevel="1" x14ac:dyDescent="0.3">
      <c r="A495" s="237">
        <v>87</v>
      </c>
      <c r="B495" s="238" t="s">
        <v>755</v>
      </c>
      <c r="C495" s="255" t="s">
        <v>756</v>
      </c>
      <c r="D495" s="239" t="s">
        <v>734</v>
      </c>
      <c r="E495" s="240">
        <v>0.42601</v>
      </c>
      <c r="F495" s="241"/>
      <c r="G495" s="242">
        <f>ROUND(E495*F495,2)</f>
        <v>0</v>
      </c>
      <c r="H495" s="241"/>
      <c r="I495" s="242">
        <f>ROUND(E495*H495,2)</f>
        <v>0</v>
      </c>
      <c r="J495" s="241"/>
      <c r="K495" s="242">
        <f>ROUND(E495*J495,2)</f>
        <v>0</v>
      </c>
      <c r="L495" s="242">
        <v>21</v>
      </c>
      <c r="M495" s="242">
        <f>G495*(1+L495/100)</f>
        <v>0</v>
      </c>
      <c r="N495" s="240">
        <v>0</v>
      </c>
      <c r="O495" s="240">
        <f>ROUND(E495*N495,2)</f>
        <v>0</v>
      </c>
      <c r="P495" s="240">
        <v>0</v>
      </c>
      <c r="Q495" s="240">
        <f>ROUND(E495*P495,2)</f>
        <v>0</v>
      </c>
      <c r="R495" s="242" t="s">
        <v>757</v>
      </c>
      <c r="S495" s="242" t="s">
        <v>198</v>
      </c>
      <c r="T495" s="243" t="s">
        <v>198</v>
      </c>
      <c r="U495" s="224">
        <v>1.61</v>
      </c>
      <c r="V495" s="224">
        <f>ROUND(E495*U495,2)</f>
        <v>0.69</v>
      </c>
      <c r="W495" s="224"/>
      <c r="X495" s="224" t="s">
        <v>735</v>
      </c>
      <c r="Y495" s="224" t="s">
        <v>186</v>
      </c>
      <c r="Z495" s="213"/>
      <c r="AA495" s="213"/>
      <c r="AB495" s="213"/>
      <c r="AC495" s="213"/>
      <c r="AD495" s="213"/>
      <c r="AE495" s="213"/>
      <c r="AF495" s="213"/>
      <c r="AG495" s="213" t="s">
        <v>736</v>
      </c>
      <c r="AH495" s="213"/>
      <c r="AI495" s="213"/>
      <c r="AJ495" s="213"/>
      <c r="AK495" s="213"/>
      <c r="AL495" s="213"/>
      <c r="AM495" s="213"/>
      <c r="AN495" s="213"/>
      <c r="AO495" s="213"/>
      <c r="AP495" s="213"/>
      <c r="AQ495" s="213"/>
      <c r="AR495" s="213"/>
      <c r="AS495" s="213"/>
      <c r="AT495" s="213"/>
      <c r="AU495" s="213"/>
      <c r="AV495" s="213"/>
      <c r="AW495" s="213"/>
      <c r="AX495" s="213"/>
      <c r="AY495" s="213"/>
      <c r="AZ495" s="213"/>
      <c r="BA495" s="213"/>
      <c r="BB495" s="213"/>
      <c r="BC495" s="213"/>
      <c r="BD495" s="213"/>
      <c r="BE495" s="213"/>
      <c r="BF495" s="213"/>
      <c r="BG495" s="213"/>
      <c r="BH495" s="213"/>
    </row>
    <row r="496" spans="1:60" outlineLevel="2" x14ac:dyDescent="0.3">
      <c r="A496" s="220"/>
      <c r="B496" s="221"/>
      <c r="C496" s="266" t="s">
        <v>737</v>
      </c>
      <c r="D496" s="264"/>
      <c r="E496" s="264"/>
      <c r="F496" s="264"/>
      <c r="G496" s="264"/>
      <c r="H496" s="224"/>
      <c r="I496" s="224"/>
      <c r="J496" s="224"/>
      <c r="K496" s="224"/>
      <c r="L496" s="224"/>
      <c r="M496" s="224"/>
      <c r="N496" s="223"/>
      <c r="O496" s="223"/>
      <c r="P496" s="223"/>
      <c r="Q496" s="223"/>
      <c r="R496" s="224"/>
      <c r="S496" s="224"/>
      <c r="T496" s="224"/>
      <c r="U496" s="224"/>
      <c r="V496" s="224"/>
      <c r="W496" s="224"/>
      <c r="X496" s="224"/>
      <c r="Y496" s="224"/>
      <c r="Z496" s="213"/>
      <c r="AA496" s="213"/>
      <c r="AB496" s="213"/>
      <c r="AC496" s="213"/>
      <c r="AD496" s="213"/>
      <c r="AE496" s="213"/>
      <c r="AF496" s="213"/>
      <c r="AG496" s="213" t="s">
        <v>225</v>
      </c>
      <c r="AH496" s="213"/>
      <c r="AI496" s="213"/>
      <c r="AJ496" s="213"/>
      <c r="AK496" s="213"/>
      <c r="AL496" s="213"/>
      <c r="AM496" s="213"/>
      <c r="AN496" s="213"/>
      <c r="AO496" s="213"/>
      <c r="AP496" s="213"/>
      <c r="AQ496" s="213"/>
      <c r="AR496" s="213"/>
      <c r="AS496" s="213"/>
      <c r="AT496" s="213"/>
      <c r="AU496" s="213"/>
      <c r="AV496" s="213"/>
      <c r="AW496" s="213"/>
      <c r="AX496" s="213"/>
      <c r="AY496" s="213"/>
      <c r="AZ496" s="213"/>
      <c r="BA496" s="213"/>
      <c r="BB496" s="213"/>
      <c r="BC496" s="213"/>
      <c r="BD496" s="213"/>
      <c r="BE496" s="213"/>
      <c r="BF496" s="213"/>
      <c r="BG496" s="213"/>
      <c r="BH496" s="213"/>
    </row>
    <row r="497" spans="1:60" x14ac:dyDescent="0.3">
      <c r="A497" s="230" t="s">
        <v>178</v>
      </c>
      <c r="B497" s="231" t="s">
        <v>126</v>
      </c>
      <c r="C497" s="253" t="s">
        <v>127</v>
      </c>
      <c r="D497" s="232"/>
      <c r="E497" s="233"/>
      <c r="F497" s="234"/>
      <c r="G497" s="234">
        <f>SUMIF(AG498:AG510,"&lt;&gt;NOR",G498:G510)</f>
        <v>0</v>
      </c>
      <c r="H497" s="234"/>
      <c r="I497" s="234">
        <f>SUM(I498:I510)</f>
        <v>0</v>
      </c>
      <c r="J497" s="234"/>
      <c r="K497" s="234">
        <f>SUM(K498:K510)</f>
        <v>0</v>
      </c>
      <c r="L497" s="234"/>
      <c r="M497" s="234">
        <f>SUM(M498:M510)</f>
        <v>0</v>
      </c>
      <c r="N497" s="233"/>
      <c r="O497" s="233">
        <f>SUM(O498:O510)</f>
        <v>11.02</v>
      </c>
      <c r="P497" s="233"/>
      <c r="Q497" s="233">
        <f>SUM(Q498:Q510)</f>
        <v>0</v>
      </c>
      <c r="R497" s="234"/>
      <c r="S497" s="234"/>
      <c r="T497" s="235"/>
      <c r="U497" s="229"/>
      <c r="V497" s="229">
        <f>SUM(V498:V510)</f>
        <v>750.69</v>
      </c>
      <c r="W497" s="229"/>
      <c r="X497" s="229"/>
      <c r="Y497" s="229"/>
      <c r="AG497" t="s">
        <v>179</v>
      </c>
    </row>
    <row r="498" spans="1:60" outlineLevel="1" x14ac:dyDescent="0.3">
      <c r="A498" s="237">
        <v>88</v>
      </c>
      <c r="B498" s="238" t="s">
        <v>758</v>
      </c>
      <c r="C498" s="255" t="s">
        <v>759</v>
      </c>
      <c r="D498" s="239" t="s">
        <v>244</v>
      </c>
      <c r="E498" s="240">
        <v>580.07456000000002</v>
      </c>
      <c r="F498" s="241"/>
      <c r="G498" s="242">
        <f>ROUND(E498*F498,2)</f>
        <v>0</v>
      </c>
      <c r="H498" s="241"/>
      <c r="I498" s="242">
        <f>ROUND(E498*H498,2)</f>
        <v>0</v>
      </c>
      <c r="J498" s="241"/>
      <c r="K498" s="242">
        <f>ROUND(E498*J498,2)</f>
        <v>0</v>
      </c>
      <c r="L498" s="242">
        <v>21</v>
      </c>
      <c r="M498" s="242">
        <f>G498*(1+L498/100)</f>
        <v>0</v>
      </c>
      <c r="N498" s="240">
        <v>1.6000000000000001E-4</v>
      </c>
      <c r="O498" s="240">
        <f>ROUND(E498*N498,2)</f>
        <v>0.09</v>
      </c>
      <c r="P498" s="240">
        <v>0</v>
      </c>
      <c r="Q498" s="240">
        <f>ROUND(E498*P498,2)</f>
        <v>0</v>
      </c>
      <c r="R498" s="242" t="s">
        <v>674</v>
      </c>
      <c r="S498" s="242" t="s">
        <v>198</v>
      </c>
      <c r="T498" s="243" t="s">
        <v>198</v>
      </c>
      <c r="U498" s="224">
        <v>0.05</v>
      </c>
      <c r="V498" s="224">
        <f>ROUND(E498*U498,2)</f>
        <v>29</v>
      </c>
      <c r="W498" s="224"/>
      <c r="X498" s="224" t="s">
        <v>185</v>
      </c>
      <c r="Y498" s="224" t="s">
        <v>186</v>
      </c>
      <c r="Z498" s="213"/>
      <c r="AA498" s="213"/>
      <c r="AB498" s="213"/>
      <c r="AC498" s="213"/>
      <c r="AD498" s="213"/>
      <c r="AE498" s="213"/>
      <c r="AF498" s="213"/>
      <c r="AG498" s="213" t="s">
        <v>187</v>
      </c>
      <c r="AH498" s="213"/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3"/>
      <c r="AX498" s="213"/>
      <c r="AY498" s="213"/>
      <c r="AZ498" s="213"/>
      <c r="BA498" s="213"/>
      <c r="BB498" s="213"/>
      <c r="BC498" s="213"/>
      <c r="BD498" s="213"/>
      <c r="BE498" s="213"/>
      <c r="BF498" s="213"/>
      <c r="BG498" s="213"/>
      <c r="BH498" s="213"/>
    </row>
    <row r="499" spans="1:60" outlineLevel="2" x14ac:dyDescent="0.3">
      <c r="A499" s="220"/>
      <c r="B499" s="221"/>
      <c r="C499" s="256" t="s">
        <v>760</v>
      </c>
      <c r="D499" s="251"/>
      <c r="E499" s="251"/>
      <c r="F499" s="251"/>
      <c r="G499" s="251"/>
      <c r="H499" s="224"/>
      <c r="I499" s="224"/>
      <c r="J499" s="224"/>
      <c r="K499" s="224"/>
      <c r="L499" s="224"/>
      <c r="M499" s="224"/>
      <c r="N499" s="223"/>
      <c r="O499" s="223"/>
      <c r="P499" s="223"/>
      <c r="Q499" s="223"/>
      <c r="R499" s="224"/>
      <c r="S499" s="224"/>
      <c r="T499" s="224"/>
      <c r="U499" s="224"/>
      <c r="V499" s="224"/>
      <c r="W499" s="224"/>
      <c r="X499" s="224"/>
      <c r="Y499" s="224"/>
      <c r="Z499" s="213"/>
      <c r="AA499" s="213"/>
      <c r="AB499" s="213"/>
      <c r="AC499" s="213"/>
      <c r="AD499" s="213"/>
      <c r="AE499" s="213"/>
      <c r="AF499" s="213"/>
      <c r="AG499" s="213" t="s">
        <v>202</v>
      </c>
      <c r="AH499" s="213"/>
      <c r="AI499" s="213"/>
      <c r="AJ499" s="213"/>
      <c r="AK499" s="213"/>
      <c r="AL499" s="213"/>
      <c r="AM499" s="213"/>
      <c r="AN499" s="213"/>
      <c r="AO499" s="213"/>
      <c r="AP499" s="213"/>
      <c r="AQ499" s="213"/>
      <c r="AR499" s="213"/>
      <c r="AS499" s="213"/>
      <c r="AT499" s="213"/>
      <c r="AU499" s="213"/>
      <c r="AV499" s="213"/>
      <c r="AW499" s="213"/>
      <c r="AX499" s="213"/>
      <c r="AY499" s="213"/>
      <c r="AZ499" s="213"/>
      <c r="BA499" s="213"/>
      <c r="BB499" s="213"/>
      <c r="BC499" s="213"/>
      <c r="BD499" s="213"/>
      <c r="BE499" s="213"/>
      <c r="BF499" s="213"/>
      <c r="BG499" s="213"/>
      <c r="BH499" s="213"/>
    </row>
    <row r="500" spans="1:60" outlineLevel="2" x14ac:dyDescent="0.3">
      <c r="A500" s="220"/>
      <c r="B500" s="221"/>
      <c r="C500" s="267" t="s">
        <v>761</v>
      </c>
      <c r="D500" s="260"/>
      <c r="E500" s="261">
        <v>580.07456000000002</v>
      </c>
      <c r="F500" s="224"/>
      <c r="G500" s="224"/>
      <c r="H500" s="224"/>
      <c r="I500" s="224"/>
      <c r="J500" s="224"/>
      <c r="K500" s="224"/>
      <c r="L500" s="224"/>
      <c r="M500" s="224"/>
      <c r="N500" s="223"/>
      <c r="O500" s="223"/>
      <c r="P500" s="223"/>
      <c r="Q500" s="223"/>
      <c r="R500" s="224"/>
      <c r="S500" s="224"/>
      <c r="T500" s="224"/>
      <c r="U500" s="224"/>
      <c r="V500" s="224"/>
      <c r="W500" s="224"/>
      <c r="X500" s="224"/>
      <c r="Y500" s="224"/>
      <c r="Z500" s="213"/>
      <c r="AA500" s="213"/>
      <c r="AB500" s="213"/>
      <c r="AC500" s="213"/>
      <c r="AD500" s="213"/>
      <c r="AE500" s="213"/>
      <c r="AF500" s="213"/>
      <c r="AG500" s="213" t="s">
        <v>227</v>
      </c>
      <c r="AH500" s="213">
        <v>5</v>
      </c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3"/>
      <c r="AX500" s="213"/>
      <c r="AY500" s="213"/>
      <c r="AZ500" s="213"/>
      <c r="BA500" s="213"/>
      <c r="BB500" s="213"/>
      <c r="BC500" s="213"/>
      <c r="BD500" s="213"/>
      <c r="BE500" s="213"/>
      <c r="BF500" s="213"/>
      <c r="BG500" s="213"/>
      <c r="BH500" s="213"/>
    </row>
    <row r="501" spans="1:60" ht="20.6" outlineLevel="1" x14ac:dyDescent="0.3">
      <c r="A501" s="237">
        <v>89</v>
      </c>
      <c r="B501" s="238" t="s">
        <v>762</v>
      </c>
      <c r="C501" s="255" t="s">
        <v>763</v>
      </c>
      <c r="D501" s="239" t="s">
        <v>244</v>
      </c>
      <c r="E501" s="240">
        <v>580.07456000000002</v>
      </c>
      <c r="F501" s="241"/>
      <c r="G501" s="242">
        <f>ROUND(E501*F501,2)</f>
        <v>0</v>
      </c>
      <c r="H501" s="241"/>
      <c r="I501" s="242">
        <f>ROUND(E501*H501,2)</f>
        <v>0</v>
      </c>
      <c r="J501" s="241"/>
      <c r="K501" s="242">
        <f>ROUND(E501*J501,2)</f>
        <v>0</v>
      </c>
      <c r="L501" s="242">
        <v>21</v>
      </c>
      <c r="M501" s="242">
        <f>G501*(1+L501/100)</f>
        <v>0</v>
      </c>
      <c r="N501" s="240">
        <v>5.2399999999999999E-3</v>
      </c>
      <c r="O501" s="240">
        <f>ROUND(E501*N501,2)</f>
        <v>3.04</v>
      </c>
      <c r="P501" s="240">
        <v>0</v>
      </c>
      <c r="Q501" s="240">
        <f>ROUND(E501*P501,2)</f>
        <v>0</v>
      </c>
      <c r="R501" s="242" t="s">
        <v>674</v>
      </c>
      <c r="S501" s="242" t="s">
        <v>198</v>
      </c>
      <c r="T501" s="243" t="s">
        <v>198</v>
      </c>
      <c r="U501" s="224">
        <v>1.22</v>
      </c>
      <c r="V501" s="224">
        <f>ROUND(E501*U501,2)</f>
        <v>707.69</v>
      </c>
      <c r="W501" s="224"/>
      <c r="X501" s="224" t="s">
        <v>185</v>
      </c>
      <c r="Y501" s="224" t="s">
        <v>186</v>
      </c>
      <c r="Z501" s="213"/>
      <c r="AA501" s="213"/>
      <c r="AB501" s="213"/>
      <c r="AC501" s="213"/>
      <c r="AD501" s="213"/>
      <c r="AE501" s="213"/>
      <c r="AF501" s="213"/>
      <c r="AG501" s="213" t="s">
        <v>187</v>
      </c>
      <c r="AH501" s="213"/>
      <c r="AI501" s="213"/>
      <c r="AJ501" s="213"/>
      <c r="AK501" s="213"/>
      <c r="AL501" s="213"/>
      <c r="AM501" s="213"/>
      <c r="AN501" s="213"/>
      <c r="AO501" s="213"/>
      <c r="AP501" s="213"/>
      <c r="AQ501" s="213"/>
      <c r="AR501" s="213"/>
      <c r="AS501" s="213"/>
      <c r="AT501" s="213"/>
      <c r="AU501" s="213"/>
      <c r="AV501" s="213"/>
      <c r="AW501" s="213"/>
      <c r="AX501" s="213"/>
      <c r="AY501" s="213"/>
      <c r="AZ501" s="213"/>
      <c r="BA501" s="213"/>
      <c r="BB501" s="213"/>
      <c r="BC501" s="213"/>
      <c r="BD501" s="213"/>
      <c r="BE501" s="213"/>
      <c r="BF501" s="213"/>
      <c r="BG501" s="213"/>
      <c r="BH501" s="213"/>
    </row>
    <row r="502" spans="1:60" outlineLevel="2" x14ac:dyDescent="0.3">
      <c r="A502" s="220"/>
      <c r="B502" s="221"/>
      <c r="C502" s="267" t="s">
        <v>764</v>
      </c>
      <c r="D502" s="260"/>
      <c r="E502" s="261">
        <v>580.07456000000002</v>
      </c>
      <c r="F502" s="224"/>
      <c r="G502" s="224"/>
      <c r="H502" s="224"/>
      <c r="I502" s="224"/>
      <c r="J502" s="224"/>
      <c r="K502" s="224"/>
      <c r="L502" s="224"/>
      <c r="M502" s="224"/>
      <c r="N502" s="223"/>
      <c r="O502" s="223"/>
      <c r="P502" s="223"/>
      <c r="Q502" s="223"/>
      <c r="R502" s="224"/>
      <c r="S502" s="224"/>
      <c r="T502" s="224"/>
      <c r="U502" s="224"/>
      <c r="V502" s="224"/>
      <c r="W502" s="224"/>
      <c r="X502" s="224"/>
      <c r="Y502" s="224"/>
      <c r="Z502" s="213"/>
      <c r="AA502" s="213"/>
      <c r="AB502" s="213"/>
      <c r="AC502" s="213"/>
      <c r="AD502" s="213"/>
      <c r="AE502" s="213"/>
      <c r="AF502" s="213"/>
      <c r="AG502" s="213" t="s">
        <v>227</v>
      </c>
      <c r="AH502" s="213">
        <v>5</v>
      </c>
      <c r="AI502" s="213"/>
      <c r="AJ502" s="213"/>
      <c r="AK502" s="213"/>
      <c r="AL502" s="213"/>
      <c r="AM502" s="213"/>
      <c r="AN502" s="213"/>
      <c r="AO502" s="213"/>
      <c r="AP502" s="213"/>
      <c r="AQ502" s="213"/>
      <c r="AR502" s="213"/>
      <c r="AS502" s="213"/>
      <c r="AT502" s="213"/>
      <c r="AU502" s="213"/>
      <c r="AV502" s="213"/>
      <c r="AW502" s="213"/>
      <c r="AX502" s="213"/>
      <c r="AY502" s="213"/>
      <c r="AZ502" s="213"/>
      <c r="BA502" s="213"/>
      <c r="BB502" s="213"/>
      <c r="BC502" s="213"/>
      <c r="BD502" s="213"/>
      <c r="BE502" s="213"/>
      <c r="BF502" s="213"/>
      <c r="BG502" s="213"/>
      <c r="BH502" s="213"/>
    </row>
    <row r="503" spans="1:60" outlineLevel="1" x14ac:dyDescent="0.3">
      <c r="A503" s="237">
        <v>90</v>
      </c>
      <c r="B503" s="238" t="s">
        <v>765</v>
      </c>
      <c r="C503" s="255" t="s">
        <v>766</v>
      </c>
      <c r="D503" s="239" t="s">
        <v>244</v>
      </c>
      <c r="E503" s="240">
        <v>580.07456000000002</v>
      </c>
      <c r="F503" s="241"/>
      <c r="G503" s="242">
        <f>ROUND(E503*F503,2)</f>
        <v>0</v>
      </c>
      <c r="H503" s="241"/>
      <c r="I503" s="242">
        <f>ROUND(E503*H503,2)</f>
        <v>0</v>
      </c>
      <c r="J503" s="241"/>
      <c r="K503" s="242">
        <f>ROUND(E503*J503,2)</f>
        <v>0</v>
      </c>
      <c r="L503" s="242">
        <v>21</v>
      </c>
      <c r="M503" s="242">
        <f>G503*(1+L503/100)</f>
        <v>0</v>
      </c>
      <c r="N503" s="240">
        <v>1.3599999999999999E-2</v>
      </c>
      <c r="O503" s="240">
        <f>ROUND(E503*N503,2)</f>
        <v>7.89</v>
      </c>
      <c r="P503" s="240">
        <v>0</v>
      </c>
      <c r="Q503" s="240">
        <f>ROUND(E503*P503,2)</f>
        <v>0</v>
      </c>
      <c r="R503" s="242"/>
      <c r="S503" s="242" t="s">
        <v>183</v>
      </c>
      <c r="T503" s="243" t="s">
        <v>184</v>
      </c>
      <c r="U503" s="224">
        <v>0</v>
      </c>
      <c r="V503" s="224">
        <f>ROUND(E503*U503,2)</f>
        <v>0</v>
      </c>
      <c r="W503" s="224"/>
      <c r="X503" s="224" t="s">
        <v>255</v>
      </c>
      <c r="Y503" s="224" t="s">
        <v>186</v>
      </c>
      <c r="Z503" s="213"/>
      <c r="AA503" s="213"/>
      <c r="AB503" s="213"/>
      <c r="AC503" s="213"/>
      <c r="AD503" s="213"/>
      <c r="AE503" s="213"/>
      <c r="AF503" s="213"/>
      <c r="AG503" s="213" t="s">
        <v>256</v>
      </c>
      <c r="AH503" s="213"/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3"/>
      <c r="AX503" s="213"/>
      <c r="AY503" s="213"/>
      <c r="AZ503" s="213"/>
      <c r="BA503" s="213"/>
      <c r="BB503" s="213"/>
      <c r="BC503" s="213"/>
      <c r="BD503" s="213"/>
      <c r="BE503" s="213"/>
      <c r="BF503" s="213"/>
      <c r="BG503" s="213"/>
      <c r="BH503" s="213"/>
    </row>
    <row r="504" spans="1:60" outlineLevel="2" x14ac:dyDescent="0.3">
      <c r="A504" s="220"/>
      <c r="B504" s="221"/>
      <c r="C504" s="256" t="s">
        <v>767</v>
      </c>
      <c r="D504" s="251"/>
      <c r="E504" s="251"/>
      <c r="F504" s="251"/>
      <c r="G504" s="251"/>
      <c r="H504" s="224"/>
      <c r="I504" s="224"/>
      <c r="J504" s="224"/>
      <c r="K504" s="224"/>
      <c r="L504" s="224"/>
      <c r="M504" s="224"/>
      <c r="N504" s="223"/>
      <c r="O504" s="223"/>
      <c r="P504" s="223"/>
      <c r="Q504" s="223"/>
      <c r="R504" s="224"/>
      <c r="S504" s="224"/>
      <c r="T504" s="224"/>
      <c r="U504" s="224"/>
      <c r="V504" s="224"/>
      <c r="W504" s="224"/>
      <c r="X504" s="224"/>
      <c r="Y504" s="224"/>
      <c r="Z504" s="213"/>
      <c r="AA504" s="213"/>
      <c r="AB504" s="213"/>
      <c r="AC504" s="213"/>
      <c r="AD504" s="213"/>
      <c r="AE504" s="213"/>
      <c r="AF504" s="213"/>
      <c r="AG504" s="213" t="s">
        <v>202</v>
      </c>
      <c r="AH504" s="213"/>
      <c r="AI504" s="213"/>
      <c r="AJ504" s="213"/>
      <c r="AK504" s="213"/>
      <c r="AL504" s="213"/>
      <c r="AM504" s="213"/>
      <c r="AN504" s="213"/>
      <c r="AO504" s="213"/>
      <c r="AP504" s="213"/>
      <c r="AQ504" s="213"/>
      <c r="AR504" s="213"/>
      <c r="AS504" s="213"/>
      <c r="AT504" s="213"/>
      <c r="AU504" s="213"/>
      <c r="AV504" s="213"/>
      <c r="AW504" s="213"/>
      <c r="AX504" s="213"/>
      <c r="AY504" s="213"/>
      <c r="AZ504" s="213"/>
      <c r="BA504" s="213"/>
      <c r="BB504" s="213"/>
      <c r="BC504" s="213"/>
      <c r="BD504" s="213"/>
      <c r="BE504" s="213"/>
      <c r="BF504" s="213"/>
      <c r="BG504" s="213"/>
      <c r="BH504" s="213"/>
    </row>
    <row r="505" spans="1:60" outlineLevel="3" x14ac:dyDescent="0.3">
      <c r="A505" s="220"/>
      <c r="B505" s="221"/>
      <c r="C505" s="268" t="s">
        <v>768</v>
      </c>
      <c r="D505" s="265"/>
      <c r="E505" s="265"/>
      <c r="F505" s="265"/>
      <c r="G505" s="265"/>
      <c r="H505" s="224"/>
      <c r="I505" s="224"/>
      <c r="J505" s="224"/>
      <c r="K505" s="224"/>
      <c r="L505" s="224"/>
      <c r="M505" s="224"/>
      <c r="N505" s="223"/>
      <c r="O505" s="223"/>
      <c r="P505" s="223"/>
      <c r="Q505" s="223"/>
      <c r="R505" s="224"/>
      <c r="S505" s="224"/>
      <c r="T505" s="224"/>
      <c r="U505" s="224"/>
      <c r="V505" s="224"/>
      <c r="W505" s="224"/>
      <c r="X505" s="224"/>
      <c r="Y505" s="224"/>
      <c r="Z505" s="213"/>
      <c r="AA505" s="213"/>
      <c r="AB505" s="213"/>
      <c r="AC505" s="213"/>
      <c r="AD505" s="213"/>
      <c r="AE505" s="213"/>
      <c r="AF505" s="213"/>
      <c r="AG505" s="213" t="s">
        <v>202</v>
      </c>
      <c r="AH505" s="213"/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3"/>
      <c r="AX505" s="213"/>
      <c r="AY505" s="213"/>
      <c r="AZ505" s="213"/>
      <c r="BA505" s="213"/>
      <c r="BB505" s="213"/>
      <c r="BC505" s="213"/>
      <c r="BD505" s="213"/>
      <c r="BE505" s="213"/>
      <c r="BF505" s="213"/>
      <c r="BG505" s="213"/>
      <c r="BH505" s="213"/>
    </row>
    <row r="506" spans="1:60" outlineLevel="3" x14ac:dyDescent="0.3">
      <c r="A506" s="220"/>
      <c r="B506" s="221"/>
      <c r="C506" s="268" t="s">
        <v>769</v>
      </c>
      <c r="D506" s="265"/>
      <c r="E506" s="265"/>
      <c r="F506" s="265"/>
      <c r="G506" s="265"/>
      <c r="H506" s="224"/>
      <c r="I506" s="224"/>
      <c r="J506" s="224"/>
      <c r="K506" s="224"/>
      <c r="L506" s="224"/>
      <c r="M506" s="224"/>
      <c r="N506" s="223"/>
      <c r="O506" s="223"/>
      <c r="P506" s="223"/>
      <c r="Q506" s="223"/>
      <c r="R506" s="224"/>
      <c r="S506" s="224"/>
      <c r="T506" s="224"/>
      <c r="U506" s="224"/>
      <c r="V506" s="224"/>
      <c r="W506" s="224"/>
      <c r="X506" s="224"/>
      <c r="Y506" s="224"/>
      <c r="Z506" s="213"/>
      <c r="AA506" s="213"/>
      <c r="AB506" s="213"/>
      <c r="AC506" s="213"/>
      <c r="AD506" s="213"/>
      <c r="AE506" s="213"/>
      <c r="AF506" s="213"/>
      <c r="AG506" s="213" t="s">
        <v>202</v>
      </c>
      <c r="AH506" s="213"/>
      <c r="AI506" s="213"/>
      <c r="AJ506" s="213"/>
      <c r="AK506" s="213"/>
      <c r="AL506" s="213"/>
      <c r="AM506" s="213"/>
      <c r="AN506" s="213"/>
      <c r="AO506" s="213"/>
      <c r="AP506" s="213"/>
      <c r="AQ506" s="213"/>
      <c r="AR506" s="213"/>
      <c r="AS506" s="213"/>
      <c r="AT506" s="213"/>
      <c r="AU506" s="213"/>
      <c r="AV506" s="213"/>
      <c r="AW506" s="213"/>
      <c r="AX506" s="213"/>
      <c r="AY506" s="213"/>
      <c r="AZ506" s="213"/>
      <c r="BA506" s="213"/>
      <c r="BB506" s="213"/>
      <c r="BC506" s="213"/>
      <c r="BD506" s="213"/>
      <c r="BE506" s="213"/>
      <c r="BF506" s="213"/>
      <c r="BG506" s="213"/>
      <c r="BH506" s="213"/>
    </row>
    <row r="507" spans="1:60" outlineLevel="3" x14ac:dyDescent="0.3">
      <c r="A507" s="220"/>
      <c r="B507" s="221"/>
      <c r="C507" s="268" t="s">
        <v>770</v>
      </c>
      <c r="D507" s="265"/>
      <c r="E507" s="265"/>
      <c r="F507" s="265"/>
      <c r="G507" s="265"/>
      <c r="H507" s="224"/>
      <c r="I507" s="224"/>
      <c r="J507" s="224"/>
      <c r="K507" s="224"/>
      <c r="L507" s="224"/>
      <c r="M507" s="224"/>
      <c r="N507" s="223"/>
      <c r="O507" s="223"/>
      <c r="P507" s="223"/>
      <c r="Q507" s="223"/>
      <c r="R507" s="224"/>
      <c r="S507" s="224"/>
      <c r="T507" s="224"/>
      <c r="U507" s="224"/>
      <c r="V507" s="224"/>
      <c r="W507" s="224"/>
      <c r="X507" s="224"/>
      <c r="Y507" s="224"/>
      <c r="Z507" s="213"/>
      <c r="AA507" s="213"/>
      <c r="AB507" s="213"/>
      <c r="AC507" s="213"/>
      <c r="AD507" s="213"/>
      <c r="AE507" s="213"/>
      <c r="AF507" s="213"/>
      <c r="AG507" s="213" t="s">
        <v>202</v>
      </c>
      <c r="AH507" s="213"/>
      <c r="AI507" s="213"/>
      <c r="AJ507" s="213"/>
      <c r="AK507" s="213"/>
      <c r="AL507" s="213"/>
      <c r="AM507" s="213"/>
      <c r="AN507" s="213"/>
      <c r="AO507" s="213"/>
      <c r="AP507" s="213"/>
      <c r="AQ507" s="213"/>
      <c r="AR507" s="213"/>
      <c r="AS507" s="213"/>
      <c r="AT507" s="213"/>
      <c r="AU507" s="213"/>
      <c r="AV507" s="213"/>
      <c r="AW507" s="213"/>
      <c r="AX507" s="213"/>
      <c r="AY507" s="213"/>
      <c r="AZ507" s="213"/>
      <c r="BA507" s="213"/>
      <c r="BB507" s="213"/>
      <c r="BC507" s="213"/>
      <c r="BD507" s="213"/>
      <c r="BE507" s="213"/>
      <c r="BF507" s="213"/>
      <c r="BG507" s="213"/>
      <c r="BH507" s="213"/>
    </row>
    <row r="508" spans="1:60" outlineLevel="3" x14ac:dyDescent="0.3">
      <c r="A508" s="220"/>
      <c r="B508" s="221"/>
      <c r="C508" s="268" t="s">
        <v>771</v>
      </c>
      <c r="D508" s="265"/>
      <c r="E508" s="265"/>
      <c r="F508" s="265"/>
      <c r="G508" s="265"/>
      <c r="H508" s="224"/>
      <c r="I508" s="224"/>
      <c r="J508" s="224"/>
      <c r="K508" s="224"/>
      <c r="L508" s="224"/>
      <c r="M508" s="224"/>
      <c r="N508" s="223"/>
      <c r="O508" s="223"/>
      <c r="P508" s="223"/>
      <c r="Q508" s="223"/>
      <c r="R508" s="224"/>
      <c r="S508" s="224"/>
      <c r="T508" s="224"/>
      <c r="U508" s="224"/>
      <c r="V508" s="224"/>
      <c r="W508" s="224"/>
      <c r="X508" s="224"/>
      <c r="Y508" s="224"/>
      <c r="Z508" s="213"/>
      <c r="AA508" s="213"/>
      <c r="AB508" s="213"/>
      <c r="AC508" s="213"/>
      <c r="AD508" s="213"/>
      <c r="AE508" s="213"/>
      <c r="AF508" s="213"/>
      <c r="AG508" s="213" t="s">
        <v>202</v>
      </c>
      <c r="AH508" s="213"/>
      <c r="AI508" s="213"/>
      <c r="AJ508" s="213"/>
      <c r="AK508" s="213"/>
      <c r="AL508" s="213"/>
      <c r="AM508" s="213"/>
      <c r="AN508" s="213"/>
      <c r="AO508" s="213"/>
      <c r="AP508" s="213"/>
      <c r="AQ508" s="213"/>
      <c r="AR508" s="213"/>
      <c r="AS508" s="213"/>
      <c r="AT508" s="213"/>
      <c r="AU508" s="213"/>
      <c r="AV508" s="213"/>
      <c r="AW508" s="213"/>
      <c r="AX508" s="213"/>
      <c r="AY508" s="213"/>
      <c r="AZ508" s="213"/>
      <c r="BA508" s="213"/>
      <c r="BB508" s="213"/>
      <c r="BC508" s="213"/>
      <c r="BD508" s="213"/>
      <c r="BE508" s="213"/>
      <c r="BF508" s="213"/>
      <c r="BG508" s="213"/>
      <c r="BH508" s="213"/>
    </row>
    <row r="509" spans="1:60" outlineLevel="2" x14ac:dyDescent="0.3">
      <c r="A509" s="220"/>
      <c r="B509" s="221"/>
      <c r="C509" s="267" t="s">
        <v>761</v>
      </c>
      <c r="D509" s="260"/>
      <c r="E509" s="261">
        <v>580.07456000000002</v>
      </c>
      <c r="F509" s="224"/>
      <c r="G509" s="224"/>
      <c r="H509" s="224"/>
      <c r="I509" s="224"/>
      <c r="J509" s="224"/>
      <c r="K509" s="224"/>
      <c r="L509" s="224"/>
      <c r="M509" s="224"/>
      <c r="N509" s="223"/>
      <c r="O509" s="223"/>
      <c r="P509" s="223"/>
      <c r="Q509" s="223"/>
      <c r="R509" s="224"/>
      <c r="S509" s="224"/>
      <c r="T509" s="224"/>
      <c r="U509" s="224"/>
      <c r="V509" s="224"/>
      <c r="W509" s="224"/>
      <c r="X509" s="224"/>
      <c r="Y509" s="224"/>
      <c r="Z509" s="213"/>
      <c r="AA509" s="213"/>
      <c r="AB509" s="213"/>
      <c r="AC509" s="213"/>
      <c r="AD509" s="213"/>
      <c r="AE509" s="213"/>
      <c r="AF509" s="213"/>
      <c r="AG509" s="213" t="s">
        <v>227</v>
      </c>
      <c r="AH509" s="213">
        <v>5</v>
      </c>
      <c r="AI509" s="213"/>
      <c r="AJ509" s="213"/>
      <c r="AK509" s="213"/>
      <c r="AL509" s="213"/>
      <c r="AM509" s="213"/>
      <c r="AN509" s="213"/>
      <c r="AO509" s="213"/>
      <c r="AP509" s="213"/>
      <c r="AQ509" s="213"/>
      <c r="AR509" s="213"/>
      <c r="AS509" s="213"/>
      <c r="AT509" s="213"/>
      <c r="AU509" s="213"/>
      <c r="AV509" s="213"/>
      <c r="AW509" s="213"/>
      <c r="AX509" s="213"/>
      <c r="AY509" s="213"/>
      <c r="AZ509" s="213"/>
      <c r="BA509" s="213"/>
      <c r="BB509" s="213"/>
      <c r="BC509" s="213"/>
      <c r="BD509" s="213"/>
      <c r="BE509" s="213"/>
      <c r="BF509" s="213"/>
      <c r="BG509" s="213"/>
      <c r="BH509" s="213"/>
    </row>
    <row r="510" spans="1:60" outlineLevel="1" x14ac:dyDescent="0.3">
      <c r="A510" s="244">
        <v>91</v>
      </c>
      <c r="B510" s="245" t="s">
        <v>772</v>
      </c>
      <c r="C510" s="254" t="s">
        <v>773</v>
      </c>
      <c r="D510" s="246" t="s">
        <v>734</v>
      </c>
      <c r="E510" s="247">
        <v>11.021420000000001</v>
      </c>
      <c r="F510" s="248"/>
      <c r="G510" s="249">
        <f>ROUND(E510*F510,2)</f>
        <v>0</v>
      </c>
      <c r="H510" s="248"/>
      <c r="I510" s="249">
        <f>ROUND(E510*H510,2)</f>
        <v>0</v>
      </c>
      <c r="J510" s="248"/>
      <c r="K510" s="249">
        <f>ROUND(E510*J510,2)</f>
        <v>0</v>
      </c>
      <c r="L510" s="249">
        <v>21</v>
      </c>
      <c r="M510" s="249">
        <f>G510*(1+L510/100)</f>
        <v>0</v>
      </c>
      <c r="N510" s="247">
        <v>0</v>
      </c>
      <c r="O510" s="247">
        <f>ROUND(E510*N510,2)</f>
        <v>0</v>
      </c>
      <c r="P510" s="247">
        <v>0</v>
      </c>
      <c r="Q510" s="247">
        <f>ROUND(E510*P510,2)</f>
        <v>0</v>
      </c>
      <c r="R510" s="249" t="s">
        <v>674</v>
      </c>
      <c r="S510" s="249" t="s">
        <v>198</v>
      </c>
      <c r="T510" s="250" t="s">
        <v>198</v>
      </c>
      <c r="U510" s="224">
        <v>1.27</v>
      </c>
      <c r="V510" s="224">
        <f>ROUND(E510*U510,2)</f>
        <v>14</v>
      </c>
      <c r="W510" s="224"/>
      <c r="X510" s="224" t="s">
        <v>735</v>
      </c>
      <c r="Y510" s="224" t="s">
        <v>186</v>
      </c>
      <c r="Z510" s="213"/>
      <c r="AA510" s="213"/>
      <c r="AB510" s="213"/>
      <c r="AC510" s="213"/>
      <c r="AD510" s="213"/>
      <c r="AE510" s="213"/>
      <c r="AF510" s="213"/>
      <c r="AG510" s="213" t="s">
        <v>774</v>
      </c>
      <c r="AH510" s="213"/>
      <c r="AI510" s="213"/>
      <c r="AJ510" s="213"/>
      <c r="AK510" s="213"/>
      <c r="AL510" s="213"/>
      <c r="AM510" s="213"/>
      <c r="AN510" s="213"/>
      <c r="AO510" s="213"/>
      <c r="AP510" s="213"/>
      <c r="AQ510" s="213"/>
      <c r="AR510" s="213"/>
      <c r="AS510" s="213"/>
      <c r="AT510" s="213"/>
      <c r="AU510" s="213"/>
      <c r="AV510" s="213"/>
      <c r="AW510" s="213"/>
      <c r="AX510" s="213"/>
      <c r="AY510" s="213"/>
      <c r="AZ510" s="213"/>
      <c r="BA510" s="213"/>
      <c r="BB510" s="213"/>
      <c r="BC510" s="213"/>
      <c r="BD510" s="213"/>
      <c r="BE510" s="213"/>
      <c r="BF510" s="213"/>
      <c r="BG510" s="213"/>
      <c r="BH510" s="213"/>
    </row>
    <row r="511" spans="1:60" x14ac:dyDescent="0.3">
      <c r="A511" s="230" t="s">
        <v>178</v>
      </c>
      <c r="B511" s="231" t="s">
        <v>128</v>
      </c>
      <c r="C511" s="253" t="s">
        <v>129</v>
      </c>
      <c r="D511" s="232"/>
      <c r="E511" s="233"/>
      <c r="F511" s="234"/>
      <c r="G511" s="234">
        <f>SUMIF(AG512:AG521,"&lt;&gt;NOR",G512:G521)</f>
        <v>0</v>
      </c>
      <c r="H511" s="234"/>
      <c r="I511" s="234">
        <f>SUM(I512:I521)</f>
        <v>0</v>
      </c>
      <c r="J511" s="234"/>
      <c r="K511" s="234">
        <f>SUM(K512:K521)</f>
        <v>0</v>
      </c>
      <c r="L511" s="234"/>
      <c r="M511" s="234">
        <f>SUM(M512:M521)</f>
        <v>0</v>
      </c>
      <c r="N511" s="233"/>
      <c r="O511" s="233">
        <f>SUM(O512:O521)</f>
        <v>0.15000000000000002</v>
      </c>
      <c r="P511" s="233"/>
      <c r="Q511" s="233">
        <f>SUM(Q512:Q521)</f>
        <v>0.19</v>
      </c>
      <c r="R511" s="234"/>
      <c r="S511" s="234"/>
      <c r="T511" s="235"/>
      <c r="U511" s="229"/>
      <c r="V511" s="229">
        <f>SUM(V512:V521)</f>
        <v>114.81000000000002</v>
      </c>
      <c r="W511" s="229"/>
      <c r="X511" s="229"/>
      <c r="Y511" s="229"/>
      <c r="AG511" t="s">
        <v>179</v>
      </c>
    </row>
    <row r="512" spans="1:60" outlineLevel="1" x14ac:dyDescent="0.3">
      <c r="A512" s="237">
        <v>92</v>
      </c>
      <c r="B512" s="238" t="s">
        <v>775</v>
      </c>
      <c r="C512" s="255" t="s">
        <v>776</v>
      </c>
      <c r="D512" s="239" t="s">
        <v>244</v>
      </c>
      <c r="E512" s="240">
        <v>209.16149999999999</v>
      </c>
      <c r="F512" s="241"/>
      <c r="G512" s="242">
        <f>ROUND(E512*F512,2)</f>
        <v>0</v>
      </c>
      <c r="H512" s="241"/>
      <c r="I512" s="242">
        <f>ROUND(E512*H512,2)</f>
        <v>0</v>
      </c>
      <c r="J512" s="241"/>
      <c r="K512" s="242">
        <f>ROUND(E512*J512,2)</f>
        <v>0</v>
      </c>
      <c r="L512" s="242">
        <v>21</v>
      </c>
      <c r="M512" s="242">
        <f>G512*(1+L512/100)</f>
        <v>0</v>
      </c>
      <c r="N512" s="240">
        <v>0</v>
      </c>
      <c r="O512" s="240">
        <f>ROUND(E512*N512,2)</f>
        <v>0</v>
      </c>
      <c r="P512" s="240">
        <v>8.9999999999999998E-4</v>
      </c>
      <c r="Q512" s="240">
        <f>ROUND(E512*P512,2)</f>
        <v>0.19</v>
      </c>
      <c r="R512" s="242" t="s">
        <v>777</v>
      </c>
      <c r="S512" s="242" t="s">
        <v>198</v>
      </c>
      <c r="T512" s="243" t="s">
        <v>198</v>
      </c>
      <c r="U512" s="224">
        <v>0.08</v>
      </c>
      <c r="V512" s="224">
        <f>ROUND(E512*U512,2)</f>
        <v>16.73</v>
      </c>
      <c r="W512" s="224"/>
      <c r="X512" s="224" t="s">
        <v>185</v>
      </c>
      <c r="Y512" s="224" t="s">
        <v>186</v>
      </c>
      <c r="Z512" s="213"/>
      <c r="AA512" s="213"/>
      <c r="AB512" s="213"/>
      <c r="AC512" s="213"/>
      <c r="AD512" s="213"/>
      <c r="AE512" s="213"/>
      <c r="AF512" s="213"/>
      <c r="AG512" s="213" t="s">
        <v>187</v>
      </c>
      <c r="AH512" s="213"/>
      <c r="AI512" s="213"/>
      <c r="AJ512" s="213"/>
      <c r="AK512" s="213"/>
      <c r="AL512" s="213"/>
      <c r="AM512" s="213"/>
      <c r="AN512" s="213"/>
      <c r="AO512" s="213"/>
      <c r="AP512" s="213"/>
      <c r="AQ512" s="213"/>
      <c r="AR512" s="213"/>
      <c r="AS512" s="213"/>
      <c r="AT512" s="213"/>
      <c r="AU512" s="213"/>
      <c r="AV512" s="213"/>
      <c r="AW512" s="213"/>
      <c r="AX512" s="213"/>
      <c r="AY512" s="213"/>
      <c r="AZ512" s="213"/>
      <c r="BA512" s="213"/>
      <c r="BB512" s="213"/>
      <c r="BC512" s="213"/>
      <c r="BD512" s="213"/>
      <c r="BE512" s="213"/>
      <c r="BF512" s="213"/>
      <c r="BG512" s="213"/>
      <c r="BH512" s="213"/>
    </row>
    <row r="513" spans="1:60" outlineLevel="2" x14ac:dyDescent="0.3">
      <c r="A513" s="220"/>
      <c r="B513" s="221"/>
      <c r="C513" s="267" t="s">
        <v>583</v>
      </c>
      <c r="D513" s="260"/>
      <c r="E513" s="261">
        <v>209.16149999999999</v>
      </c>
      <c r="F513" s="224"/>
      <c r="G513" s="224"/>
      <c r="H513" s="224"/>
      <c r="I513" s="224"/>
      <c r="J513" s="224"/>
      <c r="K513" s="224"/>
      <c r="L513" s="224"/>
      <c r="M513" s="224"/>
      <c r="N513" s="223"/>
      <c r="O513" s="223"/>
      <c r="P513" s="223"/>
      <c r="Q513" s="223"/>
      <c r="R513" s="224"/>
      <c r="S513" s="224"/>
      <c r="T513" s="224"/>
      <c r="U513" s="224"/>
      <c r="V513" s="224"/>
      <c r="W513" s="224"/>
      <c r="X513" s="224"/>
      <c r="Y513" s="224"/>
      <c r="Z513" s="213"/>
      <c r="AA513" s="213"/>
      <c r="AB513" s="213"/>
      <c r="AC513" s="213"/>
      <c r="AD513" s="213"/>
      <c r="AE513" s="213"/>
      <c r="AF513" s="213"/>
      <c r="AG513" s="213" t="s">
        <v>227</v>
      </c>
      <c r="AH513" s="213">
        <v>5</v>
      </c>
      <c r="AI513" s="213"/>
      <c r="AJ513" s="213"/>
      <c r="AK513" s="213"/>
      <c r="AL513" s="213"/>
      <c r="AM513" s="213"/>
      <c r="AN513" s="213"/>
      <c r="AO513" s="213"/>
      <c r="AP513" s="213"/>
      <c r="AQ513" s="213"/>
      <c r="AR513" s="213"/>
      <c r="AS513" s="213"/>
      <c r="AT513" s="213"/>
      <c r="AU513" s="213"/>
      <c r="AV513" s="213"/>
      <c r="AW513" s="213"/>
      <c r="AX513" s="213"/>
      <c r="AY513" s="213"/>
      <c r="AZ513" s="213"/>
      <c r="BA513" s="213"/>
      <c r="BB513" s="213"/>
      <c r="BC513" s="213"/>
      <c r="BD513" s="213"/>
      <c r="BE513" s="213"/>
      <c r="BF513" s="213"/>
      <c r="BG513" s="213"/>
      <c r="BH513" s="213"/>
    </row>
    <row r="514" spans="1:60" ht="30.9" outlineLevel="1" x14ac:dyDescent="0.3">
      <c r="A514" s="237">
        <v>93</v>
      </c>
      <c r="B514" s="238" t="s">
        <v>778</v>
      </c>
      <c r="C514" s="255" t="s">
        <v>779</v>
      </c>
      <c r="D514" s="239" t="s">
        <v>244</v>
      </c>
      <c r="E514" s="240">
        <v>653.85149999999999</v>
      </c>
      <c r="F514" s="241"/>
      <c r="G514" s="242">
        <f>ROUND(E514*F514,2)</f>
        <v>0</v>
      </c>
      <c r="H514" s="241"/>
      <c r="I514" s="242">
        <f>ROUND(E514*H514,2)</f>
        <v>0</v>
      </c>
      <c r="J514" s="241"/>
      <c r="K514" s="242">
        <f>ROUND(E514*J514,2)</f>
        <v>0</v>
      </c>
      <c r="L514" s="242">
        <v>21</v>
      </c>
      <c r="M514" s="242">
        <f>G514*(1+L514/100)</f>
        <v>0</v>
      </c>
      <c r="N514" s="240">
        <v>6.9999999999999994E-5</v>
      </c>
      <c r="O514" s="240">
        <f>ROUND(E514*N514,2)</f>
        <v>0.05</v>
      </c>
      <c r="P514" s="240">
        <v>0</v>
      </c>
      <c r="Q514" s="240">
        <f>ROUND(E514*P514,2)</f>
        <v>0</v>
      </c>
      <c r="R514" s="242" t="s">
        <v>777</v>
      </c>
      <c r="S514" s="242" t="s">
        <v>198</v>
      </c>
      <c r="T514" s="243" t="s">
        <v>198</v>
      </c>
      <c r="U514" s="224">
        <v>0.03</v>
      </c>
      <c r="V514" s="224">
        <f>ROUND(E514*U514,2)</f>
        <v>19.62</v>
      </c>
      <c r="W514" s="224"/>
      <c r="X514" s="224" t="s">
        <v>185</v>
      </c>
      <c r="Y514" s="224" t="s">
        <v>186</v>
      </c>
      <c r="Z514" s="213"/>
      <c r="AA514" s="213"/>
      <c r="AB514" s="213"/>
      <c r="AC514" s="213"/>
      <c r="AD514" s="213"/>
      <c r="AE514" s="213"/>
      <c r="AF514" s="213"/>
      <c r="AG514" s="213" t="s">
        <v>187</v>
      </c>
      <c r="AH514" s="213"/>
      <c r="AI514" s="213"/>
      <c r="AJ514" s="213"/>
      <c r="AK514" s="213"/>
      <c r="AL514" s="213"/>
      <c r="AM514" s="213"/>
      <c r="AN514" s="213"/>
      <c r="AO514" s="213"/>
      <c r="AP514" s="213"/>
      <c r="AQ514" s="213"/>
      <c r="AR514" s="213"/>
      <c r="AS514" s="213"/>
      <c r="AT514" s="213"/>
      <c r="AU514" s="213"/>
      <c r="AV514" s="213"/>
      <c r="AW514" s="213"/>
      <c r="AX514" s="213"/>
      <c r="AY514" s="213"/>
      <c r="AZ514" s="213"/>
      <c r="BA514" s="213"/>
      <c r="BB514" s="213"/>
      <c r="BC514" s="213"/>
      <c r="BD514" s="213"/>
      <c r="BE514" s="213"/>
      <c r="BF514" s="213"/>
      <c r="BG514" s="213"/>
      <c r="BH514" s="213"/>
    </row>
    <row r="515" spans="1:60" outlineLevel="2" x14ac:dyDescent="0.3">
      <c r="A515" s="220"/>
      <c r="B515" s="221"/>
      <c r="C515" s="267" t="s">
        <v>780</v>
      </c>
      <c r="D515" s="260"/>
      <c r="E515" s="261">
        <v>653.85149999999999</v>
      </c>
      <c r="F515" s="224"/>
      <c r="G515" s="224"/>
      <c r="H515" s="224"/>
      <c r="I515" s="224"/>
      <c r="J515" s="224"/>
      <c r="K515" s="224"/>
      <c r="L515" s="224"/>
      <c r="M515" s="224"/>
      <c r="N515" s="223"/>
      <c r="O515" s="223"/>
      <c r="P515" s="223"/>
      <c r="Q515" s="223"/>
      <c r="R515" s="224"/>
      <c r="S515" s="224"/>
      <c r="T515" s="224"/>
      <c r="U515" s="224"/>
      <c r="V515" s="224"/>
      <c r="W515" s="224"/>
      <c r="X515" s="224"/>
      <c r="Y515" s="224"/>
      <c r="Z515" s="213"/>
      <c r="AA515" s="213"/>
      <c r="AB515" s="213"/>
      <c r="AC515" s="213"/>
      <c r="AD515" s="213"/>
      <c r="AE515" s="213"/>
      <c r="AF515" s="213"/>
      <c r="AG515" s="213" t="s">
        <v>227</v>
      </c>
      <c r="AH515" s="213">
        <v>5</v>
      </c>
      <c r="AI515" s="213"/>
      <c r="AJ515" s="213"/>
      <c r="AK515" s="213"/>
      <c r="AL515" s="213"/>
      <c r="AM515" s="213"/>
      <c r="AN515" s="213"/>
      <c r="AO515" s="213"/>
      <c r="AP515" s="213"/>
      <c r="AQ515" s="213"/>
      <c r="AR515" s="213"/>
      <c r="AS515" s="213"/>
      <c r="AT515" s="213"/>
      <c r="AU515" s="213"/>
      <c r="AV515" s="213"/>
      <c r="AW515" s="213"/>
      <c r="AX515" s="213"/>
      <c r="AY515" s="213"/>
      <c r="AZ515" s="213"/>
      <c r="BA515" s="213"/>
      <c r="BB515" s="213"/>
      <c r="BC515" s="213"/>
      <c r="BD515" s="213"/>
      <c r="BE515" s="213"/>
      <c r="BF515" s="213"/>
      <c r="BG515" s="213"/>
      <c r="BH515" s="213"/>
    </row>
    <row r="516" spans="1:60" ht="20.6" outlineLevel="1" x14ac:dyDescent="0.3">
      <c r="A516" s="237">
        <v>94</v>
      </c>
      <c r="B516" s="238" t="s">
        <v>781</v>
      </c>
      <c r="C516" s="255" t="s">
        <v>782</v>
      </c>
      <c r="D516" s="239" t="s">
        <v>244</v>
      </c>
      <c r="E516" s="240">
        <v>653.85149999999999</v>
      </c>
      <c r="F516" s="241"/>
      <c r="G516" s="242">
        <f>ROUND(E516*F516,2)</f>
        <v>0</v>
      </c>
      <c r="H516" s="241"/>
      <c r="I516" s="242">
        <f>ROUND(E516*H516,2)</f>
        <v>0</v>
      </c>
      <c r="J516" s="241"/>
      <c r="K516" s="242">
        <f>ROUND(E516*J516,2)</f>
        <v>0</v>
      </c>
      <c r="L516" s="242">
        <v>21</v>
      </c>
      <c r="M516" s="242">
        <f>G516*(1+L516/100)</f>
        <v>0</v>
      </c>
      <c r="N516" s="240">
        <v>1.6000000000000001E-4</v>
      </c>
      <c r="O516" s="240">
        <f>ROUND(E516*N516,2)</f>
        <v>0.1</v>
      </c>
      <c r="P516" s="240">
        <v>0</v>
      </c>
      <c r="Q516" s="240">
        <f>ROUND(E516*P516,2)</f>
        <v>0</v>
      </c>
      <c r="R516" s="242" t="s">
        <v>777</v>
      </c>
      <c r="S516" s="242" t="s">
        <v>198</v>
      </c>
      <c r="T516" s="243" t="s">
        <v>198</v>
      </c>
      <c r="U516" s="224">
        <v>0.11</v>
      </c>
      <c r="V516" s="224">
        <f>ROUND(E516*U516,2)</f>
        <v>71.92</v>
      </c>
      <c r="W516" s="224"/>
      <c r="X516" s="224" t="s">
        <v>185</v>
      </c>
      <c r="Y516" s="224" t="s">
        <v>186</v>
      </c>
      <c r="Z516" s="213"/>
      <c r="AA516" s="213"/>
      <c r="AB516" s="213"/>
      <c r="AC516" s="213"/>
      <c r="AD516" s="213"/>
      <c r="AE516" s="213"/>
      <c r="AF516" s="213"/>
      <c r="AG516" s="213" t="s">
        <v>187</v>
      </c>
      <c r="AH516" s="213"/>
      <c r="AI516" s="213"/>
      <c r="AJ516" s="213"/>
      <c r="AK516" s="213"/>
      <c r="AL516" s="213"/>
      <c r="AM516" s="213"/>
      <c r="AN516" s="213"/>
      <c r="AO516" s="213"/>
      <c r="AP516" s="213"/>
      <c r="AQ516" s="213"/>
      <c r="AR516" s="213"/>
      <c r="AS516" s="213"/>
      <c r="AT516" s="213"/>
      <c r="AU516" s="213"/>
      <c r="AV516" s="213"/>
      <c r="AW516" s="213"/>
      <c r="AX516" s="213"/>
      <c r="AY516" s="213"/>
      <c r="AZ516" s="213"/>
      <c r="BA516" s="213"/>
      <c r="BB516" s="213"/>
      <c r="BC516" s="213"/>
      <c r="BD516" s="213"/>
      <c r="BE516" s="213"/>
      <c r="BF516" s="213"/>
      <c r="BG516" s="213"/>
      <c r="BH516" s="213"/>
    </row>
    <row r="517" spans="1:60" outlineLevel="2" x14ac:dyDescent="0.3">
      <c r="A517" s="220"/>
      <c r="B517" s="221"/>
      <c r="C517" s="267" t="s">
        <v>783</v>
      </c>
      <c r="D517" s="260"/>
      <c r="E517" s="261">
        <v>209.16149999999999</v>
      </c>
      <c r="F517" s="224"/>
      <c r="G517" s="224"/>
      <c r="H517" s="224"/>
      <c r="I517" s="224"/>
      <c r="J517" s="224"/>
      <c r="K517" s="224"/>
      <c r="L517" s="224"/>
      <c r="M517" s="224"/>
      <c r="N517" s="223"/>
      <c r="O517" s="223"/>
      <c r="P517" s="223"/>
      <c r="Q517" s="223"/>
      <c r="R517" s="224"/>
      <c r="S517" s="224"/>
      <c r="T517" s="224"/>
      <c r="U517" s="224"/>
      <c r="V517" s="224"/>
      <c r="W517" s="224"/>
      <c r="X517" s="224"/>
      <c r="Y517" s="224"/>
      <c r="Z517" s="213"/>
      <c r="AA517" s="213"/>
      <c r="AB517" s="213"/>
      <c r="AC517" s="213"/>
      <c r="AD517" s="213"/>
      <c r="AE517" s="213"/>
      <c r="AF517" s="213"/>
      <c r="AG517" s="213" t="s">
        <v>227</v>
      </c>
      <c r="AH517" s="213">
        <v>5</v>
      </c>
      <c r="AI517" s="213"/>
      <c r="AJ517" s="213"/>
      <c r="AK517" s="213"/>
      <c r="AL517" s="213"/>
      <c r="AM517" s="213"/>
      <c r="AN517" s="213"/>
      <c r="AO517" s="213"/>
      <c r="AP517" s="213"/>
      <c r="AQ517" s="213"/>
      <c r="AR517" s="213"/>
      <c r="AS517" s="213"/>
      <c r="AT517" s="213"/>
      <c r="AU517" s="213"/>
      <c r="AV517" s="213"/>
      <c r="AW517" s="213"/>
      <c r="AX517" s="213"/>
      <c r="AY517" s="213"/>
      <c r="AZ517" s="213"/>
      <c r="BA517" s="213"/>
      <c r="BB517" s="213"/>
      <c r="BC517" s="213"/>
      <c r="BD517" s="213"/>
      <c r="BE517" s="213"/>
      <c r="BF517" s="213"/>
      <c r="BG517" s="213"/>
      <c r="BH517" s="213"/>
    </row>
    <row r="518" spans="1:60" outlineLevel="3" x14ac:dyDescent="0.3">
      <c r="A518" s="220"/>
      <c r="B518" s="221"/>
      <c r="C518" s="267" t="s">
        <v>412</v>
      </c>
      <c r="D518" s="260"/>
      <c r="E518" s="261">
        <v>113.22</v>
      </c>
      <c r="F518" s="224"/>
      <c r="G518" s="224"/>
      <c r="H518" s="224"/>
      <c r="I518" s="224"/>
      <c r="J518" s="224"/>
      <c r="K518" s="224"/>
      <c r="L518" s="224"/>
      <c r="M518" s="224"/>
      <c r="N518" s="223"/>
      <c r="O518" s="223"/>
      <c r="P518" s="223"/>
      <c r="Q518" s="223"/>
      <c r="R518" s="224"/>
      <c r="S518" s="224"/>
      <c r="T518" s="224"/>
      <c r="U518" s="224"/>
      <c r="V518" s="224"/>
      <c r="W518" s="224"/>
      <c r="X518" s="224"/>
      <c r="Y518" s="224"/>
      <c r="Z518" s="213"/>
      <c r="AA518" s="213"/>
      <c r="AB518" s="213"/>
      <c r="AC518" s="213"/>
      <c r="AD518" s="213"/>
      <c r="AE518" s="213"/>
      <c r="AF518" s="213"/>
      <c r="AG518" s="213" t="s">
        <v>227</v>
      </c>
      <c r="AH518" s="213">
        <v>5</v>
      </c>
      <c r="AI518" s="213"/>
      <c r="AJ518" s="213"/>
      <c r="AK518" s="213"/>
      <c r="AL518" s="213"/>
      <c r="AM518" s="213"/>
      <c r="AN518" s="213"/>
      <c r="AO518" s="213"/>
      <c r="AP518" s="213"/>
      <c r="AQ518" s="213"/>
      <c r="AR518" s="213"/>
      <c r="AS518" s="213"/>
      <c r="AT518" s="213"/>
      <c r="AU518" s="213"/>
      <c r="AV518" s="213"/>
      <c r="AW518" s="213"/>
      <c r="AX518" s="213"/>
      <c r="AY518" s="213"/>
      <c r="AZ518" s="213"/>
      <c r="BA518" s="213"/>
      <c r="BB518" s="213"/>
      <c r="BC518" s="213"/>
      <c r="BD518" s="213"/>
      <c r="BE518" s="213"/>
      <c r="BF518" s="213"/>
      <c r="BG518" s="213"/>
      <c r="BH518" s="213"/>
    </row>
    <row r="519" spans="1:60" outlineLevel="3" x14ac:dyDescent="0.3">
      <c r="A519" s="220"/>
      <c r="B519" s="221"/>
      <c r="C519" s="267" t="s">
        <v>413</v>
      </c>
      <c r="D519" s="260"/>
      <c r="E519" s="261">
        <v>331.47</v>
      </c>
      <c r="F519" s="224"/>
      <c r="G519" s="224"/>
      <c r="H519" s="224"/>
      <c r="I519" s="224"/>
      <c r="J519" s="224"/>
      <c r="K519" s="224"/>
      <c r="L519" s="224"/>
      <c r="M519" s="224"/>
      <c r="N519" s="223"/>
      <c r="O519" s="223"/>
      <c r="P519" s="223"/>
      <c r="Q519" s="223"/>
      <c r="R519" s="224"/>
      <c r="S519" s="224"/>
      <c r="T519" s="224"/>
      <c r="U519" s="224"/>
      <c r="V519" s="224"/>
      <c r="W519" s="224"/>
      <c r="X519" s="224"/>
      <c r="Y519" s="224"/>
      <c r="Z519" s="213"/>
      <c r="AA519" s="213"/>
      <c r="AB519" s="213"/>
      <c r="AC519" s="213"/>
      <c r="AD519" s="213"/>
      <c r="AE519" s="213"/>
      <c r="AF519" s="213"/>
      <c r="AG519" s="213" t="s">
        <v>227</v>
      </c>
      <c r="AH519" s="213">
        <v>5</v>
      </c>
      <c r="AI519" s="213"/>
      <c r="AJ519" s="213"/>
      <c r="AK519" s="213"/>
      <c r="AL519" s="213"/>
      <c r="AM519" s="213"/>
      <c r="AN519" s="213"/>
      <c r="AO519" s="213"/>
      <c r="AP519" s="213"/>
      <c r="AQ519" s="213"/>
      <c r="AR519" s="213"/>
      <c r="AS519" s="213"/>
      <c r="AT519" s="213"/>
      <c r="AU519" s="213"/>
      <c r="AV519" s="213"/>
      <c r="AW519" s="213"/>
      <c r="AX519" s="213"/>
      <c r="AY519" s="213"/>
      <c r="AZ519" s="213"/>
      <c r="BA519" s="213"/>
      <c r="BB519" s="213"/>
      <c r="BC519" s="213"/>
      <c r="BD519" s="213"/>
      <c r="BE519" s="213"/>
      <c r="BF519" s="213"/>
      <c r="BG519" s="213"/>
      <c r="BH519" s="213"/>
    </row>
    <row r="520" spans="1:60" outlineLevel="1" x14ac:dyDescent="0.3">
      <c r="A520" s="237">
        <v>95</v>
      </c>
      <c r="B520" s="238" t="s">
        <v>784</v>
      </c>
      <c r="C520" s="255" t="s">
        <v>785</v>
      </c>
      <c r="D520" s="239" t="s">
        <v>244</v>
      </c>
      <c r="E520" s="240">
        <v>653.85149999999999</v>
      </c>
      <c r="F520" s="241"/>
      <c r="G520" s="242">
        <f>ROUND(E520*F520,2)</f>
        <v>0</v>
      </c>
      <c r="H520" s="241"/>
      <c r="I520" s="242">
        <f>ROUND(E520*H520,2)</f>
        <v>0</v>
      </c>
      <c r="J520" s="241"/>
      <c r="K520" s="242">
        <f>ROUND(E520*J520,2)</f>
        <v>0</v>
      </c>
      <c r="L520" s="242">
        <v>21</v>
      </c>
      <c r="M520" s="242">
        <f>G520*(1+L520/100)</f>
        <v>0</v>
      </c>
      <c r="N520" s="240">
        <v>0</v>
      </c>
      <c r="O520" s="240">
        <f>ROUND(E520*N520,2)</f>
        <v>0</v>
      </c>
      <c r="P520" s="240">
        <v>0</v>
      </c>
      <c r="Q520" s="240">
        <f>ROUND(E520*P520,2)</f>
        <v>0</v>
      </c>
      <c r="R520" s="242" t="s">
        <v>777</v>
      </c>
      <c r="S520" s="242" t="s">
        <v>198</v>
      </c>
      <c r="T520" s="243" t="s">
        <v>198</v>
      </c>
      <c r="U520" s="224">
        <v>0.01</v>
      </c>
      <c r="V520" s="224">
        <f>ROUND(E520*U520,2)</f>
        <v>6.54</v>
      </c>
      <c r="W520" s="224"/>
      <c r="X520" s="224" t="s">
        <v>185</v>
      </c>
      <c r="Y520" s="224" t="s">
        <v>186</v>
      </c>
      <c r="Z520" s="213"/>
      <c r="AA520" s="213"/>
      <c r="AB520" s="213"/>
      <c r="AC520" s="213"/>
      <c r="AD520" s="213"/>
      <c r="AE520" s="213"/>
      <c r="AF520" s="213"/>
      <c r="AG520" s="213" t="s">
        <v>187</v>
      </c>
      <c r="AH520" s="213"/>
      <c r="AI520" s="213"/>
      <c r="AJ520" s="213"/>
      <c r="AK520" s="213"/>
      <c r="AL520" s="213"/>
      <c r="AM520" s="213"/>
      <c r="AN520" s="213"/>
      <c r="AO520" s="213"/>
      <c r="AP520" s="213"/>
      <c r="AQ520" s="213"/>
      <c r="AR520" s="213"/>
      <c r="AS520" s="213"/>
      <c r="AT520" s="213"/>
      <c r="AU520" s="213"/>
      <c r="AV520" s="213"/>
      <c r="AW520" s="213"/>
      <c r="AX520" s="213"/>
      <c r="AY520" s="213"/>
      <c r="AZ520" s="213"/>
      <c r="BA520" s="213"/>
      <c r="BB520" s="213"/>
      <c r="BC520" s="213"/>
      <c r="BD520" s="213"/>
      <c r="BE520" s="213"/>
      <c r="BF520" s="213"/>
      <c r="BG520" s="213"/>
      <c r="BH520" s="213"/>
    </row>
    <row r="521" spans="1:60" outlineLevel="2" x14ac:dyDescent="0.3">
      <c r="A521" s="220"/>
      <c r="B521" s="221"/>
      <c r="C521" s="267" t="s">
        <v>780</v>
      </c>
      <c r="D521" s="260"/>
      <c r="E521" s="261">
        <v>653.85149999999999</v>
      </c>
      <c r="F521" s="224"/>
      <c r="G521" s="224"/>
      <c r="H521" s="224"/>
      <c r="I521" s="224"/>
      <c r="J521" s="224"/>
      <c r="K521" s="224"/>
      <c r="L521" s="224"/>
      <c r="M521" s="224"/>
      <c r="N521" s="223"/>
      <c r="O521" s="223"/>
      <c r="P521" s="223"/>
      <c r="Q521" s="223"/>
      <c r="R521" s="224"/>
      <c r="S521" s="224"/>
      <c r="T521" s="224"/>
      <c r="U521" s="224"/>
      <c r="V521" s="224"/>
      <c r="W521" s="224"/>
      <c r="X521" s="224"/>
      <c r="Y521" s="224"/>
      <c r="Z521" s="213"/>
      <c r="AA521" s="213"/>
      <c r="AB521" s="213"/>
      <c r="AC521" s="213"/>
      <c r="AD521" s="213"/>
      <c r="AE521" s="213"/>
      <c r="AF521" s="213"/>
      <c r="AG521" s="213" t="s">
        <v>227</v>
      </c>
      <c r="AH521" s="213">
        <v>5</v>
      </c>
      <c r="AI521" s="213"/>
      <c r="AJ521" s="213"/>
      <c r="AK521" s="213"/>
      <c r="AL521" s="213"/>
      <c r="AM521" s="213"/>
      <c r="AN521" s="213"/>
      <c r="AO521" s="213"/>
      <c r="AP521" s="213"/>
      <c r="AQ521" s="213"/>
      <c r="AR521" s="213"/>
      <c r="AS521" s="213"/>
      <c r="AT521" s="213"/>
      <c r="AU521" s="213"/>
      <c r="AV521" s="213"/>
      <c r="AW521" s="213"/>
      <c r="AX521" s="213"/>
      <c r="AY521" s="213"/>
      <c r="AZ521" s="213"/>
      <c r="BA521" s="213"/>
      <c r="BB521" s="213"/>
      <c r="BC521" s="213"/>
      <c r="BD521" s="213"/>
      <c r="BE521" s="213"/>
      <c r="BF521" s="213"/>
      <c r="BG521" s="213"/>
      <c r="BH521" s="213"/>
    </row>
    <row r="522" spans="1:60" x14ac:dyDescent="0.3">
      <c r="A522" s="230" t="s">
        <v>178</v>
      </c>
      <c r="B522" s="231" t="s">
        <v>143</v>
      </c>
      <c r="C522" s="253" t="s">
        <v>144</v>
      </c>
      <c r="D522" s="232"/>
      <c r="E522" s="233"/>
      <c r="F522" s="234"/>
      <c r="G522" s="234">
        <f>SUMIF(AG523:AG575,"&lt;&gt;NOR",G523:G575)</f>
        <v>0</v>
      </c>
      <c r="H522" s="234"/>
      <c r="I522" s="234">
        <f>SUM(I523:I575)</f>
        <v>0</v>
      </c>
      <c r="J522" s="234"/>
      <c r="K522" s="234">
        <f>SUM(K523:K575)</f>
        <v>0</v>
      </c>
      <c r="L522" s="234"/>
      <c r="M522" s="234">
        <f>SUM(M523:M575)</f>
        <v>0</v>
      </c>
      <c r="N522" s="233"/>
      <c r="O522" s="233">
        <f>SUM(O523:O575)</f>
        <v>0</v>
      </c>
      <c r="P522" s="233"/>
      <c r="Q522" s="233">
        <f>SUM(Q523:Q575)</f>
        <v>0</v>
      </c>
      <c r="R522" s="234"/>
      <c r="S522" s="234"/>
      <c r="T522" s="235"/>
      <c r="U522" s="229"/>
      <c r="V522" s="229">
        <f>SUM(V523:V575)</f>
        <v>1247.47</v>
      </c>
      <c r="W522" s="229"/>
      <c r="X522" s="229"/>
      <c r="Y522" s="229"/>
      <c r="AG522" t="s">
        <v>179</v>
      </c>
    </row>
    <row r="523" spans="1:60" ht="20.6" outlineLevel="1" x14ac:dyDescent="0.3">
      <c r="A523" s="237">
        <v>96</v>
      </c>
      <c r="B523" s="238" t="s">
        <v>786</v>
      </c>
      <c r="C523" s="255" t="s">
        <v>787</v>
      </c>
      <c r="D523" s="239" t="s">
        <v>734</v>
      </c>
      <c r="E523" s="240">
        <v>127.946</v>
      </c>
      <c r="F523" s="241"/>
      <c r="G523" s="242">
        <f>ROUND(E523*F523,2)</f>
        <v>0</v>
      </c>
      <c r="H523" s="241"/>
      <c r="I523" s="242">
        <f>ROUND(E523*H523,2)</f>
        <v>0</v>
      </c>
      <c r="J523" s="241"/>
      <c r="K523" s="242">
        <f>ROUND(E523*J523,2)</f>
        <v>0</v>
      </c>
      <c r="L523" s="242">
        <v>21</v>
      </c>
      <c r="M523" s="242">
        <f>G523*(1+L523/100)</f>
        <v>0</v>
      </c>
      <c r="N523" s="240">
        <v>0</v>
      </c>
      <c r="O523" s="240">
        <f>ROUND(E523*N523,2)</f>
        <v>0</v>
      </c>
      <c r="P523" s="240">
        <v>0</v>
      </c>
      <c r="Q523" s="240">
        <f>ROUND(E523*P523,2)</f>
        <v>0</v>
      </c>
      <c r="R523" s="242" t="s">
        <v>446</v>
      </c>
      <c r="S523" s="242" t="s">
        <v>198</v>
      </c>
      <c r="T523" s="243" t="s">
        <v>198</v>
      </c>
      <c r="U523" s="224">
        <v>3.15</v>
      </c>
      <c r="V523" s="224">
        <f>ROUND(E523*U523,2)</f>
        <v>403.03</v>
      </c>
      <c r="W523" s="224"/>
      <c r="X523" s="224" t="s">
        <v>185</v>
      </c>
      <c r="Y523" s="224" t="s">
        <v>186</v>
      </c>
      <c r="Z523" s="213"/>
      <c r="AA523" s="213"/>
      <c r="AB523" s="213"/>
      <c r="AC523" s="213"/>
      <c r="AD523" s="213"/>
      <c r="AE523" s="213"/>
      <c r="AF523" s="213"/>
      <c r="AG523" s="213" t="s">
        <v>187</v>
      </c>
      <c r="AH523" s="213"/>
      <c r="AI523" s="213"/>
      <c r="AJ523" s="213"/>
      <c r="AK523" s="213"/>
      <c r="AL523" s="213"/>
      <c r="AM523" s="213"/>
      <c r="AN523" s="213"/>
      <c r="AO523" s="213"/>
      <c r="AP523" s="213"/>
      <c r="AQ523" s="213"/>
      <c r="AR523" s="213"/>
      <c r="AS523" s="213"/>
      <c r="AT523" s="213"/>
      <c r="AU523" s="213"/>
      <c r="AV523" s="213"/>
      <c r="AW523" s="213"/>
      <c r="AX523" s="213"/>
      <c r="AY523" s="213"/>
      <c r="AZ523" s="213"/>
      <c r="BA523" s="213"/>
      <c r="BB523" s="213"/>
      <c r="BC523" s="213"/>
      <c r="BD523" s="213"/>
      <c r="BE523" s="213"/>
      <c r="BF523" s="213"/>
      <c r="BG523" s="213"/>
      <c r="BH523" s="213"/>
    </row>
    <row r="524" spans="1:60" outlineLevel="2" x14ac:dyDescent="0.3">
      <c r="A524" s="220"/>
      <c r="B524" s="221"/>
      <c r="C524" s="266" t="s">
        <v>788</v>
      </c>
      <c r="D524" s="264"/>
      <c r="E524" s="264"/>
      <c r="F524" s="264"/>
      <c r="G524" s="264"/>
      <c r="H524" s="224"/>
      <c r="I524" s="224"/>
      <c r="J524" s="224"/>
      <c r="K524" s="224"/>
      <c r="L524" s="224"/>
      <c r="M524" s="224"/>
      <c r="N524" s="223"/>
      <c r="O524" s="223"/>
      <c r="P524" s="223"/>
      <c r="Q524" s="223"/>
      <c r="R524" s="224"/>
      <c r="S524" s="224"/>
      <c r="T524" s="224"/>
      <c r="U524" s="224"/>
      <c r="V524" s="224"/>
      <c r="W524" s="224"/>
      <c r="X524" s="224"/>
      <c r="Y524" s="224"/>
      <c r="Z524" s="213"/>
      <c r="AA524" s="213"/>
      <c r="AB524" s="213"/>
      <c r="AC524" s="213"/>
      <c r="AD524" s="213"/>
      <c r="AE524" s="213"/>
      <c r="AF524" s="213"/>
      <c r="AG524" s="213" t="s">
        <v>225</v>
      </c>
      <c r="AH524" s="213"/>
      <c r="AI524" s="213"/>
      <c r="AJ524" s="213"/>
      <c r="AK524" s="213"/>
      <c r="AL524" s="213"/>
      <c r="AM524" s="213"/>
      <c r="AN524" s="213"/>
      <c r="AO524" s="213"/>
      <c r="AP524" s="213"/>
      <c r="AQ524" s="213"/>
      <c r="AR524" s="213"/>
      <c r="AS524" s="213"/>
      <c r="AT524" s="213"/>
      <c r="AU524" s="213"/>
      <c r="AV524" s="213"/>
      <c r="AW524" s="213"/>
      <c r="AX524" s="213"/>
      <c r="AY524" s="213"/>
      <c r="AZ524" s="213"/>
      <c r="BA524" s="213"/>
      <c r="BB524" s="213"/>
      <c r="BC524" s="213"/>
      <c r="BD524" s="213"/>
      <c r="BE524" s="213"/>
      <c r="BF524" s="213"/>
      <c r="BG524" s="213"/>
      <c r="BH524" s="213"/>
    </row>
    <row r="525" spans="1:60" outlineLevel="1" x14ac:dyDescent="0.3">
      <c r="A525" s="237">
        <v>97</v>
      </c>
      <c r="B525" s="238" t="s">
        <v>789</v>
      </c>
      <c r="C525" s="255" t="s">
        <v>790</v>
      </c>
      <c r="D525" s="239" t="s">
        <v>734</v>
      </c>
      <c r="E525" s="240">
        <v>127.946</v>
      </c>
      <c r="F525" s="241"/>
      <c r="G525" s="242">
        <f>ROUND(E525*F525,2)</f>
        <v>0</v>
      </c>
      <c r="H525" s="241"/>
      <c r="I525" s="242">
        <f>ROUND(E525*H525,2)</f>
        <v>0</v>
      </c>
      <c r="J525" s="241"/>
      <c r="K525" s="242">
        <f>ROUND(E525*J525,2)</f>
        <v>0</v>
      </c>
      <c r="L525" s="242">
        <v>21</v>
      </c>
      <c r="M525" s="242">
        <f>G525*(1+L525/100)</f>
        <v>0</v>
      </c>
      <c r="N525" s="240">
        <v>0</v>
      </c>
      <c r="O525" s="240">
        <f>ROUND(E525*N525,2)</f>
        <v>0</v>
      </c>
      <c r="P525" s="240">
        <v>0</v>
      </c>
      <c r="Q525" s="240">
        <f>ROUND(E525*P525,2)</f>
        <v>0</v>
      </c>
      <c r="R525" s="242" t="s">
        <v>471</v>
      </c>
      <c r="S525" s="242" t="s">
        <v>198</v>
      </c>
      <c r="T525" s="243" t="s">
        <v>198</v>
      </c>
      <c r="U525" s="224">
        <v>2.0099999999999998</v>
      </c>
      <c r="V525" s="224">
        <f>ROUND(E525*U525,2)</f>
        <v>257.17</v>
      </c>
      <c r="W525" s="224"/>
      <c r="X525" s="224" t="s">
        <v>185</v>
      </c>
      <c r="Y525" s="224" t="s">
        <v>186</v>
      </c>
      <c r="Z525" s="213"/>
      <c r="AA525" s="213"/>
      <c r="AB525" s="213"/>
      <c r="AC525" s="213"/>
      <c r="AD525" s="213"/>
      <c r="AE525" s="213"/>
      <c r="AF525" s="213"/>
      <c r="AG525" s="213" t="s">
        <v>187</v>
      </c>
      <c r="AH525" s="213"/>
      <c r="AI525" s="213"/>
      <c r="AJ525" s="213"/>
      <c r="AK525" s="213"/>
      <c r="AL525" s="213"/>
      <c r="AM525" s="213"/>
      <c r="AN525" s="213"/>
      <c r="AO525" s="213"/>
      <c r="AP525" s="213"/>
      <c r="AQ525" s="213"/>
      <c r="AR525" s="213"/>
      <c r="AS525" s="213"/>
      <c r="AT525" s="213"/>
      <c r="AU525" s="213"/>
      <c r="AV525" s="213"/>
      <c r="AW525" s="213"/>
      <c r="AX525" s="213"/>
      <c r="AY525" s="213"/>
      <c r="AZ525" s="213"/>
      <c r="BA525" s="213"/>
      <c r="BB525" s="213"/>
      <c r="BC525" s="213"/>
      <c r="BD525" s="213"/>
      <c r="BE525" s="213"/>
      <c r="BF525" s="213"/>
      <c r="BG525" s="213"/>
      <c r="BH525" s="213"/>
    </row>
    <row r="526" spans="1:60" outlineLevel="2" x14ac:dyDescent="0.3">
      <c r="A526" s="220"/>
      <c r="B526" s="221"/>
      <c r="C526" s="267" t="s">
        <v>791</v>
      </c>
      <c r="D526" s="260"/>
      <c r="E526" s="261">
        <v>127.946</v>
      </c>
      <c r="F526" s="224"/>
      <c r="G526" s="224"/>
      <c r="H526" s="224"/>
      <c r="I526" s="224"/>
      <c r="J526" s="224"/>
      <c r="K526" s="224"/>
      <c r="L526" s="224"/>
      <c r="M526" s="224"/>
      <c r="N526" s="223"/>
      <c r="O526" s="223"/>
      <c r="P526" s="223"/>
      <c r="Q526" s="223"/>
      <c r="R526" s="224"/>
      <c r="S526" s="224"/>
      <c r="T526" s="224"/>
      <c r="U526" s="224"/>
      <c r="V526" s="224"/>
      <c r="W526" s="224"/>
      <c r="X526" s="224"/>
      <c r="Y526" s="224"/>
      <c r="Z526" s="213"/>
      <c r="AA526" s="213"/>
      <c r="AB526" s="213"/>
      <c r="AC526" s="213"/>
      <c r="AD526" s="213"/>
      <c r="AE526" s="213"/>
      <c r="AF526" s="213"/>
      <c r="AG526" s="213" t="s">
        <v>227</v>
      </c>
      <c r="AH526" s="213">
        <v>5</v>
      </c>
      <c r="AI526" s="213"/>
      <c r="AJ526" s="213"/>
      <c r="AK526" s="213"/>
      <c r="AL526" s="213"/>
      <c r="AM526" s="213"/>
      <c r="AN526" s="213"/>
      <c r="AO526" s="213"/>
      <c r="AP526" s="213"/>
      <c r="AQ526" s="213"/>
      <c r="AR526" s="213"/>
      <c r="AS526" s="213"/>
      <c r="AT526" s="213"/>
      <c r="AU526" s="213"/>
      <c r="AV526" s="213"/>
      <c r="AW526" s="213"/>
      <c r="AX526" s="213"/>
      <c r="AY526" s="213"/>
      <c r="AZ526" s="213"/>
      <c r="BA526" s="213"/>
      <c r="BB526" s="213"/>
      <c r="BC526" s="213"/>
      <c r="BD526" s="213"/>
      <c r="BE526" s="213"/>
      <c r="BF526" s="213"/>
      <c r="BG526" s="213"/>
      <c r="BH526" s="213"/>
    </row>
    <row r="527" spans="1:60" ht="20.6" outlineLevel="1" x14ac:dyDescent="0.3">
      <c r="A527" s="237">
        <v>98</v>
      </c>
      <c r="B527" s="238" t="s">
        <v>792</v>
      </c>
      <c r="C527" s="255" t="s">
        <v>793</v>
      </c>
      <c r="D527" s="239" t="s">
        <v>734</v>
      </c>
      <c r="E527" s="240">
        <v>127.946</v>
      </c>
      <c r="F527" s="241"/>
      <c r="G527" s="242">
        <f>ROUND(E527*F527,2)</f>
        <v>0</v>
      </c>
      <c r="H527" s="241"/>
      <c r="I527" s="242">
        <f>ROUND(E527*H527,2)</f>
        <v>0</v>
      </c>
      <c r="J527" s="241"/>
      <c r="K527" s="242">
        <f>ROUND(E527*J527,2)</f>
        <v>0</v>
      </c>
      <c r="L527" s="242">
        <v>21</v>
      </c>
      <c r="M527" s="242">
        <f>G527*(1+L527/100)</f>
        <v>0</v>
      </c>
      <c r="N527" s="240">
        <v>0</v>
      </c>
      <c r="O527" s="240">
        <f>ROUND(E527*N527,2)</f>
        <v>0</v>
      </c>
      <c r="P527" s="240">
        <v>0</v>
      </c>
      <c r="Q527" s="240">
        <f>ROUND(E527*P527,2)</f>
        <v>0</v>
      </c>
      <c r="R527" s="242" t="s">
        <v>471</v>
      </c>
      <c r="S527" s="242" t="s">
        <v>198</v>
      </c>
      <c r="T527" s="243" t="s">
        <v>198</v>
      </c>
      <c r="U527" s="224">
        <v>0.96</v>
      </c>
      <c r="V527" s="224">
        <f>ROUND(E527*U527,2)</f>
        <v>122.83</v>
      </c>
      <c r="W527" s="224"/>
      <c r="X527" s="224" t="s">
        <v>185</v>
      </c>
      <c r="Y527" s="224" t="s">
        <v>186</v>
      </c>
      <c r="Z527" s="213"/>
      <c r="AA527" s="213"/>
      <c r="AB527" s="213"/>
      <c r="AC527" s="213"/>
      <c r="AD527" s="213"/>
      <c r="AE527" s="213"/>
      <c r="AF527" s="213"/>
      <c r="AG527" s="213" t="s">
        <v>187</v>
      </c>
      <c r="AH527" s="213"/>
      <c r="AI527" s="213"/>
      <c r="AJ527" s="213"/>
      <c r="AK527" s="213"/>
      <c r="AL527" s="213"/>
      <c r="AM527" s="213"/>
      <c r="AN527" s="213"/>
      <c r="AO527" s="213"/>
      <c r="AP527" s="213"/>
      <c r="AQ527" s="213"/>
      <c r="AR527" s="213"/>
      <c r="AS527" s="213"/>
      <c r="AT527" s="213"/>
      <c r="AU527" s="213"/>
      <c r="AV527" s="213"/>
      <c r="AW527" s="213"/>
      <c r="AX527" s="213"/>
      <c r="AY527" s="213"/>
      <c r="AZ527" s="213"/>
      <c r="BA527" s="213"/>
      <c r="BB527" s="213"/>
      <c r="BC527" s="213"/>
      <c r="BD527" s="213"/>
      <c r="BE527" s="213"/>
      <c r="BF527" s="213"/>
      <c r="BG527" s="213"/>
      <c r="BH527" s="213"/>
    </row>
    <row r="528" spans="1:60" outlineLevel="2" x14ac:dyDescent="0.3">
      <c r="A528" s="220"/>
      <c r="B528" s="221"/>
      <c r="C528" s="267" t="s">
        <v>794</v>
      </c>
      <c r="D528" s="260"/>
      <c r="E528" s="261">
        <v>127.946</v>
      </c>
      <c r="F528" s="224"/>
      <c r="G528" s="224"/>
      <c r="H528" s="224"/>
      <c r="I528" s="224"/>
      <c r="J528" s="224"/>
      <c r="K528" s="224"/>
      <c r="L528" s="224"/>
      <c r="M528" s="224"/>
      <c r="N528" s="223"/>
      <c r="O528" s="223"/>
      <c r="P528" s="223"/>
      <c r="Q528" s="223"/>
      <c r="R528" s="224"/>
      <c r="S528" s="224"/>
      <c r="T528" s="224"/>
      <c r="U528" s="224"/>
      <c r="V528" s="224"/>
      <c r="W528" s="224"/>
      <c r="X528" s="224"/>
      <c r="Y528" s="224"/>
      <c r="Z528" s="213"/>
      <c r="AA528" s="213"/>
      <c r="AB528" s="213"/>
      <c r="AC528" s="213"/>
      <c r="AD528" s="213"/>
      <c r="AE528" s="213"/>
      <c r="AF528" s="213"/>
      <c r="AG528" s="213" t="s">
        <v>227</v>
      </c>
      <c r="AH528" s="213">
        <v>5</v>
      </c>
      <c r="AI528" s="213"/>
      <c r="AJ528" s="213"/>
      <c r="AK528" s="213"/>
      <c r="AL528" s="213"/>
      <c r="AM528" s="213"/>
      <c r="AN528" s="213"/>
      <c r="AO528" s="213"/>
      <c r="AP528" s="213"/>
      <c r="AQ528" s="213"/>
      <c r="AR528" s="213"/>
      <c r="AS528" s="213"/>
      <c r="AT528" s="213"/>
      <c r="AU528" s="213"/>
      <c r="AV528" s="213"/>
      <c r="AW528" s="213"/>
      <c r="AX528" s="213"/>
      <c r="AY528" s="213"/>
      <c r="AZ528" s="213"/>
      <c r="BA528" s="213"/>
      <c r="BB528" s="213"/>
      <c r="BC528" s="213"/>
      <c r="BD528" s="213"/>
      <c r="BE528" s="213"/>
      <c r="BF528" s="213"/>
      <c r="BG528" s="213"/>
      <c r="BH528" s="213"/>
    </row>
    <row r="529" spans="1:60" outlineLevel="1" x14ac:dyDescent="0.3">
      <c r="A529" s="237">
        <v>99</v>
      </c>
      <c r="B529" s="238" t="s">
        <v>795</v>
      </c>
      <c r="C529" s="255" t="s">
        <v>796</v>
      </c>
      <c r="D529" s="239" t="s">
        <v>734</v>
      </c>
      <c r="E529" s="240">
        <v>127.946</v>
      </c>
      <c r="F529" s="241"/>
      <c r="G529" s="242">
        <f>ROUND(E529*F529,2)</f>
        <v>0</v>
      </c>
      <c r="H529" s="241"/>
      <c r="I529" s="242">
        <f>ROUND(E529*H529,2)</f>
        <v>0</v>
      </c>
      <c r="J529" s="241"/>
      <c r="K529" s="242">
        <f>ROUND(E529*J529,2)</f>
        <v>0</v>
      </c>
      <c r="L529" s="242">
        <v>21</v>
      </c>
      <c r="M529" s="242">
        <f>G529*(1+L529/100)</f>
        <v>0</v>
      </c>
      <c r="N529" s="240">
        <v>0</v>
      </c>
      <c r="O529" s="240">
        <f>ROUND(E529*N529,2)</f>
        <v>0</v>
      </c>
      <c r="P529" s="240">
        <v>0</v>
      </c>
      <c r="Q529" s="240">
        <f>ROUND(E529*P529,2)</f>
        <v>0</v>
      </c>
      <c r="R529" s="242" t="s">
        <v>471</v>
      </c>
      <c r="S529" s="242" t="s">
        <v>198</v>
      </c>
      <c r="T529" s="243" t="s">
        <v>198</v>
      </c>
      <c r="U529" s="224">
        <v>0.49</v>
      </c>
      <c r="V529" s="224">
        <f>ROUND(E529*U529,2)</f>
        <v>62.69</v>
      </c>
      <c r="W529" s="224"/>
      <c r="X529" s="224" t="s">
        <v>185</v>
      </c>
      <c r="Y529" s="224" t="s">
        <v>186</v>
      </c>
      <c r="Z529" s="213"/>
      <c r="AA529" s="213"/>
      <c r="AB529" s="213"/>
      <c r="AC529" s="213"/>
      <c r="AD529" s="213"/>
      <c r="AE529" s="213"/>
      <c r="AF529" s="213"/>
      <c r="AG529" s="213" t="s">
        <v>187</v>
      </c>
      <c r="AH529" s="213"/>
      <c r="AI529" s="213"/>
      <c r="AJ529" s="213"/>
      <c r="AK529" s="213"/>
      <c r="AL529" s="213"/>
      <c r="AM529" s="213"/>
      <c r="AN529" s="213"/>
      <c r="AO529" s="213"/>
      <c r="AP529" s="213"/>
      <c r="AQ529" s="213"/>
      <c r="AR529" s="213"/>
      <c r="AS529" s="213"/>
      <c r="AT529" s="213"/>
      <c r="AU529" s="213"/>
      <c r="AV529" s="213"/>
      <c r="AW529" s="213"/>
      <c r="AX529" s="213"/>
      <c r="AY529" s="213"/>
      <c r="AZ529" s="213"/>
      <c r="BA529" s="213"/>
      <c r="BB529" s="213"/>
      <c r="BC529" s="213"/>
      <c r="BD529" s="213"/>
      <c r="BE529" s="213"/>
      <c r="BF529" s="213"/>
      <c r="BG529" s="213"/>
      <c r="BH529" s="213"/>
    </row>
    <row r="530" spans="1:60" outlineLevel="2" x14ac:dyDescent="0.3">
      <c r="A530" s="220"/>
      <c r="B530" s="221"/>
      <c r="C530" s="256" t="s">
        <v>797</v>
      </c>
      <c r="D530" s="251"/>
      <c r="E530" s="251"/>
      <c r="F530" s="251"/>
      <c r="G530" s="251"/>
      <c r="H530" s="224"/>
      <c r="I530" s="224"/>
      <c r="J530" s="224"/>
      <c r="K530" s="224"/>
      <c r="L530" s="224"/>
      <c r="M530" s="224"/>
      <c r="N530" s="223"/>
      <c r="O530" s="223"/>
      <c r="P530" s="223"/>
      <c r="Q530" s="223"/>
      <c r="R530" s="224"/>
      <c r="S530" s="224"/>
      <c r="T530" s="224"/>
      <c r="U530" s="224"/>
      <c r="V530" s="224"/>
      <c r="W530" s="224"/>
      <c r="X530" s="224"/>
      <c r="Y530" s="224"/>
      <c r="Z530" s="213"/>
      <c r="AA530" s="213"/>
      <c r="AB530" s="213"/>
      <c r="AC530" s="213"/>
      <c r="AD530" s="213"/>
      <c r="AE530" s="213"/>
      <c r="AF530" s="213"/>
      <c r="AG530" s="213" t="s">
        <v>202</v>
      </c>
      <c r="AH530" s="213"/>
      <c r="AI530" s="213"/>
      <c r="AJ530" s="213"/>
      <c r="AK530" s="213"/>
      <c r="AL530" s="213"/>
      <c r="AM530" s="213"/>
      <c r="AN530" s="213"/>
      <c r="AO530" s="213"/>
      <c r="AP530" s="213"/>
      <c r="AQ530" s="213"/>
      <c r="AR530" s="213"/>
      <c r="AS530" s="213"/>
      <c r="AT530" s="213"/>
      <c r="AU530" s="213"/>
      <c r="AV530" s="213"/>
      <c r="AW530" s="213"/>
      <c r="AX530" s="213"/>
      <c r="AY530" s="213"/>
      <c r="AZ530" s="213"/>
      <c r="BA530" s="213"/>
      <c r="BB530" s="213"/>
      <c r="BC530" s="213"/>
      <c r="BD530" s="213"/>
      <c r="BE530" s="213"/>
      <c r="BF530" s="213"/>
      <c r="BG530" s="213"/>
      <c r="BH530" s="213"/>
    </row>
    <row r="531" spans="1:60" outlineLevel="2" x14ac:dyDescent="0.3">
      <c r="A531" s="220"/>
      <c r="B531" s="221"/>
      <c r="C531" s="267" t="s">
        <v>798</v>
      </c>
      <c r="D531" s="260"/>
      <c r="E531" s="261">
        <v>29.909669999999998</v>
      </c>
      <c r="F531" s="224"/>
      <c r="G531" s="224"/>
      <c r="H531" s="224"/>
      <c r="I531" s="224"/>
      <c r="J531" s="224"/>
      <c r="K531" s="224"/>
      <c r="L531" s="224"/>
      <c r="M531" s="224"/>
      <c r="N531" s="223"/>
      <c r="O531" s="223"/>
      <c r="P531" s="223"/>
      <c r="Q531" s="223"/>
      <c r="R531" s="224"/>
      <c r="S531" s="224"/>
      <c r="T531" s="224"/>
      <c r="U531" s="224"/>
      <c r="V531" s="224"/>
      <c r="W531" s="224"/>
      <c r="X531" s="224"/>
      <c r="Y531" s="224"/>
      <c r="Z531" s="213"/>
      <c r="AA531" s="213"/>
      <c r="AB531" s="213"/>
      <c r="AC531" s="213"/>
      <c r="AD531" s="213"/>
      <c r="AE531" s="213"/>
      <c r="AF531" s="213"/>
      <c r="AG531" s="213" t="s">
        <v>227</v>
      </c>
      <c r="AH531" s="213">
        <v>5</v>
      </c>
      <c r="AI531" s="213"/>
      <c r="AJ531" s="213"/>
      <c r="AK531" s="213"/>
      <c r="AL531" s="213"/>
      <c r="AM531" s="213"/>
      <c r="AN531" s="213"/>
      <c r="AO531" s="213"/>
      <c r="AP531" s="213"/>
      <c r="AQ531" s="213"/>
      <c r="AR531" s="213"/>
      <c r="AS531" s="213"/>
      <c r="AT531" s="213"/>
      <c r="AU531" s="213"/>
      <c r="AV531" s="213"/>
      <c r="AW531" s="213"/>
      <c r="AX531" s="213"/>
      <c r="AY531" s="213"/>
      <c r="AZ531" s="213"/>
      <c r="BA531" s="213"/>
      <c r="BB531" s="213"/>
      <c r="BC531" s="213"/>
      <c r="BD531" s="213"/>
      <c r="BE531" s="213"/>
      <c r="BF531" s="213"/>
      <c r="BG531" s="213"/>
      <c r="BH531" s="213"/>
    </row>
    <row r="532" spans="1:60" outlineLevel="3" x14ac:dyDescent="0.3">
      <c r="A532" s="220"/>
      <c r="B532" s="221"/>
      <c r="C532" s="267" t="s">
        <v>799</v>
      </c>
      <c r="D532" s="260"/>
      <c r="E532" s="261">
        <v>0.96360000000000001</v>
      </c>
      <c r="F532" s="224"/>
      <c r="G532" s="224"/>
      <c r="H532" s="224"/>
      <c r="I532" s="224"/>
      <c r="J532" s="224"/>
      <c r="K532" s="224"/>
      <c r="L532" s="224"/>
      <c r="M532" s="224"/>
      <c r="N532" s="223"/>
      <c r="O532" s="223"/>
      <c r="P532" s="223"/>
      <c r="Q532" s="223"/>
      <c r="R532" s="224"/>
      <c r="S532" s="224"/>
      <c r="T532" s="224"/>
      <c r="U532" s="224"/>
      <c r="V532" s="224"/>
      <c r="W532" s="224"/>
      <c r="X532" s="224"/>
      <c r="Y532" s="224"/>
      <c r="Z532" s="213"/>
      <c r="AA532" s="213"/>
      <c r="AB532" s="213"/>
      <c r="AC532" s="213"/>
      <c r="AD532" s="213"/>
      <c r="AE532" s="213"/>
      <c r="AF532" s="213"/>
      <c r="AG532" s="213" t="s">
        <v>227</v>
      </c>
      <c r="AH532" s="213">
        <v>5</v>
      </c>
      <c r="AI532" s="213"/>
      <c r="AJ532" s="213"/>
      <c r="AK532" s="213"/>
      <c r="AL532" s="213"/>
      <c r="AM532" s="213"/>
      <c r="AN532" s="213"/>
      <c r="AO532" s="213"/>
      <c r="AP532" s="213"/>
      <c r="AQ532" s="213"/>
      <c r="AR532" s="213"/>
      <c r="AS532" s="213"/>
      <c r="AT532" s="213"/>
      <c r="AU532" s="213"/>
      <c r="AV532" s="213"/>
      <c r="AW532" s="213"/>
      <c r="AX532" s="213"/>
      <c r="AY532" s="213"/>
      <c r="AZ532" s="213"/>
      <c r="BA532" s="213"/>
      <c r="BB532" s="213"/>
      <c r="BC532" s="213"/>
      <c r="BD532" s="213"/>
      <c r="BE532" s="213"/>
      <c r="BF532" s="213"/>
      <c r="BG532" s="213"/>
      <c r="BH532" s="213"/>
    </row>
    <row r="533" spans="1:60" outlineLevel="3" x14ac:dyDescent="0.3">
      <c r="A533" s="220"/>
      <c r="B533" s="221"/>
      <c r="C533" s="267" t="s">
        <v>800</v>
      </c>
      <c r="D533" s="260"/>
      <c r="E533" s="261">
        <v>2.4099999999999998E-3</v>
      </c>
      <c r="F533" s="224"/>
      <c r="G533" s="224"/>
      <c r="H533" s="224"/>
      <c r="I533" s="224"/>
      <c r="J533" s="224"/>
      <c r="K533" s="224"/>
      <c r="L533" s="224"/>
      <c r="M533" s="224"/>
      <c r="N533" s="223"/>
      <c r="O533" s="223"/>
      <c r="P533" s="223"/>
      <c r="Q533" s="223"/>
      <c r="R533" s="224"/>
      <c r="S533" s="224"/>
      <c r="T533" s="224"/>
      <c r="U533" s="224"/>
      <c r="V533" s="224"/>
      <c r="W533" s="224"/>
      <c r="X533" s="224"/>
      <c r="Y533" s="224"/>
      <c r="Z533" s="213"/>
      <c r="AA533" s="213"/>
      <c r="AB533" s="213"/>
      <c r="AC533" s="213"/>
      <c r="AD533" s="213"/>
      <c r="AE533" s="213"/>
      <c r="AF533" s="213"/>
      <c r="AG533" s="213" t="s">
        <v>227</v>
      </c>
      <c r="AH533" s="213">
        <v>5</v>
      </c>
      <c r="AI533" s="213"/>
      <c r="AJ533" s="213"/>
      <c r="AK533" s="213"/>
      <c r="AL533" s="213"/>
      <c r="AM533" s="213"/>
      <c r="AN533" s="213"/>
      <c r="AO533" s="213"/>
      <c r="AP533" s="213"/>
      <c r="AQ533" s="213"/>
      <c r="AR533" s="213"/>
      <c r="AS533" s="213"/>
      <c r="AT533" s="213"/>
      <c r="AU533" s="213"/>
      <c r="AV533" s="213"/>
      <c r="AW533" s="213"/>
      <c r="AX533" s="213"/>
      <c r="AY533" s="213"/>
      <c r="AZ533" s="213"/>
      <c r="BA533" s="213"/>
      <c r="BB533" s="213"/>
      <c r="BC533" s="213"/>
      <c r="BD533" s="213"/>
      <c r="BE533" s="213"/>
      <c r="BF533" s="213"/>
      <c r="BG533" s="213"/>
      <c r="BH533" s="213"/>
    </row>
    <row r="534" spans="1:60" outlineLevel="3" x14ac:dyDescent="0.3">
      <c r="A534" s="220"/>
      <c r="B534" s="221"/>
      <c r="C534" s="267" t="s">
        <v>801</v>
      </c>
      <c r="D534" s="260"/>
      <c r="E534" s="261">
        <v>50.05</v>
      </c>
      <c r="F534" s="224"/>
      <c r="G534" s="224"/>
      <c r="H534" s="224"/>
      <c r="I534" s="224"/>
      <c r="J534" s="224"/>
      <c r="K534" s="224"/>
      <c r="L534" s="224"/>
      <c r="M534" s="224"/>
      <c r="N534" s="223"/>
      <c r="O534" s="223"/>
      <c r="P534" s="223"/>
      <c r="Q534" s="223"/>
      <c r="R534" s="224"/>
      <c r="S534" s="224"/>
      <c r="T534" s="224"/>
      <c r="U534" s="224"/>
      <c r="V534" s="224"/>
      <c r="W534" s="224"/>
      <c r="X534" s="224"/>
      <c r="Y534" s="224"/>
      <c r="Z534" s="213"/>
      <c r="AA534" s="213"/>
      <c r="AB534" s="213"/>
      <c r="AC534" s="213"/>
      <c r="AD534" s="213"/>
      <c r="AE534" s="213"/>
      <c r="AF534" s="213"/>
      <c r="AG534" s="213" t="s">
        <v>227</v>
      </c>
      <c r="AH534" s="213">
        <v>5</v>
      </c>
      <c r="AI534" s="213"/>
      <c r="AJ534" s="213"/>
      <c r="AK534" s="213"/>
      <c r="AL534" s="213"/>
      <c r="AM534" s="213"/>
      <c r="AN534" s="213"/>
      <c r="AO534" s="213"/>
      <c r="AP534" s="213"/>
      <c r="AQ534" s="213"/>
      <c r="AR534" s="213"/>
      <c r="AS534" s="213"/>
      <c r="AT534" s="213"/>
      <c r="AU534" s="213"/>
      <c r="AV534" s="213"/>
      <c r="AW534" s="213"/>
      <c r="AX534" s="213"/>
      <c r="AY534" s="213"/>
      <c r="AZ534" s="213"/>
      <c r="BA534" s="213"/>
      <c r="BB534" s="213"/>
      <c r="BC534" s="213"/>
      <c r="BD534" s="213"/>
      <c r="BE534" s="213"/>
      <c r="BF534" s="213"/>
      <c r="BG534" s="213"/>
      <c r="BH534" s="213"/>
    </row>
    <row r="535" spans="1:60" outlineLevel="3" x14ac:dyDescent="0.3">
      <c r="A535" s="220"/>
      <c r="B535" s="221"/>
      <c r="C535" s="267" t="s">
        <v>802</v>
      </c>
      <c r="D535" s="260"/>
      <c r="E535" s="261">
        <v>46.056710000000002</v>
      </c>
      <c r="F535" s="224"/>
      <c r="G535" s="224"/>
      <c r="H535" s="224"/>
      <c r="I535" s="224"/>
      <c r="J535" s="224"/>
      <c r="K535" s="224"/>
      <c r="L535" s="224"/>
      <c r="M535" s="224"/>
      <c r="N535" s="223"/>
      <c r="O535" s="223"/>
      <c r="P535" s="223"/>
      <c r="Q535" s="223"/>
      <c r="R535" s="224"/>
      <c r="S535" s="224"/>
      <c r="T535" s="224"/>
      <c r="U535" s="224"/>
      <c r="V535" s="224"/>
      <c r="W535" s="224"/>
      <c r="X535" s="224"/>
      <c r="Y535" s="224"/>
      <c r="Z535" s="213"/>
      <c r="AA535" s="213"/>
      <c r="AB535" s="213"/>
      <c r="AC535" s="213"/>
      <c r="AD535" s="213"/>
      <c r="AE535" s="213"/>
      <c r="AF535" s="213"/>
      <c r="AG535" s="213" t="s">
        <v>227</v>
      </c>
      <c r="AH535" s="213">
        <v>5</v>
      </c>
      <c r="AI535" s="213"/>
      <c r="AJ535" s="213"/>
      <c r="AK535" s="213"/>
      <c r="AL535" s="213"/>
      <c r="AM535" s="213"/>
      <c r="AN535" s="213"/>
      <c r="AO535" s="213"/>
      <c r="AP535" s="213"/>
      <c r="AQ535" s="213"/>
      <c r="AR535" s="213"/>
      <c r="AS535" s="213"/>
      <c r="AT535" s="213"/>
      <c r="AU535" s="213"/>
      <c r="AV535" s="213"/>
      <c r="AW535" s="213"/>
      <c r="AX535" s="213"/>
      <c r="AY535" s="213"/>
      <c r="AZ535" s="213"/>
      <c r="BA535" s="213"/>
      <c r="BB535" s="213"/>
      <c r="BC535" s="213"/>
      <c r="BD535" s="213"/>
      <c r="BE535" s="213"/>
      <c r="BF535" s="213"/>
      <c r="BG535" s="213"/>
      <c r="BH535" s="213"/>
    </row>
    <row r="536" spans="1:60" outlineLevel="3" x14ac:dyDescent="0.3">
      <c r="A536" s="220"/>
      <c r="B536" s="221"/>
      <c r="C536" s="267" t="s">
        <v>803</v>
      </c>
      <c r="D536" s="260"/>
      <c r="E536" s="261">
        <v>0.96360000000000001</v>
      </c>
      <c r="F536" s="224"/>
      <c r="G536" s="224"/>
      <c r="H536" s="224"/>
      <c r="I536" s="224"/>
      <c r="J536" s="224"/>
      <c r="K536" s="224"/>
      <c r="L536" s="224"/>
      <c r="M536" s="224"/>
      <c r="N536" s="223"/>
      <c r="O536" s="223"/>
      <c r="P536" s="223"/>
      <c r="Q536" s="223"/>
      <c r="R536" s="224"/>
      <c r="S536" s="224"/>
      <c r="T536" s="224"/>
      <c r="U536" s="224"/>
      <c r="V536" s="224"/>
      <c r="W536" s="224"/>
      <c r="X536" s="224"/>
      <c r="Y536" s="224"/>
      <c r="Z536" s="213"/>
      <c r="AA536" s="213"/>
      <c r="AB536" s="213"/>
      <c r="AC536" s="213"/>
      <c r="AD536" s="213"/>
      <c r="AE536" s="213"/>
      <c r="AF536" s="213"/>
      <c r="AG536" s="213" t="s">
        <v>227</v>
      </c>
      <c r="AH536" s="213">
        <v>5</v>
      </c>
      <c r="AI536" s="213"/>
      <c r="AJ536" s="213"/>
      <c r="AK536" s="213"/>
      <c r="AL536" s="213"/>
      <c r="AM536" s="213"/>
      <c r="AN536" s="213"/>
      <c r="AO536" s="213"/>
      <c r="AP536" s="213"/>
      <c r="AQ536" s="213"/>
      <c r="AR536" s="213"/>
      <c r="AS536" s="213"/>
      <c r="AT536" s="213"/>
      <c r="AU536" s="213"/>
      <c r="AV536" s="213"/>
      <c r="AW536" s="213"/>
      <c r="AX536" s="213"/>
      <c r="AY536" s="213"/>
      <c r="AZ536" s="213"/>
      <c r="BA536" s="213"/>
      <c r="BB536" s="213"/>
      <c r="BC536" s="213"/>
      <c r="BD536" s="213"/>
      <c r="BE536" s="213"/>
      <c r="BF536" s="213"/>
      <c r="BG536" s="213"/>
      <c r="BH536" s="213"/>
    </row>
    <row r="537" spans="1:60" outlineLevel="1" x14ac:dyDescent="0.3">
      <c r="A537" s="237">
        <v>100</v>
      </c>
      <c r="B537" s="238" t="s">
        <v>804</v>
      </c>
      <c r="C537" s="255" t="s">
        <v>805</v>
      </c>
      <c r="D537" s="239" t="s">
        <v>734</v>
      </c>
      <c r="E537" s="240">
        <v>2520.3278</v>
      </c>
      <c r="F537" s="241"/>
      <c r="G537" s="242">
        <f>ROUND(E537*F537,2)</f>
        <v>0</v>
      </c>
      <c r="H537" s="241"/>
      <c r="I537" s="242">
        <f>ROUND(E537*H537,2)</f>
        <v>0</v>
      </c>
      <c r="J537" s="241"/>
      <c r="K537" s="242">
        <f>ROUND(E537*J537,2)</f>
        <v>0</v>
      </c>
      <c r="L537" s="242">
        <v>21</v>
      </c>
      <c r="M537" s="242">
        <f>G537*(1+L537/100)</f>
        <v>0</v>
      </c>
      <c r="N537" s="240">
        <v>0</v>
      </c>
      <c r="O537" s="240">
        <f>ROUND(E537*N537,2)</f>
        <v>0</v>
      </c>
      <c r="P537" s="240">
        <v>0</v>
      </c>
      <c r="Q537" s="240">
        <f>ROUND(E537*P537,2)</f>
        <v>0</v>
      </c>
      <c r="R537" s="242" t="s">
        <v>471</v>
      </c>
      <c r="S537" s="242" t="s">
        <v>198</v>
      </c>
      <c r="T537" s="243" t="s">
        <v>198</v>
      </c>
      <c r="U537" s="224">
        <v>0</v>
      </c>
      <c r="V537" s="224">
        <f>ROUND(E537*U537,2)</f>
        <v>0</v>
      </c>
      <c r="W537" s="224"/>
      <c r="X537" s="224" t="s">
        <v>185</v>
      </c>
      <c r="Y537" s="224" t="s">
        <v>186</v>
      </c>
      <c r="Z537" s="213"/>
      <c r="AA537" s="213"/>
      <c r="AB537" s="213"/>
      <c r="AC537" s="213"/>
      <c r="AD537" s="213"/>
      <c r="AE537" s="213"/>
      <c r="AF537" s="213"/>
      <c r="AG537" s="213" t="s">
        <v>187</v>
      </c>
      <c r="AH537" s="213"/>
      <c r="AI537" s="213"/>
      <c r="AJ537" s="213"/>
      <c r="AK537" s="213"/>
      <c r="AL537" s="213"/>
      <c r="AM537" s="213"/>
      <c r="AN537" s="213"/>
      <c r="AO537" s="213"/>
      <c r="AP537" s="213"/>
      <c r="AQ537" s="213"/>
      <c r="AR537" s="213"/>
      <c r="AS537" s="213"/>
      <c r="AT537" s="213"/>
      <c r="AU537" s="213"/>
      <c r="AV537" s="213"/>
      <c r="AW537" s="213"/>
      <c r="AX537" s="213"/>
      <c r="AY537" s="213"/>
      <c r="AZ537" s="213"/>
      <c r="BA537" s="213"/>
      <c r="BB537" s="213"/>
      <c r="BC537" s="213"/>
      <c r="BD537" s="213"/>
      <c r="BE537" s="213"/>
      <c r="BF537" s="213"/>
      <c r="BG537" s="213"/>
      <c r="BH537" s="213"/>
    </row>
    <row r="538" spans="1:60" outlineLevel="2" x14ac:dyDescent="0.3">
      <c r="A538" s="220"/>
      <c r="B538" s="221"/>
      <c r="C538" s="267" t="s">
        <v>798</v>
      </c>
      <c r="D538" s="260"/>
      <c r="E538" s="261">
        <v>29.909669999999998</v>
      </c>
      <c r="F538" s="224"/>
      <c r="G538" s="224"/>
      <c r="H538" s="224"/>
      <c r="I538" s="224"/>
      <c r="J538" s="224"/>
      <c r="K538" s="224"/>
      <c r="L538" s="224"/>
      <c r="M538" s="224"/>
      <c r="N538" s="223"/>
      <c r="O538" s="223"/>
      <c r="P538" s="223"/>
      <c r="Q538" s="223"/>
      <c r="R538" s="224"/>
      <c r="S538" s="224"/>
      <c r="T538" s="224"/>
      <c r="U538" s="224"/>
      <c r="V538" s="224"/>
      <c r="W538" s="224"/>
      <c r="X538" s="224"/>
      <c r="Y538" s="224"/>
      <c r="Z538" s="213"/>
      <c r="AA538" s="213"/>
      <c r="AB538" s="213"/>
      <c r="AC538" s="213"/>
      <c r="AD538" s="213"/>
      <c r="AE538" s="213"/>
      <c r="AF538" s="213"/>
      <c r="AG538" s="213" t="s">
        <v>227</v>
      </c>
      <c r="AH538" s="213">
        <v>5</v>
      </c>
      <c r="AI538" s="213"/>
      <c r="AJ538" s="213"/>
      <c r="AK538" s="213"/>
      <c r="AL538" s="213"/>
      <c r="AM538" s="213"/>
      <c r="AN538" s="213"/>
      <c r="AO538" s="213"/>
      <c r="AP538" s="213"/>
      <c r="AQ538" s="213"/>
      <c r="AR538" s="213"/>
      <c r="AS538" s="213"/>
      <c r="AT538" s="213"/>
      <c r="AU538" s="213"/>
      <c r="AV538" s="213"/>
      <c r="AW538" s="213"/>
      <c r="AX538" s="213"/>
      <c r="AY538" s="213"/>
      <c r="AZ538" s="213"/>
      <c r="BA538" s="213"/>
      <c r="BB538" s="213"/>
      <c r="BC538" s="213"/>
      <c r="BD538" s="213"/>
      <c r="BE538" s="213"/>
      <c r="BF538" s="213"/>
      <c r="BG538" s="213"/>
      <c r="BH538" s="213"/>
    </row>
    <row r="539" spans="1:60" outlineLevel="3" x14ac:dyDescent="0.3">
      <c r="A539" s="220"/>
      <c r="B539" s="221"/>
      <c r="C539" s="267" t="s">
        <v>801</v>
      </c>
      <c r="D539" s="260"/>
      <c r="E539" s="261">
        <v>50.05</v>
      </c>
      <c r="F539" s="224"/>
      <c r="G539" s="224"/>
      <c r="H539" s="224"/>
      <c r="I539" s="224"/>
      <c r="J539" s="224"/>
      <c r="K539" s="224"/>
      <c r="L539" s="224"/>
      <c r="M539" s="224"/>
      <c r="N539" s="223"/>
      <c r="O539" s="223"/>
      <c r="P539" s="223"/>
      <c r="Q539" s="223"/>
      <c r="R539" s="224"/>
      <c r="S539" s="224"/>
      <c r="T539" s="224"/>
      <c r="U539" s="224"/>
      <c r="V539" s="224"/>
      <c r="W539" s="224"/>
      <c r="X539" s="224"/>
      <c r="Y539" s="224"/>
      <c r="Z539" s="213"/>
      <c r="AA539" s="213"/>
      <c r="AB539" s="213"/>
      <c r="AC539" s="213"/>
      <c r="AD539" s="213"/>
      <c r="AE539" s="213"/>
      <c r="AF539" s="213"/>
      <c r="AG539" s="213" t="s">
        <v>227</v>
      </c>
      <c r="AH539" s="213">
        <v>5</v>
      </c>
      <c r="AI539" s="213"/>
      <c r="AJ539" s="213"/>
      <c r="AK539" s="213"/>
      <c r="AL539" s="213"/>
      <c r="AM539" s="213"/>
      <c r="AN539" s="213"/>
      <c r="AO539" s="213"/>
      <c r="AP539" s="213"/>
      <c r="AQ539" s="213"/>
      <c r="AR539" s="213"/>
      <c r="AS539" s="213"/>
      <c r="AT539" s="213"/>
      <c r="AU539" s="213"/>
      <c r="AV539" s="213"/>
      <c r="AW539" s="213"/>
      <c r="AX539" s="213"/>
      <c r="AY539" s="213"/>
      <c r="AZ539" s="213"/>
      <c r="BA539" s="213"/>
      <c r="BB539" s="213"/>
      <c r="BC539" s="213"/>
      <c r="BD539" s="213"/>
      <c r="BE539" s="213"/>
      <c r="BF539" s="213"/>
      <c r="BG539" s="213"/>
      <c r="BH539" s="213"/>
    </row>
    <row r="540" spans="1:60" outlineLevel="3" x14ac:dyDescent="0.3">
      <c r="A540" s="220"/>
      <c r="B540" s="221"/>
      <c r="C540" s="267" t="s">
        <v>802</v>
      </c>
      <c r="D540" s="260"/>
      <c r="E540" s="261">
        <v>46.056710000000002</v>
      </c>
      <c r="F540" s="224"/>
      <c r="G540" s="224"/>
      <c r="H540" s="224"/>
      <c r="I540" s="224"/>
      <c r="J540" s="224"/>
      <c r="K540" s="224"/>
      <c r="L540" s="224"/>
      <c r="M540" s="224"/>
      <c r="N540" s="223"/>
      <c r="O540" s="223"/>
      <c r="P540" s="223"/>
      <c r="Q540" s="223"/>
      <c r="R540" s="224"/>
      <c r="S540" s="224"/>
      <c r="T540" s="224"/>
      <c r="U540" s="224"/>
      <c r="V540" s="224"/>
      <c r="W540" s="224"/>
      <c r="X540" s="224"/>
      <c r="Y540" s="224"/>
      <c r="Z540" s="213"/>
      <c r="AA540" s="213"/>
      <c r="AB540" s="213"/>
      <c r="AC540" s="213"/>
      <c r="AD540" s="213"/>
      <c r="AE540" s="213"/>
      <c r="AF540" s="213"/>
      <c r="AG540" s="213" t="s">
        <v>227</v>
      </c>
      <c r="AH540" s="213">
        <v>5</v>
      </c>
      <c r="AI540" s="213"/>
      <c r="AJ540" s="213"/>
      <c r="AK540" s="213"/>
      <c r="AL540" s="213"/>
      <c r="AM540" s="213"/>
      <c r="AN540" s="213"/>
      <c r="AO540" s="213"/>
      <c r="AP540" s="213"/>
      <c r="AQ540" s="213"/>
      <c r="AR540" s="213"/>
      <c r="AS540" s="213"/>
      <c r="AT540" s="213"/>
      <c r="AU540" s="213"/>
      <c r="AV540" s="213"/>
      <c r="AW540" s="213"/>
      <c r="AX540" s="213"/>
      <c r="AY540" s="213"/>
      <c r="AZ540" s="213"/>
      <c r="BA540" s="213"/>
      <c r="BB540" s="213"/>
      <c r="BC540" s="213"/>
      <c r="BD540" s="213"/>
      <c r="BE540" s="213"/>
      <c r="BF540" s="213"/>
      <c r="BG540" s="213"/>
      <c r="BH540" s="213"/>
    </row>
    <row r="541" spans="1:60" outlineLevel="3" x14ac:dyDescent="0.3">
      <c r="A541" s="220"/>
      <c r="B541" s="221"/>
      <c r="C541" s="270" t="s">
        <v>806</v>
      </c>
      <c r="D541" s="262"/>
      <c r="E541" s="263">
        <v>2394.3114099999998</v>
      </c>
      <c r="F541" s="224"/>
      <c r="G541" s="224"/>
      <c r="H541" s="224"/>
      <c r="I541" s="224"/>
      <c r="J541" s="224"/>
      <c r="K541" s="224"/>
      <c r="L541" s="224"/>
      <c r="M541" s="224"/>
      <c r="N541" s="223"/>
      <c r="O541" s="223"/>
      <c r="P541" s="223"/>
      <c r="Q541" s="223"/>
      <c r="R541" s="224"/>
      <c r="S541" s="224"/>
      <c r="T541" s="224"/>
      <c r="U541" s="224"/>
      <c r="V541" s="224"/>
      <c r="W541" s="224"/>
      <c r="X541" s="224"/>
      <c r="Y541" s="224"/>
      <c r="Z541" s="213"/>
      <c r="AA541" s="213"/>
      <c r="AB541" s="213"/>
      <c r="AC541" s="213"/>
      <c r="AD541" s="213"/>
      <c r="AE541" s="213"/>
      <c r="AF541" s="213"/>
      <c r="AG541" s="213" t="s">
        <v>227</v>
      </c>
      <c r="AH541" s="213">
        <v>4</v>
      </c>
      <c r="AI541" s="213"/>
      <c r="AJ541" s="213"/>
      <c r="AK541" s="213"/>
      <c r="AL541" s="213"/>
      <c r="AM541" s="213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13"/>
      <c r="BB541" s="213"/>
      <c r="BC541" s="213"/>
      <c r="BD541" s="213"/>
      <c r="BE541" s="213"/>
      <c r="BF541" s="213"/>
      <c r="BG541" s="213"/>
      <c r="BH541" s="213"/>
    </row>
    <row r="542" spans="1:60" outlineLevel="1" x14ac:dyDescent="0.3">
      <c r="A542" s="237">
        <v>101</v>
      </c>
      <c r="B542" s="238" t="s">
        <v>807</v>
      </c>
      <c r="C542" s="255" t="s">
        <v>808</v>
      </c>
      <c r="D542" s="239" t="s">
        <v>734</v>
      </c>
      <c r="E542" s="240">
        <v>127.946</v>
      </c>
      <c r="F542" s="241"/>
      <c r="G542" s="242">
        <f>ROUND(E542*F542,2)</f>
        <v>0</v>
      </c>
      <c r="H542" s="241"/>
      <c r="I542" s="242">
        <f>ROUND(E542*H542,2)</f>
        <v>0</v>
      </c>
      <c r="J542" s="241"/>
      <c r="K542" s="242">
        <f>ROUND(E542*J542,2)</f>
        <v>0</v>
      </c>
      <c r="L542" s="242">
        <v>21</v>
      </c>
      <c r="M542" s="242">
        <f>G542*(1+L542/100)</f>
        <v>0</v>
      </c>
      <c r="N542" s="240">
        <v>0</v>
      </c>
      <c r="O542" s="240">
        <f>ROUND(E542*N542,2)</f>
        <v>0</v>
      </c>
      <c r="P542" s="240">
        <v>0</v>
      </c>
      <c r="Q542" s="240">
        <f>ROUND(E542*P542,2)</f>
        <v>0</v>
      </c>
      <c r="R542" s="242" t="s">
        <v>471</v>
      </c>
      <c r="S542" s="242" t="s">
        <v>198</v>
      </c>
      <c r="T542" s="243" t="s">
        <v>198</v>
      </c>
      <c r="U542" s="224">
        <v>0.94</v>
      </c>
      <c r="V542" s="224">
        <f>ROUND(E542*U542,2)</f>
        <v>120.27</v>
      </c>
      <c r="W542" s="224"/>
      <c r="X542" s="224" t="s">
        <v>185</v>
      </c>
      <c r="Y542" s="224" t="s">
        <v>186</v>
      </c>
      <c r="Z542" s="213"/>
      <c r="AA542" s="213"/>
      <c r="AB542" s="213"/>
      <c r="AC542" s="213"/>
      <c r="AD542" s="213"/>
      <c r="AE542" s="213"/>
      <c r="AF542" s="213"/>
      <c r="AG542" s="213" t="s">
        <v>187</v>
      </c>
      <c r="AH542" s="213"/>
      <c r="AI542" s="213"/>
      <c r="AJ542" s="213"/>
      <c r="AK542" s="213"/>
      <c r="AL542" s="213"/>
      <c r="AM542" s="213"/>
      <c r="AN542" s="213"/>
      <c r="AO542" s="213"/>
      <c r="AP542" s="213"/>
      <c r="AQ542" s="213"/>
      <c r="AR542" s="213"/>
      <c r="AS542" s="213"/>
      <c r="AT542" s="213"/>
      <c r="AU542" s="213"/>
      <c r="AV542" s="213"/>
      <c r="AW542" s="213"/>
      <c r="AX542" s="213"/>
      <c r="AY542" s="213"/>
      <c r="AZ542" s="213"/>
      <c r="BA542" s="213"/>
      <c r="BB542" s="213"/>
      <c r="BC542" s="213"/>
      <c r="BD542" s="213"/>
      <c r="BE542" s="213"/>
      <c r="BF542" s="213"/>
      <c r="BG542" s="213"/>
      <c r="BH542" s="213"/>
    </row>
    <row r="543" spans="1:60" outlineLevel="2" x14ac:dyDescent="0.3">
      <c r="A543" s="220"/>
      <c r="B543" s="221"/>
      <c r="C543" s="267" t="s">
        <v>791</v>
      </c>
      <c r="D543" s="260"/>
      <c r="E543" s="261">
        <v>127.946</v>
      </c>
      <c r="F543" s="224"/>
      <c r="G543" s="224"/>
      <c r="H543" s="224"/>
      <c r="I543" s="224"/>
      <c r="J543" s="224"/>
      <c r="K543" s="224"/>
      <c r="L543" s="224"/>
      <c r="M543" s="224"/>
      <c r="N543" s="223"/>
      <c r="O543" s="223"/>
      <c r="P543" s="223"/>
      <c r="Q543" s="223"/>
      <c r="R543" s="224"/>
      <c r="S543" s="224"/>
      <c r="T543" s="224"/>
      <c r="U543" s="224"/>
      <c r="V543" s="224"/>
      <c r="W543" s="224"/>
      <c r="X543" s="224"/>
      <c r="Y543" s="224"/>
      <c r="Z543" s="213"/>
      <c r="AA543" s="213"/>
      <c r="AB543" s="213"/>
      <c r="AC543" s="213"/>
      <c r="AD543" s="213"/>
      <c r="AE543" s="213"/>
      <c r="AF543" s="213"/>
      <c r="AG543" s="213" t="s">
        <v>227</v>
      </c>
      <c r="AH543" s="213">
        <v>5</v>
      </c>
      <c r="AI543" s="213"/>
      <c r="AJ543" s="213"/>
      <c r="AK543" s="213"/>
      <c r="AL543" s="213"/>
      <c r="AM543" s="213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</row>
    <row r="544" spans="1:60" outlineLevel="1" x14ac:dyDescent="0.3">
      <c r="A544" s="237">
        <v>102</v>
      </c>
      <c r="B544" s="238" t="s">
        <v>809</v>
      </c>
      <c r="C544" s="255" t="s">
        <v>810</v>
      </c>
      <c r="D544" s="239" t="s">
        <v>734</v>
      </c>
      <c r="E544" s="240">
        <v>2558.92</v>
      </c>
      <c r="F544" s="241"/>
      <c r="G544" s="242">
        <f>ROUND(E544*F544,2)</f>
        <v>0</v>
      </c>
      <c r="H544" s="241"/>
      <c r="I544" s="242">
        <f>ROUND(E544*H544,2)</f>
        <v>0</v>
      </c>
      <c r="J544" s="241"/>
      <c r="K544" s="242">
        <f>ROUND(E544*J544,2)</f>
        <v>0</v>
      </c>
      <c r="L544" s="242">
        <v>21</v>
      </c>
      <c r="M544" s="242">
        <f>G544*(1+L544/100)</f>
        <v>0</v>
      </c>
      <c r="N544" s="240">
        <v>0</v>
      </c>
      <c r="O544" s="240">
        <f>ROUND(E544*N544,2)</f>
        <v>0</v>
      </c>
      <c r="P544" s="240">
        <v>0</v>
      </c>
      <c r="Q544" s="240">
        <f>ROUND(E544*P544,2)</f>
        <v>0</v>
      </c>
      <c r="R544" s="242" t="s">
        <v>471</v>
      </c>
      <c r="S544" s="242" t="s">
        <v>198</v>
      </c>
      <c r="T544" s="243" t="s">
        <v>198</v>
      </c>
      <c r="U544" s="224">
        <v>0.11</v>
      </c>
      <c r="V544" s="224">
        <f>ROUND(E544*U544,2)</f>
        <v>281.48</v>
      </c>
      <c r="W544" s="224"/>
      <c r="X544" s="224" t="s">
        <v>185</v>
      </c>
      <c r="Y544" s="224" t="s">
        <v>186</v>
      </c>
      <c r="Z544" s="213"/>
      <c r="AA544" s="213"/>
      <c r="AB544" s="213"/>
      <c r="AC544" s="213"/>
      <c r="AD544" s="213"/>
      <c r="AE544" s="213"/>
      <c r="AF544" s="213"/>
      <c r="AG544" s="213" t="s">
        <v>187</v>
      </c>
      <c r="AH544" s="213"/>
      <c r="AI544" s="213"/>
      <c r="AJ544" s="213"/>
      <c r="AK544" s="213"/>
      <c r="AL544" s="213"/>
      <c r="AM544" s="213"/>
      <c r="AN544" s="213"/>
      <c r="AO544" s="213"/>
      <c r="AP544" s="213"/>
      <c r="AQ544" s="213"/>
      <c r="AR544" s="213"/>
      <c r="AS544" s="213"/>
      <c r="AT544" s="213"/>
      <c r="AU544" s="213"/>
      <c r="AV544" s="213"/>
      <c r="AW544" s="213"/>
      <c r="AX544" s="213"/>
      <c r="AY544" s="213"/>
      <c r="AZ544" s="213"/>
      <c r="BA544" s="213"/>
      <c r="BB544" s="213"/>
      <c r="BC544" s="213"/>
      <c r="BD544" s="213"/>
      <c r="BE544" s="213"/>
      <c r="BF544" s="213"/>
      <c r="BG544" s="213"/>
      <c r="BH544" s="213"/>
    </row>
    <row r="545" spans="1:60" outlineLevel="2" x14ac:dyDescent="0.3">
      <c r="A545" s="220"/>
      <c r="B545" s="221"/>
      <c r="C545" s="267" t="s">
        <v>811</v>
      </c>
      <c r="D545" s="260"/>
      <c r="E545" s="261">
        <v>127.946</v>
      </c>
      <c r="F545" s="224"/>
      <c r="G545" s="224"/>
      <c r="H545" s="224"/>
      <c r="I545" s="224"/>
      <c r="J545" s="224"/>
      <c r="K545" s="224"/>
      <c r="L545" s="224"/>
      <c r="M545" s="224"/>
      <c r="N545" s="223"/>
      <c r="O545" s="223"/>
      <c r="P545" s="223"/>
      <c r="Q545" s="223"/>
      <c r="R545" s="224"/>
      <c r="S545" s="224"/>
      <c r="T545" s="224"/>
      <c r="U545" s="224"/>
      <c r="V545" s="224"/>
      <c r="W545" s="224"/>
      <c r="X545" s="224"/>
      <c r="Y545" s="224"/>
      <c r="Z545" s="213"/>
      <c r="AA545" s="213"/>
      <c r="AB545" s="213"/>
      <c r="AC545" s="213"/>
      <c r="AD545" s="213"/>
      <c r="AE545" s="213"/>
      <c r="AF545" s="213"/>
      <c r="AG545" s="213" t="s">
        <v>227</v>
      </c>
      <c r="AH545" s="213">
        <v>5</v>
      </c>
      <c r="AI545" s="213"/>
      <c r="AJ545" s="213"/>
      <c r="AK545" s="213"/>
      <c r="AL545" s="213"/>
      <c r="AM545" s="213"/>
      <c r="AN545" s="213"/>
      <c r="AO545" s="213"/>
      <c r="AP545" s="213"/>
      <c r="AQ545" s="213"/>
      <c r="AR545" s="213"/>
      <c r="AS545" s="213"/>
      <c r="AT545" s="213"/>
      <c r="AU545" s="213"/>
      <c r="AV545" s="213"/>
      <c r="AW545" s="213"/>
      <c r="AX545" s="213"/>
      <c r="AY545" s="213"/>
      <c r="AZ545" s="213"/>
      <c r="BA545" s="213"/>
      <c r="BB545" s="213"/>
      <c r="BC545" s="213"/>
      <c r="BD545" s="213"/>
      <c r="BE545" s="213"/>
      <c r="BF545" s="213"/>
      <c r="BG545" s="213"/>
      <c r="BH545" s="213"/>
    </row>
    <row r="546" spans="1:60" outlineLevel="3" x14ac:dyDescent="0.3">
      <c r="A546" s="220"/>
      <c r="B546" s="221"/>
      <c r="C546" s="267" t="s">
        <v>591</v>
      </c>
      <c r="D546" s="260"/>
      <c r="E546" s="261"/>
      <c r="F546" s="224"/>
      <c r="G546" s="224"/>
      <c r="H546" s="224"/>
      <c r="I546" s="224"/>
      <c r="J546" s="224"/>
      <c r="K546" s="224"/>
      <c r="L546" s="224"/>
      <c r="M546" s="224"/>
      <c r="N546" s="223"/>
      <c r="O546" s="223"/>
      <c r="P546" s="223"/>
      <c r="Q546" s="223"/>
      <c r="R546" s="224"/>
      <c r="S546" s="224"/>
      <c r="T546" s="224"/>
      <c r="U546" s="224"/>
      <c r="V546" s="224"/>
      <c r="W546" s="224"/>
      <c r="X546" s="224"/>
      <c r="Y546" s="224"/>
      <c r="Z546" s="213"/>
      <c r="AA546" s="213"/>
      <c r="AB546" s="213"/>
      <c r="AC546" s="213"/>
      <c r="AD546" s="213"/>
      <c r="AE546" s="213"/>
      <c r="AF546" s="213"/>
      <c r="AG546" s="213" t="s">
        <v>227</v>
      </c>
      <c r="AH546" s="213">
        <v>0</v>
      </c>
      <c r="AI546" s="213"/>
      <c r="AJ546" s="213"/>
      <c r="AK546" s="213"/>
      <c r="AL546" s="213"/>
      <c r="AM546" s="213"/>
      <c r="AN546" s="213"/>
      <c r="AO546" s="213"/>
      <c r="AP546" s="213"/>
      <c r="AQ546" s="213"/>
      <c r="AR546" s="213"/>
      <c r="AS546" s="213"/>
      <c r="AT546" s="213"/>
      <c r="AU546" s="213"/>
      <c r="AV546" s="213"/>
      <c r="AW546" s="213"/>
      <c r="AX546" s="213"/>
      <c r="AY546" s="213"/>
      <c r="AZ546" s="213"/>
      <c r="BA546" s="213"/>
      <c r="BB546" s="213"/>
      <c r="BC546" s="213"/>
      <c r="BD546" s="213"/>
      <c r="BE546" s="213"/>
      <c r="BF546" s="213"/>
      <c r="BG546" s="213"/>
      <c r="BH546" s="213"/>
    </row>
    <row r="547" spans="1:60" outlineLevel="3" x14ac:dyDescent="0.3">
      <c r="A547" s="220"/>
      <c r="B547" s="221"/>
      <c r="C547" s="270" t="s">
        <v>806</v>
      </c>
      <c r="D547" s="262"/>
      <c r="E547" s="263">
        <v>2430.9740000000002</v>
      </c>
      <c r="F547" s="224"/>
      <c r="G547" s="224"/>
      <c r="H547" s="224"/>
      <c r="I547" s="224"/>
      <c r="J547" s="224"/>
      <c r="K547" s="224"/>
      <c r="L547" s="224"/>
      <c r="M547" s="224"/>
      <c r="N547" s="223"/>
      <c r="O547" s="223"/>
      <c r="P547" s="223"/>
      <c r="Q547" s="223"/>
      <c r="R547" s="224"/>
      <c r="S547" s="224"/>
      <c r="T547" s="224"/>
      <c r="U547" s="224"/>
      <c r="V547" s="224"/>
      <c r="W547" s="224"/>
      <c r="X547" s="224"/>
      <c r="Y547" s="224"/>
      <c r="Z547" s="213"/>
      <c r="AA547" s="213"/>
      <c r="AB547" s="213"/>
      <c r="AC547" s="213"/>
      <c r="AD547" s="213"/>
      <c r="AE547" s="213"/>
      <c r="AF547" s="213"/>
      <c r="AG547" s="213" t="s">
        <v>227</v>
      </c>
      <c r="AH547" s="213">
        <v>4</v>
      </c>
      <c r="AI547" s="213"/>
      <c r="AJ547" s="213"/>
      <c r="AK547" s="213"/>
      <c r="AL547" s="213"/>
      <c r="AM547" s="213"/>
      <c r="AN547" s="213"/>
      <c r="AO547" s="213"/>
      <c r="AP547" s="213"/>
      <c r="AQ547" s="213"/>
      <c r="AR547" s="213"/>
      <c r="AS547" s="213"/>
      <c r="AT547" s="213"/>
      <c r="AU547" s="213"/>
      <c r="AV547" s="213"/>
      <c r="AW547" s="213"/>
      <c r="AX547" s="213"/>
      <c r="AY547" s="213"/>
      <c r="AZ547" s="213"/>
      <c r="BA547" s="213"/>
      <c r="BB547" s="213"/>
      <c r="BC547" s="213"/>
      <c r="BD547" s="213"/>
      <c r="BE547" s="213"/>
      <c r="BF547" s="213"/>
      <c r="BG547" s="213"/>
      <c r="BH547" s="213"/>
    </row>
    <row r="548" spans="1:60" outlineLevel="1" x14ac:dyDescent="0.3">
      <c r="A548" s="237">
        <v>103</v>
      </c>
      <c r="B548" s="238" t="s">
        <v>812</v>
      </c>
      <c r="C548" s="255" t="s">
        <v>813</v>
      </c>
      <c r="D548" s="239" t="s">
        <v>734</v>
      </c>
      <c r="E548" s="240">
        <v>29.909669999999998</v>
      </c>
      <c r="F548" s="241"/>
      <c r="G548" s="242">
        <f>ROUND(E548*F548,2)</f>
        <v>0</v>
      </c>
      <c r="H548" s="241"/>
      <c r="I548" s="242">
        <f>ROUND(E548*H548,2)</f>
        <v>0</v>
      </c>
      <c r="J548" s="241"/>
      <c r="K548" s="242">
        <f>ROUND(E548*J548,2)</f>
        <v>0</v>
      </c>
      <c r="L548" s="242">
        <v>21</v>
      </c>
      <c r="M548" s="242">
        <f>G548*(1+L548/100)</f>
        <v>0</v>
      </c>
      <c r="N548" s="240">
        <v>0</v>
      </c>
      <c r="O548" s="240">
        <f>ROUND(E548*N548,2)</f>
        <v>0</v>
      </c>
      <c r="P548" s="240">
        <v>0</v>
      </c>
      <c r="Q548" s="240">
        <f>ROUND(E548*P548,2)</f>
        <v>0</v>
      </c>
      <c r="R548" s="242" t="s">
        <v>471</v>
      </c>
      <c r="S548" s="242" t="s">
        <v>198</v>
      </c>
      <c r="T548" s="243" t="s">
        <v>198</v>
      </c>
      <c r="U548" s="224">
        <v>0</v>
      </c>
      <c r="V548" s="224">
        <f>ROUND(E548*U548,2)</f>
        <v>0</v>
      </c>
      <c r="W548" s="224"/>
      <c r="X548" s="224" t="s">
        <v>185</v>
      </c>
      <c r="Y548" s="224" t="s">
        <v>186</v>
      </c>
      <c r="Z548" s="213"/>
      <c r="AA548" s="213"/>
      <c r="AB548" s="213"/>
      <c r="AC548" s="213"/>
      <c r="AD548" s="213"/>
      <c r="AE548" s="213"/>
      <c r="AF548" s="213"/>
      <c r="AG548" s="213" t="s">
        <v>187</v>
      </c>
      <c r="AH548" s="213"/>
      <c r="AI548" s="213"/>
      <c r="AJ548" s="213"/>
      <c r="AK548" s="213"/>
      <c r="AL548" s="213"/>
      <c r="AM548" s="213"/>
      <c r="AN548" s="213"/>
      <c r="AO548" s="213"/>
      <c r="AP548" s="213"/>
      <c r="AQ548" s="213"/>
      <c r="AR548" s="213"/>
      <c r="AS548" s="213"/>
      <c r="AT548" s="213"/>
      <c r="AU548" s="213"/>
      <c r="AV548" s="213"/>
      <c r="AW548" s="213"/>
      <c r="AX548" s="213"/>
      <c r="AY548" s="213"/>
      <c r="AZ548" s="213"/>
      <c r="BA548" s="213"/>
      <c r="BB548" s="213"/>
      <c r="BC548" s="213"/>
      <c r="BD548" s="213"/>
      <c r="BE548" s="213"/>
      <c r="BF548" s="213"/>
      <c r="BG548" s="213"/>
      <c r="BH548" s="213"/>
    </row>
    <row r="549" spans="1:60" outlineLevel="2" x14ac:dyDescent="0.3">
      <c r="A549" s="220"/>
      <c r="B549" s="221"/>
      <c r="C549" s="256" t="s">
        <v>814</v>
      </c>
      <c r="D549" s="251"/>
      <c r="E549" s="251"/>
      <c r="F549" s="251"/>
      <c r="G549" s="251"/>
      <c r="H549" s="224"/>
      <c r="I549" s="224"/>
      <c r="J549" s="224"/>
      <c r="K549" s="224"/>
      <c r="L549" s="224"/>
      <c r="M549" s="224"/>
      <c r="N549" s="223"/>
      <c r="O549" s="223"/>
      <c r="P549" s="223"/>
      <c r="Q549" s="223"/>
      <c r="R549" s="224"/>
      <c r="S549" s="224"/>
      <c r="T549" s="224"/>
      <c r="U549" s="224"/>
      <c r="V549" s="224"/>
      <c r="W549" s="224"/>
      <c r="X549" s="224"/>
      <c r="Y549" s="224"/>
      <c r="Z549" s="213"/>
      <c r="AA549" s="213"/>
      <c r="AB549" s="213"/>
      <c r="AC549" s="213"/>
      <c r="AD549" s="213"/>
      <c r="AE549" s="213"/>
      <c r="AF549" s="213"/>
      <c r="AG549" s="213" t="s">
        <v>202</v>
      </c>
      <c r="AH549" s="213"/>
      <c r="AI549" s="213"/>
      <c r="AJ549" s="213"/>
      <c r="AK549" s="213"/>
      <c r="AL549" s="213"/>
      <c r="AM549" s="213"/>
      <c r="AN549" s="213"/>
      <c r="AO549" s="213"/>
      <c r="AP549" s="213"/>
      <c r="AQ549" s="213"/>
      <c r="AR549" s="213"/>
      <c r="AS549" s="213"/>
      <c r="AT549" s="213"/>
      <c r="AU549" s="213"/>
      <c r="AV549" s="213"/>
      <c r="AW549" s="213"/>
      <c r="AX549" s="213"/>
      <c r="AY549" s="213"/>
      <c r="AZ549" s="213"/>
      <c r="BA549" s="213"/>
      <c r="BB549" s="213"/>
      <c r="BC549" s="213"/>
      <c r="BD549" s="213"/>
      <c r="BE549" s="213"/>
      <c r="BF549" s="213"/>
      <c r="BG549" s="213"/>
      <c r="BH549" s="213"/>
    </row>
    <row r="550" spans="1:60" outlineLevel="2" x14ac:dyDescent="0.3">
      <c r="A550" s="220"/>
      <c r="B550" s="221"/>
      <c r="C550" s="267" t="s">
        <v>815</v>
      </c>
      <c r="D550" s="260"/>
      <c r="E550" s="261">
        <v>14.5684</v>
      </c>
      <c r="F550" s="224"/>
      <c r="G550" s="224"/>
      <c r="H550" s="224"/>
      <c r="I550" s="224"/>
      <c r="J550" s="224"/>
      <c r="K550" s="224"/>
      <c r="L550" s="224"/>
      <c r="M550" s="224"/>
      <c r="N550" s="223"/>
      <c r="O550" s="223"/>
      <c r="P550" s="223"/>
      <c r="Q550" s="223"/>
      <c r="R550" s="224"/>
      <c r="S550" s="224"/>
      <c r="T550" s="224"/>
      <c r="U550" s="224"/>
      <c r="V550" s="224"/>
      <c r="W550" s="224"/>
      <c r="X550" s="224"/>
      <c r="Y550" s="224"/>
      <c r="Z550" s="213"/>
      <c r="AA550" s="213"/>
      <c r="AB550" s="213"/>
      <c r="AC550" s="213"/>
      <c r="AD550" s="213"/>
      <c r="AE550" s="213"/>
      <c r="AF550" s="213"/>
      <c r="AG550" s="213" t="s">
        <v>227</v>
      </c>
      <c r="AH550" s="213">
        <v>7</v>
      </c>
      <c r="AI550" s="213"/>
      <c r="AJ550" s="213"/>
      <c r="AK550" s="213"/>
      <c r="AL550" s="213"/>
      <c r="AM550" s="213"/>
      <c r="AN550" s="213"/>
      <c r="AO550" s="213"/>
      <c r="AP550" s="213"/>
      <c r="AQ550" s="213"/>
      <c r="AR550" s="213"/>
      <c r="AS550" s="213"/>
      <c r="AT550" s="213"/>
      <c r="AU550" s="213"/>
      <c r="AV550" s="213"/>
      <c r="AW550" s="213"/>
      <c r="AX550" s="213"/>
      <c r="AY550" s="213"/>
      <c r="AZ550" s="213"/>
      <c r="BA550" s="213"/>
      <c r="BB550" s="213"/>
      <c r="BC550" s="213"/>
      <c r="BD550" s="213"/>
      <c r="BE550" s="213"/>
      <c r="BF550" s="213"/>
      <c r="BG550" s="213"/>
      <c r="BH550" s="213"/>
    </row>
    <row r="551" spans="1:60" outlineLevel="3" x14ac:dyDescent="0.3">
      <c r="A551" s="220"/>
      <c r="B551" s="221"/>
      <c r="C551" s="267" t="s">
        <v>816</v>
      </c>
      <c r="D551" s="260"/>
      <c r="E551" s="261">
        <v>4.0141</v>
      </c>
      <c r="F551" s="224"/>
      <c r="G551" s="224"/>
      <c r="H551" s="224"/>
      <c r="I551" s="224"/>
      <c r="J551" s="224"/>
      <c r="K551" s="224"/>
      <c r="L551" s="224"/>
      <c r="M551" s="224"/>
      <c r="N551" s="223"/>
      <c r="O551" s="223"/>
      <c r="P551" s="223"/>
      <c r="Q551" s="223"/>
      <c r="R551" s="224"/>
      <c r="S551" s="224"/>
      <c r="T551" s="224"/>
      <c r="U551" s="224"/>
      <c r="V551" s="224"/>
      <c r="W551" s="224"/>
      <c r="X551" s="224"/>
      <c r="Y551" s="224"/>
      <c r="Z551" s="213"/>
      <c r="AA551" s="213"/>
      <c r="AB551" s="213"/>
      <c r="AC551" s="213"/>
      <c r="AD551" s="213"/>
      <c r="AE551" s="213"/>
      <c r="AF551" s="213"/>
      <c r="AG551" s="213" t="s">
        <v>227</v>
      </c>
      <c r="AH551" s="213">
        <v>7</v>
      </c>
      <c r="AI551" s="213"/>
      <c r="AJ551" s="213"/>
      <c r="AK551" s="213"/>
      <c r="AL551" s="213"/>
      <c r="AM551" s="213"/>
      <c r="AN551" s="213"/>
      <c r="AO551" s="213"/>
      <c r="AP551" s="213"/>
      <c r="AQ551" s="213"/>
      <c r="AR551" s="213"/>
      <c r="AS551" s="213"/>
      <c r="AT551" s="213"/>
      <c r="AU551" s="213"/>
      <c r="AV551" s="213"/>
      <c r="AW551" s="213"/>
      <c r="AX551" s="213"/>
      <c r="AY551" s="213"/>
      <c r="AZ551" s="213"/>
      <c r="BA551" s="213"/>
      <c r="BB551" s="213"/>
      <c r="BC551" s="213"/>
      <c r="BD551" s="213"/>
      <c r="BE551" s="213"/>
      <c r="BF551" s="213"/>
      <c r="BG551" s="213"/>
      <c r="BH551" s="213"/>
    </row>
    <row r="552" spans="1:60" outlineLevel="3" x14ac:dyDescent="0.3">
      <c r="A552" s="220"/>
      <c r="B552" s="221"/>
      <c r="C552" s="267" t="s">
        <v>817</v>
      </c>
      <c r="D552" s="260"/>
      <c r="E552" s="261">
        <v>9.9099999999999994E-2</v>
      </c>
      <c r="F552" s="224"/>
      <c r="G552" s="224"/>
      <c r="H552" s="224"/>
      <c r="I552" s="224"/>
      <c r="J552" s="224"/>
      <c r="K552" s="224"/>
      <c r="L552" s="224"/>
      <c r="M552" s="224"/>
      <c r="N552" s="223"/>
      <c r="O552" s="223"/>
      <c r="P552" s="223"/>
      <c r="Q552" s="223"/>
      <c r="R552" s="224"/>
      <c r="S552" s="224"/>
      <c r="T552" s="224"/>
      <c r="U552" s="224"/>
      <c r="V552" s="224"/>
      <c r="W552" s="224"/>
      <c r="X552" s="224"/>
      <c r="Y552" s="224"/>
      <c r="Z552" s="213"/>
      <c r="AA552" s="213"/>
      <c r="AB552" s="213"/>
      <c r="AC552" s="213"/>
      <c r="AD552" s="213"/>
      <c r="AE552" s="213"/>
      <c r="AF552" s="213"/>
      <c r="AG552" s="213" t="s">
        <v>227</v>
      </c>
      <c r="AH552" s="213">
        <v>7</v>
      </c>
      <c r="AI552" s="213"/>
      <c r="AJ552" s="213"/>
      <c r="AK552" s="213"/>
      <c r="AL552" s="213"/>
      <c r="AM552" s="213"/>
      <c r="AN552" s="213"/>
      <c r="AO552" s="213"/>
      <c r="AP552" s="213"/>
      <c r="AQ552" s="213"/>
      <c r="AR552" s="213"/>
      <c r="AS552" s="213"/>
      <c r="AT552" s="213"/>
      <c r="AU552" s="213"/>
      <c r="AV552" s="213"/>
      <c r="AW552" s="213"/>
      <c r="AX552" s="213"/>
      <c r="AY552" s="213"/>
      <c r="AZ552" s="213"/>
      <c r="BA552" s="213"/>
      <c r="BB552" s="213"/>
      <c r="BC552" s="213"/>
      <c r="BD552" s="213"/>
      <c r="BE552" s="213"/>
      <c r="BF552" s="213"/>
      <c r="BG552" s="213"/>
      <c r="BH552" s="213"/>
    </row>
    <row r="553" spans="1:60" outlineLevel="3" x14ac:dyDescent="0.3">
      <c r="A553" s="220"/>
      <c r="B553" s="221"/>
      <c r="C553" s="267" t="s">
        <v>818</v>
      </c>
      <c r="D553" s="260"/>
      <c r="E553" s="261">
        <v>6.5280000000000005E-2</v>
      </c>
      <c r="F553" s="224"/>
      <c r="G553" s="224"/>
      <c r="H553" s="224"/>
      <c r="I553" s="224"/>
      <c r="J553" s="224"/>
      <c r="K553" s="224"/>
      <c r="L553" s="224"/>
      <c r="M553" s="224"/>
      <c r="N553" s="223"/>
      <c r="O553" s="223"/>
      <c r="P553" s="223"/>
      <c r="Q553" s="223"/>
      <c r="R553" s="224"/>
      <c r="S553" s="224"/>
      <c r="T553" s="224"/>
      <c r="U553" s="224"/>
      <c r="V553" s="224"/>
      <c r="W553" s="224"/>
      <c r="X553" s="224"/>
      <c r="Y553" s="224"/>
      <c r="Z553" s="213"/>
      <c r="AA553" s="213"/>
      <c r="AB553" s="213"/>
      <c r="AC553" s="213"/>
      <c r="AD553" s="213"/>
      <c r="AE553" s="213"/>
      <c r="AF553" s="213"/>
      <c r="AG553" s="213" t="s">
        <v>227</v>
      </c>
      <c r="AH553" s="213">
        <v>7</v>
      </c>
      <c r="AI553" s="213"/>
      <c r="AJ553" s="213"/>
      <c r="AK553" s="213"/>
      <c r="AL553" s="213"/>
      <c r="AM553" s="213"/>
      <c r="AN553" s="213"/>
      <c r="AO553" s="213"/>
      <c r="AP553" s="213"/>
      <c r="AQ553" s="213"/>
      <c r="AR553" s="213"/>
      <c r="AS553" s="213"/>
      <c r="AT553" s="213"/>
      <c r="AU553" s="213"/>
      <c r="AV553" s="213"/>
      <c r="AW553" s="213"/>
      <c r="AX553" s="213"/>
      <c r="AY553" s="213"/>
      <c r="AZ553" s="213"/>
      <c r="BA553" s="213"/>
      <c r="BB553" s="213"/>
      <c r="BC553" s="213"/>
      <c r="BD553" s="213"/>
      <c r="BE553" s="213"/>
      <c r="BF553" s="213"/>
      <c r="BG553" s="213"/>
      <c r="BH553" s="213"/>
    </row>
    <row r="554" spans="1:60" outlineLevel="3" x14ac:dyDescent="0.3">
      <c r="A554" s="220"/>
      <c r="B554" s="221"/>
      <c r="C554" s="267" t="s">
        <v>819</v>
      </c>
      <c r="D554" s="260"/>
      <c r="E554" s="261">
        <v>0.10525</v>
      </c>
      <c r="F554" s="224"/>
      <c r="G554" s="224"/>
      <c r="H554" s="224"/>
      <c r="I554" s="224"/>
      <c r="J554" s="224"/>
      <c r="K554" s="224"/>
      <c r="L554" s="224"/>
      <c r="M554" s="224"/>
      <c r="N554" s="223"/>
      <c r="O554" s="223"/>
      <c r="P554" s="223"/>
      <c r="Q554" s="223"/>
      <c r="R554" s="224"/>
      <c r="S554" s="224"/>
      <c r="T554" s="224"/>
      <c r="U554" s="224"/>
      <c r="V554" s="224"/>
      <c r="W554" s="224"/>
      <c r="X554" s="224"/>
      <c r="Y554" s="224"/>
      <c r="Z554" s="213"/>
      <c r="AA554" s="213"/>
      <c r="AB554" s="213"/>
      <c r="AC554" s="213"/>
      <c r="AD554" s="213"/>
      <c r="AE554" s="213"/>
      <c r="AF554" s="213"/>
      <c r="AG554" s="213" t="s">
        <v>227</v>
      </c>
      <c r="AH554" s="213">
        <v>7</v>
      </c>
      <c r="AI554" s="213"/>
      <c r="AJ554" s="213"/>
      <c r="AK554" s="213"/>
      <c r="AL554" s="213"/>
      <c r="AM554" s="213"/>
      <c r="AN554" s="213"/>
      <c r="AO554" s="213"/>
      <c r="AP554" s="213"/>
      <c r="AQ554" s="213"/>
      <c r="AR554" s="213"/>
      <c r="AS554" s="213"/>
      <c r="AT554" s="213"/>
      <c r="AU554" s="213"/>
      <c r="AV554" s="213"/>
      <c r="AW554" s="213"/>
      <c r="AX554" s="213"/>
      <c r="AY554" s="213"/>
      <c r="AZ554" s="213"/>
      <c r="BA554" s="213"/>
      <c r="BB554" s="213"/>
      <c r="BC554" s="213"/>
      <c r="BD554" s="213"/>
      <c r="BE554" s="213"/>
      <c r="BF554" s="213"/>
      <c r="BG554" s="213"/>
      <c r="BH554" s="213"/>
    </row>
    <row r="555" spans="1:60" outlineLevel="3" x14ac:dyDescent="0.3">
      <c r="A555" s="220"/>
      <c r="B555" s="221"/>
      <c r="C555" s="267" t="s">
        <v>820</v>
      </c>
      <c r="D555" s="260"/>
      <c r="E555" s="261"/>
      <c r="F555" s="224"/>
      <c r="G555" s="224"/>
      <c r="H555" s="224"/>
      <c r="I555" s="224"/>
      <c r="J555" s="224"/>
      <c r="K555" s="224"/>
      <c r="L555" s="224"/>
      <c r="M555" s="224"/>
      <c r="N555" s="223"/>
      <c r="O555" s="223"/>
      <c r="P555" s="223"/>
      <c r="Q555" s="223"/>
      <c r="R555" s="224"/>
      <c r="S555" s="224"/>
      <c r="T555" s="224"/>
      <c r="U555" s="224"/>
      <c r="V555" s="224"/>
      <c r="W555" s="224"/>
      <c r="X555" s="224"/>
      <c r="Y555" s="224"/>
      <c r="Z555" s="213"/>
      <c r="AA555" s="213"/>
      <c r="AB555" s="213"/>
      <c r="AC555" s="213"/>
      <c r="AD555" s="213"/>
      <c r="AE555" s="213"/>
      <c r="AF555" s="213"/>
      <c r="AG555" s="213" t="s">
        <v>227</v>
      </c>
      <c r="AH555" s="213">
        <v>7</v>
      </c>
      <c r="AI555" s="213"/>
      <c r="AJ555" s="213"/>
      <c r="AK555" s="213"/>
      <c r="AL555" s="213"/>
      <c r="AM555" s="213"/>
      <c r="AN555" s="213"/>
      <c r="AO555" s="213"/>
      <c r="AP555" s="213"/>
      <c r="AQ555" s="213"/>
      <c r="AR555" s="213"/>
      <c r="AS555" s="213"/>
      <c r="AT555" s="213"/>
      <c r="AU555" s="213"/>
      <c r="AV555" s="213"/>
      <c r="AW555" s="213"/>
      <c r="AX555" s="213"/>
      <c r="AY555" s="213"/>
      <c r="AZ555" s="213"/>
      <c r="BA555" s="213"/>
      <c r="BB555" s="213"/>
      <c r="BC555" s="213"/>
      <c r="BD555" s="213"/>
      <c r="BE555" s="213"/>
      <c r="BF555" s="213"/>
      <c r="BG555" s="213"/>
      <c r="BH555" s="213"/>
    </row>
    <row r="556" spans="1:60" outlineLevel="3" x14ac:dyDescent="0.3">
      <c r="A556" s="220"/>
      <c r="B556" s="221"/>
      <c r="C556" s="267" t="s">
        <v>821</v>
      </c>
      <c r="D556" s="260"/>
      <c r="E556" s="261">
        <v>0.26584999999999998</v>
      </c>
      <c r="F556" s="224"/>
      <c r="G556" s="224"/>
      <c r="H556" s="224"/>
      <c r="I556" s="224"/>
      <c r="J556" s="224"/>
      <c r="K556" s="224"/>
      <c r="L556" s="224"/>
      <c r="M556" s="224"/>
      <c r="N556" s="223"/>
      <c r="O556" s="223"/>
      <c r="P556" s="223"/>
      <c r="Q556" s="223"/>
      <c r="R556" s="224"/>
      <c r="S556" s="224"/>
      <c r="T556" s="224"/>
      <c r="U556" s="224"/>
      <c r="V556" s="224"/>
      <c r="W556" s="224"/>
      <c r="X556" s="224"/>
      <c r="Y556" s="224"/>
      <c r="Z556" s="213"/>
      <c r="AA556" s="213"/>
      <c r="AB556" s="213"/>
      <c r="AC556" s="213"/>
      <c r="AD556" s="213"/>
      <c r="AE556" s="213"/>
      <c r="AF556" s="213"/>
      <c r="AG556" s="213" t="s">
        <v>227</v>
      </c>
      <c r="AH556" s="213">
        <v>7</v>
      </c>
      <c r="AI556" s="213"/>
      <c r="AJ556" s="213"/>
      <c r="AK556" s="213"/>
      <c r="AL556" s="213"/>
      <c r="AM556" s="213"/>
      <c r="AN556" s="213"/>
      <c r="AO556" s="213"/>
      <c r="AP556" s="213"/>
      <c r="AQ556" s="213"/>
      <c r="AR556" s="213"/>
      <c r="AS556" s="213"/>
      <c r="AT556" s="213"/>
      <c r="AU556" s="213"/>
      <c r="AV556" s="213"/>
      <c r="AW556" s="213"/>
      <c r="AX556" s="213"/>
      <c r="AY556" s="213"/>
      <c r="AZ556" s="213"/>
      <c r="BA556" s="213"/>
      <c r="BB556" s="213"/>
      <c r="BC556" s="213"/>
      <c r="BD556" s="213"/>
      <c r="BE556" s="213"/>
      <c r="BF556" s="213"/>
      <c r="BG556" s="213"/>
      <c r="BH556" s="213"/>
    </row>
    <row r="557" spans="1:60" outlineLevel="3" x14ac:dyDescent="0.3">
      <c r="A557" s="220"/>
      <c r="B557" s="221"/>
      <c r="C557" s="267" t="s">
        <v>822</v>
      </c>
      <c r="D557" s="260"/>
      <c r="E557" s="261">
        <v>0.93759999999999999</v>
      </c>
      <c r="F557" s="224"/>
      <c r="G557" s="224"/>
      <c r="H557" s="224"/>
      <c r="I557" s="224"/>
      <c r="J557" s="224"/>
      <c r="K557" s="224"/>
      <c r="L557" s="224"/>
      <c r="M557" s="224"/>
      <c r="N557" s="223"/>
      <c r="O557" s="223"/>
      <c r="P557" s="223"/>
      <c r="Q557" s="223"/>
      <c r="R557" s="224"/>
      <c r="S557" s="224"/>
      <c r="T557" s="224"/>
      <c r="U557" s="224"/>
      <c r="V557" s="224"/>
      <c r="W557" s="224"/>
      <c r="X557" s="224"/>
      <c r="Y557" s="224"/>
      <c r="Z557" s="213"/>
      <c r="AA557" s="213"/>
      <c r="AB557" s="213"/>
      <c r="AC557" s="213"/>
      <c r="AD557" s="213"/>
      <c r="AE557" s="213"/>
      <c r="AF557" s="213"/>
      <c r="AG557" s="213" t="s">
        <v>227</v>
      </c>
      <c r="AH557" s="213">
        <v>7</v>
      </c>
      <c r="AI557" s="213"/>
      <c r="AJ557" s="213"/>
      <c r="AK557" s="213"/>
      <c r="AL557" s="213"/>
      <c r="AM557" s="213"/>
      <c r="AN557" s="213"/>
      <c r="AO557" s="213"/>
      <c r="AP557" s="213"/>
      <c r="AQ557" s="213"/>
      <c r="AR557" s="213"/>
      <c r="AS557" s="213"/>
      <c r="AT557" s="213"/>
      <c r="AU557" s="213"/>
      <c r="AV557" s="213"/>
      <c r="AW557" s="213"/>
      <c r="AX557" s="213"/>
      <c r="AY557" s="213"/>
      <c r="AZ557" s="213"/>
      <c r="BA557" s="213"/>
      <c r="BB557" s="213"/>
      <c r="BC557" s="213"/>
      <c r="BD557" s="213"/>
      <c r="BE557" s="213"/>
      <c r="BF557" s="213"/>
      <c r="BG557" s="213"/>
      <c r="BH557" s="213"/>
    </row>
    <row r="558" spans="1:60" outlineLevel="3" x14ac:dyDescent="0.3">
      <c r="A558" s="220"/>
      <c r="B558" s="221"/>
      <c r="C558" s="267" t="s">
        <v>823</v>
      </c>
      <c r="D558" s="260"/>
      <c r="E558" s="261">
        <v>9.6214300000000001</v>
      </c>
      <c r="F558" s="224"/>
      <c r="G558" s="224"/>
      <c r="H558" s="224"/>
      <c r="I558" s="224"/>
      <c r="J558" s="224"/>
      <c r="K558" s="224"/>
      <c r="L558" s="224"/>
      <c r="M558" s="224"/>
      <c r="N558" s="223"/>
      <c r="O558" s="223"/>
      <c r="P558" s="223"/>
      <c r="Q558" s="223"/>
      <c r="R558" s="224"/>
      <c r="S558" s="224"/>
      <c r="T558" s="224"/>
      <c r="U558" s="224"/>
      <c r="V558" s="224"/>
      <c r="W558" s="224"/>
      <c r="X558" s="224"/>
      <c r="Y558" s="224"/>
      <c r="Z558" s="213"/>
      <c r="AA558" s="213"/>
      <c r="AB558" s="213"/>
      <c r="AC558" s="213"/>
      <c r="AD558" s="213"/>
      <c r="AE558" s="213"/>
      <c r="AF558" s="213"/>
      <c r="AG558" s="213" t="s">
        <v>227</v>
      </c>
      <c r="AH558" s="213">
        <v>7</v>
      </c>
      <c r="AI558" s="213"/>
      <c r="AJ558" s="213"/>
      <c r="AK558" s="213"/>
      <c r="AL558" s="213"/>
      <c r="AM558" s="213"/>
      <c r="AN558" s="213"/>
      <c r="AO558" s="213"/>
      <c r="AP558" s="213"/>
      <c r="AQ558" s="213"/>
      <c r="AR558" s="213"/>
      <c r="AS558" s="213"/>
      <c r="AT558" s="213"/>
      <c r="AU558" s="213"/>
      <c r="AV558" s="213"/>
      <c r="AW558" s="213"/>
      <c r="AX558" s="213"/>
      <c r="AY558" s="213"/>
      <c r="AZ558" s="213"/>
      <c r="BA558" s="213"/>
      <c r="BB558" s="213"/>
      <c r="BC558" s="213"/>
      <c r="BD558" s="213"/>
      <c r="BE558" s="213"/>
      <c r="BF558" s="213"/>
      <c r="BG558" s="213"/>
      <c r="BH558" s="213"/>
    </row>
    <row r="559" spans="1:60" outlineLevel="3" x14ac:dyDescent="0.3">
      <c r="A559" s="220"/>
      <c r="B559" s="221"/>
      <c r="C559" s="267" t="s">
        <v>824</v>
      </c>
      <c r="D559" s="260"/>
      <c r="E559" s="261">
        <v>3.3169999999999998E-2</v>
      </c>
      <c r="F559" s="224"/>
      <c r="G559" s="224"/>
      <c r="H559" s="224"/>
      <c r="I559" s="224"/>
      <c r="J559" s="224"/>
      <c r="K559" s="224"/>
      <c r="L559" s="224"/>
      <c r="M559" s="224"/>
      <c r="N559" s="223"/>
      <c r="O559" s="223"/>
      <c r="P559" s="223"/>
      <c r="Q559" s="223"/>
      <c r="R559" s="224"/>
      <c r="S559" s="224"/>
      <c r="T559" s="224"/>
      <c r="U559" s="224"/>
      <c r="V559" s="224"/>
      <c r="W559" s="224"/>
      <c r="X559" s="224"/>
      <c r="Y559" s="224"/>
      <c r="Z559" s="213"/>
      <c r="AA559" s="213"/>
      <c r="AB559" s="213"/>
      <c r="AC559" s="213"/>
      <c r="AD559" s="213"/>
      <c r="AE559" s="213"/>
      <c r="AF559" s="213"/>
      <c r="AG559" s="213" t="s">
        <v>227</v>
      </c>
      <c r="AH559" s="213">
        <v>7</v>
      </c>
      <c r="AI559" s="213"/>
      <c r="AJ559" s="213"/>
      <c r="AK559" s="213"/>
      <c r="AL559" s="213"/>
      <c r="AM559" s="213"/>
      <c r="AN559" s="213"/>
      <c r="AO559" s="213"/>
      <c r="AP559" s="213"/>
      <c r="AQ559" s="213"/>
      <c r="AR559" s="213"/>
      <c r="AS559" s="213"/>
      <c r="AT559" s="213"/>
      <c r="AU559" s="213"/>
      <c r="AV559" s="213"/>
      <c r="AW559" s="213"/>
      <c r="AX559" s="213"/>
      <c r="AY559" s="213"/>
      <c r="AZ559" s="213"/>
      <c r="BA559" s="213"/>
      <c r="BB559" s="213"/>
      <c r="BC559" s="213"/>
      <c r="BD559" s="213"/>
      <c r="BE559" s="213"/>
      <c r="BF559" s="213"/>
      <c r="BG559" s="213"/>
      <c r="BH559" s="213"/>
    </row>
    <row r="560" spans="1:60" outlineLevel="3" x14ac:dyDescent="0.3">
      <c r="A560" s="220"/>
      <c r="B560" s="221"/>
      <c r="C560" s="267" t="s">
        <v>825</v>
      </c>
      <c r="D560" s="260"/>
      <c r="E560" s="261">
        <v>0.13816000000000001</v>
      </c>
      <c r="F560" s="224"/>
      <c r="G560" s="224"/>
      <c r="H560" s="224"/>
      <c r="I560" s="224"/>
      <c r="J560" s="224"/>
      <c r="K560" s="224"/>
      <c r="L560" s="224"/>
      <c r="M560" s="224"/>
      <c r="N560" s="223"/>
      <c r="O560" s="223"/>
      <c r="P560" s="223"/>
      <c r="Q560" s="223"/>
      <c r="R560" s="224"/>
      <c r="S560" s="224"/>
      <c r="T560" s="224"/>
      <c r="U560" s="224"/>
      <c r="V560" s="224"/>
      <c r="W560" s="224"/>
      <c r="X560" s="224"/>
      <c r="Y560" s="224"/>
      <c r="Z560" s="213"/>
      <c r="AA560" s="213"/>
      <c r="AB560" s="213"/>
      <c r="AC560" s="213"/>
      <c r="AD560" s="213"/>
      <c r="AE560" s="213"/>
      <c r="AF560" s="213"/>
      <c r="AG560" s="213" t="s">
        <v>227</v>
      </c>
      <c r="AH560" s="213">
        <v>7</v>
      </c>
      <c r="AI560" s="213"/>
      <c r="AJ560" s="213"/>
      <c r="AK560" s="213"/>
      <c r="AL560" s="213"/>
      <c r="AM560" s="213"/>
      <c r="AN560" s="213"/>
      <c r="AO560" s="213"/>
      <c r="AP560" s="213"/>
      <c r="AQ560" s="213"/>
      <c r="AR560" s="213"/>
      <c r="AS560" s="213"/>
      <c r="AT560" s="213"/>
      <c r="AU560" s="213"/>
      <c r="AV560" s="213"/>
      <c r="AW560" s="213"/>
      <c r="AX560" s="213"/>
      <c r="AY560" s="213"/>
      <c r="AZ560" s="213"/>
      <c r="BA560" s="213"/>
      <c r="BB560" s="213"/>
      <c r="BC560" s="213"/>
      <c r="BD560" s="213"/>
      <c r="BE560" s="213"/>
      <c r="BF560" s="213"/>
      <c r="BG560" s="213"/>
      <c r="BH560" s="213"/>
    </row>
    <row r="561" spans="1:60" outlineLevel="3" x14ac:dyDescent="0.3">
      <c r="A561" s="220"/>
      <c r="B561" s="221"/>
      <c r="C561" s="267" t="s">
        <v>826</v>
      </c>
      <c r="D561" s="260"/>
      <c r="E561" s="261">
        <v>6.1330000000000003E-2</v>
      </c>
      <c r="F561" s="224"/>
      <c r="G561" s="224"/>
      <c r="H561" s="224"/>
      <c r="I561" s="224"/>
      <c r="J561" s="224"/>
      <c r="K561" s="224"/>
      <c r="L561" s="224"/>
      <c r="M561" s="224"/>
      <c r="N561" s="223"/>
      <c r="O561" s="223"/>
      <c r="P561" s="223"/>
      <c r="Q561" s="223"/>
      <c r="R561" s="224"/>
      <c r="S561" s="224"/>
      <c r="T561" s="224"/>
      <c r="U561" s="224"/>
      <c r="V561" s="224"/>
      <c r="W561" s="224"/>
      <c r="X561" s="224"/>
      <c r="Y561" s="224"/>
      <c r="Z561" s="213"/>
      <c r="AA561" s="213"/>
      <c r="AB561" s="213"/>
      <c r="AC561" s="213"/>
      <c r="AD561" s="213"/>
      <c r="AE561" s="213"/>
      <c r="AF561" s="213"/>
      <c r="AG561" s="213" t="s">
        <v>227</v>
      </c>
      <c r="AH561" s="213">
        <v>7</v>
      </c>
      <c r="AI561" s="213"/>
      <c r="AJ561" s="213"/>
      <c r="AK561" s="213"/>
      <c r="AL561" s="213"/>
      <c r="AM561" s="213"/>
      <c r="AN561" s="213"/>
      <c r="AO561" s="213"/>
      <c r="AP561" s="213"/>
      <c r="AQ561" s="213"/>
      <c r="AR561" s="213"/>
      <c r="AS561" s="213"/>
      <c r="AT561" s="213"/>
      <c r="AU561" s="213"/>
      <c r="AV561" s="213"/>
      <c r="AW561" s="213"/>
      <c r="AX561" s="213"/>
      <c r="AY561" s="213"/>
      <c r="AZ561" s="213"/>
      <c r="BA561" s="213"/>
      <c r="BB561" s="213"/>
      <c r="BC561" s="213"/>
      <c r="BD561" s="213"/>
      <c r="BE561" s="213"/>
      <c r="BF561" s="213"/>
      <c r="BG561" s="213"/>
      <c r="BH561" s="213"/>
    </row>
    <row r="562" spans="1:60" outlineLevel="1" x14ac:dyDescent="0.3">
      <c r="A562" s="237">
        <v>104</v>
      </c>
      <c r="B562" s="238" t="s">
        <v>827</v>
      </c>
      <c r="C562" s="255" t="s">
        <v>828</v>
      </c>
      <c r="D562" s="239" t="s">
        <v>734</v>
      </c>
      <c r="E562" s="240">
        <v>0.96360000000000001</v>
      </c>
      <c r="F562" s="241"/>
      <c r="G562" s="242">
        <f>ROUND(E562*F562,2)</f>
        <v>0</v>
      </c>
      <c r="H562" s="241"/>
      <c r="I562" s="242">
        <f>ROUND(E562*H562,2)</f>
        <v>0</v>
      </c>
      <c r="J562" s="241"/>
      <c r="K562" s="242">
        <f>ROUND(E562*J562,2)</f>
        <v>0</v>
      </c>
      <c r="L562" s="242">
        <v>21</v>
      </c>
      <c r="M562" s="242">
        <f>G562*(1+L562/100)</f>
        <v>0</v>
      </c>
      <c r="N562" s="240">
        <v>0</v>
      </c>
      <c r="O562" s="240">
        <f>ROUND(E562*N562,2)</f>
        <v>0</v>
      </c>
      <c r="P562" s="240">
        <v>0</v>
      </c>
      <c r="Q562" s="240">
        <f>ROUND(E562*P562,2)</f>
        <v>0</v>
      </c>
      <c r="R562" s="242" t="s">
        <v>471</v>
      </c>
      <c r="S562" s="242" t="s">
        <v>198</v>
      </c>
      <c r="T562" s="243" t="s">
        <v>198</v>
      </c>
      <c r="U562" s="224">
        <v>0</v>
      </c>
      <c r="V562" s="224">
        <f>ROUND(E562*U562,2)</f>
        <v>0</v>
      </c>
      <c r="W562" s="224"/>
      <c r="X562" s="224" t="s">
        <v>185</v>
      </c>
      <c r="Y562" s="224" t="s">
        <v>186</v>
      </c>
      <c r="Z562" s="213"/>
      <c r="AA562" s="213"/>
      <c r="AB562" s="213"/>
      <c r="AC562" s="213"/>
      <c r="AD562" s="213"/>
      <c r="AE562" s="213"/>
      <c r="AF562" s="213"/>
      <c r="AG562" s="213" t="s">
        <v>187</v>
      </c>
      <c r="AH562" s="213"/>
      <c r="AI562" s="213"/>
      <c r="AJ562" s="213"/>
      <c r="AK562" s="213"/>
      <c r="AL562" s="213"/>
      <c r="AM562" s="213"/>
      <c r="AN562" s="213"/>
      <c r="AO562" s="213"/>
      <c r="AP562" s="213"/>
      <c r="AQ562" s="213"/>
      <c r="AR562" s="213"/>
      <c r="AS562" s="213"/>
      <c r="AT562" s="213"/>
      <c r="AU562" s="213"/>
      <c r="AV562" s="213"/>
      <c r="AW562" s="213"/>
      <c r="AX562" s="213"/>
      <c r="AY562" s="213"/>
      <c r="AZ562" s="213"/>
      <c r="BA562" s="213"/>
      <c r="BB562" s="213"/>
      <c r="BC562" s="213"/>
      <c r="BD562" s="213"/>
      <c r="BE562" s="213"/>
      <c r="BF562" s="213"/>
      <c r="BG562" s="213"/>
      <c r="BH562" s="213"/>
    </row>
    <row r="563" spans="1:60" outlineLevel="2" x14ac:dyDescent="0.3">
      <c r="A563" s="220"/>
      <c r="B563" s="221"/>
      <c r="C563" s="267" t="s">
        <v>829</v>
      </c>
      <c r="D563" s="260"/>
      <c r="E563" s="261">
        <v>0.96360000000000001</v>
      </c>
      <c r="F563" s="224"/>
      <c r="G563" s="224"/>
      <c r="H563" s="224"/>
      <c r="I563" s="224"/>
      <c r="J563" s="224"/>
      <c r="K563" s="224"/>
      <c r="L563" s="224"/>
      <c r="M563" s="224"/>
      <c r="N563" s="223"/>
      <c r="O563" s="223"/>
      <c r="P563" s="223"/>
      <c r="Q563" s="223"/>
      <c r="R563" s="224"/>
      <c r="S563" s="224"/>
      <c r="T563" s="224"/>
      <c r="U563" s="224"/>
      <c r="V563" s="224"/>
      <c r="W563" s="224"/>
      <c r="X563" s="224"/>
      <c r="Y563" s="224"/>
      <c r="Z563" s="213"/>
      <c r="AA563" s="213"/>
      <c r="AB563" s="213"/>
      <c r="AC563" s="213"/>
      <c r="AD563" s="213"/>
      <c r="AE563" s="213"/>
      <c r="AF563" s="213"/>
      <c r="AG563" s="213" t="s">
        <v>227</v>
      </c>
      <c r="AH563" s="213">
        <v>7</v>
      </c>
      <c r="AI563" s="213"/>
      <c r="AJ563" s="213"/>
      <c r="AK563" s="213"/>
      <c r="AL563" s="213"/>
      <c r="AM563" s="213"/>
      <c r="AN563" s="213"/>
      <c r="AO563" s="213"/>
      <c r="AP563" s="213"/>
      <c r="AQ563" s="213"/>
      <c r="AR563" s="213"/>
      <c r="AS563" s="213"/>
      <c r="AT563" s="213"/>
      <c r="AU563" s="213"/>
      <c r="AV563" s="213"/>
      <c r="AW563" s="213"/>
      <c r="AX563" s="213"/>
      <c r="AY563" s="213"/>
      <c r="AZ563" s="213"/>
      <c r="BA563" s="213"/>
      <c r="BB563" s="213"/>
      <c r="BC563" s="213"/>
      <c r="BD563" s="213"/>
      <c r="BE563" s="213"/>
      <c r="BF563" s="213"/>
      <c r="BG563" s="213"/>
      <c r="BH563" s="213"/>
    </row>
    <row r="564" spans="1:60" outlineLevel="1" x14ac:dyDescent="0.3">
      <c r="A564" s="237">
        <v>105</v>
      </c>
      <c r="B564" s="238" t="s">
        <v>830</v>
      </c>
      <c r="C564" s="255" t="s">
        <v>831</v>
      </c>
      <c r="D564" s="239" t="s">
        <v>734</v>
      </c>
      <c r="E564" s="240">
        <v>2.4099999999999998E-3</v>
      </c>
      <c r="F564" s="241"/>
      <c r="G564" s="242">
        <f>ROUND(E564*F564,2)</f>
        <v>0</v>
      </c>
      <c r="H564" s="241"/>
      <c r="I564" s="242">
        <f>ROUND(E564*H564,2)</f>
        <v>0</v>
      </c>
      <c r="J564" s="241"/>
      <c r="K564" s="242">
        <f>ROUND(E564*J564,2)</f>
        <v>0</v>
      </c>
      <c r="L564" s="242">
        <v>21</v>
      </c>
      <c r="M564" s="242">
        <f>G564*(1+L564/100)</f>
        <v>0</v>
      </c>
      <c r="N564" s="240">
        <v>0</v>
      </c>
      <c r="O564" s="240">
        <f>ROUND(E564*N564,2)</f>
        <v>0</v>
      </c>
      <c r="P564" s="240">
        <v>0</v>
      </c>
      <c r="Q564" s="240">
        <f>ROUND(E564*P564,2)</f>
        <v>0</v>
      </c>
      <c r="R564" s="242" t="s">
        <v>471</v>
      </c>
      <c r="S564" s="242" t="s">
        <v>198</v>
      </c>
      <c r="T564" s="243" t="s">
        <v>198</v>
      </c>
      <c r="U564" s="224">
        <v>0</v>
      </c>
      <c r="V564" s="224">
        <f>ROUND(E564*U564,2)</f>
        <v>0</v>
      </c>
      <c r="W564" s="224"/>
      <c r="X564" s="224" t="s">
        <v>185</v>
      </c>
      <c r="Y564" s="224" t="s">
        <v>186</v>
      </c>
      <c r="Z564" s="213"/>
      <c r="AA564" s="213"/>
      <c r="AB564" s="213"/>
      <c r="AC564" s="213"/>
      <c r="AD564" s="213"/>
      <c r="AE564" s="213"/>
      <c r="AF564" s="213"/>
      <c r="AG564" s="213" t="s">
        <v>187</v>
      </c>
      <c r="AH564" s="213"/>
      <c r="AI564" s="213"/>
      <c r="AJ564" s="213"/>
      <c r="AK564" s="213"/>
      <c r="AL564" s="213"/>
      <c r="AM564" s="213"/>
      <c r="AN564" s="213"/>
      <c r="AO564" s="213"/>
      <c r="AP564" s="213"/>
      <c r="AQ564" s="213"/>
      <c r="AR564" s="213"/>
      <c r="AS564" s="213"/>
      <c r="AT564" s="213"/>
      <c r="AU564" s="213"/>
      <c r="AV564" s="213"/>
      <c r="AW564" s="213"/>
      <c r="AX564" s="213"/>
      <c r="AY564" s="213"/>
      <c r="AZ564" s="213"/>
      <c r="BA564" s="213"/>
      <c r="BB564" s="213"/>
      <c r="BC564" s="213"/>
      <c r="BD564" s="213"/>
      <c r="BE564" s="213"/>
      <c r="BF564" s="213"/>
      <c r="BG564" s="213"/>
      <c r="BH564" s="213"/>
    </row>
    <row r="565" spans="1:60" outlineLevel="2" x14ac:dyDescent="0.3">
      <c r="A565" s="220"/>
      <c r="B565" s="221"/>
      <c r="C565" s="256" t="s">
        <v>832</v>
      </c>
      <c r="D565" s="251"/>
      <c r="E565" s="251"/>
      <c r="F565" s="251"/>
      <c r="G565" s="251"/>
      <c r="H565" s="224"/>
      <c r="I565" s="224"/>
      <c r="J565" s="224"/>
      <c r="K565" s="224"/>
      <c r="L565" s="224"/>
      <c r="M565" s="224"/>
      <c r="N565" s="223"/>
      <c r="O565" s="223"/>
      <c r="P565" s="223"/>
      <c r="Q565" s="223"/>
      <c r="R565" s="224"/>
      <c r="S565" s="224"/>
      <c r="T565" s="224"/>
      <c r="U565" s="224"/>
      <c r="V565" s="224"/>
      <c r="W565" s="224"/>
      <c r="X565" s="224"/>
      <c r="Y565" s="224"/>
      <c r="Z565" s="213"/>
      <c r="AA565" s="213"/>
      <c r="AB565" s="213"/>
      <c r="AC565" s="213"/>
      <c r="AD565" s="213"/>
      <c r="AE565" s="213"/>
      <c r="AF565" s="213"/>
      <c r="AG565" s="213" t="s">
        <v>202</v>
      </c>
      <c r="AH565" s="213"/>
      <c r="AI565" s="213"/>
      <c r="AJ565" s="213"/>
      <c r="AK565" s="213"/>
      <c r="AL565" s="213"/>
      <c r="AM565" s="213"/>
      <c r="AN565" s="213"/>
      <c r="AO565" s="213"/>
      <c r="AP565" s="213"/>
      <c r="AQ565" s="213"/>
      <c r="AR565" s="213"/>
      <c r="AS565" s="213"/>
      <c r="AT565" s="213"/>
      <c r="AU565" s="213"/>
      <c r="AV565" s="213"/>
      <c r="AW565" s="213"/>
      <c r="AX565" s="213"/>
      <c r="AY565" s="213"/>
      <c r="AZ565" s="213"/>
      <c r="BA565" s="213"/>
      <c r="BB565" s="213"/>
      <c r="BC565" s="213"/>
      <c r="BD565" s="213"/>
      <c r="BE565" s="213"/>
      <c r="BF565" s="213"/>
      <c r="BG565" s="213"/>
      <c r="BH565" s="213"/>
    </row>
    <row r="566" spans="1:60" outlineLevel="2" x14ac:dyDescent="0.3">
      <c r="A566" s="220"/>
      <c r="B566" s="221"/>
      <c r="C566" s="267" t="s">
        <v>833</v>
      </c>
      <c r="D566" s="260"/>
      <c r="E566" s="261">
        <v>2.4099999999999998E-3</v>
      </c>
      <c r="F566" s="224"/>
      <c r="G566" s="224"/>
      <c r="H566" s="224"/>
      <c r="I566" s="224"/>
      <c r="J566" s="224"/>
      <c r="K566" s="224"/>
      <c r="L566" s="224"/>
      <c r="M566" s="224"/>
      <c r="N566" s="223"/>
      <c r="O566" s="223"/>
      <c r="P566" s="223"/>
      <c r="Q566" s="223"/>
      <c r="R566" s="224"/>
      <c r="S566" s="224"/>
      <c r="T566" s="224"/>
      <c r="U566" s="224"/>
      <c r="V566" s="224"/>
      <c r="W566" s="224"/>
      <c r="X566" s="224"/>
      <c r="Y566" s="224"/>
      <c r="Z566" s="213"/>
      <c r="AA566" s="213"/>
      <c r="AB566" s="213"/>
      <c r="AC566" s="213"/>
      <c r="AD566" s="213"/>
      <c r="AE566" s="213"/>
      <c r="AF566" s="213"/>
      <c r="AG566" s="213" t="s">
        <v>227</v>
      </c>
      <c r="AH566" s="213">
        <v>7</v>
      </c>
      <c r="AI566" s="213"/>
      <c r="AJ566" s="213"/>
      <c r="AK566" s="213"/>
      <c r="AL566" s="213"/>
      <c r="AM566" s="213"/>
      <c r="AN566" s="213"/>
      <c r="AO566" s="213"/>
      <c r="AP566" s="213"/>
      <c r="AQ566" s="213"/>
      <c r="AR566" s="213"/>
      <c r="AS566" s="213"/>
      <c r="AT566" s="213"/>
      <c r="AU566" s="213"/>
      <c r="AV566" s="213"/>
      <c r="AW566" s="213"/>
      <c r="AX566" s="213"/>
      <c r="AY566" s="213"/>
      <c r="AZ566" s="213"/>
      <c r="BA566" s="213"/>
      <c r="BB566" s="213"/>
      <c r="BC566" s="213"/>
      <c r="BD566" s="213"/>
      <c r="BE566" s="213"/>
      <c r="BF566" s="213"/>
      <c r="BG566" s="213"/>
      <c r="BH566" s="213"/>
    </row>
    <row r="567" spans="1:60" outlineLevel="1" x14ac:dyDescent="0.3">
      <c r="A567" s="237">
        <v>106</v>
      </c>
      <c r="B567" s="238" t="s">
        <v>834</v>
      </c>
      <c r="C567" s="255" t="s">
        <v>835</v>
      </c>
      <c r="D567" s="239" t="s">
        <v>734</v>
      </c>
      <c r="E567" s="240">
        <v>50.05</v>
      </c>
      <c r="F567" s="241"/>
      <c r="G567" s="242">
        <f>ROUND(E567*F567,2)</f>
        <v>0</v>
      </c>
      <c r="H567" s="241"/>
      <c r="I567" s="242">
        <f>ROUND(E567*H567,2)</f>
        <v>0</v>
      </c>
      <c r="J567" s="241"/>
      <c r="K567" s="242">
        <f>ROUND(E567*J567,2)</f>
        <v>0</v>
      </c>
      <c r="L567" s="242">
        <v>21</v>
      </c>
      <c r="M567" s="242">
        <f>G567*(1+L567/100)</f>
        <v>0</v>
      </c>
      <c r="N567" s="240">
        <v>0</v>
      </c>
      <c r="O567" s="240">
        <f>ROUND(E567*N567,2)</f>
        <v>0</v>
      </c>
      <c r="P567" s="240">
        <v>0</v>
      </c>
      <c r="Q567" s="240">
        <f>ROUND(E567*P567,2)</f>
        <v>0</v>
      </c>
      <c r="R567" s="242" t="s">
        <v>471</v>
      </c>
      <c r="S567" s="242" t="s">
        <v>198</v>
      </c>
      <c r="T567" s="243" t="s">
        <v>198</v>
      </c>
      <c r="U567" s="224">
        <v>0</v>
      </c>
      <c r="V567" s="224">
        <f>ROUND(E567*U567,2)</f>
        <v>0</v>
      </c>
      <c r="W567" s="224"/>
      <c r="X567" s="224" t="s">
        <v>185</v>
      </c>
      <c r="Y567" s="224" t="s">
        <v>186</v>
      </c>
      <c r="Z567" s="213"/>
      <c r="AA567" s="213"/>
      <c r="AB567" s="213"/>
      <c r="AC567" s="213"/>
      <c r="AD567" s="213"/>
      <c r="AE567" s="213"/>
      <c r="AF567" s="213"/>
      <c r="AG567" s="213" t="s">
        <v>187</v>
      </c>
      <c r="AH567" s="213"/>
      <c r="AI567" s="213"/>
      <c r="AJ567" s="213"/>
      <c r="AK567" s="213"/>
      <c r="AL567" s="213"/>
      <c r="AM567" s="213"/>
      <c r="AN567" s="213"/>
      <c r="AO567" s="213"/>
      <c r="AP567" s="213"/>
      <c r="AQ567" s="213"/>
      <c r="AR567" s="213"/>
      <c r="AS567" s="213"/>
      <c r="AT567" s="213"/>
      <c r="AU567" s="213"/>
      <c r="AV567" s="213"/>
      <c r="AW567" s="213"/>
      <c r="AX567" s="213"/>
      <c r="AY567" s="213"/>
      <c r="AZ567" s="213"/>
      <c r="BA567" s="213"/>
      <c r="BB567" s="213"/>
      <c r="BC567" s="213"/>
      <c r="BD567" s="213"/>
      <c r="BE567" s="213"/>
      <c r="BF567" s="213"/>
      <c r="BG567" s="213"/>
      <c r="BH567" s="213"/>
    </row>
    <row r="568" spans="1:60" outlineLevel="2" x14ac:dyDescent="0.3">
      <c r="A568" s="220"/>
      <c r="B568" s="221"/>
      <c r="C568" s="267" t="s">
        <v>836</v>
      </c>
      <c r="D568" s="260"/>
      <c r="E568" s="261">
        <v>50.05</v>
      </c>
      <c r="F568" s="224"/>
      <c r="G568" s="224"/>
      <c r="H568" s="224"/>
      <c r="I568" s="224"/>
      <c r="J568" s="224"/>
      <c r="K568" s="224"/>
      <c r="L568" s="224"/>
      <c r="M568" s="224"/>
      <c r="N568" s="223"/>
      <c r="O568" s="223"/>
      <c r="P568" s="223"/>
      <c r="Q568" s="223"/>
      <c r="R568" s="224"/>
      <c r="S568" s="224"/>
      <c r="T568" s="224"/>
      <c r="U568" s="224"/>
      <c r="V568" s="224"/>
      <c r="W568" s="224"/>
      <c r="X568" s="224"/>
      <c r="Y568" s="224"/>
      <c r="Z568" s="213"/>
      <c r="AA568" s="213"/>
      <c r="AB568" s="213"/>
      <c r="AC568" s="213"/>
      <c r="AD568" s="213"/>
      <c r="AE568" s="213"/>
      <c r="AF568" s="213"/>
      <c r="AG568" s="213" t="s">
        <v>227</v>
      </c>
      <c r="AH568" s="213">
        <v>5</v>
      </c>
      <c r="AI568" s="213"/>
      <c r="AJ568" s="213"/>
      <c r="AK568" s="213"/>
      <c r="AL568" s="213"/>
      <c r="AM568" s="213"/>
      <c r="AN568" s="213"/>
      <c r="AO568" s="213"/>
      <c r="AP568" s="213"/>
      <c r="AQ568" s="213"/>
      <c r="AR568" s="213"/>
      <c r="AS568" s="213"/>
      <c r="AT568" s="213"/>
      <c r="AU568" s="213"/>
      <c r="AV568" s="213"/>
      <c r="AW568" s="213"/>
      <c r="AX568" s="213"/>
      <c r="AY568" s="213"/>
      <c r="AZ568" s="213"/>
      <c r="BA568" s="213"/>
      <c r="BB568" s="213"/>
      <c r="BC568" s="213"/>
      <c r="BD568" s="213"/>
      <c r="BE568" s="213"/>
      <c r="BF568" s="213"/>
      <c r="BG568" s="213"/>
      <c r="BH568" s="213"/>
    </row>
    <row r="569" spans="1:60" ht="20.6" outlineLevel="1" x14ac:dyDescent="0.3">
      <c r="A569" s="237">
        <v>107</v>
      </c>
      <c r="B569" s="238" t="s">
        <v>837</v>
      </c>
      <c r="C569" s="255" t="s">
        <v>838</v>
      </c>
      <c r="D569" s="239" t="s">
        <v>734</v>
      </c>
      <c r="E569" s="240">
        <v>46.056710000000002</v>
      </c>
      <c r="F569" s="241"/>
      <c r="G569" s="242">
        <f>ROUND(E569*F569,2)</f>
        <v>0</v>
      </c>
      <c r="H569" s="241"/>
      <c r="I569" s="242">
        <f>ROUND(E569*H569,2)</f>
        <v>0</v>
      </c>
      <c r="J569" s="241"/>
      <c r="K569" s="242">
        <f>ROUND(E569*J569,2)</f>
        <v>0</v>
      </c>
      <c r="L569" s="242">
        <v>21</v>
      </c>
      <c r="M569" s="242">
        <f>G569*(1+L569/100)</f>
        <v>0</v>
      </c>
      <c r="N569" s="240">
        <v>0</v>
      </c>
      <c r="O569" s="240">
        <f>ROUND(E569*N569,2)</f>
        <v>0</v>
      </c>
      <c r="P569" s="240">
        <v>0</v>
      </c>
      <c r="Q569" s="240">
        <f>ROUND(E569*P569,2)</f>
        <v>0</v>
      </c>
      <c r="R569" s="242" t="s">
        <v>471</v>
      </c>
      <c r="S569" s="242" t="s">
        <v>198</v>
      </c>
      <c r="T569" s="243" t="s">
        <v>198</v>
      </c>
      <c r="U569" s="224">
        <v>0</v>
      </c>
      <c r="V569" s="224">
        <f>ROUND(E569*U569,2)</f>
        <v>0</v>
      </c>
      <c r="W569" s="224"/>
      <c r="X569" s="224" t="s">
        <v>185</v>
      </c>
      <c r="Y569" s="224" t="s">
        <v>186</v>
      </c>
      <c r="Z569" s="213"/>
      <c r="AA569" s="213"/>
      <c r="AB569" s="213"/>
      <c r="AC569" s="213"/>
      <c r="AD569" s="213"/>
      <c r="AE569" s="213"/>
      <c r="AF569" s="213"/>
      <c r="AG569" s="213" t="s">
        <v>187</v>
      </c>
      <c r="AH569" s="213"/>
      <c r="AI569" s="213"/>
      <c r="AJ569" s="213"/>
      <c r="AK569" s="213"/>
      <c r="AL569" s="213"/>
      <c r="AM569" s="213"/>
      <c r="AN569" s="213"/>
      <c r="AO569" s="213"/>
      <c r="AP569" s="213"/>
      <c r="AQ569" s="213"/>
      <c r="AR569" s="213"/>
      <c r="AS569" s="213"/>
      <c r="AT569" s="213"/>
      <c r="AU569" s="213"/>
      <c r="AV569" s="213"/>
      <c r="AW569" s="213"/>
      <c r="AX569" s="213"/>
      <c r="AY569" s="213"/>
      <c r="AZ569" s="213"/>
      <c r="BA569" s="213"/>
      <c r="BB569" s="213"/>
      <c r="BC569" s="213"/>
      <c r="BD569" s="213"/>
      <c r="BE569" s="213"/>
      <c r="BF569" s="213"/>
      <c r="BG569" s="213"/>
      <c r="BH569" s="213"/>
    </row>
    <row r="570" spans="1:60" outlineLevel="2" x14ac:dyDescent="0.3">
      <c r="A570" s="220"/>
      <c r="B570" s="221"/>
      <c r="C570" s="267" t="s">
        <v>839</v>
      </c>
      <c r="D570" s="260"/>
      <c r="E570" s="261">
        <v>3.1470799999999999</v>
      </c>
      <c r="F570" s="224"/>
      <c r="G570" s="224"/>
      <c r="H570" s="224"/>
      <c r="I570" s="224"/>
      <c r="J570" s="224"/>
      <c r="K570" s="224"/>
      <c r="L570" s="224"/>
      <c r="M570" s="224"/>
      <c r="N570" s="223"/>
      <c r="O570" s="223"/>
      <c r="P570" s="223"/>
      <c r="Q570" s="223"/>
      <c r="R570" s="224"/>
      <c r="S570" s="224"/>
      <c r="T570" s="224"/>
      <c r="U570" s="224"/>
      <c r="V570" s="224"/>
      <c r="W570" s="224"/>
      <c r="X570" s="224"/>
      <c r="Y570" s="224"/>
      <c r="Z570" s="213"/>
      <c r="AA570" s="213"/>
      <c r="AB570" s="213"/>
      <c r="AC570" s="213"/>
      <c r="AD570" s="213"/>
      <c r="AE570" s="213"/>
      <c r="AF570" s="213"/>
      <c r="AG570" s="213" t="s">
        <v>227</v>
      </c>
      <c r="AH570" s="213">
        <v>7</v>
      </c>
      <c r="AI570" s="213"/>
      <c r="AJ570" s="213"/>
      <c r="AK570" s="213"/>
      <c r="AL570" s="213"/>
      <c r="AM570" s="213"/>
      <c r="AN570" s="213"/>
      <c r="AO570" s="213"/>
      <c r="AP570" s="213"/>
      <c r="AQ570" s="213"/>
      <c r="AR570" s="213"/>
      <c r="AS570" s="213"/>
      <c r="AT570" s="213"/>
      <c r="AU570" s="213"/>
      <c r="AV570" s="213"/>
      <c r="AW570" s="213"/>
      <c r="AX570" s="213"/>
      <c r="AY570" s="213"/>
      <c r="AZ570" s="213"/>
      <c r="BA570" s="213"/>
      <c r="BB570" s="213"/>
      <c r="BC570" s="213"/>
      <c r="BD570" s="213"/>
      <c r="BE570" s="213"/>
      <c r="BF570" s="213"/>
      <c r="BG570" s="213"/>
      <c r="BH570" s="213"/>
    </row>
    <row r="571" spans="1:60" outlineLevel="3" x14ac:dyDescent="0.3">
      <c r="A571" s="220"/>
      <c r="B571" s="221"/>
      <c r="C571" s="267" t="s">
        <v>840</v>
      </c>
      <c r="D571" s="260"/>
      <c r="E571" s="261">
        <v>37.927950000000003</v>
      </c>
      <c r="F571" s="224"/>
      <c r="G571" s="224"/>
      <c r="H571" s="224"/>
      <c r="I571" s="224"/>
      <c r="J571" s="224"/>
      <c r="K571" s="224"/>
      <c r="L571" s="224"/>
      <c r="M571" s="224"/>
      <c r="N571" s="223"/>
      <c r="O571" s="223"/>
      <c r="P571" s="223"/>
      <c r="Q571" s="223"/>
      <c r="R571" s="224"/>
      <c r="S571" s="224"/>
      <c r="T571" s="224"/>
      <c r="U571" s="224"/>
      <c r="V571" s="224"/>
      <c r="W571" s="224"/>
      <c r="X571" s="224"/>
      <c r="Y571" s="224"/>
      <c r="Z571" s="213"/>
      <c r="AA571" s="213"/>
      <c r="AB571" s="213"/>
      <c r="AC571" s="213"/>
      <c r="AD571" s="213"/>
      <c r="AE571" s="213"/>
      <c r="AF571" s="213"/>
      <c r="AG571" s="213" t="s">
        <v>227</v>
      </c>
      <c r="AH571" s="213">
        <v>7</v>
      </c>
      <c r="AI571" s="213"/>
      <c r="AJ571" s="213"/>
      <c r="AK571" s="213"/>
      <c r="AL571" s="213"/>
      <c r="AM571" s="213"/>
      <c r="AN571" s="213"/>
      <c r="AO571" s="213"/>
      <c r="AP571" s="213"/>
      <c r="AQ571" s="213"/>
      <c r="AR571" s="213"/>
      <c r="AS571" s="213"/>
      <c r="AT571" s="213"/>
      <c r="AU571" s="213"/>
      <c r="AV571" s="213"/>
      <c r="AW571" s="213"/>
      <c r="AX571" s="213"/>
      <c r="AY571" s="213"/>
      <c r="AZ571" s="213"/>
      <c r="BA571" s="213"/>
      <c r="BB571" s="213"/>
      <c r="BC571" s="213"/>
      <c r="BD571" s="213"/>
      <c r="BE571" s="213"/>
      <c r="BF571" s="213"/>
      <c r="BG571" s="213"/>
      <c r="BH571" s="213"/>
    </row>
    <row r="572" spans="1:60" outlineLevel="3" x14ac:dyDescent="0.3">
      <c r="A572" s="220"/>
      <c r="B572" s="221"/>
      <c r="C572" s="267" t="s">
        <v>841</v>
      </c>
      <c r="D572" s="260"/>
      <c r="E572" s="261">
        <v>4.9816799999999999</v>
      </c>
      <c r="F572" s="224"/>
      <c r="G572" s="224"/>
      <c r="H572" s="224"/>
      <c r="I572" s="224"/>
      <c r="J572" s="224"/>
      <c r="K572" s="224"/>
      <c r="L572" s="224"/>
      <c r="M572" s="224"/>
      <c r="N572" s="223"/>
      <c r="O572" s="223"/>
      <c r="P572" s="223"/>
      <c r="Q572" s="223"/>
      <c r="R572" s="224"/>
      <c r="S572" s="224"/>
      <c r="T572" s="224"/>
      <c r="U572" s="224"/>
      <c r="V572" s="224"/>
      <c r="W572" s="224"/>
      <c r="X572" s="224"/>
      <c r="Y572" s="224"/>
      <c r="Z572" s="213"/>
      <c r="AA572" s="213"/>
      <c r="AB572" s="213"/>
      <c r="AC572" s="213"/>
      <c r="AD572" s="213"/>
      <c r="AE572" s="213"/>
      <c r="AF572" s="213"/>
      <c r="AG572" s="213" t="s">
        <v>227</v>
      </c>
      <c r="AH572" s="213">
        <v>7</v>
      </c>
      <c r="AI572" s="213"/>
      <c r="AJ572" s="213"/>
      <c r="AK572" s="213"/>
      <c r="AL572" s="213"/>
      <c r="AM572" s="213"/>
      <c r="AN572" s="213"/>
      <c r="AO572" s="213"/>
      <c r="AP572" s="213"/>
      <c r="AQ572" s="213"/>
      <c r="AR572" s="213"/>
      <c r="AS572" s="213"/>
      <c r="AT572" s="213"/>
      <c r="AU572" s="213"/>
      <c r="AV572" s="213"/>
      <c r="AW572" s="213"/>
      <c r="AX572" s="213"/>
      <c r="AY572" s="213"/>
      <c r="AZ572" s="213"/>
      <c r="BA572" s="213"/>
      <c r="BB572" s="213"/>
      <c r="BC572" s="213"/>
      <c r="BD572" s="213"/>
      <c r="BE572" s="213"/>
      <c r="BF572" s="213"/>
      <c r="BG572" s="213"/>
      <c r="BH572" s="213"/>
    </row>
    <row r="573" spans="1:60" ht="20.6" outlineLevel="1" x14ac:dyDescent="0.3">
      <c r="A573" s="237">
        <v>108</v>
      </c>
      <c r="B573" s="238" t="s">
        <v>842</v>
      </c>
      <c r="C573" s="255" t="s">
        <v>843</v>
      </c>
      <c r="D573" s="239" t="s">
        <v>734</v>
      </c>
      <c r="E573" s="240">
        <v>0.96360000000000001</v>
      </c>
      <c r="F573" s="241"/>
      <c r="G573" s="242">
        <f>ROUND(E573*F573,2)</f>
        <v>0</v>
      </c>
      <c r="H573" s="241"/>
      <c r="I573" s="242">
        <f>ROUND(E573*H573,2)</f>
        <v>0</v>
      </c>
      <c r="J573" s="241"/>
      <c r="K573" s="242">
        <f>ROUND(E573*J573,2)</f>
        <v>0</v>
      </c>
      <c r="L573" s="242">
        <v>21</v>
      </c>
      <c r="M573" s="242">
        <f>G573*(1+L573/100)</f>
        <v>0</v>
      </c>
      <c r="N573" s="240">
        <v>0</v>
      </c>
      <c r="O573" s="240">
        <f>ROUND(E573*N573,2)</f>
        <v>0</v>
      </c>
      <c r="P573" s="240">
        <v>0</v>
      </c>
      <c r="Q573" s="240">
        <f>ROUND(E573*P573,2)</f>
        <v>0</v>
      </c>
      <c r="R573" s="242" t="s">
        <v>471</v>
      </c>
      <c r="S573" s="242" t="s">
        <v>198</v>
      </c>
      <c r="T573" s="243" t="s">
        <v>198</v>
      </c>
      <c r="U573" s="224">
        <v>0</v>
      </c>
      <c r="V573" s="224">
        <f>ROUND(E573*U573,2)</f>
        <v>0</v>
      </c>
      <c r="W573" s="224"/>
      <c r="X573" s="224" t="s">
        <v>185</v>
      </c>
      <c r="Y573" s="224" t="s">
        <v>186</v>
      </c>
      <c r="Z573" s="213"/>
      <c r="AA573" s="213"/>
      <c r="AB573" s="213"/>
      <c r="AC573" s="213"/>
      <c r="AD573" s="213"/>
      <c r="AE573" s="213"/>
      <c r="AF573" s="213"/>
      <c r="AG573" s="213" t="s">
        <v>187</v>
      </c>
      <c r="AH573" s="213"/>
      <c r="AI573" s="213"/>
      <c r="AJ573" s="213"/>
      <c r="AK573" s="213"/>
      <c r="AL573" s="213"/>
      <c r="AM573" s="213"/>
      <c r="AN573" s="213"/>
      <c r="AO573" s="213"/>
      <c r="AP573" s="213"/>
      <c r="AQ573" s="213"/>
      <c r="AR573" s="213"/>
      <c r="AS573" s="213"/>
      <c r="AT573" s="213"/>
      <c r="AU573" s="213"/>
      <c r="AV573" s="213"/>
      <c r="AW573" s="213"/>
      <c r="AX573" s="213"/>
      <c r="AY573" s="213"/>
      <c r="AZ573" s="213"/>
      <c r="BA573" s="213"/>
      <c r="BB573" s="213"/>
      <c r="BC573" s="213"/>
      <c r="BD573" s="213"/>
      <c r="BE573" s="213"/>
      <c r="BF573" s="213"/>
      <c r="BG573" s="213"/>
      <c r="BH573" s="213"/>
    </row>
    <row r="574" spans="1:60" outlineLevel="2" x14ac:dyDescent="0.3">
      <c r="A574" s="220"/>
      <c r="B574" s="221"/>
      <c r="C574" s="256" t="s">
        <v>844</v>
      </c>
      <c r="D574" s="251"/>
      <c r="E574" s="251"/>
      <c r="F574" s="251"/>
      <c r="G574" s="251"/>
      <c r="H574" s="224"/>
      <c r="I574" s="224"/>
      <c r="J574" s="224"/>
      <c r="K574" s="224"/>
      <c r="L574" s="224"/>
      <c r="M574" s="224"/>
      <c r="N574" s="223"/>
      <c r="O574" s="223"/>
      <c r="P574" s="223"/>
      <c r="Q574" s="223"/>
      <c r="R574" s="224"/>
      <c r="S574" s="224"/>
      <c r="T574" s="224"/>
      <c r="U574" s="224"/>
      <c r="V574" s="224"/>
      <c r="W574" s="224"/>
      <c r="X574" s="224"/>
      <c r="Y574" s="224"/>
      <c r="Z574" s="213"/>
      <c r="AA574" s="213"/>
      <c r="AB574" s="213"/>
      <c r="AC574" s="213"/>
      <c r="AD574" s="213"/>
      <c r="AE574" s="213"/>
      <c r="AF574" s="213"/>
      <c r="AG574" s="213" t="s">
        <v>202</v>
      </c>
      <c r="AH574" s="213"/>
      <c r="AI574" s="213"/>
      <c r="AJ574" s="213"/>
      <c r="AK574" s="213"/>
      <c r="AL574" s="213"/>
      <c r="AM574" s="213"/>
      <c r="AN574" s="213"/>
      <c r="AO574" s="213"/>
      <c r="AP574" s="213"/>
      <c r="AQ574" s="213"/>
      <c r="AR574" s="213"/>
      <c r="AS574" s="213"/>
      <c r="AT574" s="213"/>
      <c r="AU574" s="213"/>
      <c r="AV574" s="213"/>
      <c r="AW574" s="213"/>
      <c r="AX574" s="213"/>
      <c r="AY574" s="213"/>
      <c r="AZ574" s="213"/>
      <c r="BA574" s="213"/>
      <c r="BB574" s="213"/>
      <c r="BC574" s="213"/>
      <c r="BD574" s="213"/>
      <c r="BE574" s="213"/>
      <c r="BF574" s="213"/>
      <c r="BG574" s="213"/>
      <c r="BH574" s="213"/>
    </row>
    <row r="575" spans="1:60" outlineLevel="2" x14ac:dyDescent="0.3">
      <c r="A575" s="220"/>
      <c r="B575" s="221"/>
      <c r="C575" s="267" t="s">
        <v>799</v>
      </c>
      <c r="D575" s="260"/>
      <c r="E575" s="261">
        <v>0.96360000000000001</v>
      </c>
      <c r="F575" s="224"/>
      <c r="G575" s="224"/>
      <c r="H575" s="224"/>
      <c r="I575" s="224"/>
      <c r="J575" s="224"/>
      <c r="K575" s="224"/>
      <c r="L575" s="224"/>
      <c r="M575" s="224"/>
      <c r="N575" s="223"/>
      <c r="O575" s="223"/>
      <c r="P575" s="223"/>
      <c r="Q575" s="223"/>
      <c r="R575" s="224"/>
      <c r="S575" s="224"/>
      <c r="T575" s="224"/>
      <c r="U575" s="224"/>
      <c r="V575" s="224"/>
      <c r="W575" s="224"/>
      <c r="X575" s="224"/>
      <c r="Y575" s="224"/>
      <c r="Z575" s="213"/>
      <c r="AA575" s="213"/>
      <c r="AB575" s="213"/>
      <c r="AC575" s="213"/>
      <c r="AD575" s="213"/>
      <c r="AE575" s="213"/>
      <c r="AF575" s="213"/>
      <c r="AG575" s="213" t="s">
        <v>227</v>
      </c>
      <c r="AH575" s="213">
        <v>5</v>
      </c>
      <c r="AI575" s="213"/>
      <c r="AJ575" s="213"/>
      <c r="AK575" s="213"/>
      <c r="AL575" s="213"/>
      <c r="AM575" s="213"/>
      <c r="AN575" s="213"/>
      <c r="AO575" s="213"/>
      <c r="AP575" s="213"/>
      <c r="AQ575" s="213"/>
      <c r="AR575" s="213"/>
      <c r="AS575" s="213"/>
      <c r="AT575" s="213"/>
      <c r="AU575" s="213"/>
      <c r="AV575" s="213"/>
      <c r="AW575" s="213"/>
      <c r="AX575" s="213"/>
      <c r="AY575" s="213"/>
      <c r="AZ575" s="213"/>
      <c r="BA575" s="213"/>
      <c r="BB575" s="213"/>
      <c r="BC575" s="213"/>
      <c r="BD575" s="213"/>
      <c r="BE575" s="213"/>
      <c r="BF575" s="213"/>
      <c r="BG575" s="213"/>
      <c r="BH575" s="213"/>
    </row>
    <row r="576" spans="1:60" x14ac:dyDescent="0.3">
      <c r="A576" s="3"/>
      <c r="B576" s="4"/>
      <c r="C576" s="257"/>
      <c r="D576" s="6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AE576">
        <v>12</v>
      </c>
      <c r="AF576">
        <v>21</v>
      </c>
      <c r="AG576" t="s">
        <v>164</v>
      </c>
    </row>
    <row r="577" spans="1:33" x14ac:dyDescent="0.3">
      <c r="A577" s="216"/>
      <c r="B577" s="217" t="s">
        <v>29</v>
      </c>
      <c r="C577" s="258"/>
      <c r="D577" s="218"/>
      <c r="E577" s="219"/>
      <c r="F577" s="219"/>
      <c r="G577" s="236">
        <f>G8+G31+G38+G46+G56+G59+G71+G125+G199+G206+G210+G213+G227+G381+G389+G396+G400+G409+G481+G497+G511+G522</f>
        <v>0</v>
      </c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AE577">
        <f>SUMIF(L7:L575,AE576,G7:G575)</f>
        <v>0</v>
      </c>
      <c r="AF577">
        <f>SUMIF(L7:L575,AF576,G7:G575)</f>
        <v>0</v>
      </c>
      <c r="AG577" t="s">
        <v>217</v>
      </c>
    </row>
    <row r="578" spans="1:33" x14ac:dyDescent="0.3">
      <c r="C578" s="259"/>
      <c r="D578" s="10"/>
      <c r="AG578" t="s">
        <v>218</v>
      </c>
    </row>
    <row r="579" spans="1:33" x14ac:dyDescent="0.3">
      <c r="D579" s="10"/>
    </row>
    <row r="580" spans="1:33" x14ac:dyDescent="0.3">
      <c r="D580" s="10"/>
    </row>
    <row r="581" spans="1:33" x14ac:dyDescent="0.3">
      <c r="D581" s="10"/>
    </row>
    <row r="582" spans="1:33" x14ac:dyDescent="0.3">
      <c r="D582" s="10"/>
    </row>
    <row r="583" spans="1:33" x14ac:dyDescent="0.3">
      <c r="D583" s="10"/>
    </row>
    <row r="584" spans="1:33" x14ac:dyDescent="0.3">
      <c r="D584" s="10"/>
    </row>
    <row r="585" spans="1:33" x14ac:dyDescent="0.3">
      <c r="D585" s="10"/>
    </row>
    <row r="586" spans="1:33" x14ac:dyDescent="0.3">
      <c r="D586" s="10"/>
    </row>
    <row r="587" spans="1:33" x14ac:dyDescent="0.3">
      <c r="D587" s="10"/>
    </row>
    <row r="588" spans="1:33" x14ac:dyDescent="0.3">
      <c r="D588" s="10"/>
    </row>
    <row r="589" spans="1:33" x14ac:dyDescent="0.3">
      <c r="D589" s="10"/>
    </row>
    <row r="590" spans="1:33" x14ac:dyDescent="0.3">
      <c r="D590" s="10"/>
    </row>
    <row r="591" spans="1:33" x14ac:dyDescent="0.3">
      <c r="D591" s="10"/>
    </row>
    <row r="592" spans="1:33" x14ac:dyDescent="0.3">
      <c r="D592" s="10"/>
    </row>
    <row r="593" spans="4:4" x14ac:dyDescent="0.3">
      <c r="D593" s="10"/>
    </row>
    <row r="594" spans="4:4" x14ac:dyDescent="0.3">
      <c r="D594" s="10"/>
    </row>
    <row r="595" spans="4:4" x14ac:dyDescent="0.3">
      <c r="D595" s="10"/>
    </row>
    <row r="596" spans="4:4" x14ac:dyDescent="0.3">
      <c r="D596" s="10"/>
    </row>
    <row r="597" spans="4:4" x14ac:dyDescent="0.3">
      <c r="D597" s="10"/>
    </row>
    <row r="598" spans="4:4" x14ac:dyDescent="0.3">
      <c r="D598" s="10"/>
    </row>
    <row r="599" spans="4:4" x14ac:dyDescent="0.3">
      <c r="D599" s="10"/>
    </row>
    <row r="600" spans="4:4" x14ac:dyDescent="0.3">
      <c r="D600" s="10"/>
    </row>
    <row r="601" spans="4:4" x14ac:dyDescent="0.3">
      <c r="D601" s="10"/>
    </row>
    <row r="602" spans="4:4" x14ac:dyDescent="0.3">
      <c r="D602" s="10"/>
    </row>
    <row r="603" spans="4:4" x14ac:dyDescent="0.3">
      <c r="D603" s="10"/>
    </row>
    <row r="604" spans="4:4" x14ac:dyDescent="0.3">
      <c r="D604" s="10"/>
    </row>
    <row r="605" spans="4:4" x14ac:dyDescent="0.3">
      <c r="D605" s="10"/>
    </row>
    <row r="606" spans="4:4" x14ac:dyDescent="0.3">
      <c r="D606" s="10"/>
    </row>
    <row r="607" spans="4:4" x14ac:dyDescent="0.3">
      <c r="D607" s="10"/>
    </row>
    <row r="608" spans="4:4" x14ac:dyDescent="0.3">
      <c r="D608" s="10"/>
    </row>
    <row r="609" spans="4:4" x14ac:dyDescent="0.3">
      <c r="D609" s="10"/>
    </row>
    <row r="610" spans="4:4" x14ac:dyDescent="0.3">
      <c r="D610" s="10"/>
    </row>
    <row r="611" spans="4:4" x14ac:dyDescent="0.3">
      <c r="D611" s="10"/>
    </row>
    <row r="612" spans="4:4" x14ac:dyDescent="0.3">
      <c r="D612" s="10"/>
    </row>
    <row r="613" spans="4:4" x14ac:dyDescent="0.3">
      <c r="D613" s="10"/>
    </row>
    <row r="614" spans="4:4" x14ac:dyDescent="0.3">
      <c r="D614" s="10"/>
    </row>
    <row r="615" spans="4:4" x14ac:dyDescent="0.3">
      <c r="D615" s="10"/>
    </row>
    <row r="616" spans="4:4" x14ac:dyDescent="0.3">
      <c r="D616" s="10"/>
    </row>
    <row r="617" spans="4:4" x14ac:dyDescent="0.3">
      <c r="D617" s="10"/>
    </row>
    <row r="618" spans="4:4" x14ac:dyDescent="0.3">
      <c r="D618" s="10"/>
    </row>
    <row r="619" spans="4:4" x14ac:dyDescent="0.3">
      <c r="D619" s="10"/>
    </row>
    <row r="620" spans="4:4" x14ac:dyDescent="0.3">
      <c r="D620" s="10"/>
    </row>
    <row r="621" spans="4:4" x14ac:dyDescent="0.3">
      <c r="D621" s="10"/>
    </row>
    <row r="622" spans="4:4" x14ac:dyDescent="0.3">
      <c r="D622" s="10"/>
    </row>
    <row r="623" spans="4:4" x14ac:dyDescent="0.3">
      <c r="D623" s="10"/>
    </row>
    <row r="624" spans="4:4" x14ac:dyDescent="0.3">
      <c r="D624" s="10"/>
    </row>
    <row r="625" spans="4:4" x14ac:dyDescent="0.3">
      <c r="D625" s="10"/>
    </row>
    <row r="626" spans="4:4" x14ac:dyDescent="0.3">
      <c r="D626" s="10"/>
    </row>
    <row r="627" spans="4:4" x14ac:dyDescent="0.3">
      <c r="D627" s="10"/>
    </row>
    <row r="628" spans="4:4" x14ac:dyDescent="0.3">
      <c r="D628" s="10"/>
    </row>
    <row r="629" spans="4:4" x14ac:dyDescent="0.3">
      <c r="D629" s="10"/>
    </row>
    <row r="630" spans="4:4" x14ac:dyDescent="0.3">
      <c r="D630" s="10"/>
    </row>
    <row r="631" spans="4:4" x14ac:dyDescent="0.3">
      <c r="D631" s="10"/>
    </row>
    <row r="632" spans="4:4" x14ac:dyDescent="0.3">
      <c r="D632" s="10"/>
    </row>
    <row r="633" spans="4:4" x14ac:dyDescent="0.3">
      <c r="D633" s="10"/>
    </row>
    <row r="634" spans="4:4" x14ac:dyDescent="0.3">
      <c r="D634" s="10"/>
    </row>
    <row r="635" spans="4:4" x14ac:dyDescent="0.3">
      <c r="D635" s="10"/>
    </row>
    <row r="636" spans="4:4" x14ac:dyDescent="0.3">
      <c r="D636" s="10"/>
    </row>
    <row r="637" spans="4:4" x14ac:dyDescent="0.3">
      <c r="D637" s="10"/>
    </row>
    <row r="638" spans="4:4" x14ac:dyDescent="0.3">
      <c r="D638" s="10"/>
    </row>
    <row r="639" spans="4:4" x14ac:dyDescent="0.3">
      <c r="D639" s="10"/>
    </row>
    <row r="640" spans="4:4" x14ac:dyDescent="0.3">
      <c r="D640" s="10"/>
    </row>
    <row r="641" spans="4:4" x14ac:dyDescent="0.3">
      <c r="D641" s="10"/>
    </row>
    <row r="642" spans="4:4" x14ac:dyDescent="0.3">
      <c r="D642" s="10"/>
    </row>
    <row r="643" spans="4:4" x14ac:dyDescent="0.3">
      <c r="D643" s="10"/>
    </row>
    <row r="644" spans="4:4" x14ac:dyDescent="0.3">
      <c r="D644" s="10"/>
    </row>
    <row r="645" spans="4:4" x14ac:dyDescent="0.3">
      <c r="D645" s="10"/>
    </row>
    <row r="646" spans="4:4" x14ac:dyDescent="0.3">
      <c r="D646" s="10"/>
    </row>
    <row r="647" spans="4:4" x14ac:dyDescent="0.3">
      <c r="D647" s="10"/>
    </row>
    <row r="648" spans="4:4" x14ac:dyDescent="0.3">
      <c r="D648" s="10"/>
    </row>
    <row r="649" spans="4:4" x14ac:dyDescent="0.3">
      <c r="D649" s="10"/>
    </row>
    <row r="650" spans="4:4" x14ac:dyDescent="0.3">
      <c r="D650" s="10"/>
    </row>
    <row r="651" spans="4:4" x14ac:dyDescent="0.3">
      <c r="D651" s="10"/>
    </row>
    <row r="652" spans="4:4" x14ac:dyDescent="0.3">
      <c r="D652" s="10"/>
    </row>
    <row r="653" spans="4:4" x14ac:dyDescent="0.3">
      <c r="D653" s="10"/>
    </row>
    <row r="654" spans="4:4" x14ac:dyDescent="0.3">
      <c r="D654" s="10"/>
    </row>
    <row r="655" spans="4:4" x14ac:dyDescent="0.3">
      <c r="D655" s="10"/>
    </row>
    <row r="656" spans="4:4" x14ac:dyDescent="0.3">
      <c r="D656" s="10"/>
    </row>
    <row r="657" spans="4:4" x14ac:dyDescent="0.3">
      <c r="D657" s="10"/>
    </row>
    <row r="658" spans="4:4" x14ac:dyDescent="0.3">
      <c r="D658" s="10"/>
    </row>
    <row r="659" spans="4:4" x14ac:dyDescent="0.3">
      <c r="D659" s="10"/>
    </row>
    <row r="660" spans="4:4" x14ac:dyDescent="0.3">
      <c r="D660" s="10"/>
    </row>
    <row r="661" spans="4:4" x14ac:dyDescent="0.3">
      <c r="D661" s="10"/>
    </row>
    <row r="662" spans="4:4" x14ac:dyDescent="0.3">
      <c r="D662" s="10"/>
    </row>
    <row r="663" spans="4:4" x14ac:dyDescent="0.3">
      <c r="D663" s="10"/>
    </row>
    <row r="664" spans="4:4" x14ac:dyDescent="0.3">
      <c r="D664" s="10"/>
    </row>
    <row r="665" spans="4:4" x14ac:dyDescent="0.3">
      <c r="D665" s="10"/>
    </row>
    <row r="666" spans="4:4" x14ac:dyDescent="0.3">
      <c r="D666" s="10"/>
    </row>
    <row r="667" spans="4:4" x14ac:dyDescent="0.3">
      <c r="D667" s="10"/>
    </row>
    <row r="668" spans="4:4" x14ac:dyDescent="0.3">
      <c r="D668" s="10"/>
    </row>
    <row r="669" spans="4:4" x14ac:dyDescent="0.3">
      <c r="D669" s="10"/>
    </row>
    <row r="670" spans="4:4" x14ac:dyDescent="0.3">
      <c r="D670" s="10"/>
    </row>
    <row r="671" spans="4:4" x14ac:dyDescent="0.3">
      <c r="D671" s="10"/>
    </row>
    <row r="672" spans="4:4" x14ac:dyDescent="0.3">
      <c r="D672" s="10"/>
    </row>
    <row r="673" spans="4:4" x14ac:dyDescent="0.3">
      <c r="D673" s="10"/>
    </row>
    <row r="674" spans="4:4" x14ac:dyDescent="0.3">
      <c r="D674" s="10"/>
    </row>
    <row r="675" spans="4:4" x14ac:dyDescent="0.3">
      <c r="D675" s="10"/>
    </row>
    <row r="676" spans="4:4" x14ac:dyDescent="0.3">
      <c r="D676" s="10"/>
    </row>
    <row r="677" spans="4:4" x14ac:dyDescent="0.3">
      <c r="D677" s="10"/>
    </row>
    <row r="678" spans="4:4" x14ac:dyDescent="0.3">
      <c r="D678" s="10"/>
    </row>
    <row r="679" spans="4:4" x14ac:dyDescent="0.3">
      <c r="D679" s="10"/>
    </row>
    <row r="680" spans="4:4" x14ac:dyDescent="0.3">
      <c r="D680" s="10"/>
    </row>
    <row r="681" spans="4:4" x14ac:dyDescent="0.3">
      <c r="D681" s="10"/>
    </row>
    <row r="682" spans="4:4" x14ac:dyDescent="0.3">
      <c r="D682" s="10"/>
    </row>
    <row r="683" spans="4:4" x14ac:dyDescent="0.3">
      <c r="D683" s="10"/>
    </row>
    <row r="684" spans="4:4" x14ac:dyDescent="0.3">
      <c r="D684" s="10"/>
    </row>
    <row r="685" spans="4:4" x14ac:dyDescent="0.3">
      <c r="D685" s="10"/>
    </row>
    <row r="686" spans="4:4" x14ac:dyDescent="0.3">
      <c r="D686" s="10"/>
    </row>
    <row r="687" spans="4:4" x14ac:dyDescent="0.3">
      <c r="D687" s="10"/>
    </row>
    <row r="688" spans="4:4" x14ac:dyDescent="0.3">
      <c r="D688" s="10"/>
    </row>
    <row r="689" spans="4:4" x14ac:dyDescent="0.3">
      <c r="D689" s="10"/>
    </row>
    <row r="690" spans="4:4" x14ac:dyDescent="0.3">
      <c r="D690" s="10"/>
    </row>
    <row r="691" spans="4:4" x14ac:dyDescent="0.3">
      <c r="D691" s="10"/>
    </row>
    <row r="692" spans="4:4" x14ac:dyDescent="0.3">
      <c r="D692" s="10"/>
    </row>
    <row r="693" spans="4:4" x14ac:dyDescent="0.3">
      <c r="D693" s="10"/>
    </row>
    <row r="694" spans="4:4" x14ac:dyDescent="0.3">
      <c r="D694" s="10"/>
    </row>
    <row r="695" spans="4:4" x14ac:dyDescent="0.3">
      <c r="D695" s="10"/>
    </row>
    <row r="696" spans="4:4" x14ac:dyDescent="0.3">
      <c r="D696" s="10"/>
    </row>
    <row r="697" spans="4:4" x14ac:dyDescent="0.3">
      <c r="D697" s="10"/>
    </row>
    <row r="698" spans="4:4" x14ac:dyDescent="0.3">
      <c r="D698" s="10"/>
    </row>
    <row r="699" spans="4:4" x14ac:dyDescent="0.3">
      <c r="D699" s="10"/>
    </row>
    <row r="700" spans="4:4" x14ac:dyDescent="0.3">
      <c r="D700" s="10"/>
    </row>
    <row r="701" spans="4:4" x14ac:dyDescent="0.3">
      <c r="D701" s="10"/>
    </row>
    <row r="702" spans="4:4" x14ac:dyDescent="0.3">
      <c r="D702" s="10"/>
    </row>
    <row r="703" spans="4:4" x14ac:dyDescent="0.3">
      <c r="D703" s="10"/>
    </row>
    <row r="704" spans="4:4" x14ac:dyDescent="0.3">
      <c r="D704" s="10"/>
    </row>
    <row r="705" spans="4:4" x14ac:dyDescent="0.3">
      <c r="D705" s="10"/>
    </row>
    <row r="706" spans="4:4" x14ac:dyDescent="0.3">
      <c r="D706" s="10"/>
    </row>
    <row r="707" spans="4:4" x14ac:dyDescent="0.3">
      <c r="D707" s="10"/>
    </row>
    <row r="708" spans="4:4" x14ac:dyDescent="0.3">
      <c r="D708" s="10"/>
    </row>
    <row r="709" spans="4:4" x14ac:dyDescent="0.3">
      <c r="D709" s="10"/>
    </row>
    <row r="710" spans="4:4" x14ac:dyDescent="0.3">
      <c r="D710" s="10"/>
    </row>
    <row r="711" spans="4:4" x14ac:dyDescent="0.3">
      <c r="D711" s="10"/>
    </row>
    <row r="712" spans="4:4" x14ac:dyDescent="0.3">
      <c r="D712" s="10"/>
    </row>
    <row r="713" spans="4:4" x14ac:dyDescent="0.3">
      <c r="D713" s="10"/>
    </row>
    <row r="714" spans="4:4" x14ac:dyDescent="0.3">
      <c r="D714" s="10"/>
    </row>
    <row r="715" spans="4:4" x14ac:dyDescent="0.3">
      <c r="D715" s="10"/>
    </row>
    <row r="716" spans="4:4" x14ac:dyDescent="0.3">
      <c r="D716" s="10"/>
    </row>
    <row r="717" spans="4:4" x14ac:dyDescent="0.3">
      <c r="D717" s="10"/>
    </row>
    <row r="718" spans="4:4" x14ac:dyDescent="0.3">
      <c r="D718" s="10"/>
    </row>
    <row r="719" spans="4:4" x14ac:dyDescent="0.3">
      <c r="D719" s="10"/>
    </row>
    <row r="720" spans="4:4" x14ac:dyDescent="0.3">
      <c r="D720" s="10"/>
    </row>
    <row r="721" spans="4:4" x14ac:dyDescent="0.3">
      <c r="D721" s="10"/>
    </row>
    <row r="722" spans="4:4" x14ac:dyDescent="0.3">
      <c r="D722" s="10"/>
    </row>
    <row r="723" spans="4:4" x14ac:dyDescent="0.3">
      <c r="D723" s="10"/>
    </row>
    <row r="724" spans="4:4" x14ac:dyDescent="0.3">
      <c r="D724" s="10"/>
    </row>
    <row r="725" spans="4:4" x14ac:dyDescent="0.3">
      <c r="D725" s="10"/>
    </row>
    <row r="726" spans="4:4" x14ac:dyDescent="0.3">
      <c r="D726" s="10"/>
    </row>
    <row r="727" spans="4:4" x14ac:dyDescent="0.3">
      <c r="D727" s="10"/>
    </row>
    <row r="728" spans="4:4" x14ac:dyDescent="0.3">
      <c r="D728" s="10"/>
    </row>
    <row r="729" spans="4:4" x14ac:dyDescent="0.3">
      <c r="D729" s="10"/>
    </row>
    <row r="730" spans="4:4" x14ac:dyDescent="0.3">
      <c r="D730" s="10"/>
    </row>
    <row r="731" spans="4:4" x14ac:dyDescent="0.3">
      <c r="D731" s="10"/>
    </row>
    <row r="732" spans="4:4" x14ac:dyDescent="0.3">
      <c r="D732" s="10"/>
    </row>
    <row r="733" spans="4:4" x14ac:dyDescent="0.3">
      <c r="D733" s="10"/>
    </row>
    <row r="734" spans="4:4" x14ac:dyDescent="0.3">
      <c r="D734" s="10"/>
    </row>
    <row r="735" spans="4:4" x14ac:dyDescent="0.3">
      <c r="D735" s="10"/>
    </row>
    <row r="736" spans="4:4" x14ac:dyDescent="0.3">
      <c r="D736" s="10"/>
    </row>
    <row r="737" spans="4:4" x14ac:dyDescent="0.3">
      <c r="D737" s="10"/>
    </row>
    <row r="738" spans="4:4" x14ac:dyDescent="0.3">
      <c r="D738" s="10"/>
    </row>
    <row r="739" spans="4:4" x14ac:dyDescent="0.3">
      <c r="D739" s="10"/>
    </row>
    <row r="740" spans="4:4" x14ac:dyDescent="0.3">
      <c r="D740" s="10"/>
    </row>
    <row r="741" spans="4:4" x14ac:dyDescent="0.3">
      <c r="D741" s="10"/>
    </row>
    <row r="742" spans="4:4" x14ac:dyDescent="0.3">
      <c r="D742" s="10"/>
    </row>
    <row r="743" spans="4:4" x14ac:dyDescent="0.3">
      <c r="D743" s="10"/>
    </row>
    <row r="744" spans="4:4" x14ac:dyDescent="0.3">
      <c r="D744" s="10"/>
    </row>
    <row r="745" spans="4:4" x14ac:dyDescent="0.3">
      <c r="D745" s="10"/>
    </row>
    <row r="746" spans="4:4" x14ac:dyDescent="0.3">
      <c r="D746" s="10"/>
    </row>
    <row r="747" spans="4:4" x14ac:dyDescent="0.3">
      <c r="D747" s="10"/>
    </row>
    <row r="748" spans="4:4" x14ac:dyDescent="0.3">
      <c r="D748" s="10"/>
    </row>
    <row r="749" spans="4:4" x14ac:dyDescent="0.3">
      <c r="D749" s="10"/>
    </row>
    <row r="750" spans="4:4" x14ac:dyDescent="0.3">
      <c r="D750" s="10"/>
    </row>
    <row r="751" spans="4:4" x14ac:dyDescent="0.3">
      <c r="D751" s="10"/>
    </row>
    <row r="752" spans="4:4" x14ac:dyDescent="0.3">
      <c r="D752" s="10"/>
    </row>
    <row r="753" spans="4:4" x14ac:dyDescent="0.3">
      <c r="D753" s="10"/>
    </row>
    <row r="754" spans="4:4" x14ac:dyDescent="0.3">
      <c r="D754" s="10"/>
    </row>
    <row r="755" spans="4:4" x14ac:dyDescent="0.3">
      <c r="D755" s="10"/>
    </row>
    <row r="756" spans="4:4" x14ac:dyDescent="0.3">
      <c r="D756" s="10"/>
    </row>
    <row r="757" spans="4:4" x14ac:dyDescent="0.3">
      <c r="D757" s="10"/>
    </row>
    <row r="758" spans="4:4" x14ac:dyDescent="0.3">
      <c r="D758" s="10"/>
    </row>
    <row r="759" spans="4:4" x14ac:dyDescent="0.3">
      <c r="D759" s="10"/>
    </row>
    <row r="760" spans="4:4" x14ac:dyDescent="0.3">
      <c r="D760" s="10"/>
    </row>
    <row r="761" spans="4:4" x14ac:dyDescent="0.3">
      <c r="D761" s="10"/>
    </row>
    <row r="762" spans="4:4" x14ac:dyDescent="0.3">
      <c r="D762" s="10"/>
    </row>
    <row r="763" spans="4:4" x14ac:dyDescent="0.3">
      <c r="D763" s="10"/>
    </row>
    <row r="764" spans="4:4" x14ac:dyDescent="0.3">
      <c r="D764" s="10"/>
    </row>
    <row r="765" spans="4:4" x14ac:dyDescent="0.3">
      <c r="D765" s="10"/>
    </row>
    <row r="766" spans="4:4" x14ac:dyDescent="0.3">
      <c r="D766" s="10"/>
    </row>
    <row r="767" spans="4:4" x14ac:dyDescent="0.3">
      <c r="D767" s="10"/>
    </row>
    <row r="768" spans="4:4" x14ac:dyDescent="0.3">
      <c r="D768" s="10"/>
    </row>
    <row r="769" spans="4:4" x14ac:dyDescent="0.3">
      <c r="D769" s="10"/>
    </row>
    <row r="770" spans="4:4" x14ac:dyDescent="0.3">
      <c r="D770" s="10"/>
    </row>
    <row r="771" spans="4:4" x14ac:dyDescent="0.3">
      <c r="D771" s="10"/>
    </row>
    <row r="772" spans="4:4" x14ac:dyDescent="0.3">
      <c r="D772" s="10"/>
    </row>
    <row r="773" spans="4:4" x14ac:dyDescent="0.3">
      <c r="D773" s="10"/>
    </row>
    <row r="774" spans="4:4" x14ac:dyDescent="0.3">
      <c r="D774" s="10"/>
    </row>
    <row r="775" spans="4:4" x14ac:dyDescent="0.3">
      <c r="D775" s="10"/>
    </row>
    <row r="776" spans="4:4" x14ac:dyDescent="0.3">
      <c r="D776" s="10"/>
    </row>
    <row r="777" spans="4:4" x14ac:dyDescent="0.3">
      <c r="D777" s="10"/>
    </row>
    <row r="778" spans="4:4" x14ac:dyDescent="0.3">
      <c r="D778" s="10"/>
    </row>
    <row r="779" spans="4:4" x14ac:dyDescent="0.3">
      <c r="D779" s="10"/>
    </row>
    <row r="780" spans="4:4" x14ac:dyDescent="0.3">
      <c r="D780" s="10"/>
    </row>
    <row r="781" spans="4:4" x14ac:dyDescent="0.3">
      <c r="D781" s="10"/>
    </row>
    <row r="782" spans="4:4" x14ac:dyDescent="0.3">
      <c r="D782" s="10"/>
    </row>
    <row r="783" spans="4:4" x14ac:dyDescent="0.3">
      <c r="D783" s="10"/>
    </row>
    <row r="784" spans="4:4" x14ac:dyDescent="0.3">
      <c r="D784" s="10"/>
    </row>
    <row r="785" spans="4:4" x14ac:dyDescent="0.3">
      <c r="D785" s="10"/>
    </row>
    <row r="786" spans="4:4" x14ac:dyDescent="0.3">
      <c r="D786" s="10"/>
    </row>
    <row r="787" spans="4:4" x14ac:dyDescent="0.3">
      <c r="D787" s="10"/>
    </row>
    <row r="788" spans="4:4" x14ac:dyDescent="0.3">
      <c r="D788" s="10"/>
    </row>
    <row r="789" spans="4:4" x14ac:dyDescent="0.3">
      <c r="D789" s="10"/>
    </row>
    <row r="790" spans="4:4" x14ac:dyDescent="0.3">
      <c r="D790" s="10"/>
    </row>
    <row r="791" spans="4:4" x14ac:dyDescent="0.3">
      <c r="D791" s="10"/>
    </row>
    <row r="792" spans="4:4" x14ac:dyDescent="0.3">
      <c r="D792" s="10"/>
    </row>
    <row r="793" spans="4:4" x14ac:dyDescent="0.3">
      <c r="D793" s="10"/>
    </row>
    <row r="794" spans="4:4" x14ac:dyDescent="0.3">
      <c r="D794" s="10"/>
    </row>
    <row r="795" spans="4:4" x14ac:dyDescent="0.3">
      <c r="D795" s="10"/>
    </row>
    <row r="796" spans="4:4" x14ac:dyDescent="0.3">
      <c r="D796" s="10"/>
    </row>
    <row r="797" spans="4:4" x14ac:dyDescent="0.3">
      <c r="D797" s="10"/>
    </row>
    <row r="798" spans="4:4" x14ac:dyDescent="0.3">
      <c r="D798" s="10"/>
    </row>
    <row r="799" spans="4:4" x14ac:dyDescent="0.3">
      <c r="D799" s="10"/>
    </row>
    <row r="800" spans="4:4" x14ac:dyDescent="0.3">
      <c r="D800" s="10"/>
    </row>
    <row r="801" spans="4:4" x14ac:dyDescent="0.3">
      <c r="D801" s="10"/>
    </row>
    <row r="802" spans="4:4" x14ac:dyDescent="0.3">
      <c r="D802" s="10"/>
    </row>
    <row r="803" spans="4:4" x14ac:dyDescent="0.3">
      <c r="D803" s="10"/>
    </row>
    <row r="804" spans="4:4" x14ac:dyDescent="0.3">
      <c r="D804" s="10"/>
    </row>
    <row r="805" spans="4:4" x14ac:dyDescent="0.3">
      <c r="D805" s="10"/>
    </row>
    <row r="806" spans="4:4" x14ac:dyDescent="0.3">
      <c r="D806" s="10"/>
    </row>
    <row r="807" spans="4:4" x14ac:dyDescent="0.3">
      <c r="D807" s="10"/>
    </row>
    <row r="808" spans="4:4" x14ac:dyDescent="0.3">
      <c r="D808" s="10"/>
    </row>
    <row r="809" spans="4:4" x14ac:dyDescent="0.3">
      <c r="D809" s="10"/>
    </row>
    <row r="810" spans="4:4" x14ac:dyDescent="0.3">
      <c r="D810" s="10"/>
    </row>
    <row r="811" spans="4:4" x14ac:dyDescent="0.3">
      <c r="D811" s="10"/>
    </row>
    <row r="812" spans="4:4" x14ac:dyDescent="0.3">
      <c r="D812" s="10"/>
    </row>
    <row r="813" spans="4:4" x14ac:dyDescent="0.3">
      <c r="D813" s="10"/>
    </row>
    <row r="814" spans="4:4" x14ac:dyDescent="0.3">
      <c r="D814" s="10"/>
    </row>
    <row r="815" spans="4:4" x14ac:dyDescent="0.3">
      <c r="D815" s="10"/>
    </row>
    <row r="816" spans="4:4" x14ac:dyDescent="0.3">
      <c r="D816" s="10"/>
    </row>
    <row r="817" spans="4:4" x14ac:dyDescent="0.3">
      <c r="D817" s="10"/>
    </row>
    <row r="818" spans="4:4" x14ac:dyDescent="0.3">
      <c r="D818" s="10"/>
    </row>
    <row r="819" spans="4:4" x14ac:dyDescent="0.3">
      <c r="D819" s="10"/>
    </row>
    <row r="820" spans="4:4" x14ac:dyDescent="0.3">
      <c r="D820" s="10"/>
    </row>
    <row r="821" spans="4:4" x14ac:dyDescent="0.3">
      <c r="D821" s="10"/>
    </row>
    <row r="822" spans="4:4" x14ac:dyDescent="0.3">
      <c r="D822" s="10"/>
    </row>
    <row r="823" spans="4:4" x14ac:dyDescent="0.3">
      <c r="D823" s="10"/>
    </row>
    <row r="824" spans="4:4" x14ac:dyDescent="0.3">
      <c r="D824" s="10"/>
    </row>
    <row r="825" spans="4:4" x14ac:dyDescent="0.3">
      <c r="D825" s="10"/>
    </row>
    <row r="826" spans="4:4" x14ac:dyDescent="0.3">
      <c r="D826" s="10"/>
    </row>
    <row r="827" spans="4:4" x14ac:dyDescent="0.3">
      <c r="D827" s="10"/>
    </row>
    <row r="828" spans="4:4" x14ac:dyDescent="0.3">
      <c r="D828" s="10"/>
    </row>
    <row r="829" spans="4:4" x14ac:dyDescent="0.3">
      <c r="D829" s="10"/>
    </row>
    <row r="830" spans="4:4" x14ac:dyDescent="0.3">
      <c r="D830" s="10"/>
    </row>
    <row r="831" spans="4:4" x14ac:dyDescent="0.3">
      <c r="D831" s="10"/>
    </row>
    <row r="832" spans="4:4" x14ac:dyDescent="0.3">
      <c r="D832" s="10"/>
    </row>
    <row r="833" spans="4:4" x14ac:dyDescent="0.3">
      <c r="D833" s="10"/>
    </row>
    <row r="834" spans="4:4" x14ac:dyDescent="0.3">
      <c r="D834" s="10"/>
    </row>
    <row r="835" spans="4:4" x14ac:dyDescent="0.3">
      <c r="D835" s="10"/>
    </row>
    <row r="836" spans="4:4" x14ac:dyDescent="0.3">
      <c r="D836" s="10"/>
    </row>
    <row r="837" spans="4:4" x14ac:dyDescent="0.3">
      <c r="D837" s="10"/>
    </row>
    <row r="838" spans="4:4" x14ac:dyDescent="0.3">
      <c r="D838" s="10"/>
    </row>
    <row r="839" spans="4:4" x14ac:dyDescent="0.3">
      <c r="D839" s="10"/>
    </row>
    <row r="840" spans="4:4" x14ac:dyDescent="0.3">
      <c r="D840" s="10"/>
    </row>
    <row r="841" spans="4:4" x14ac:dyDescent="0.3">
      <c r="D841" s="10"/>
    </row>
    <row r="842" spans="4:4" x14ac:dyDescent="0.3">
      <c r="D842" s="10"/>
    </row>
    <row r="843" spans="4:4" x14ac:dyDescent="0.3">
      <c r="D843" s="10"/>
    </row>
    <row r="844" spans="4:4" x14ac:dyDescent="0.3">
      <c r="D844" s="10"/>
    </row>
    <row r="845" spans="4:4" x14ac:dyDescent="0.3">
      <c r="D845" s="10"/>
    </row>
    <row r="846" spans="4:4" x14ac:dyDescent="0.3">
      <c r="D846" s="10"/>
    </row>
    <row r="847" spans="4:4" x14ac:dyDescent="0.3">
      <c r="D847" s="10"/>
    </row>
    <row r="848" spans="4:4" x14ac:dyDescent="0.3">
      <c r="D848" s="10"/>
    </row>
    <row r="849" spans="4:4" x14ac:dyDescent="0.3">
      <c r="D849" s="10"/>
    </row>
    <row r="850" spans="4:4" x14ac:dyDescent="0.3">
      <c r="D850" s="10"/>
    </row>
    <row r="851" spans="4:4" x14ac:dyDescent="0.3">
      <c r="D851" s="10"/>
    </row>
    <row r="852" spans="4:4" x14ac:dyDescent="0.3">
      <c r="D852" s="10"/>
    </row>
    <row r="853" spans="4:4" x14ac:dyDescent="0.3">
      <c r="D853" s="10"/>
    </row>
    <row r="854" spans="4:4" x14ac:dyDescent="0.3">
      <c r="D854" s="10"/>
    </row>
    <row r="855" spans="4:4" x14ac:dyDescent="0.3">
      <c r="D855" s="10"/>
    </row>
    <row r="856" spans="4:4" x14ac:dyDescent="0.3">
      <c r="D856" s="10"/>
    </row>
    <row r="857" spans="4:4" x14ac:dyDescent="0.3">
      <c r="D857" s="10"/>
    </row>
    <row r="858" spans="4:4" x14ac:dyDescent="0.3">
      <c r="D858" s="10"/>
    </row>
    <row r="859" spans="4:4" x14ac:dyDescent="0.3">
      <c r="D859" s="10"/>
    </row>
    <row r="860" spans="4:4" x14ac:dyDescent="0.3">
      <c r="D860" s="10"/>
    </row>
    <row r="861" spans="4:4" x14ac:dyDescent="0.3">
      <c r="D861" s="10"/>
    </row>
    <row r="862" spans="4:4" x14ac:dyDescent="0.3">
      <c r="D862" s="10"/>
    </row>
    <row r="863" spans="4:4" x14ac:dyDescent="0.3">
      <c r="D863" s="10"/>
    </row>
    <row r="864" spans="4:4" x14ac:dyDescent="0.3">
      <c r="D864" s="10"/>
    </row>
    <row r="865" spans="4:4" x14ac:dyDescent="0.3">
      <c r="D865" s="10"/>
    </row>
    <row r="866" spans="4:4" x14ac:dyDescent="0.3">
      <c r="D866" s="10"/>
    </row>
    <row r="867" spans="4:4" x14ac:dyDescent="0.3">
      <c r="D867" s="10"/>
    </row>
    <row r="868" spans="4:4" x14ac:dyDescent="0.3">
      <c r="D868" s="10"/>
    </row>
    <row r="869" spans="4:4" x14ac:dyDescent="0.3">
      <c r="D869" s="10"/>
    </row>
    <row r="870" spans="4:4" x14ac:dyDescent="0.3">
      <c r="D870" s="10"/>
    </row>
    <row r="871" spans="4:4" x14ac:dyDescent="0.3">
      <c r="D871" s="10"/>
    </row>
    <row r="872" spans="4:4" x14ac:dyDescent="0.3">
      <c r="D872" s="10"/>
    </row>
    <row r="873" spans="4:4" x14ac:dyDescent="0.3">
      <c r="D873" s="10"/>
    </row>
    <row r="874" spans="4:4" x14ac:dyDescent="0.3">
      <c r="D874" s="10"/>
    </row>
    <row r="875" spans="4:4" x14ac:dyDescent="0.3">
      <c r="D875" s="10"/>
    </row>
    <row r="876" spans="4:4" x14ac:dyDescent="0.3">
      <c r="D876" s="10"/>
    </row>
    <row r="877" spans="4:4" x14ac:dyDescent="0.3">
      <c r="D877" s="10"/>
    </row>
    <row r="878" spans="4:4" x14ac:dyDescent="0.3">
      <c r="D878" s="10"/>
    </row>
    <row r="879" spans="4:4" x14ac:dyDescent="0.3">
      <c r="D879" s="10"/>
    </row>
    <row r="880" spans="4:4" x14ac:dyDescent="0.3">
      <c r="D880" s="10"/>
    </row>
    <row r="881" spans="4:4" x14ac:dyDescent="0.3">
      <c r="D881" s="10"/>
    </row>
    <row r="882" spans="4:4" x14ac:dyDescent="0.3">
      <c r="D882" s="10"/>
    </row>
    <row r="883" spans="4:4" x14ac:dyDescent="0.3">
      <c r="D883" s="10"/>
    </row>
    <row r="884" spans="4:4" x14ac:dyDescent="0.3">
      <c r="D884" s="10"/>
    </row>
    <row r="885" spans="4:4" x14ac:dyDescent="0.3">
      <c r="D885" s="10"/>
    </row>
    <row r="886" spans="4:4" x14ac:dyDescent="0.3">
      <c r="D886" s="10"/>
    </row>
    <row r="887" spans="4:4" x14ac:dyDescent="0.3">
      <c r="D887" s="10"/>
    </row>
    <row r="888" spans="4:4" x14ac:dyDescent="0.3">
      <c r="D888" s="10"/>
    </row>
    <row r="889" spans="4:4" x14ac:dyDescent="0.3">
      <c r="D889" s="10"/>
    </row>
    <row r="890" spans="4:4" x14ac:dyDescent="0.3">
      <c r="D890" s="10"/>
    </row>
    <row r="891" spans="4:4" x14ac:dyDescent="0.3">
      <c r="D891" s="10"/>
    </row>
    <row r="892" spans="4:4" x14ac:dyDescent="0.3">
      <c r="D892" s="10"/>
    </row>
    <row r="893" spans="4:4" x14ac:dyDescent="0.3">
      <c r="D893" s="10"/>
    </row>
    <row r="894" spans="4:4" x14ac:dyDescent="0.3">
      <c r="D894" s="10"/>
    </row>
    <row r="895" spans="4:4" x14ac:dyDescent="0.3">
      <c r="D895" s="10"/>
    </row>
    <row r="896" spans="4:4" x14ac:dyDescent="0.3">
      <c r="D896" s="10"/>
    </row>
    <row r="897" spans="4:4" x14ac:dyDescent="0.3">
      <c r="D897" s="10"/>
    </row>
    <row r="898" spans="4:4" x14ac:dyDescent="0.3">
      <c r="D898" s="10"/>
    </row>
    <row r="899" spans="4:4" x14ac:dyDescent="0.3">
      <c r="D899" s="10"/>
    </row>
    <row r="900" spans="4:4" x14ac:dyDescent="0.3">
      <c r="D900" s="10"/>
    </row>
    <row r="901" spans="4:4" x14ac:dyDescent="0.3">
      <c r="D901" s="10"/>
    </row>
    <row r="902" spans="4:4" x14ac:dyDescent="0.3">
      <c r="D902" s="10"/>
    </row>
    <row r="903" spans="4:4" x14ac:dyDescent="0.3">
      <c r="D903" s="10"/>
    </row>
    <row r="904" spans="4:4" x14ac:dyDescent="0.3">
      <c r="D904" s="10"/>
    </row>
    <row r="905" spans="4:4" x14ac:dyDescent="0.3">
      <c r="D905" s="10"/>
    </row>
    <row r="906" spans="4:4" x14ac:dyDescent="0.3">
      <c r="D906" s="10"/>
    </row>
    <row r="907" spans="4:4" x14ac:dyDescent="0.3">
      <c r="D907" s="10"/>
    </row>
    <row r="908" spans="4:4" x14ac:dyDescent="0.3">
      <c r="D908" s="10"/>
    </row>
    <row r="909" spans="4:4" x14ac:dyDescent="0.3">
      <c r="D909" s="10"/>
    </row>
    <row r="910" spans="4:4" x14ac:dyDescent="0.3">
      <c r="D910" s="10"/>
    </row>
    <row r="911" spans="4:4" x14ac:dyDescent="0.3">
      <c r="D911" s="10"/>
    </row>
    <row r="912" spans="4:4" x14ac:dyDescent="0.3">
      <c r="D912" s="10"/>
    </row>
    <row r="913" spans="4:4" x14ac:dyDescent="0.3">
      <c r="D913" s="10"/>
    </row>
    <row r="914" spans="4:4" x14ac:dyDescent="0.3">
      <c r="D914" s="10"/>
    </row>
    <row r="915" spans="4:4" x14ac:dyDescent="0.3">
      <c r="D915" s="10"/>
    </row>
    <row r="916" spans="4:4" x14ac:dyDescent="0.3">
      <c r="D916" s="10"/>
    </row>
    <row r="917" spans="4:4" x14ac:dyDescent="0.3">
      <c r="D917" s="10"/>
    </row>
    <row r="918" spans="4:4" x14ac:dyDescent="0.3">
      <c r="D918" s="10"/>
    </row>
    <row r="919" spans="4:4" x14ac:dyDescent="0.3">
      <c r="D919" s="10"/>
    </row>
    <row r="920" spans="4:4" x14ac:dyDescent="0.3">
      <c r="D920" s="10"/>
    </row>
    <row r="921" spans="4:4" x14ac:dyDescent="0.3">
      <c r="D921" s="10"/>
    </row>
    <row r="922" spans="4:4" x14ac:dyDescent="0.3">
      <c r="D922" s="10"/>
    </row>
    <row r="923" spans="4:4" x14ac:dyDescent="0.3">
      <c r="D923" s="10"/>
    </row>
    <row r="924" spans="4:4" x14ac:dyDescent="0.3">
      <c r="D924" s="10"/>
    </row>
    <row r="925" spans="4:4" x14ac:dyDescent="0.3">
      <c r="D925" s="10"/>
    </row>
    <row r="926" spans="4:4" x14ac:dyDescent="0.3">
      <c r="D926" s="10"/>
    </row>
    <row r="927" spans="4:4" x14ac:dyDescent="0.3">
      <c r="D927" s="10"/>
    </row>
    <row r="928" spans="4:4" x14ac:dyDescent="0.3">
      <c r="D928" s="10"/>
    </row>
    <row r="929" spans="4:4" x14ac:dyDescent="0.3">
      <c r="D929" s="10"/>
    </row>
    <row r="930" spans="4:4" x14ac:dyDescent="0.3">
      <c r="D930" s="10"/>
    </row>
    <row r="931" spans="4:4" x14ac:dyDescent="0.3">
      <c r="D931" s="10"/>
    </row>
    <row r="932" spans="4:4" x14ac:dyDescent="0.3">
      <c r="D932" s="10"/>
    </row>
    <row r="933" spans="4:4" x14ac:dyDescent="0.3">
      <c r="D933" s="10"/>
    </row>
    <row r="934" spans="4:4" x14ac:dyDescent="0.3">
      <c r="D934" s="10"/>
    </row>
    <row r="935" spans="4:4" x14ac:dyDescent="0.3">
      <c r="D935" s="10"/>
    </row>
    <row r="936" spans="4:4" x14ac:dyDescent="0.3">
      <c r="D936" s="10"/>
    </row>
    <row r="937" spans="4:4" x14ac:dyDescent="0.3">
      <c r="D937" s="10"/>
    </row>
    <row r="938" spans="4:4" x14ac:dyDescent="0.3">
      <c r="D938" s="10"/>
    </row>
    <row r="939" spans="4:4" x14ac:dyDescent="0.3">
      <c r="D939" s="10"/>
    </row>
    <row r="940" spans="4:4" x14ac:dyDescent="0.3">
      <c r="D940" s="10"/>
    </row>
    <row r="941" spans="4:4" x14ac:dyDescent="0.3">
      <c r="D941" s="10"/>
    </row>
    <row r="942" spans="4:4" x14ac:dyDescent="0.3">
      <c r="D942" s="10"/>
    </row>
    <row r="943" spans="4:4" x14ac:dyDescent="0.3">
      <c r="D943" s="10"/>
    </row>
    <row r="944" spans="4:4" x14ac:dyDescent="0.3">
      <c r="D944" s="10"/>
    </row>
    <row r="945" spans="4:4" x14ac:dyDescent="0.3">
      <c r="D945" s="10"/>
    </row>
    <row r="946" spans="4:4" x14ac:dyDescent="0.3">
      <c r="D946" s="10"/>
    </row>
    <row r="947" spans="4:4" x14ac:dyDescent="0.3">
      <c r="D947" s="10"/>
    </row>
    <row r="948" spans="4:4" x14ac:dyDescent="0.3">
      <c r="D948" s="10"/>
    </row>
    <row r="949" spans="4:4" x14ac:dyDescent="0.3">
      <c r="D949" s="10"/>
    </row>
    <row r="950" spans="4:4" x14ac:dyDescent="0.3">
      <c r="D950" s="10"/>
    </row>
    <row r="951" spans="4:4" x14ac:dyDescent="0.3">
      <c r="D951" s="10"/>
    </row>
    <row r="952" spans="4:4" x14ac:dyDescent="0.3">
      <c r="D952" s="10"/>
    </row>
    <row r="953" spans="4:4" x14ac:dyDescent="0.3">
      <c r="D953" s="10"/>
    </row>
    <row r="954" spans="4:4" x14ac:dyDescent="0.3">
      <c r="D954" s="10"/>
    </row>
    <row r="955" spans="4:4" x14ac:dyDescent="0.3">
      <c r="D955" s="10"/>
    </row>
    <row r="956" spans="4:4" x14ac:dyDescent="0.3">
      <c r="D956" s="10"/>
    </row>
    <row r="957" spans="4:4" x14ac:dyDescent="0.3">
      <c r="D957" s="10"/>
    </row>
    <row r="958" spans="4:4" x14ac:dyDescent="0.3">
      <c r="D958" s="10"/>
    </row>
    <row r="959" spans="4:4" x14ac:dyDescent="0.3">
      <c r="D959" s="10"/>
    </row>
    <row r="960" spans="4:4" x14ac:dyDescent="0.3">
      <c r="D960" s="10"/>
    </row>
    <row r="961" spans="4:4" x14ac:dyDescent="0.3">
      <c r="D961" s="10"/>
    </row>
    <row r="962" spans="4:4" x14ac:dyDescent="0.3">
      <c r="D962" s="10"/>
    </row>
    <row r="963" spans="4:4" x14ac:dyDescent="0.3">
      <c r="D963" s="10"/>
    </row>
    <row r="964" spans="4:4" x14ac:dyDescent="0.3">
      <c r="D964" s="10"/>
    </row>
    <row r="965" spans="4:4" x14ac:dyDescent="0.3">
      <c r="D965" s="10"/>
    </row>
    <row r="966" spans="4:4" x14ac:dyDescent="0.3">
      <c r="D966" s="10"/>
    </row>
    <row r="967" spans="4:4" x14ac:dyDescent="0.3">
      <c r="D967" s="10"/>
    </row>
    <row r="968" spans="4:4" x14ac:dyDescent="0.3">
      <c r="D968" s="10"/>
    </row>
    <row r="969" spans="4:4" x14ac:dyDescent="0.3">
      <c r="D969" s="10"/>
    </row>
    <row r="970" spans="4:4" x14ac:dyDescent="0.3">
      <c r="D970" s="10"/>
    </row>
    <row r="971" spans="4:4" x14ac:dyDescent="0.3">
      <c r="D971" s="10"/>
    </row>
    <row r="972" spans="4:4" x14ac:dyDescent="0.3">
      <c r="D972" s="10"/>
    </row>
    <row r="973" spans="4:4" x14ac:dyDescent="0.3">
      <c r="D973" s="10"/>
    </row>
    <row r="974" spans="4:4" x14ac:dyDescent="0.3">
      <c r="D974" s="10"/>
    </row>
    <row r="975" spans="4:4" x14ac:dyDescent="0.3">
      <c r="D975" s="10"/>
    </row>
    <row r="976" spans="4:4" x14ac:dyDescent="0.3">
      <c r="D976" s="10"/>
    </row>
    <row r="977" spans="4:4" x14ac:dyDescent="0.3">
      <c r="D977" s="10"/>
    </row>
    <row r="978" spans="4:4" x14ac:dyDescent="0.3">
      <c r="D978" s="10"/>
    </row>
    <row r="979" spans="4:4" x14ac:dyDescent="0.3">
      <c r="D979" s="10"/>
    </row>
    <row r="980" spans="4:4" x14ac:dyDescent="0.3">
      <c r="D980" s="10"/>
    </row>
    <row r="981" spans="4:4" x14ac:dyDescent="0.3">
      <c r="D981" s="10"/>
    </row>
    <row r="982" spans="4:4" x14ac:dyDescent="0.3">
      <c r="D982" s="10"/>
    </row>
    <row r="983" spans="4:4" x14ac:dyDescent="0.3">
      <c r="D983" s="10"/>
    </row>
    <row r="984" spans="4:4" x14ac:dyDescent="0.3">
      <c r="D984" s="10"/>
    </row>
    <row r="985" spans="4:4" x14ac:dyDescent="0.3">
      <c r="D985" s="10"/>
    </row>
    <row r="986" spans="4:4" x14ac:dyDescent="0.3">
      <c r="D986" s="10"/>
    </row>
    <row r="987" spans="4:4" x14ac:dyDescent="0.3">
      <c r="D987" s="10"/>
    </row>
    <row r="988" spans="4:4" x14ac:dyDescent="0.3">
      <c r="D988" s="10"/>
    </row>
    <row r="989" spans="4:4" x14ac:dyDescent="0.3">
      <c r="D989" s="10"/>
    </row>
    <row r="990" spans="4:4" x14ac:dyDescent="0.3">
      <c r="D990" s="10"/>
    </row>
    <row r="991" spans="4:4" x14ac:dyDescent="0.3">
      <c r="D991" s="10"/>
    </row>
    <row r="992" spans="4:4" x14ac:dyDescent="0.3">
      <c r="D992" s="10"/>
    </row>
    <row r="993" spans="4:4" x14ac:dyDescent="0.3">
      <c r="D993" s="10"/>
    </row>
    <row r="994" spans="4:4" x14ac:dyDescent="0.3">
      <c r="D994" s="10"/>
    </row>
    <row r="995" spans="4:4" x14ac:dyDescent="0.3">
      <c r="D995" s="10"/>
    </row>
    <row r="996" spans="4:4" x14ac:dyDescent="0.3">
      <c r="D996" s="10"/>
    </row>
    <row r="997" spans="4:4" x14ac:dyDescent="0.3">
      <c r="D997" s="10"/>
    </row>
    <row r="998" spans="4:4" x14ac:dyDescent="0.3">
      <c r="D998" s="10"/>
    </row>
    <row r="999" spans="4:4" x14ac:dyDescent="0.3">
      <c r="D999" s="10"/>
    </row>
    <row r="1000" spans="4:4" x14ac:dyDescent="0.3">
      <c r="D1000" s="10"/>
    </row>
    <row r="1001" spans="4:4" x14ac:dyDescent="0.3">
      <c r="D1001" s="10"/>
    </row>
    <row r="1002" spans="4:4" x14ac:dyDescent="0.3">
      <c r="D1002" s="10"/>
    </row>
    <row r="1003" spans="4:4" x14ac:dyDescent="0.3">
      <c r="D1003" s="10"/>
    </row>
    <row r="1004" spans="4:4" x14ac:dyDescent="0.3">
      <c r="D1004" s="10"/>
    </row>
    <row r="1005" spans="4:4" x14ac:dyDescent="0.3">
      <c r="D1005" s="10"/>
    </row>
    <row r="1006" spans="4:4" x14ac:dyDescent="0.3">
      <c r="D1006" s="10"/>
    </row>
    <row r="1007" spans="4:4" x14ac:dyDescent="0.3">
      <c r="D1007" s="10"/>
    </row>
    <row r="1008" spans="4:4" x14ac:dyDescent="0.3">
      <c r="D1008" s="10"/>
    </row>
    <row r="1009" spans="4:4" x14ac:dyDescent="0.3">
      <c r="D1009" s="10"/>
    </row>
    <row r="1010" spans="4:4" x14ac:dyDescent="0.3">
      <c r="D1010" s="10"/>
    </row>
    <row r="1011" spans="4:4" x14ac:dyDescent="0.3">
      <c r="D1011" s="10"/>
    </row>
    <row r="1012" spans="4:4" x14ac:dyDescent="0.3">
      <c r="D1012" s="10"/>
    </row>
    <row r="1013" spans="4:4" x14ac:dyDescent="0.3">
      <c r="D1013" s="10"/>
    </row>
    <row r="1014" spans="4:4" x14ac:dyDescent="0.3">
      <c r="D1014" s="10"/>
    </row>
    <row r="1015" spans="4:4" x14ac:dyDescent="0.3">
      <c r="D1015" s="10"/>
    </row>
    <row r="1016" spans="4:4" x14ac:dyDescent="0.3">
      <c r="D1016" s="10"/>
    </row>
    <row r="1017" spans="4:4" x14ac:dyDescent="0.3">
      <c r="D1017" s="10"/>
    </row>
    <row r="1018" spans="4:4" x14ac:dyDescent="0.3">
      <c r="D1018" s="10"/>
    </row>
    <row r="1019" spans="4:4" x14ac:dyDescent="0.3">
      <c r="D1019" s="10"/>
    </row>
    <row r="1020" spans="4:4" x14ac:dyDescent="0.3">
      <c r="D1020" s="10"/>
    </row>
    <row r="1021" spans="4:4" x14ac:dyDescent="0.3">
      <c r="D1021" s="10"/>
    </row>
    <row r="1022" spans="4:4" x14ac:dyDescent="0.3">
      <c r="D1022" s="10"/>
    </row>
    <row r="1023" spans="4:4" x14ac:dyDescent="0.3">
      <c r="D1023" s="10"/>
    </row>
    <row r="1024" spans="4:4" x14ac:dyDescent="0.3">
      <c r="D1024" s="10"/>
    </row>
    <row r="1025" spans="4:4" x14ac:dyDescent="0.3">
      <c r="D1025" s="10"/>
    </row>
    <row r="1026" spans="4:4" x14ac:dyDescent="0.3">
      <c r="D1026" s="10"/>
    </row>
    <row r="1027" spans="4:4" x14ac:dyDescent="0.3">
      <c r="D1027" s="10"/>
    </row>
    <row r="1028" spans="4:4" x14ac:dyDescent="0.3">
      <c r="D1028" s="10"/>
    </row>
    <row r="1029" spans="4:4" x14ac:dyDescent="0.3">
      <c r="D1029" s="10"/>
    </row>
    <row r="1030" spans="4:4" x14ac:dyDescent="0.3">
      <c r="D1030" s="10"/>
    </row>
    <row r="1031" spans="4:4" x14ac:dyDescent="0.3">
      <c r="D1031" s="10"/>
    </row>
    <row r="1032" spans="4:4" x14ac:dyDescent="0.3">
      <c r="D1032" s="10"/>
    </row>
    <row r="1033" spans="4:4" x14ac:dyDescent="0.3">
      <c r="D1033" s="10"/>
    </row>
    <row r="1034" spans="4:4" x14ac:dyDescent="0.3">
      <c r="D1034" s="10"/>
    </row>
    <row r="1035" spans="4:4" x14ac:dyDescent="0.3">
      <c r="D1035" s="10"/>
    </row>
    <row r="1036" spans="4:4" x14ac:dyDescent="0.3">
      <c r="D1036" s="10"/>
    </row>
    <row r="1037" spans="4:4" x14ac:dyDescent="0.3">
      <c r="D1037" s="10"/>
    </row>
    <row r="1038" spans="4:4" x14ac:dyDescent="0.3">
      <c r="D1038" s="10"/>
    </row>
    <row r="1039" spans="4:4" x14ac:dyDescent="0.3">
      <c r="D1039" s="10"/>
    </row>
    <row r="1040" spans="4:4" x14ac:dyDescent="0.3">
      <c r="D1040" s="10"/>
    </row>
    <row r="1041" spans="4:4" x14ac:dyDescent="0.3">
      <c r="D1041" s="10"/>
    </row>
    <row r="1042" spans="4:4" x14ac:dyDescent="0.3">
      <c r="D1042" s="10"/>
    </row>
    <row r="1043" spans="4:4" x14ac:dyDescent="0.3">
      <c r="D1043" s="10"/>
    </row>
    <row r="1044" spans="4:4" x14ac:dyDescent="0.3">
      <c r="D1044" s="10"/>
    </row>
    <row r="1045" spans="4:4" x14ac:dyDescent="0.3">
      <c r="D1045" s="10"/>
    </row>
    <row r="1046" spans="4:4" x14ac:dyDescent="0.3">
      <c r="D1046" s="10"/>
    </row>
    <row r="1047" spans="4:4" x14ac:dyDescent="0.3">
      <c r="D1047" s="10"/>
    </row>
    <row r="1048" spans="4:4" x14ac:dyDescent="0.3">
      <c r="D1048" s="10"/>
    </row>
    <row r="1049" spans="4:4" x14ac:dyDescent="0.3">
      <c r="D1049" s="10"/>
    </row>
    <row r="1050" spans="4:4" x14ac:dyDescent="0.3">
      <c r="D1050" s="10"/>
    </row>
    <row r="1051" spans="4:4" x14ac:dyDescent="0.3">
      <c r="D1051" s="10"/>
    </row>
    <row r="1052" spans="4:4" x14ac:dyDescent="0.3">
      <c r="D1052" s="10"/>
    </row>
    <row r="1053" spans="4:4" x14ac:dyDescent="0.3">
      <c r="D1053" s="10"/>
    </row>
    <row r="1054" spans="4:4" x14ac:dyDescent="0.3">
      <c r="D1054" s="10"/>
    </row>
    <row r="1055" spans="4:4" x14ac:dyDescent="0.3">
      <c r="D1055" s="10"/>
    </row>
    <row r="1056" spans="4:4" x14ac:dyDescent="0.3">
      <c r="D1056" s="10"/>
    </row>
    <row r="1057" spans="4:4" x14ac:dyDescent="0.3">
      <c r="D1057" s="10"/>
    </row>
    <row r="1058" spans="4:4" x14ac:dyDescent="0.3">
      <c r="D1058" s="10"/>
    </row>
    <row r="1059" spans="4:4" x14ac:dyDescent="0.3">
      <c r="D1059" s="10"/>
    </row>
    <row r="1060" spans="4:4" x14ac:dyDescent="0.3">
      <c r="D1060" s="10"/>
    </row>
    <row r="1061" spans="4:4" x14ac:dyDescent="0.3">
      <c r="D1061" s="10"/>
    </row>
    <row r="1062" spans="4:4" x14ac:dyDescent="0.3">
      <c r="D1062" s="10"/>
    </row>
    <row r="1063" spans="4:4" x14ac:dyDescent="0.3">
      <c r="D1063" s="10"/>
    </row>
    <row r="1064" spans="4:4" x14ac:dyDescent="0.3">
      <c r="D1064" s="10"/>
    </row>
    <row r="1065" spans="4:4" x14ac:dyDescent="0.3">
      <c r="D1065" s="10"/>
    </row>
    <row r="1066" spans="4:4" x14ac:dyDescent="0.3">
      <c r="D1066" s="10"/>
    </row>
    <row r="1067" spans="4:4" x14ac:dyDescent="0.3">
      <c r="D1067" s="10"/>
    </row>
    <row r="1068" spans="4:4" x14ac:dyDescent="0.3">
      <c r="D1068" s="10"/>
    </row>
    <row r="1069" spans="4:4" x14ac:dyDescent="0.3">
      <c r="D1069" s="10"/>
    </row>
    <row r="1070" spans="4:4" x14ac:dyDescent="0.3">
      <c r="D1070" s="10"/>
    </row>
    <row r="1071" spans="4:4" x14ac:dyDescent="0.3">
      <c r="D1071" s="10"/>
    </row>
    <row r="1072" spans="4:4" x14ac:dyDescent="0.3">
      <c r="D1072" s="10"/>
    </row>
    <row r="1073" spans="4:4" x14ac:dyDescent="0.3">
      <c r="D1073" s="10"/>
    </row>
    <row r="1074" spans="4:4" x14ac:dyDescent="0.3">
      <c r="D1074" s="10"/>
    </row>
    <row r="1075" spans="4:4" x14ac:dyDescent="0.3">
      <c r="D1075" s="10"/>
    </row>
    <row r="1076" spans="4:4" x14ac:dyDescent="0.3">
      <c r="D1076" s="10"/>
    </row>
    <row r="1077" spans="4:4" x14ac:dyDescent="0.3">
      <c r="D1077" s="10"/>
    </row>
    <row r="1078" spans="4:4" x14ac:dyDescent="0.3">
      <c r="D1078" s="10"/>
    </row>
    <row r="1079" spans="4:4" x14ac:dyDescent="0.3">
      <c r="D1079" s="10"/>
    </row>
    <row r="1080" spans="4:4" x14ac:dyDescent="0.3">
      <c r="D1080" s="10"/>
    </row>
    <row r="1081" spans="4:4" x14ac:dyDescent="0.3">
      <c r="D1081" s="10"/>
    </row>
    <row r="1082" spans="4:4" x14ac:dyDescent="0.3">
      <c r="D1082" s="10"/>
    </row>
    <row r="1083" spans="4:4" x14ac:dyDescent="0.3">
      <c r="D1083" s="10"/>
    </row>
    <row r="1084" spans="4:4" x14ac:dyDescent="0.3">
      <c r="D1084" s="10"/>
    </row>
    <row r="1085" spans="4:4" x14ac:dyDescent="0.3">
      <c r="D1085" s="10"/>
    </row>
    <row r="1086" spans="4:4" x14ac:dyDescent="0.3">
      <c r="D1086" s="10"/>
    </row>
    <row r="1087" spans="4:4" x14ac:dyDescent="0.3">
      <c r="D1087" s="10"/>
    </row>
    <row r="1088" spans="4:4" x14ac:dyDescent="0.3">
      <c r="D1088" s="10"/>
    </row>
    <row r="1089" spans="4:4" x14ac:dyDescent="0.3">
      <c r="D1089" s="10"/>
    </row>
    <row r="1090" spans="4:4" x14ac:dyDescent="0.3">
      <c r="D1090" s="10"/>
    </row>
    <row r="1091" spans="4:4" x14ac:dyDescent="0.3">
      <c r="D1091" s="10"/>
    </row>
    <row r="1092" spans="4:4" x14ac:dyDescent="0.3">
      <c r="D1092" s="10"/>
    </row>
    <row r="1093" spans="4:4" x14ac:dyDescent="0.3">
      <c r="D1093" s="10"/>
    </row>
    <row r="1094" spans="4:4" x14ac:dyDescent="0.3">
      <c r="D1094" s="10"/>
    </row>
    <row r="1095" spans="4:4" x14ac:dyDescent="0.3">
      <c r="D1095" s="10"/>
    </row>
    <row r="1096" spans="4:4" x14ac:dyDescent="0.3">
      <c r="D1096" s="10"/>
    </row>
    <row r="1097" spans="4:4" x14ac:dyDescent="0.3">
      <c r="D1097" s="10"/>
    </row>
    <row r="1098" spans="4:4" x14ac:dyDescent="0.3">
      <c r="D1098" s="10"/>
    </row>
    <row r="1099" spans="4:4" x14ac:dyDescent="0.3">
      <c r="D1099" s="10"/>
    </row>
    <row r="1100" spans="4:4" x14ac:dyDescent="0.3">
      <c r="D1100" s="10"/>
    </row>
    <row r="1101" spans="4:4" x14ac:dyDescent="0.3">
      <c r="D1101" s="10"/>
    </row>
    <row r="1102" spans="4:4" x14ac:dyDescent="0.3">
      <c r="D1102" s="10"/>
    </row>
    <row r="1103" spans="4:4" x14ac:dyDescent="0.3">
      <c r="D1103" s="10"/>
    </row>
    <row r="1104" spans="4:4" x14ac:dyDescent="0.3">
      <c r="D1104" s="10"/>
    </row>
    <row r="1105" spans="4:4" x14ac:dyDescent="0.3">
      <c r="D1105" s="10"/>
    </row>
    <row r="1106" spans="4:4" x14ac:dyDescent="0.3">
      <c r="D1106" s="10"/>
    </row>
    <row r="1107" spans="4:4" x14ac:dyDescent="0.3">
      <c r="D1107" s="10"/>
    </row>
    <row r="1108" spans="4:4" x14ac:dyDescent="0.3">
      <c r="D1108" s="10"/>
    </row>
    <row r="1109" spans="4:4" x14ac:dyDescent="0.3">
      <c r="D1109" s="10"/>
    </row>
    <row r="1110" spans="4:4" x14ac:dyDescent="0.3">
      <c r="D1110" s="10"/>
    </row>
    <row r="1111" spans="4:4" x14ac:dyDescent="0.3">
      <c r="D1111" s="10"/>
    </row>
    <row r="1112" spans="4:4" x14ac:dyDescent="0.3">
      <c r="D1112" s="10"/>
    </row>
    <row r="1113" spans="4:4" x14ac:dyDescent="0.3">
      <c r="D1113" s="10"/>
    </row>
    <row r="1114" spans="4:4" x14ac:dyDescent="0.3">
      <c r="D1114" s="10"/>
    </row>
    <row r="1115" spans="4:4" x14ac:dyDescent="0.3">
      <c r="D1115" s="10"/>
    </row>
    <row r="1116" spans="4:4" x14ac:dyDescent="0.3">
      <c r="D1116" s="10"/>
    </row>
    <row r="1117" spans="4:4" x14ac:dyDescent="0.3">
      <c r="D1117" s="10"/>
    </row>
    <row r="1118" spans="4:4" x14ac:dyDescent="0.3">
      <c r="D1118" s="10"/>
    </row>
    <row r="1119" spans="4:4" x14ac:dyDescent="0.3">
      <c r="D1119" s="10"/>
    </row>
    <row r="1120" spans="4:4" x14ac:dyDescent="0.3">
      <c r="D1120" s="10"/>
    </row>
    <row r="1121" spans="4:4" x14ac:dyDescent="0.3">
      <c r="D1121" s="10"/>
    </row>
    <row r="1122" spans="4:4" x14ac:dyDescent="0.3">
      <c r="D1122" s="10"/>
    </row>
    <row r="1123" spans="4:4" x14ac:dyDescent="0.3">
      <c r="D1123" s="10"/>
    </row>
    <row r="1124" spans="4:4" x14ac:dyDescent="0.3">
      <c r="D1124" s="10"/>
    </row>
    <row r="1125" spans="4:4" x14ac:dyDescent="0.3">
      <c r="D1125" s="10"/>
    </row>
    <row r="1126" spans="4:4" x14ac:dyDescent="0.3">
      <c r="D1126" s="10"/>
    </row>
    <row r="1127" spans="4:4" x14ac:dyDescent="0.3">
      <c r="D1127" s="10"/>
    </row>
    <row r="1128" spans="4:4" x14ac:dyDescent="0.3">
      <c r="D1128" s="10"/>
    </row>
    <row r="1129" spans="4:4" x14ac:dyDescent="0.3">
      <c r="D1129" s="10"/>
    </row>
    <row r="1130" spans="4:4" x14ac:dyDescent="0.3">
      <c r="D1130" s="10"/>
    </row>
    <row r="1131" spans="4:4" x14ac:dyDescent="0.3">
      <c r="D1131" s="10"/>
    </row>
    <row r="1132" spans="4:4" x14ac:dyDescent="0.3">
      <c r="D1132" s="10"/>
    </row>
    <row r="1133" spans="4:4" x14ac:dyDescent="0.3">
      <c r="D1133" s="10"/>
    </row>
    <row r="1134" spans="4:4" x14ac:dyDescent="0.3">
      <c r="D1134" s="10"/>
    </row>
    <row r="1135" spans="4:4" x14ac:dyDescent="0.3">
      <c r="D1135" s="10"/>
    </row>
    <row r="1136" spans="4:4" x14ac:dyDescent="0.3">
      <c r="D1136" s="10"/>
    </row>
    <row r="1137" spans="4:4" x14ac:dyDescent="0.3">
      <c r="D1137" s="10"/>
    </row>
    <row r="1138" spans="4:4" x14ac:dyDescent="0.3">
      <c r="D1138" s="10"/>
    </row>
    <row r="1139" spans="4:4" x14ac:dyDescent="0.3">
      <c r="D1139" s="10"/>
    </row>
    <row r="1140" spans="4:4" x14ac:dyDescent="0.3">
      <c r="D1140" s="10"/>
    </row>
    <row r="1141" spans="4:4" x14ac:dyDescent="0.3">
      <c r="D1141" s="10"/>
    </row>
    <row r="1142" spans="4:4" x14ac:dyDescent="0.3">
      <c r="D1142" s="10"/>
    </row>
    <row r="1143" spans="4:4" x14ac:dyDescent="0.3">
      <c r="D1143" s="10"/>
    </row>
    <row r="1144" spans="4:4" x14ac:dyDescent="0.3">
      <c r="D1144" s="10"/>
    </row>
    <row r="1145" spans="4:4" x14ac:dyDescent="0.3">
      <c r="D1145" s="10"/>
    </row>
    <row r="1146" spans="4:4" x14ac:dyDescent="0.3">
      <c r="D1146" s="10"/>
    </row>
    <row r="1147" spans="4:4" x14ac:dyDescent="0.3">
      <c r="D1147" s="10"/>
    </row>
    <row r="1148" spans="4:4" x14ac:dyDescent="0.3">
      <c r="D1148" s="10"/>
    </row>
    <row r="1149" spans="4:4" x14ac:dyDescent="0.3">
      <c r="D1149" s="10"/>
    </row>
    <row r="1150" spans="4:4" x14ac:dyDescent="0.3">
      <c r="D1150" s="10"/>
    </row>
    <row r="1151" spans="4:4" x14ac:dyDescent="0.3">
      <c r="D1151" s="10"/>
    </row>
    <row r="1152" spans="4:4" x14ac:dyDescent="0.3">
      <c r="D1152" s="10"/>
    </row>
    <row r="1153" spans="4:4" x14ac:dyDescent="0.3">
      <c r="D1153" s="10"/>
    </row>
    <row r="1154" spans="4:4" x14ac:dyDescent="0.3">
      <c r="D1154" s="10"/>
    </row>
    <row r="1155" spans="4:4" x14ac:dyDescent="0.3">
      <c r="D1155" s="10"/>
    </row>
    <row r="1156" spans="4:4" x14ac:dyDescent="0.3">
      <c r="D1156" s="10"/>
    </row>
    <row r="1157" spans="4:4" x14ac:dyDescent="0.3">
      <c r="D1157" s="10"/>
    </row>
    <row r="1158" spans="4:4" x14ac:dyDescent="0.3">
      <c r="D1158" s="10"/>
    </row>
    <row r="1159" spans="4:4" x14ac:dyDescent="0.3">
      <c r="D1159" s="10"/>
    </row>
    <row r="1160" spans="4:4" x14ac:dyDescent="0.3">
      <c r="D1160" s="10"/>
    </row>
    <row r="1161" spans="4:4" x14ac:dyDescent="0.3">
      <c r="D1161" s="10"/>
    </row>
    <row r="1162" spans="4:4" x14ac:dyDescent="0.3">
      <c r="D1162" s="10"/>
    </row>
    <row r="1163" spans="4:4" x14ac:dyDescent="0.3">
      <c r="D1163" s="10"/>
    </row>
    <row r="1164" spans="4:4" x14ac:dyDescent="0.3">
      <c r="D1164" s="10"/>
    </row>
    <row r="1165" spans="4:4" x14ac:dyDescent="0.3">
      <c r="D1165" s="10"/>
    </row>
    <row r="1166" spans="4:4" x14ac:dyDescent="0.3">
      <c r="D1166" s="10"/>
    </row>
    <row r="1167" spans="4:4" x14ac:dyDescent="0.3">
      <c r="D1167" s="10"/>
    </row>
    <row r="1168" spans="4:4" x14ac:dyDescent="0.3">
      <c r="D1168" s="10"/>
    </row>
    <row r="1169" spans="4:4" x14ac:dyDescent="0.3">
      <c r="D1169" s="10"/>
    </row>
    <row r="1170" spans="4:4" x14ac:dyDescent="0.3">
      <c r="D1170" s="10"/>
    </row>
    <row r="1171" spans="4:4" x14ac:dyDescent="0.3">
      <c r="D1171" s="10"/>
    </row>
    <row r="1172" spans="4:4" x14ac:dyDescent="0.3">
      <c r="D1172" s="10"/>
    </row>
    <row r="1173" spans="4:4" x14ac:dyDescent="0.3">
      <c r="D1173" s="10"/>
    </row>
    <row r="1174" spans="4:4" x14ac:dyDescent="0.3">
      <c r="D1174" s="10"/>
    </row>
    <row r="1175" spans="4:4" x14ac:dyDescent="0.3">
      <c r="D1175" s="10"/>
    </row>
    <row r="1176" spans="4:4" x14ac:dyDescent="0.3">
      <c r="D1176" s="10"/>
    </row>
    <row r="1177" spans="4:4" x14ac:dyDescent="0.3">
      <c r="D1177" s="10"/>
    </row>
    <row r="1178" spans="4:4" x14ac:dyDescent="0.3">
      <c r="D1178" s="10"/>
    </row>
    <row r="1179" spans="4:4" x14ac:dyDescent="0.3">
      <c r="D1179" s="10"/>
    </row>
    <row r="1180" spans="4:4" x14ac:dyDescent="0.3">
      <c r="D1180" s="10"/>
    </row>
    <row r="1181" spans="4:4" x14ac:dyDescent="0.3">
      <c r="D1181" s="10"/>
    </row>
    <row r="1182" spans="4:4" x14ac:dyDescent="0.3">
      <c r="D1182" s="10"/>
    </row>
    <row r="1183" spans="4:4" x14ac:dyDescent="0.3">
      <c r="D1183" s="10"/>
    </row>
    <row r="1184" spans="4:4" x14ac:dyDescent="0.3">
      <c r="D1184" s="10"/>
    </row>
    <row r="1185" spans="4:4" x14ac:dyDescent="0.3">
      <c r="D1185" s="10"/>
    </row>
    <row r="1186" spans="4:4" x14ac:dyDescent="0.3">
      <c r="D1186" s="10"/>
    </row>
    <row r="1187" spans="4:4" x14ac:dyDescent="0.3">
      <c r="D1187" s="10"/>
    </row>
    <row r="1188" spans="4:4" x14ac:dyDescent="0.3">
      <c r="D1188" s="10"/>
    </row>
    <row r="1189" spans="4:4" x14ac:dyDescent="0.3">
      <c r="D1189" s="10"/>
    </row>
    <row r="1190" spans="4:4" x14ac:dyDescent="0.3">
      <c r="D1190" s="10"/>
    </row>
    <row r="1191" spans="4:4" x14ac:dyDescent="0.3">
      <c r="D1191" s="10"/>
    </row>
    <row r="1192" spans="4:4" x14ac:dyDescent="0.3">
      <c r="D1192" s="10"/>
    </row>
    <row r="1193" spans="4:4" x14ac:dyDescent="0.3">
      <c r="D1193" s="10"/>
    </row>
    <row r="1194" spans="4:4" x14ac:dyDescent="0.3">
      <c r="D1194" s="10"/>
    </row>
    <row r="1195" spans="4:4" x14ac:dyDescent="0.3">
      <c r="D1195" s="10"/>
    </row>
    <row r="1196" spans="4:4" x14ac:dyDescent="0.3">
      <c r="D1196" s="10"/>
    </row>
    <row r="1197" spans="4:4" x14ac:dyDescent="0.3">
      <c r="D1197" s="10"/>
    </row>
    <row r="1198" spans="4:4" x14ac:dyDescent="0.3">
      <c r="D1198" s="10"/>
    </row>
    <row r="1199" spans="4:4" x14ac:dyDescent="0.3">
      <c r="D1199" s="10"/>
    </row>
    <row r="1200" spans="4:4" x14ac:dyDescent="0.3">
      <c r="D1200" s="10"/>
    </row>
    <row r="1201" spans="4:4" x14ac:dyDescent="0.3">
      <c r="D1201" s="10"/>
    </row>
    <row r="1202" spans="4:4" x14ac:dyDescent="0.3">
      <c r="D1202" s="10"/>
    </row>
    <row r="1203" spans="4:4" x14ac:dyDescent="0.3">
      <c r="D1203" s="10"/>
    </row>
    <row r="1204" spans="4:4" x14ac:dyDescent="0.3">
      <c r="D1204" s="10"/>
    </row>
    <row r="1205" spans="4:4" x14ac:dyDescent="0.3">
      <c r="D1205" s="10"/>
    </row>
    <row r="1206" spans="4:4" x14ac:dyDescent="0.3">
      <c r="D1206" s="10"/>
    </row>
    <row r="1207" spans="4:4" x14ac:dyDescent="0.3">
      <c r="D1207" s="10"/>
    </row>
    <row r="1208" spans="4:4" x14ac:dyDescent="0.3">
      <c r="D1208" s="10"/>
    </row>
    <row r="1209" spans="4:4" x14ac:dyDescent="0.3">
      <c r="D1209" s="10"/>
    </row>
    <row r="1210" spans="4:4" x14ac:dyDescent="0.3">
      <c r="D1210" s="10"/>
    </row>
    <row r="1211" spans="4:4" x14ac:dyDescent="0.3">
      <c r="D1211" s="10"/>
    </row>
    <row r="1212" spans="4:4" x14ac:dyDescent="0.3">
      <c r="D1212" s="10"/>
    </row>
    <row r="1213" spans="4:4" x14ac:dyDescent="0.3">
      <c r="D1213" s="10"/>
    </row>
    <row r="1214" spans="4:4" x14ac:dyDescent="0.3">
      <c r="D1214" s="10"/>
    </row>
    <row r="1215" spans="4:4" x14ac:dyDescent="0.3">
      <c r="D1215" s="10"/>
    </row>
    <row r="1216" spans="4:4" x14ac:dyDescent="0.3">
      <c r="D1216" s="10"/>
    </row>
    <row r="1217" spans="4:4" x14ac:dyDescent="0.3">
      <c r="D1217" s="10"/>
    </row>
    <row r="1218" spans="4:4" x14ac:dyDescent="0.3">
      <c r="D1218" s="10"/>
    </row>
    <row r="1219" spans="4:4" x14ac:dyDescent="0.3">
      <c r="D1219" s="10"/>
    </row>
    <row r="1220" spans="4:4" x14ac:dyDescent="0.3">
      <c r="D1220" s="10"/>
    </row>
    <row r="1221" spans="4:4" x14ac:dyDescent="0.3">
      <c r="D1221" s="10"/>
    </row>
    <row r="1222" spans="4:4" x14ac:dyDescent="0.3">
      <c r="D1222" s="10"/>
    </row>
    <row r="1223" spans="4:4" x14ac:dyDescent="0.3">
      <c r="D1223" s="10"/>
    </row>
    <row r="1224" spans="4:4" x14ac:dyDescent="0.3">
      <c r="D1224" s="10"/>
    </row>
    <row r="1225" spans="4:4" x14ac:dyDescent="0.3">
      <c r="D1225" s="10"/>
    </row>
    <row r="1226" spans="4:4" x14ac:dyDescent="0.3">
      <c r="D1226" s="10"/>
    </row>
    <row r="1227" spans="4:4" x14ac:dyDescent="0.3">
      <c r="D1227" s="10"/>
    </row>
    <row r="1228" spans="4:4" x14ac:dyDescent="0.3">
      <c r="D1228" s="10"/>
    </row>
    <row r="1229" spans="4:4" x14ac:dyDescent="0.3">
      <c r="D1229" s="10"/>
    </row>
    <row r="1230" spans="4:4" x14ac:dyDescent="0.3">
      <c r="D1230" s="10"/>
    </row>
    <row r="1231" spans="4:4" x14ac:dyDescent="0.3">
      <c r="D1231" s="10"/>
    </row>
    <row r="1232" spans="4:4" x14ac:dyDescent="0.3">
      <c r="D1232" s="10"/>
    </row>
    <row r="1233" spans="4:4" x14ac:dyDescent="0.3">
      <c r="D1233" s="10"/>
    </row>
    <row r="1234" spans="4:4" x14ac:dyDescent="0.3">
      <c r="D1234" s="10"/>
    </row>
    <row r="1235" spans="4:4" x14ac:dyDescent="0.3">
      <c r="D1235" s="10"/>
    </row>
    <row r="1236" spans="4:4" x14ac:dyDescent="0.3">
      <c r="D1236" s="10"/>
    </row>
    <row r="1237" spans="4:4" x14ac:dyDescent="0.3">
      <c r="D1237" s="10"/>
    </row>
    <row r="1238" spans="4:4" x14ac:dyDescent="0.3">
      <c r="D1238" s="10"/>
    </row>
    <row r="1239" spans="4:4" x14ac:dyDescent="0.3">
      <c r="D1239" s="10"/>
    </row>
    <row r="1240" spans="4:4" x14ac:dyDescent="0.3">
      <c r="D1240" s="10"/>
    </row>
    <row r="1241" spans="4:4" x14ac:dyDescent="0.3">
      <c r="D1241" s="10"/>
    </row>
    <row r="1242" spans="4:4" x14ac:dyDescent="0.3">
      <c r="D1242" s="10"/>
    </row>
    <row r="1243" spans="4:4" x14ac:dyDescent="0.3">
      <c r="D1243" s="10"/>
    </row>
    <row r="1244" spans="4:4" x14ac:dyDescent="0.3">
      <c r="D1244" s="10"/>
    </row>
    <row r="1245" spans="4:4" x14ac:dyDescent="0.3">
      <c r="D1245" s="10"/>
    </row>
    <row r="1246" spans="4:4" x14ac:dyDescent="0.3">
      <c r="D1246" s="10"/>
    </row>
    <row r="1247" spans="4:4" x14ac:dyDescent="0.3">
      <c r="D1247" s="10"/>
    </row>
    <row r="1248" spans="4:4" x14ac:dyDescent="0.3">
      <c r="D1248" s="10"/>
    </row>
    <row r="1249" spans="4:4" x14ac:dyDescent="0.3">
      <c r="D1249" s="10"/>
    </row>
    <row r="1250" spans="4:4" x14ac:dyDescent="0.3">
      <c r="D1250" s="10"/>
    </row>
    <row r="1251" spans="4:4" x14ac:dyDescent="0.3">
      <c r="D1251" s="10"/>
    </row>
    <row r="1252" spans="4:4" x14ac:dyDescent="0.3">
      <c r="D1252" s="10"/>
    </row>
    <row r="1253" spans="4:4" x14ac:dyDescent="0.3">
      <c r="D1253" s="10"/>
    </row>
    <row r="1254" spans="4:4" x14ac:dyDescent="0.3">
      <c r="D1254" s="10"/>
    </row>
    <row r="1255" spans="4:4" x14ac:dyDescent="0.3">
      <c r="D1255" s="10"/>
    </row>
    <row r="1256" spans="4:4" x14ac:dyDescent="0.3">
      <c r="D1256" s="10"/>
    </row>
    <row r="1257" spans="4:4" x14ac:dyDescent="0.3">
      <c r="D1257" s="10"/>
    </row>
    <row r="1258" spans="4:4" x14ac:dyDescent="0.3">
      <c r="D1258" s="10"/>
    </row>
    <row r="1259" spans="4:4" x14ac:dyDescent="0.3">
      <c r="D1259" s="10"/>
    </row>
    <row r="1260" spans="4:4" x14ac:dyDescent="0.3">
      <c r="D1260" s="10"/>
    </row>
    <row r="1261" spans="4:4" x14ac:dyDescent="0.3">
      <c r="D1261" s="10"/>
    </row>
    <row r="1262" spans="4:4" x14ac:dyDescent="0.3">
      <c r="D1262" s="10"/>
    </row>
    <row r="1263" spans="4:4" x14ac:dyDescent="0.3">
      <c r="D1263" s="10"/>
    </row>
    <row r="1264" spans="4:4" x14ac:dyDescent="0.3">
      <c r="D1264" s="10"/>
    </row>
    <row r="1265" spans="4:4" x14ac:dyDescent="0.3">
      <c r="D1265" s="10"/>
    </row>
    <row r="1266" spans="4:4" x14ac:dyDescent="0.3">
      <c r="D1266" s="10"/>
    </row>
    <row r="1267" spans="4:4" x14ac:dyDescent="0.3">
      <c r="D1267" s="10"/>
    </row>
    <row r="1268" spans="4:4" x14ac:dyDescent="0.3">
      <c r="D1268" s="10"/>
    </row>
    <row r="1269" spans="4:4" x14ac:dyDescent="0.3">
      <c r="D1269" s="10"/>
    </row>
    <row r="1270" spans="4:4" x14ac:dyDescent="0.3">
      <c r="D1270" s="10"/>
    </row>
    <row r="1271" spans="4:4" x14ac:dyDescent="0.3">
      <c r="D1271" s="10"/>
    </row>
    <row r="1272" spans="4:4" x14ac:dyDescent="0.3">
      <c r="D1272" s="10"/>
    </row>
    <row r="1273" spans="4:4" x14ac:dyDescent="0.3">
      <c r="D1273" s="10"/>
    </row>
    <row r="1274" spans="4:4" x14ac:dyDescent="0.3">
      <c r="D1274" s="10"/>
    </row>
    <row r="1275" spans="4:4" x14ac:dyDescent="0.3">
      <c r="D1275" s="10"/>
    </row>
    <row r="1276" spans="4:4" x14ac:dyDescent="0.3">
      <c r="D1276" s="10"/>
    </row>
    <row r="1277" spans="4:4" x14ac:dyDescent="0.3">
      <c r="D1277" s="10"/>
    </row>
    <row r="1278" spans="4:4" x14ac:dyDescent="0.3">
      <c r="D1278" s="10"/>
    </row>
    <row r="1279" spans="4:4" x14ac:dyDescent="0.3">
      <c r="D1279" s="10"/>
    </row>
    <row r="1280" spans="4:4" x14ac:dyDescent="0.3">
      <c r="D1280" s="10"/>
    </row>
    <row r="1281" spans="4:4" x14ac:dyDescent="0.3">
      <c r="D1281" s="10"/>
    </row>
    <row r="1282" spans="4:4" x14ac:dyDescent="0.3">
      <c r="D1282" s="10"/>
    </row>
    <row r="1283" spans="4:4" x14ac:dyDescent="0.3">
      <c r="D1283" s="10"/>
    </row>
    <row r="1284" spans="4:4" x14ac:dyDescent="0.3">
      <c r="D1284" s="10"/>
    </row>
    <row r="1285" spans="4:4" x14ac:dyDescent="0.3">
      <c r="D1285" s="10"/>
    </row>
    <row r="1286" spans="4:4" x14ac:dyDescent="0.3">
      <c r="D1286" s="10"/>
    </row>
    <row r="1287" spans="4:4" x14ac:dyDescent="0.3">
      <c r="D1287" s="10"/>
    </row>
    <row r="1288" spans="4:4" x14ac:dyDescent="0.3">
      <c r="D1288" s="10"/>
    </row>
    <row r="1289" spans="4:4" x14ac:dyDescent="0.3">
      <c r="D1289" s="10"/>
    </row>
    <row r="1290" spans="4:4" x14ac:dyDescent="0.3">
      <c r="D1290" s="10"/>
    </row>
    <row r="1291" spans="4:4" x14ac:dyDescent="0.3">
      <c r="D1291" s="10"/>
    </row>
    <row r="1292" spans="4:4" x14ac:dyDescent="0.3">
      <c r="D1292" s="10"/>
    </row>
    <row r="1293" spans="4:4" x14ac:dyDescent="0.3">
      <c r="D1293" s="10"/>
    </row>
    <row r="1294" spans="4:4" x14ac:dyDescent="0.3">
      <c r="D1294" s="10"/>
    </row>
    <row r="1295" spans="4:4" x14ac:dyDescent="0.3">
      <c r="D1295" s="10"/>
    </row>
    <row r="1296" spans="4:4" x14ac:dyDescent="0.3">
      <c r="D1296" s="10"/>
    </row>
    <row r="1297" spans="4:4" x14ac:dyDescent="0.3">
      <c r="D1297" s="10"/>
    </row>
    <row r="1298" spans="4:4" x14ac:dyDescent="0.3">
      <c r="D1298" s="10"/>
    </row>
    <row r="1299" spans="4:4" x14ac:dyDescent="0.3">
      <c r="D1299" s="10"/>
    </row>
    <row r="1300" spans="4:4" x14ac:dyDescent="0.3">
      <c r="D1300" s="10"/>
    </row>
    <row r="1301" spans="4:4" x14ac:dyDescent="0.3">
      <c r="D1301" s="10"/>
    </row>
    <row r="1302" spans="4:4" x14ac:dyDescent="0.3">
      <c r="D1302" s="10"/>
    </row>
    <row r="1303" spans="4:4" x14ac:dyDescent="0.3">
      <c r="D1303" s="10"/>
    </row>
    <row r="1304" spans="4:4" x14ac:dyDescent="0.3">
      <c r="D1304" s="10"/>
    </row>
    <row r="1305" spans="4:4" x14ac:dyDescent="0.3">
      <c r="D1305" s="10"/>
    </row>
    <row r="1306" spans="4:4" x14ac:dyDescent="0.3">
      <c r="D1306" s="10"/>
    </row>
    <row r="1307" spans="4:4" x14ac:dyDescent="0.3">
      <c r="D1307" s="10"/>
    </row>
    <row r="1308" spans="4:4" x14ac:dyDescent="0.3">
      <c r="D1308" s="10"/>
    </row>
    <row r="1309" spans="4:4" x14ac:dyDescent="0.3">
      <c r="D1309" s="10"/>
    </row>
    <row r="1310" spans="4:4" x14ac:dyDescent="0.3">
      <c r="D1310" s="10"/>
    </row>
    <row r="1311" spans="4:4" x14ac:dyDescent="0.3">
      <c r="D1311" s="10"/>
    </row>
    <row r="1312" spans="4:4" x14ac:dyDescent="0.3">
      <c r="D1312" s="10"/>
    </row>
    <row r="1313" spans="4:4" x14ac:dyDescent="0.3">
      <c r="D1313" s="10"/>
    </row>
    <row r="1314" spans="4:4" x14ac:dyDescent="0.3">
      <c r="D1314" s="10"/>
    </row>
    <row r="1315" spans="4:4" x14ac:dyDescent="0.3">
      <c r="D1315" s="10"/>
    </row>
    <row r="1316" spans="4:4" x14ac:dyDescent="0.3">
      <c r="D1316" s="10"/>
    </row>
    <row r="1317" spans="4:4" x14ac:dyDescent="0.3">
      <c r="D1317" s="10"/>
    </row>
    <row r="1318" spans="4:4" x14ac:dyDescent="0.3">
      <c r="D1318" s="10"/>
    </row>
    <row r="1319" spans="4:4" x14ac:dyDescent="0.3">
      <c r="D1319" s="10"/>
    </row>
    <row r="1320" spans="4:4" x14ac:dyDescent="0.3">
      <c r="D1320" s="10"/>
    </row>
    <row r="1321" spans="4:4" x14ac:dyDescent="0.3">
      <c r="D1321" s="10"/>
    </row>
    <row r="1322" spans="4:4" x14ac:dyDescent="0.3">
      <c r="D1322" s="10"/>
    </row>
    <row r="1323" spans="4:4" x14ac:dyDescent="0.3">
      <c r="D1323" s="10"/>
    </row>
    <row r="1324" spans="4:4" x14ac:dyDescent="0.3">
      <c r="D1324" s="10"/>
    </row>
    <row r="1325" spans="4:4" x14ac:dyDescent="0.3">
      <c r="D1325" s="10"/>
    </row>
    <row r="1326" spans="4:4" x14ac:dyDescent="0.3">
      <c r="D1326" s="10"/>
    </row>
    <row r="1327" spans="4:4" x14ac:dyDescent="0.3">
      <c r="D1327" s="10"/>
    </row>
    <row r="1328" spans="4:4" x14ac:dyDescent="0.3">
      <c r="D1328" s="10"/>
    </row>
    <row r="1329" spans="4:4" x14ac:dyDescent="0.3">
      <c r="D1329" s="10"/>
    </row>
    <row r="1330" spans="4:4" x14ac:dyDescent="0.3">
      <c r="D1330" s="10"/>
    </row>
    <row r="1331" spans="4:4" x14ac:dyDescent="0.3">
      <c r="D1331" s="10"/>
    </row>
    <row r="1332" spans="4:4" x14ac:dyDescent="0.3">
      <c r="D1332" s="10"/>
    </row>
    <row r="1333" spans="4:4" x14ac:dyDescent="0.3">
      <c r="D1333" s="10"/>
    </row>
    <row r="1334" spans="4:4" x14ac:dyDescent="0.3">
      <c r="D1334" s="10"/>
    </row>
    <row r="1335" spans="4:4" x14ac:dyDescent="0.3">
      <c r="D1335" s="10"/>
    </row>
    <row r="1336" spans="4:4" x14ac:dyDescent="0.3">
      <c r="D1336" s="10"/>
    </row>
    <row r="1337" spans="4:4" x14ac:dyDescent="0.3">
      <c r="D1337" s="10"/>
    </row>
    <row r="1338" spans="4:4" x14ac:dyDescent="0.3">
      <c r="D1338" s="10"/>
    </row>
    <row r="1339" spans="4:4" x14ac:dyDescent="0.3">
      <c r="D1339" s="10"/>
    </row>
    <row r="1340" spans="4:4" x14ac:dyDescent="0.3">
      <c r="D1340" s="10"/>
    </row>
    <row r="1341" spans="4:4" x14ac:dyDescent="0.3">
      <c r="D1341" s="10"/>
    </row>
    <row r="1342" spans="4:4" x14ac:dyDescent="0.3">
      <c r="D1342" s="10"/>
    </row>
    <row r="1343" spans="4:4" x14ac:dyDescent="0.3">
      <c r="D1343" s="10"/>
    </row>
    <row r="1344" spans="4:4" x14ac:dyDescent="0.3">
      <c r="D1344" s="10"/>
    </row>
    <row r="1345" spans="4:4" x14ac:dyDescent="0.3">
      <c r="D1345" s="10"/>
    </row>
    <row r="1346" spans="4:4" x14ac:dyDescent="0.3">
      <c r="D1346" s="10"/>
    </row>
    <row r="1347" spans="4:4" x14ac:dyDescent="0.3">
      <c r="D1347" s="10"/>
    </row>
    <row r="1348" spans="4:4" x14ac:dyDescent="0.3">
      <c r="D1348" s="10"/>
    </row>
    <row r="1349" spans="4:4" x14ac:dyDescent="0.3">
      <c r="D1349" s="10"/>
    </row>
    <row r="1350" spans="4:4" x14ac:dyDescent="0.3">
      <c r="D1350" s="10"/>
    </row>
    <row r="1351" spans="4:4" x14ac:dyDescent="0.3">
      <c r="D1351" s="10"/>
    </row>
    <row r="1352" spans="4:4" x14ac:dyDescent="0.3">
      <c r="D1352" s="10"/>
    </row>
    <row r="1353" spans="4:4" x14ac:dyDescent="0.3">
      <c r="D1353" s="10"/>
    </row>
    <row r="1354" spans="4:4" x14ac:dyDescent="0.3">
      <c r="D1354" s="10"/>
    </row>
    <row r="1355" spans="4:4" x14ac:dyDescent="0.3">
      <c r="D1355" s="10"/>
    </row>
    <row r="1356" spans="4:4" x14ac:dyDescent="0.3">
      <c r="D1356" s="10"/>
    </row>
    <row r="1357" spans="4:4" x14ac:dyDescent="0.3">
      <c r="D1357" s="10"/>
    </row>
    <row r="1358" spans="4:4" x14ac:dyDescent="0.3">
      <c r="D1358" s="10"/>
    </row>
    <row r="1359" spans="4:4" x14ac:dyDescent="0.3">
      <c r="D1359" s="10"/>
    </row>
    <row r="1360" spans="4:4" x14ac:dyDescent="0.3">
      <c r="D1360" s="10"/>
    </row>
    <row r="1361" spans="4:4" x14ac:dyDescent="0.3">
      <c r="D1361" s="10"/>
    </row>
    <row r="1362" spans="4:4" x14ac:dyDescent="0.3">
      <c r="D1362" s="10"/>
    </row>
    <row r="1363" spans="4:4" x14ac:dyDescent="0.3">
      <c r="D1363" s="10"/>
    </row>
    <row r="1364" spans="4:4" x14ac:dyDescent="0.3">
      <c r="D1364" s="10"/>
    </row>
    <row r="1365" spans="4:4" x14ac:dyDescent="0.3">
      <c r="D1365" s="10"/>
    </row>
    <row r="1366" spans="4:4" x14ac:dyDescent="0.3">
      <c r="D1366" s="10"/>
    </row>
    <row r="1367" spans="4:4" x14ac:dyDescent="0.3">
      <c r="D1367" s="10"/>
    </row>
    <row r="1368" spans="4:4" x14ac:dyDescent="0.3">
      <c r="D1368" s="10"/>
    </row>
    <row r="1369" spans="4:4" x14ac:dyDescent="0.3">
      <c r="D1369" s="10"/>
    </row>
    <row r="1370" spans="4:4" x14ac:dyDescent="0.3">
      <c r="D1370" s="10"/>
    </row>
    <row r="1371" spans="4:4" x14ac:dyDescent="0.3">
      <c r="D1371" s="10"/>
    </row>
    <row r="1372" spans="4:4" x14ac:dyDescent="0.3">
      <c r="D1372" s="10"/>
    </row>
    <row r="1373" spans="4:4" x14ac:dyDescent="0.3">
      <c r="D1373" s="10"/>
    </row>
    <row r="1374" spans="4:4" x14ac:dyDescent="0.3">
      <c r="D1374" s="10"/>
    </row>
    <row r="1375" spans="4:4" x14ac:dyDescent="0.3">
      <c r="D1375" s="10"/>
    </row>
    <row r="1376" spans="4:4" x14ac:dyDescent="0.3">
      <c r="D1376" s="10"/>
    </row>
    <row r="1377" spans="4:4" x14ac:dyDescent="0.3">
      <c r="D1377" s="10"/>
    </row>
    <row r="1378" spans="4:4" x14ac:dyDescent="0.3">
      <c r="D1378" s="10"/>
    </row>
    <row r="1379" spans="4:4" x14ac:dyDescent="0.3">
      <c r="D1379" s="10"/>
    </row>
    <row r="1380" spans="4:4" x14ac:dyDescent="0.3">
      <c r="D1380" s="10"/>
    </row>
    <row r="1381" spans="4:4" x14ac:dyDescent="0.3">
      <c r="D1381" s="10"/>
    </row>
    <row r="1382" spans="4:4" x14ac:dyDescent="0.3">
      <c r="D1382" s="10"/>
    </row>
    <row r="1383" spans="4:4" x14ac:dyDescent="0.3">
      <c r="D1383" s="10"/>
    </row>
    <row r="1384" spans="4:4" x14ac:dyDescent="0.3">
      <c r="D1384" s="10"/>
    </row>
    <row r="1385" spans="4:4" x14ac:dyDescent="0.3">
      <c r="D1385" s="10"/>
    </row>
    <row r="1386" spans="4:4" x14ac:dyDescent="0.3">
      <c r="D1386" s="10"/>
    </row>
    <row r="1387" spans="4:4" x14ac:dyDescent="0.3">
      <c r="D1387" s="10"/>
    </row>
    <row r="1388" spans="4:4" x14ac:dyDescent="0.3">
      <c r="D1388" s="10"/>
    </row>
    <row r="1389" spans="4:4" x14ac:dyDescent="0.3">
      <c r="D1389" s="10"/>
    </row>
    <row r="1390" spans="4:4" x14ac:dyDescent="0.3">
      <c r="D1390" s="10"/>
    </row>
    <row r="1391" spans="4:4" x14ac:dyDescent="0.3">
      <c r="D1391" s="10"/>
    </row>
    <row r="1392" spans="4:4" x14ac:dyDescent="0.3">
      <c r="D1392" s="10"/>
    </row>
    <row r="1393" spans="4:4" x14ac:dyDescent="0.3">
      <c r="D1393" s="10"/>
    </row>
    <row r="1394" spans="4:4" x14ac:dyDescent="0.3">
      <c r="D1394" s="10"/>
    </row>
    <row r="1395" spans="4:4" x14ac:dyDescent="0.3">
      <c r="D1395" s="10"/>
    </row>
    <row r="1396" spans="4:4" x14ac:dyDescent="0.3">
      <c r="D1396" s="10"/>
    </row>
    <row r="1397" spans="4:4" x14ac:dyDescent="0.3">
      <c r="D1397" s="10"/>
    </row>
    <row r="1398" spans="4:4" x14ac:dyDescent="0.3">
      <c r="D1398" s="10"/>
    </row>
    <row r="1399" spans="4:4" x14ac:dyDescent="0.3">
      <c r="D1399" s="10"/>
    </row>
    <row r="1400" spans="4:4" x14ac:dyDescent="0.3">
      <c r="D1400" s="10"/>
    </row>
    <row r="1401" spans="4:4" x14ac:dyDescent="0.3">
      <c r="D1401" s="10"/>
    </row>
    <row r="1402" spans="4:4" x14ac:dyDescent="0.3">
      <c r="D1402" s="10"/>
    </row>
    <row r="1403" spans="4:4" x14ac:dyDescent="0.3">
      <c r="D1403" s="10"/>
    </row>
    <row r="1404" spans="4:4" x14ac:dyDescent="0.3">
      <c r="D1404" s="10"/>
    </row>
    <row r="1405" spans="4:4" x14ac:dyDescent="0.3">
      <c r="D1405" s="10"/>
    </row>
    <row r="1406" spans="4:4" x14ac:dyDescent="0.3">
      <c r="D1406" s="10"/>
    </row>
    <row r="1407" spans="4:4" x14ac:dyDescent="0.3">
      <c r="D1407" s="10"/>
    </row>
    <row r="1408" spans="4:4" x14ac:dyDescent="0.3">
      <c r="D1408" s="10"/>
    </row>
    <row r="1409" spans="4:4" x14ac:dyDescent="0.3">
      <c r="D1409" s="10"/>
    </row>
    <row r="1410" spans="4:4" x14ac:dyDescent="0.3">
      <c r="D1410" s="10"/>
    </row>
    <row r="1411" spans="4:4" x14ac:dyDescent="0.3">
      <c r="D1411" s="10"/>
    </row>
    <row r="1412" spans="4:4" x14ac:dyDescent="0.3">
      <c r="D1412" s="10"/>
    </row>
    <row r="1413" spans="4:4" x14ac:dyDescent="0.3">
      <c r="D1413" s="10"/>
    </row>
    <row r="1414" spans="4:4" x14ac:dyDescent="0.3">
      <c r="D1414" s="10"/>
    </row>
    <row r="1415" spans="4:4" x14ac:dyDescent="0.3">
      <c r="D1415" s="10"/>
    </row>
    <row r="1416" spans="4:4" x14ac:dyDescent="0.3">
      <c r="D1416" s="10"/>
    </row>
    <row r="1417" spans="4:4" x14ac:dyDescent="0.3">
      <c r="D1417" s="10"/>
    </row>
    <row r="1418" spans="4:4" x14ac:dyDescent="0.3">
      <c r="D1418" s="10"/>
    </row>
    <row r="1419" spans="4:4" x14ac:dyDescent="0.3">
      <c r="D1419" s="10"/>
    </row>
    <row r="1420" spans="4:4" x14ac:dyDescent="0.3">
      <c r="D1420" s="10"/>
    </row>
    <row r="1421" spans="4:4" x14ac:dyDescent="0.3">
      <c r="D1421" s="10"/>
    </row>
    <row r="1422" spans="4:4" x14ac:dyDescent="0.3">
      <c r="D1422" s="10"/>
    </row>
    <row r="1423" spans="4:4" x14ac:dyDescent="0.3">
      <c r="D1423" s="10"/>
    </row>
    <row r="1424" spans="4:4" x14ac:dyDescent="0.3">
      <c r="D1424" s="10"/>
    </row>
    <row r="1425" spans="4:4" x14ac:dyDescent="0.3">
      <c r="D1425" s="10"/>
    </row>
    <row r="1426" spans="4:4" x14ac:dyDescent="0.3">
      <c r="D1426" s="10"/>
    </row>
    <row r="1427" spans="4:4" x14ac:dyDescent="0.3">
      <c r="D1427" s="10"/>
    </row>
    <row r="1428" spans="4:4" x14ac:dyDescent="0.3">
      <c r="D1428" s="10"/>
    </row>
    <row r="1429" spans="4:4" x14ac:dyDescent="0.3">
      <c r="D1429" s="10"/>
    </row>
    <row r="1430" spans="4:4" x14ac:dyDescent="0.3">
      <c r="D1430" s="10"/>
    </row>
    <row r="1431" spans="4:4" x14ac:dyDescent="0.3">
      <c r="D1431" s="10"/>
    </row>
    <row r="1432" spans="4:4" x14ac:dyDescent="0.3">
      <c r="D1432" s="10"/>
    </row>
    <row r="1433" spans="4:4" x14ac:dyDescent="0.3">
      <c r="D1433" s="10"/>
    </row>
    <row r="1434" spans="4:4" x14ac:dyDescent="0.3">
      <c r="D1434" s="10"/>
    </row>
    <row r="1435" spans="4:4" x14ac:dyDescent="0.3">
      <c r="D1435" s="10"/>
    </row>
    <row r="1436" spans="4:4" x14ac:dyDescent="0.3">
      <c r="D1436" s="10"/>
    </row>
    <row r="1437" spans="4:4" x14ac:dyDescent="0.3">
      <c r="D1437" s="10"/>
    </row>
    <row r="1438" spans="4:4" x14ac:dyDescent="0.3">
      <c r="D1438" s="10"/>
    </row>
    <row r="1439" spans="4:4" x14ac:dyDescent="0.3">
      <c r="D1439" s="10"/>
    </row>
    <row r="1440" spans="4:4" x14ac:dyDescent="0.3">
      <c r="D1440" s="10"/>
    </row>
    <row r="1441" spans="4:4" x14ac:dyDescent="0.3">
      <c r="D1441" s="10"/>
    </row>
    <row r="1442" spans="4:4" x14ac:dyDescent="0.3">
      <c r="D1442" s="10"/>
    </row>
    <row r="1443" spans="4:4" x14ac:dyDescent="0.3">
      <c r="D1443" s="10"/>
    </row>
    <row r="1444" spans="4:4" x14ac:dyDescent="0.3">
      <c r="D1444" s="10"/>
    </row>
    <row r="1445" spans="4:4" x14ac:dyDescent="0.3">
      <c r="D1445" s="10"/>
    </row>
    <row r="1446" spans="4:4" x14ac:dyDescent="0.3">
      <c r="D1446" s="10"/>
    </row>
    <row r="1447" spans="4:4" x14ac:dyDescent="0.3">
      <c r="D1447" s="10"/>
    </row>
    <row r="1448" spans="4:4" x14ac:dyDescent="0.3">
      <c r="D1448" s="10"/>
    </row>
    <row r="1449" spans="4:4" x14ac:dyDescent="0.3">
      <c r="D1449" s="10"/>
    </row>
    <row r="1450" spans="4:4" x14ac:dyDescent="0.3">
      <c r="D1450" s="10"/>
    </row>
    <row r="1451" spans="4:4" x14ac:dyDescent="0.3">
      <c r="D1451" s="10"/>
    </row>
    <row r="1452" spans="4:4" x14ac:dyDescent="0.3">
      <c r="D1452" s="10"/>
    </row>
    <row r="1453" spans="4:4" x14ac:dyDescent="0.3">
      <c r="D1453" s="10"/>
    </row>
    <row r="1454" spans="4:4" x14ac:dyDescent="0.3">
      <c r="D1454" s="10"/>
    </row>
    <row r="1455" spans="4:4" x14ac:dyDescent="0.3">
      <c r="D1455" s="10"/>
    </row>
    <row r="1456" spans="4:4" x14ac:dyDescent="0.3">
      <c r="D1456" s="10"/>
    </row>
    <row r="1457" spans="4:4" x14ac:dyDescent="0.3">
      <c r="D1457" s="10"/>
    </row>
    <row r="1458" spans="4:4" x14ac:dyDescent="0.3">
      <c r="D1458" s="10"/>
    </row>
    <row r="1459" spans="4:4" x14ac:dyDescent="0.3">
      <c r="D1459" s="10"/>
    </row>
    <row r="1460" spans="4:4" x14ac:dyDescent="0.3">
      <c r="D1460" s="10"/>
    </row>
    <row r="1461" spans="4:4" x14ac:dyDescent="0.3">
      <c r="D1461" s="10"/>
    </row>
    <row r="1462" spans="4:4" x14ac:dyDescent="0.3">
      <c r="D1462" s="10"/>
    </row>
    <row r="1463" spans="4:4" x14ac:dyDescent="0.3">
      <c r="D1463" s="10"/>
    </row>
    <row r="1464" spans="4:4" x14ac:dyDescent="0.3">
      <c r="D1464" s="10"/>
    </row>
    <row r="1465" spans="4:4" x14ac:dyDescent="0.3">
      <c r="D1465" s="10"/>
    </row>
    <row r="1466" spans="4:4" x14ac:dyDescent="0.3">
      <c r="D1466" s="10"/>
    </row>
    <row r="1467" spans="4:4" x14ac:dyDescent="0.3">
      <c r="D1467" s="10"/>
    </row>
    <row r="1468" spans="4:4" x14ac:dyDescent="0.3">
      <c r="D1468" s="10"/>
    </row>
    <row r="1469" spans="4:4" x14ac:dyDescent="0.3">
      <c r="D1469" s="10"/>
    </row>
    <row r="1470" spans="4:4" x14ac:dyDescent="0.3">
      <c r="D1470" s="10"/>
    </row>
    <row r="1471" spans="4:4" x14ac:dyDescent="0.3">
      <c r="D1471" s="10"/>
    </row>
    <row r="1472" spans="4:4" x14ac:dyDescent="0.3">
      <c r="D1472" s="10"/>
    </row>
    <row r="1473" spans="4:4" x14ac:dyDescent="0.3">
      <c r="D1473" s="10"/>
    </row>
    <row r="1474" spans="4:4" x14ac:dyDescent="0.3">
      <c r="D1474" s="10"/>
    </row>
    <row r="1475" spans="4:4" x14ac:dyDescent="0.3">
      <c r="D1475" s="10"/>
    </row>
    <row r="1476" spans="4:4" x14ac:dyDescent="0.3">
      <c r="D1476" s="10"/>
    </row>
    <row r="1477" spans="4:4" x14ac:dyDescent="0.3">
      <c r="D1477" s="10"/>
    </row>
    <row r="1478" spans="4:4" x14ac:dyDescent="0.3">
      <c r="D1478" s="10"/>
    </row>
    <row r="1479" spans="4:4" x14ac:dyDescent="0.3">
      <c r="D1479" s="10"/>
    </row>
    <row r="1480" spans="4:4" x14ac:dyDescent="0.3">
      <c r="D1480" s="10"/>
    </row>
    <row r="1481" spans="4:4" x14ac:dyDescent="0.3">
      <c r="D1481" s="10"/>
    </row>
    <row r="1482" spans="4:4" x14ac:dyDescent="0.3">
      <c r="D1482" s="10"/>
    </row>
    <row r="1483" spans="4:4" x14ac:dyDescent="0.3">
      <c r="D1483" s="10"/>
    </row>
    <row r="1484" spans="4:4" x14ac:dyDescent="0.3">
      <c r="D1484" s="10"/>
    </row>
    <row r="1485" spans="4:4" x14ac:dyDescent="0.3">
      <c r="D1485" s="10"/>
    </row>
    <row r="1486" spans="4:4" x14ac:dyDescent="0.3">
      <c r="D1486" s="10"/>
    </row>
    <row r="1487" spans="4:4" x14ac:dyDescent="0.3">
      <c r="D1487" s="10"/>
    </row>
    <row r="1488" spans="4:4" x14ac:dyDescent="0.3">
      <c r="D1488" s="10"/>
    </row>
    <row r="1489" spans="4:4" x14ac:dyDescent="0.3">
      <c r="D1489" s="10"/>
    </row>
    <row r="1490" spans="4:4" x14ac:dyDescent="0.3">
      <c r="D1490" s="10"/>
    </row>
    <row r="1491" spans="4:4" x14ac:dyDescent="0.3">
      <c r="D1491" s="10"/>
    </row>
    <row r="1492" spans="4:4" x14ac:dyDescent="0.3">
      <c r="D1492" s="10"/>
    </row>
    <row r="1493" spans="4:4" x14ac:dyDescent="0.3">
      <c r="D1493" s="10"/>
    </row>
    <row r="1494" spans="4:4" x14ac:dyDescent="0.3">
      <c r="D1494" s="10"/>
    </row>
    <row r="1495" spans="4:4" x14ac:dyDescent="0.3">
      <c r="D1495" s="10"/>
    </row>
    <row r="1496" spans="4:4" x14ac:dyDescent="0.3">
      <c r="D1496" s="10"/>
    </row>
    <row r="1497" spans="4:4" x14ac:dyDescent="0.3">
      <c r="D1497" s="10"/>
    </row>
    <row r="1498" spans="4:4" x14ac:dyDescent="0.3">
      <c r="D1498" s="10"/>
    </row>
    <row r="1499" spans="4:4" x14ac:dyDescent="0.3">
      <c r="D1499" s="10"/>
    </row>
    <row r="1500" spans="4:4" x14ac:dyDescent="0.3">
      <c r="D1500" s="10"/>
    </row>
    <row r="1501" spans="4:4" x14ac:dyDescent="0.3">
      <c r="D1501" s="10"/>
    </row>
    <row r="1502" spans="4:4" x14ac:dyDescent="0.3">
      <c r="D1502" s="10"/>
    </row>
    <row r="1503" spans="4:4" x14ac:dyDescent="0.3">
      <c r="D1503" s="10"/>
    </row>
    <row r="1504" spans="4:4" x14ac:dyDescent="0.3">
      <c r="D1504" s="10"/>
    </row>
    <row r="1505" spans="4:4" x14ac:dyDescent="0.3">
      <c r="D1505" s="10"/>
    </row>
    <row r="1506" spans="4:4" x14ac:dyDescent="0.3">
      <c r="D1506" s="10"/>
    </row>
    <row r="1507" spans="4:4" x14ac:dyDescent="0.3">
      <c r="D1507" s="10"/>
    </row>
    <row r="1508" spans="4:4" x14ac:dyDescent="0.3">
      <c r="D1508" s="10"/>
    </row>
    <row r="1509" spans="4:4" x14ac:dyDescent="0.3">
      <c r="D1509" s="10"/>
    </row>
    <row r="1510" spans="4:4" x14ac:dyDescent="0.3">
      <c r="D1510" s="10"/>
    </row>
    <row r="1511" spans="4:4" x14ac:dyDescent="0.3">
      <c r="D1511" s="10"/>
    </row>
    <row r="1512" spans="4:4" x14ac:dyDescent="0.3">
      <c r="D1512" s="10"/>
    </row>
    <row r="1513" spans="4:4" x14ac:dyDescent="0.3">
      <c r="D1513" s="10"/>
    </row>
    <row r="1514" spans="4:4" x14ac:dyDescent="0.3">
      <c r="D1514" s="10"/>
    </row>
    <row r="1515" spans="4:4" x14ac:dyDescent="0.3">
      <c r="D1515" s="10"/>
    </row>
    <row r="1516" spans="4:4" x14ac:dyDescent="0.3">
      <c r="D1516" s="10"/>
    </row>
    <row r="1517" spans="4:4" x14ac:dyDescent="0.3">
      <c r="D1517" s="10"/>
    </row>
    <row r="1518" spans="4:4" x14ac:dyDescent="0.3">
      <c r="D1518" s="10"/>
    </row>
    <row r="1519" spans="4:4" x14ac:dyDescent="0.3">
      <c r="D1519" s="10"/>
    </row>
    <row r="1520" spans="4:4" x14ac:dyDescent="0.3">
      <c r="D1520" s="10"/>
    </row>
    <row r="1521" spans="4:4" x14ac:dyDescent="0.3">
      <c r="D1521" s="10"/>
    </row>
    <row r="1522" spans="4:4" x14ac:dyDescent="0.3">
      <c r="D1522" s="10"/>
    </row>
    <row r="1523" spans="4:4" x14ac:dyDescent="0.3">
      <c r="D1523" s="10"/>
    </row>
    <row r="1524" spans="4:4" x14ac:dyDescent="0.3">
      <c r="D1524" s="10"/>
    </row>
    <row r="1525" spans="4:4" x14ac:dyDescent="0.3">
      <c r="D1525" s="10"/>
    </row>
    <row r="1526" spans="4:4" x14ac:dyDescent="0.3">
      <c r="D1526" s="10"/>
    </row>
    <row r="1527" spans="4:4" x14ac:dyDescent="0.3">
      <c r="D1527" s="10"/>
    </row>
    <row r="1528" spans="4:4" x14ac:dyDescent="0.3">
      <c r="D1528" s="10"/>
    </row>
    <row r="1529" spans="4:4" x14ac:dyDescent="0.3">
      <c r="D1529" s="10"/>
    </row>
    <row r="1530" spans="4:4" x14ac:dyDescent="0.3">
      <c r="D1530" s="10"/>
    </row>
    <row r="1531" spans="4:4" x14ac:dyDescent="0.3">
      <c r="D1531" s="10"/>
    </row>
    <row r="1532" spans="4:4" x14ac:dyDescent="0.3">
      <c r="D1532" s="10"/>
    </row>
    <row r="1533" spans="4:4" x14ac:dyDescent="0.3">
      <c r="D1533" s="10"/>
    </row>
    <row r="1534" spans="4:4" x14ac:dyDescent="0.3">
      <c r="D1534" s="10"/>
    </row>
    <row r="1535" spans="4:4" x14ac:dyDescent="0.3">
      <c r="D1535" s="10"/>
    </row>
    <row r="1536" spans="4:4" x14ac:dyDescent="0.3">
      <c r="D1536" s="10"/>
    </row>
    <row r="1537" spans="4:4" x14ac:dyDescent="0.3">
      <c r="D1537" s="10"/>
    </row>
    <row r="1538" spans="4:4" x14ac:dyDescent="0.3">
      <c r="D1538" s="10"/>
    </row>
    <row r="1539" spans="4:4" x14ac:dyDescent="0.3">
      <c r="D1539" s="10"/>
    </row>
    <row r="1540" spans="4:4" x14ac:dyDescent="0.3">
      <c r="D1540" s="10"/>
    </row>
    <row r="1541" spans="4:4" x14ac:dyDescent="0.3">
      <c r="D1541" s="10"/>
    </row>
    <row r="1542" spans="4:4" x14ac:dyDescent="0.3">
      <c r="D1542" s="10"/>
    </row>
    <row r="1543" spans="4:4" x14ac:dyDescent="0.3">
      <c r="D1543" s="10"/>
    </row>
    <row r="1544" spans="4:4" x14ac:dyDescent="0.3">
      <c r="D1544" s="10"/>
    </row>
    <row r="1545" spans="4:4" x14ac:dyDescent="0.3">
      <c r="D1545" s="10"/>
    </row>
    <row r="1546" spans="4:4" x14ac:dyDescent="0.3">
      <c r="D1546" s="10"/>
    </row>
    <row r="1547" spans="4:4" x14ac:dyDescent="0.3">
      <c r="D1547" s="10"/>
    </row>
    <row r="1548" spans="4:4" x14ac:dyDescent="0.3">
      <c r="D1548" s="10"/>
    </row>
    <row r="1549" spans="4:4" x14ac:dyDescent="0.3">
      <c r="D1549" s="10"/>
    </row>
    <row r="1550" spans="4:4" x14ac:dyDescent="0.3">
      <c r="D1550" s="10"/>
    </row>
    <row r="1551" spans="4:4" x14ac:dyDescent="0.3">
      <c r="D1551" s="10"/>
    </row>
    <row r="1552" spans="4:4" x14ac:dyDescent="0.3">
      <c r="D1552" s="10"/>
    </row>
    <row r="1553" spans="4:4" x14ac:dyDescent="0.3">
      <c r="D1553" s="10"/>
    </row>
    <row r="1554" spans="4:4" x14ac:dyDescent="0.3">
      <c r="D1554" s="10"/>
    </row>
    <row r="1555" spans="4:4" x14ac:dyDescent="0.3">
      <c r="D1555" s="10"/>
    </row>
    <row r="1556" spans="4:4" x14ac:dyDescent="0.3">
      <c r="D1556" s="10"/>
    </row>
    <row r="1557" spans="4:4" x14ac:dyDescent="0.3">
      <c r="D1557" s="10"/>
    </row>
    <row r="1558" spans="4:4" x14ac:dyDescent="0.3">
      <c r="D1558" s="10"/>
    </row>
    <row r="1559" spans="4:4" x14ac:dyDescent="0.3">
      <c r="D1559" s="10"/>
    </row>
    <row r="1560" spans="4:4" x14ac:dyDescent="0.3">
      <c r="D1560" s="10"/>
    </row>
    <row r="1561" spans="4:4" x14ac:dyDescent="0.3">
      <c r="D1561" s="10"/>
    </row>
    <row r="1562" spans="4:4" x14ac:dyDescent="0.3">
      <c r="D1562" s="10"/>
    </row>
    <row r="1563" spans="4:4" x14ac:dyDescent="0.3">
      <c r="D1563" s="10"/>
    </row>
    <row r="1564" spans="4:4" x14ac:dyDescent="0.3">
      <c r="D1564" s="10"/>
    </row>
    <row r="1565" spans="4:4" x14ac:dyDescent="0.3">
      <c r="D1565" s="10"/>
    </row>
    <row r="1566" spans="4:4" x14ac:dyDescent="0.3">
      <c r="D1566" s="10"/>
    </row>
    <row r="1567" spans="4:4" x14ac:dyDescent="0.3">
      <c r="D1567" s="10"/>
    </row>
    <row r="1568" spans="4:4" x14ac:dyDescent="0.3">
      <c r="D1568" s="10"/>
    </row>
    <row r="1569" spans="4:4" x14ac:dyDescent="0.3">
      <c r="D1569" s="10"/>
    </row>
    <row r="1570" spans="4:4" x14ac:dyDescent="0.3">
      <c r="D1570" s="10"/>
    </row>
    <row r="1571" spans="4:4" x14ac:dyDescent="0.3">
      <c r="D1571" s="10"/>
    </row>
    <row r="1572" spans="4:4" x14ac:dyDescent="0.3">
      <c r="D1572" s="10"/>
    </row>
    <row r="1573" spans="4:4" x14ac:dyDescent="0.3">
      <c r="D1573" s="10"/>
    </row>
    <row r="1574" spans="4:4" x14ac:dyDescent="0.3">
      <c r="D1574" s="10"/>
    </row>
    <row r="1575" spans="4:4" x14ac:dyDescent="0.3">
      <c r="D1575" s="10"/>
    </row>
    <row r="1576" spans="4:4" x14ac:dyDescent="0.3">
      <c r="D1576" s="10"/>
    </row>
    <row r="1577" spans="4:4" x14ac:dyDescent="0.3">
      <c r="D1577" s="10"/>
    </row>
    <row r="1578" spans="4:4" x14ac:dyDescent="0.3">
      <c r="D1578" s="10"/>
    </row>
    <row r="1579" spans="4:4" x14ac:dyDescent="0.3">
      <c r="D1579" s="10"/>
    </row>
    <row r="1580" spans="4:4" x14ac:dyDescent="0.3">
      <c r="D1580" s="10"/>
    </row>
    <row r="1581" spans="4:4" x14ac:dyDescent="0.3">
      <c r="D1581" s="10"/>
    </row>
    <row r="1582" spans="4:4" x14ac:dyDescent="0.3">
      <c r="D1582" s="10"/>
    </row>
    <row r="1583" spans="4:4" x14ac:dyDescent="0.3">
      <c r="D1583" s="10"/>
    </row>
    <row r="1584" spans="4:4" x14ac:dyDescent="0.3">
      <c r="D1584" s="10"/>
    </row>
    <row r="1585" spans="4:4" x14ac:dyDescent="0.3">
      <c r="D1585" s="10"/>
    </row>
    <row r="1586" spans="4:4" x14ac:dyDescent="0.3">
      <c r="D1586" s="10"/>
    </row>
    <row r="1587" spans="4:4" x14ac:dyDescent="0.3">
      <c r="D1587" s="10"/>
    </row>
    <row r="1588" spans="4:4" x14ac:dyDescent="0.3">
      <c r="D1588" s="10"/>
    </row>
    <row r="1589" spans="4:4" x14ac:dyDescent="0.3">
      <c r="D1589" s="10"/>
    </row>
    <row r="1590" spans="4:4" x14ac:dyDescent="0.3">
      <c r="D1590" s="10"/>
    </row>
    <row r="1591" spans="4:4" x14ac:dyDescent="0.3">
      <c r="D1591" s="10"/>
    </row>
    <row r="1592" spans="4:4" x14ac:dyDescent="0.3">
      <c r="D1592" s="10"/>
    </row>
    <row r="1593" spans="4:4" x14ac:dyDescent="0.3">
      <c r="D1593" s="10"/>
    </row>
    <row r="1594" spans="4:4" x14ac:dyDescent="0.3">
      <c r="D1594" s="10"/>
    </row>
    <row r="1595" spans="4:4" x14ac:dyDescent="0.3">
      <c r="D1595" s="10"/>
    </row>
    <row r="1596" spans="4:4" x14ac:dyDescent="0.3">
      <c r="D1596" s="10"/>
    </row>
    <row r="1597" spans="4:4" x14ac:dyDescent="0.3">
      <c r="D1597" s="10"/>
    </row>
    <row r="1598" spans="4:4" x14ac:dyDescent="0.3">
      <c r="D1598" s="10"/>
    </row>
    <row r="1599" spans="4:4" x14ac:dyDescent="0.3">
      <c r="D1599" s="10"/>
    </row>
    <row r="1600" spans="4:4" x14ac:dyDescent="0.3">
      <c r="D1600" s="10"/>
    </row>
    <row r="1601" spans="4:4" x14ac:dyDescent="0.3">
      <c r="D1601" s="10"/>
    </row>
    <row r="1602" spans="4:4" x14ac:dyDescent="0.3">
      <c r="D1602" s="10"/>
    </row>
    <row r="1603" spans="4:4" x14ac:dyDescent="0.3">
      <c r="D1603" s="10"/>
    </row>
    <row r="1604" spans="4:4" x14ac:dyDescent="0.3">
      <c r="D1604" s="10"/>
    </row>
    <row r="1605" spans="4:4" x14ac:dyDescent="0.3">
      <c r="D1605" s="10"/>
    </row>
    <row r="1606" spans="4:4" x14ac:dyDescent="0.3">
      <c r="D1606" s="10"/>
    </row>
    <row r="1607" spans="4:4" x14ac:dyDescent="0.3">
      <c r="D1607" s="10"/>
    </row>
    <row r="1608" spans="4:4" x14ac:dyDescent="0.3">
      <c r="D1608" s="10"/>
    </row>
    <row r="1609" spans="4:4" x14ac:dyDescent="0.3">
      <c r="D1609" s="10"/>
    </row>
    <row r="1610" spans="4:4" x14ac:dyDescent="0.3">
      <c r="D1610" s="10"/>
    </row>
    <row r="1611" spans="4:4" x14ac:dyDescent="0.3">
      <c r="D1611" s="10"/>
    </row>
    <row r="1612" spans="4:4" x14ac:dyDescent="0.3">
      <c r="D1612" s="10"/>
    </row>
    <row r="1613" spans="4:4" x14ac:dyDescent="0.3">
      <c r="D1613" s="10"/>
    </row>
    <row r="1614" spans="4:4" x14ac:dyDescent="0.3">
      <c r="D1614" s="10"/>
    </row>
    <row r="1615" spans="4:4" x14ac:dyDescent="0.3">
      <c r="D1615" s="10"/>
    </row>
    <row r="1616" spans="4:4" x14ac:dyDescent="0.3">
      <c r="D1616" s="10"/>
    </row>
    <row r="1617" spans="4:4" x14ac:dyDescent="0.3">
      <c r="D1617" s="10"/>
    </row>
    <row r="1618" spans="4:4" x14ac:dyDescent="0.3">
      <c r="D1618" s="10"/>
    </row>
    <row r="1619" spans="4:4" x14ac:dyDescent="0.3">
      <c r="D1619" s="10"/>
    </row>
    <row r="1620" spans="4:4" x14ac:dyDescent="0.3">
      <c r="D1620" s="10"/>
    </row>
    <row r="1621" spans="4:4" x14ac:dyDescent="0.3">
      <c r="D1621" s="10"/>
    </row>
    <row r="1622" spans="4:4" x14ac:dyDescent="0.3">
      <c r="D1622" s="10"/>
    </row>
    <row r="1623" spans="4:4" x14ac:dyDescent="0.3">
      <c r="D1623" s="10"/>
    </row>
    <row r="1624" spans="4:4" x14ac:dyDescent="0.3">
      <c r="D1624" s="10"/>
    </row>
    <row r="1625" spans="4:4" x14ac:dyDescent="0.3">
      <c r="D1625" s="10"/>
    </row>
    <row r="1626" spans="4:4" x14ac:dyDescent="0.3">
      <c r="D1626" s="10"/>
    </row>
    <row r="1627" spans="4:4" x14ac:dyDescent="0.3">
      <c r="D1627" s="10"/>
    </row>
    <row r="1628" spans="4:4" x14ac:dyDescent="0.3">
      <c r="D1628" s="10"/>
    </row>
    <row r="1629" spans="4:4" x14ac:dyDescent="0.3">
      <c r="D1629" s="10"/>
    </row>
    <row r="1630" spans="4:4" x14ac:dyDescent="0.3">
      <c r="D1630" s="10"/>
    </row>
    <row r="1631" spans="4:4" x14ac:dyDescent="0.3">
      <c r="D1631" s="10"/>
    </row>
    <row r="1632" spans="4:4" x14ac:dyDescent="0.3">
      <c r="D1632" s="10"/>
    </row>
    <row r="1633" spans="4:4" x14ac:dyDescent="0.3">
      <c r="D1633" s="10"/>
    </row>
    <row r="1634" spans="4:4" x14ac:dyDescent="0.3">
      <c r="D1634" s="10"/>
    </row>
    <row r="1635" spans="4:4" x14ac:dyDescent="0.3">
      <c r="D1635" s="10"/>
    </row>
    <row r="1636" spans="4:4" x14ac:dyDescent="0.3">
      <c r="D1636" s="10"/>
    </row>
    <row r="1637" spans="4:4" x14ac:dyDescent="0.3">
      <c r="D1637" s="10"/>
    </row>
    <row r="1638" spans="4:4" x14ac:dyDescent="0.3">
      <c r="D1638" s="10"/>
    </row>
    <row r="1639" spans="4:4" x14ac:dyDescent="0.3">
      <c r="D1639" s="10"/>
    </row>
    <row r="1640" spans="4:4" x14ac:dyDescent="0.3">
      <c r="D1640" s="10"/>
    </row>
    <row r="1641" spans="4:4" x14ac:dyDescent="0.3">
      <c r="D1641" s="10"/>
    </row>
    <row r="1642" spans="4:4" x14ac:dyDescent="0.3">
      <c r="D1642" s="10"/>
    </row>
    <row r="1643" spans="4:4" x14ac:dyDescent="0.3">
      <c r="D1643" s="10"/>
    </row>
    <row r="1644" spans="4:4" x14ac:dyDescent="0.3">
      <c r="D1644" s="10"/>
    </row>
    <row r="1645" spans="4:4" x14ac:dyDescent="0.3">
      <c r="D1645" s="10"/>
    </row>
    <row r="1646" spans="4:4" x14ac:dyDescent="0.3">
      <c r="D1646" s="10"/>
    </row>
    <row r="1647" spans="4:4" x14ac:dyDescent="0.3">
      <c r="D1647" s="10"/>
    </row>
    <row r="1648" spans="4:4" x14ac:dyDescent="0.3">
      <c r="D1648" s="10"/>
    </row>
    <row r="1649" spans="4:4" x14ac:dyDescent="0.3">
      <c r="D1649" s="10"/>
    </row>
    <row r="1650" spans="4:4" x14ac:dyDescent="0.3">
      <c r="D1650" s="10"/>
    </row>
    <row r="1651" spans="4:4" x14ac:dyDescent="0.3">
      <c r="D1651" s="10"/>
    </row>
    <row r="1652" spans="4:4" x14ac:dyDescent="0.3">
      <c r="D1652" s="10"/>
    </row>
    <row r="1653" spans="4:4" x14ac:dyDescent="0.3">
      <c r="D1653" s="10"/>
    </row>
    <row r="1654" spans="4:4" x14ac:dyDescent="0.3">
      <c r="D1654" s="10"/>
    </row>
    <row r="1655" spans="4:4" x14ac:dyDescent="0.3">
      <c r="D1655" s="10"/>
    </row>
    <row r="1656" spans="4:4" x14ac:dyDescent="0.3">
      <c r="D1656" s="10"/>
    </row>
    <row r="1657" spans="4:4" x14ac:dyDescent="0.3">
      <c r="D1657" s="10"/>
    </row>
    <row r="1658" spans="4:4" x14ac:dyDescent="0.3">
      <c r="D1658" s="10"/>
    </row>
    <row r="1659" spans="4:4" x14ac:dyDescent="0.3">
      <c r="D1659" s="10"/>
    </row>
    <row r="1660" spans="4:4" x14ac:dyDescent="0.3">
      <c r="D1660" s="10"/>
    </row>
    <row r="1661" spans="4:4" x14ac:dyDescent="0.3">
      <c r="D1661" s="10"/>
    </row>
    <row r="1662" spans="4:4" x14ac:dyDescent="0.3">
      <c r="D1662" s="10"/>
    </row>
    <row r="1663" spans="4:4" x14ac:dyDescent="0.3">
      <c r="D1663" s="10"/>
    </row>
    <row r="1664" spans="4:4" x14ac:dyDescent="0.3">
      <c r="D1664" s="10"/>
    </row>
    <row r="1665" spans="4:4" x14ac:dyDescent="0.3">
      <c r="D1665" s="10"/>
    </row>
    <row r="1666" spans="4:4" x14ac:dyDescent="0.3">
      <c r="D1666" s="10"/>
    </row>
    <row r="1667" spans="4:4" x14ac:dyDescent="0.3">
      <c r="D1667" s="10"/>
    </row>
    <row r="1668" spans="4:4" x14ac:dyDescent="0.3">
      <c r="D1668" s="10"/>
    </row>
    <row r="1669" spans="4:4" x14ac:dyDescent="0.3">
      <c r="D1669" s="10"/>
    </row>
    <row r="1670" spans="4:4" x14ac:dyDescent="0.3">
      <c r="D1670" s="10"/>
    </row>
    <row r="1671" spans="4:4" x14ac:dyDescent="0.3">
      <c r="D1671" s="10"/>
    </row>
    <row r="1672" spans="4:4" x14ac:dyDescent="0.3">
      <c r="D1672" s="10"/>
    </row>
    <row r="1673" spans="4:4" x14ac:dyDescent="0.3">
      <c r="D1673" s="10"/>
    </row>
    <row r="1674" spans="4:4" x14ac:dyDescent="0.3">
      <c r="D1674" s="10"/>
    </row>
    <row r="1675" spans="4:4" x14ac:dyDescent="0.3">
      <c r="D1675" s="10"/>
    </row>
    <row r="1676" spans="4:4" x14ac:dyDescent="0.3">
      <c r="D1676" s="10"/>
    </row>
    <row r="1677" spans="4:4" x14ac:dyDescent="0.3">
      <c r="D1677" s="10"/>
    </row>
    <row r="1678" spans="4:4" x14ac:dyDescent="0.3">
      <c r="D1678" s="10"/>
    </row>
    <row r="1679" spans="4:4" x14ac:dyDescent="0.3">
      <c r="D1679" s="10"/>
    </row>
    <row r="1680" spans="4:4" x14ac:dyDescent="0.3">
      <c r="D1680" s="10"/>
    </row>
    <row r="1681" spans="4:4" x14ac:dyDescent="0.3">
      <c r="D1681" s="10"/>
    </row>
    <row r="1682" spans="4:4" x14ac:dyDescent="0.3">
      <c r="D1682" s="10"/>
    </row>
    <row r="1683" spans="4:4" x14ac:dyDescent="0.3">
      <c r="D1683" s="10"/>
    </row>
    <row r="1684" spans="4:4" x14ac:dyDescent="0.3">
      <c r="D1684" s="10"/>
    </row>
    <row r="1685" spans="4:4" x14ac:dyDescent="0.3">
      <c r="D1685" s="10"/>
    </row>
    <row r="1686" spans="4:4" x14ac:dyDescent="0.3">
      <c r="D1686" s="10"/>
    </row>
    <row r="1687" spans="4:4" x14ac:dyDescent="0.3">
      <c r="D1687" s="10"/>
    </row>
    <row r="1688" spans="4:4" x14ac:dyDescent="0.3">
      <c r="D1688" s="10"/>
    </row>
    <row r="1689" spans="4:4" x14ac:dyDescent="0.3">
      <c r="D1689" s="10"/>
    </row>
    <row r="1690" spans="4:4" x14ac:dyDescent="0.3">
      <c r="D1690" s="10"/>
    </row>
    <row r="1691" spans="4:4" x14ac:dyDescent="0.3">
      <c r="D1691" s="10"/>
    </row>
    <row r="1692" spans="4:4" x14ac:dyDescent="0.3">
      <c r="D1692" s="10"/>
    </row>
    <row r="1693" spans="4:4" x14ac:dyDescent="0.3">
      <c r="D1693" s="10"/>
    </row>
    <row r="1694" spans="4:4" x14ac:dyDescent="0.3">
      <c r="D1694" s="10"/>
    </row>
    <row r="1695" spans="4:4" x14ac:dyDescent="0.3">
      <c r="D1695" s="10"/>
    </row>
    <row r="1696" spans="4:4" x14ac:dyDescent="0.3">
      <c r="D1696" s="10"/>
    </row>
    <row r="1697" spans="4:4" x14ac:dyDescent="0.3">
      <c r="D1697" s="10"/>
    </row>
    <row r="1698" spans="4:4" x14ac:dyDescent="0.3">
      <c r="D1698" s="10"/>
    </row>
    <row r="1699" spans="4:4" x14ac:dyDescent="0.3">
      <c r="D1699" s="10"/>
    </row>
    <row r="1700" spans="4:4" x14ac:dyDescent="0.3">
      <c r="D1700" s="10"/>
    </row>
    <row r="1701" spans="4:4" x14ac:dyDescent="0.3">
      <c r="D1701" s="10"/>
    </row>
    <row r="1702" spans="4:4" x14ac:dyDescent="0.3">
      <c r="D1702" s="10"/>
    </row>
    <row r="1703" spans="4:4" x14ac:dyDescent="0.3">
      <c r="D1703" s="10"/>
    </row>
    <row r="1704" spans="4:4" x14ac:dyDescent="0.3">
      <c r="D1704" s="10"/>
    </row>
    <row r="1705" spans="4:4" x14ac:dyDescent="0.3">
      <c r="D1705" s="10"/>
    </row>
    <row r="1706" spans="4:4" x14ac:dyDescent="0.3">
      <c r="D1706" s="10"/>
    </row>
    <row r="1707" spans="4:4" x14ac:dyDescent="0.3">
      <c r="D1707" s="10"/>
    </row>
    <row r="1708" spans="4:4" x14ac:dyDescent="0.3">
      <c r="D1708" s="10"/>
    </row>
    <row r="1709" spans="4:4" x14ac:dyDescent="0.3">
      <c r="D1709" s="10"/>
    </row>
    <row r="1710" spans="4:4" x14ac:dyDescent="0.3">
      <c r="D1710" s="10"/>
    </row>
    <row r="1711" spans="4:4" x14ac:dyDescent="0.3">
      <c r="D1711" s="10"/>
    </row>
    <row r="1712" spans="4:4" x14ac:dyDescent="0.3">
      <c r="D1712" s="10"/>
    </row>
    <row r="1713" spans="4:4" x14ac:dyDescent="0.3">
      <c r="D1713" s="10"/>
    </row>
    <row r="1714" spans="4:4" x14ac:dyDescent="0.3">
      <c r="D1714" s="10"/>
    </row>
    <row r="1715" spans="4:4" x14ac:dyDescent="0.3">
      <c r="D1715" s="10"/>
    </row>
    <row r="1716" spans="4:4" x14ac:dyDescent="0.3">
      <c r="D1716" s="10"/>
    </row>
    <row r="1717" spans="4:4" x14ac:dyDescent="0.3">
      <c r="D1717" s="10"/>
    </row>
    <row r="1718" spans="4:4" x14ac:dyDescent="0.3">
      <c r="D1718" s="10"/>
    </row>
    <row r="1719" spans="4:4" x14ac:dyDescent="0.3">
      <c r="D1719" s="10"/>
    </row>
    <row r="1720" spans="4:4" x14ac:dyDescent="0.3">
      <c r="D1720" s="10"/>
    </row>
    <row r="1721" spans="4:4" x14ac:dyDescent="0.3">
      <c r="D1721" s="10"/>
    </row>
    <row r="1722" spans="4:4" x14ac:dyDescent="0.3">
      <c r="D1722" s="10"/>
    </row>
    <row r="1723" spans="4:4" x14ac:dyDescent="0.3">
      <c r="D1723" s="10"/>
    </row>
    <row r="1724" spans="4:4" x14ac:dyDescent="0.3">
      <c r="D1724" s="10"/>
    </row>
    <row r="1725" spans="4:4" x14ac:dyDescent="0.3">
      <c r="D1725" s="10"/>
    </row>
    <row r="1726" spans="4:4" x14ac:dyDescent="0.3">
      <c r="D1726" s="10"/>
    </row>
    <row r="1727" spans="4:4" x14ac:dyDescent="0.3">
      <c r="D1727" s="10"/>
    </row>
    <row r="1728" spans="4:4" x14ac:dyDescent="0.3">
      <c r="D1728" s="10"/>
    </row>
    <row r="1729" spans="4:4" x14ac:dyDescent="0.3">
      <c r="D1729" s="10"/>
    </row>
    <row r="1730" spans="4:4" x14ac:dyDescent="0.3">
      <c r="D1730" s="10"/>
    </row>
    <row r="1731" spans="4:4" x14ac:dyDescent="0.3">
      <c r="D1731" s="10"/>
    </row>
    <row r="1732" spans="4:4" x14ac:dyDescent="0.3">
      <c r="D1732" s="10"/>
    </row>
    <row r="1733" spans="4:4" x14ac:dyDescent="0.3">
      <c r="D1733" s="10"/>
    </row>
    <row r="1734" spans="4:4" x14ac:dyDescent="0.3">
      <c r="D1734" s="10"/>
    </row>
    <row r="1735" spans="4:4" x14ac:dyDescent="0.3">
      <c r="D1735" s="10"/>
    </row>
    <row r="1736" spans="4:4" x14ac:dyDescent="0.3">
      <c r="D1736" s="10"/>
    </row>
    <row r="1737" spans="4:4" x14ac:dyDescent="0.3">
      <c r="D1737" s="10"/>
    </row>
    <row r="1738" spans="4:4" x14ac:dyDescent="0.3">
      <c r="D1738" s="10"/>
    </row>
    <row r="1739" spans="4:4" x14ac:dyDescent="0.3">
      <c r="D1739" s="10"/>
    </row>
    <row r="1740" spans="4:4" x14ac:dyDescent="0.3">
      <c r="D1740" s="10"/>
    </row>
    <row r="1741" spans="4:4" x14ac:dyDescent="0.3">
      <c r="D1741" s="10"/>
    </row>
    <row r="1742" spans="4:4" x14ac:dyDescent="0.3">
      <c r="D1742" s="10"/>
    </row>
    <row r="1743" spans="4:4" x14ac:dyDescent="0.3">
      <c r="D1743" s="10"/>
    </row>
    <row r="1744" spans="4:4" x14ac:dyDescent="0.3">
      <c r="D1744" s="10"/>
    </row>
    <row r="1745" spans="4:4" x14ac:dyDescent="0.3">
      <c r="D1745" s="10"/>
    </row>
    <row r="1746" spans="4:4" x14ac:dyDescent="0.3">
      <c r="D1746" s="10"/>
    </row>
    <row r="1747" spans="4:4" x14ac:dyDescent="0.3">
      <c r="D1747" s="10"/>
    </row>
    <row r="1748" spans="4:4" x14ac:dyDescent="0.3">
      <c r="D1748" s="10"/>
    </row>
    <row r="1749" spans="4:4" x14ac:dyDescent="0.3">
      <c r="D1749" s="10"/>
    </row>
    <row r="1750" spans="4:4" x14ac:dyDescent="0.3">
      <c r="D1750" s="10"/>
    </row>
    <row r="1751" spans="4:4" x14ac:dyDescent="0.3">
      <c r="D1751" s="10"/>
    </row>
    <row r="1752" spans="4:4" x14ac:dyDescent="0.3">
      <c r="D1752" s="10"/>
    </row>
    <row r="1753" spans="4:4" x14ac:dyDescent="0.3">
      <c r="D1753" s="10"/>
    </row>
    <row r="1754" spans="4:4" x14ac:dyDescent="0.3">
      <c r="D1754" s="10"/>
    </row>
    <row r="1755" spans="4:4" x14ac:dyDescent="0.3">
      <c r="D1755" s="10"/>
    </row>
    <row r="1756" spans="4:4" x14ac:dyDescent="0.3">
      <c r="D1756" s="10"/>
    </row>
    <row r="1757" spans="4:4" x14ac:dyDescent="0.3">
      <c r="D1757" s="10"/>
    </row>
    <row r="1758" spans="4:4" x14ac:dyDescent="0.3">
      <c r="D1758" s="10"/>
    </row>
    <row r="1759" spans="4:4" x14ac:dyDescent="0.3">
      <c r="D1759" s="10"/>
    </row>
    <row r="1760" spans="4:4" x14ac:dyDescent="0.3">
      <c r="D1760" s="10"/>
    </row>
    <row r="1761" spans="4:4" x14ac:dyDescent="0.3">
      <c r="D1761" s="10"/>
    </row>
    <row r="1762" spans="4:4" x14ac:dyDescent="0.3">
      <c r="D1762" s="10"/>
    </row>
    <row r="1763" spans="4:4" x14ac:dyDescent="0.3">
      <c r="D1763" s="10"/>
    </row>
    <row r="1764" spans="4:4" x14ac:dyDescent="0.3">
      <c r="D1764" s="10"/>
    </row>
    <row r="1765" spans="4:4" x14ac:dyDescent="0.3">
      <c r="D1765" s="10"/>
    </row>
    <row r="1766" spans="4:4" x14ac:dyDescent="0.3">
      <c r="D1766" s="10"/>
    </row>
    <row r="1767" spans="4:4" x14ac:dyDescent="0.3">
      <c r="D1767" s="10"/>
    </row>
    <row r="1768" spans="4:4" x14ac:dyDescent="0.3">
      <c r="D1768" s="10"/>
    </row>
    <row r="1769" spans="4:4" x14ac:dyDescent="0.3">
      <c r="D1769" s="10"/>
    </row>
    <row r="1770" spans="4:4" x14ac:dyDescent="0.3">
      <c r="D1770" s="10"/>
    </row>
    <row r="1771" spans="4:4" x14ac:dyDescent="0.3">
      <c r="D1771" s="10"/>
    </row>
    <row r="1772" spans="4:4" x14ac:dyDescent="0.3">
      <c r="D1772" s="10"/>
    </row>
    <row r="1773" spans="4:4" x14ac:dyDescent="0.3">
      <c r="D1773" s="10"/>
    </row>
    <row r="1774" spans="4:4" x14ac:dyDescent="0.3">
      <c r="D1774" s="10"/>
    </row>
    <row r="1775" spans="4:4" x14ac:dyDescent="0.3">
      <c r="D1775" s="10"/>
    </row>
    <row r="1776" spans="4:4" x14ac:dyDescent="0.3">
      <c r="D1776" s="10"/>
    </row>
    <row r="1777" spans="4:4" x14ac:dyDescent="0.3">
      <c r="D1777" s="10"/>
    </row>
    <row r="1778" spans="4:4" x14ac:dyDescent="0.3">
      <c r="D1778" s="10"/>
    </row>
    <row r="1779" spans="4:4" x14ac:dyDescent="0.3">
      <c r="D1779" s="10"/>
    </row>
    <row r="1780" spans="4:4" x14ac:dyDescent="0.3">
      <c r="D1780" s="10"/>
    </row>
    <row r="1781" spans="4:4" x14ac:dyDescent="0.3">
      <c r="D1781" s="10"/>
    </row>
    <row r="1782" spans="4:4" x14ac:dyDescent="0.3">
      <c r="D1782" s="10"/>
    </row>
    <row r="1783" spans="4:4" x14ac:dyDescent="0.3">
      <c r="D1783" s="10"/>
    </row>
    <row r="1784" spans="4:4" x14ac:dyDescent="0.3">
      <c r="D1784" s="10"/>
    </row>
    <row r="1785" spans="4:4" x14ac:dyDescent="0.3">
      <c r="D1785" s="10"/>
    </row>
    <row r="1786" spans="4:4" x14ac:dyDescent="0.3">
      <c r="D1786" s="10"/>
    </row>
    <row r="1787" spans="4:4" x14ac:dyDescent="0.3">
      <c r="D1787" s="10"/>
    </row>
    <row r="1788" spans="4:4" x14ac:dyDescent="0.3">
      <c r="D1788" s="10"/>
    </row>
    <row r="1789" spans="4:4" x14ac:dyDescent="0.3">
      <c r="D1789" s="10"/>
    </row>
    <row r="1790" spans="4:4" x14ac:dyDescent="0.3">
      <c r="D1790" s="10"/>
    </row>
    <row r="1791" spans="4:4" x14ac:dyDescent="0.3">
      <c r="D1791" s="10"/>
    </row>
    <row r="1792" spans="4:4" x14ac:dyDescent="0.3">
      <c r="D1792" s="10"/>
    </row>
    <row r="1793" spans="4:4" x14ac:dyDescent="0.3">
      <c r="D1793" s="10"/>
    </row>
    <row r="1794" spans="4:4" x14ac:dyDescent="0.3">
      <c r="D1794" s="10"/>
    </row>
    <row r="1795" spans="4:4" x14ac:dyDescent="0.3">
      <c r="D1795" s="10"/>
    </row>
    <row r="1796" spans="4:4" x14ac:dyDescent="0.3">
      <c r="D1796" s="10"/>
    </row>
    <row r="1797" spans="4:4" x14ac:dyDescent="0.3">
      <c r="D1797" s="10"/>
    </row>
    <row r="1798" spans="4:4" x14ac:dyDescent="0.3">
      <c r="D1798" s="10"/>
    </row>
    <row r="1799" spans="4:4" x14ac:dyDescent="0.3">
      <c r="D1799" s="10"/>
    </row>
    <row r="1800" spans="4:4" x14ac:dyDescent="0.3">
      <c r="D1800" s="10"/>
    </row>
    <row r="1801" spans="4:4" x14ac:dyDescent="0.3">
      <c r="D1801" s="10"/>
    </row>
    <row r="1802" spans="4:4" x14ac:dyDescent="0.3">
      <c r="D1802" s="10"/>
    </row>
    <row r="1803" spans="4:4" x14ac:dyDescent="0.3">
      <c r="D1803" s="10"/>
    </row>
    <row r="1804" spans="4:4" x14ac:dyDescent="0.3">
      <c r="D1804" s="10"/>
    </row>
    <row r="1805" spans="4:4" x14ac:dyDescent="0.3">
      <c r="D1805" s="10"/>
    </row>
    <row r="1806" spans="4:4" x14ac:dyDescent="0.3">
      <c r="D1806" s="10"/>
    </row>
    <row r="1807" spans="4:4" x14ac:dyDescent="0.3">
      <c r="D1807" s="10"/>
    </row>
    <row r="1808" spans="4:4" x14ac:dyDescent="0.3">
      <c r="D1808" s="10"/>
    </row>
    <row r="1809" spans="4:4" x14ac:dyDescent="0.3">
      <c r="D1809" s="10"/>
    </row>
    <row r="1810" spans="4:4" x14ac:dyDescent="0.3">
      <c r="D1810" s="10"/>
    </row>
    <row r="1811" spans="4:4" x14ac:dyDescent="0.3">
      <c r="D1811" s="10"/>
    </row>
    <row r="1812" spans="4:4" x14ac:dyDescent="0.3">
      <c r="D1812" s="10"/>
    </row>
    <row r="1813" spans="4:4" x14ac:dyDescent="0.3">
      <c r="D1813" s="10"/>
    </row>
    <row r="1814" spans="4:4" x14ac:dyDescent="0.3">
      <c r="D1814" s="10"/>
    </row>
    <row r="1815" spans="4:4" x14ac:dyDescent="0.3">
      <c r="D1815" s="10"/>
    </row>
    <row r="1816" spans="4:4" x14ac:dyDescent="0.3">
      <c r="D1816" s="10"/>
    </row>
    <row r="1817" spans="4:4" x14ac:dyDescent="0.3">
      <c r="D1817" s="10"/>
    </row>
    <row r="1818" spans="4:4" x14ac:dyDescent="0.3">
      <c r="D1818" s="10"/>
    </row>
    <row r="1819" spans="4:4" x14ac:dyDescent="0.3">
      <c r="D1819" s="10"/>
    </row>
    <row r="1820" spans="4:4" x14ac:dyDescent="0.3">
      <c r="D1820" s="10"/>
    </row>
    <row r="1821" spans="4:4" x14ac:dyDescent="0.3">
      <c r="D1821" s="10"/>
    </row>
    <row r="1822" spans="4:4" x14ac:dyDescent="0.3">
      <c r="D1822" s="10"/>
    </row>
    <row r="1823" spans="4:4" x14ac:dyDescent="0.3">
      <c r="D1823" s="10"/>
    </row>
    <row r="1824" spans="4:4" x14ac:dyDescent="0.3">
      <c r="D1824" s="10"/>
    </row>
    <row r="1825" spans="4:4" x14ac:dyDescent="0.3">
      <c r="D1825" s="10"/>
    </row>
    <row r="1826" spans="4:4" x14ac:dyDescent="0.3">
      <c r="D1826" s="10"/>
    </row>
    <row r="1827" spans="4:4" x14ac:dyDescent="0.3">
      <c r="D1827" s="10"/>
    </row>
    <row r="1828" spans="4:4" x14ac:dyDescent="0.3">
      <c r="D1828" s="10"/>
    </row>
    <row r="1829" spans="4:4" x14ac:dyDescent="0.3">
      <c r="D1829" s="10"/>
    </row>
    <row r="1830" spans="4:4" x14ac:dyDescent="0.3">
      <c r="D1830" s="10"/>
    </row>
    <row r="1831" spans="4:4" x14ac:dyDescent="0.3">
      <c r="D1831" s="10"/>
    </row>
    <row r="1832" spans="4:4" x14ac:dyDescent="0.3">
      <c r="D1832" s="10"/>
    </row>
    <row r="1833" spans="4:4" x14ac:dyDescent="0.3">
      <c r="D1833" s="10"/>
    </row>
    <row r="1834" spans="4:4" x14ac:dyDescent="0.3">
      <c r="D1834" s="10"/>
    </row>
    <row r="1835" spans="4:4" x14ac:dyDescent="0.3">
      <c r="D1835" s="10"/>
    </row>
    <row r="1836" spans="4:4" x14ac:dyDescent="0.3">
      <c r="D1836" s="10"/>
    </row>
    <row r="1837" spans="4:4" x14ac:dyDescent="0.3">
      <c r="D1837" s="10"/>
    </row>
    <row r="1838" spans="4:4" x14ac:dyDescent="0.3">
      <c r="D1838" s="10"/>
    </row>
    <row r="1839" spans="4:4" x14ac:dyDescent="0.3">
      <c r="D1839" s="10"/>
    </row>
    <row r="1840" spans="4:4" x14ac:dyDescent="0.3">
      <c r="D1840" s="10"/>
    </row>
    <row r="1841" spans="4:4" x14ac:dyDescent="0.3">
      <c r="D1841" s="10"/>
    </row>
    <row r="1842" spans="4:4" x14ac:dyDescent="0.3">
      <c r="D1842" s="10"/>
    </row>
    <row r="1843" spans="4:4" x14ac:dyDescent="0.3">
      <c r="D1843" s="10"/>
    </row>
    <row r="1844" spans="4:4" x14ac:dyDescent="0.3">
      <c r="D1844" s="10"/>
    </row>
    <row r="1845" spans="4:4" x14ac:dyDescent="0.3">
      <c r="D1845" s="10"/>
    </row>
    <row r="1846" spans="4:4" x14ac:dyDescent="0.3">
      <c r="D1846" s="10"/>
    </row>
    <row r="1847" spans="4:4" x14ac:dyDescent="0.3">
      <c r="D1847" s="10"/>
    </row>
    <row r="1848" spans="4:4" x14ac:dyDescent="0.3">
      <c r="D1848" s="10"/>
    </row>
    <row r="1849" spans="4:4" x14ac:dyDescent="0.3">
      <c r="D1849" s="10"/>
    </row>
    <row r="1850" spans="4:4" x14ac:dyDescent="0.3">
      <c r="D1850" s="10"/>
    </row>
    <row r="1851" spans="4:4" x14ac:dyDescent="0.3">
      <c r="D1851" s="10"/>
    </row>
    <row r="1852" spans="4:4" x14ac:dyDescent="0.3">
      <c r="D1852" s="10"/>
    </row>
    <row r="1853" spans="4:4" x14ac:dyDescent="0.3">
      <c r="D1853" s="10"/>
    </row>
    <row r="1854" spans="4:4" x14ac:dyDescent="0.3">
      <c r="D1854" s="10"/>
    </row>
    <row r="1855" spans="4:4" x14ac:dyDescent="0.3">
      <c r="D1855" s="10"/>
    </row>
    <row r="1856" spans="4:4" x14ac:dyDescent="0.3">
      <c r="D1856" s="10"/>
    </row>
    <row r="1857" spans="4:4" x14ac:dyDescent="0.3">
      <c r="D1857" s="10"/>
    </row>
    <row r="1858" spans="4:4" x14ac:dyDescent="0.3">
      <c r="D1858" s="10"/>
    </row>
    <row r="1859" spans="4:4" x14ac:dyDescent="0.3">
      <c r="D1859" s="10"/>
    </row>
    <row r="1860" spans="4:4" x14ac:dyDescent="0.3">
      <c r="D1860" s="10"/>
    </row>
    <row r="1861" spans="4:4" x14ac:dyDescent="0.3">
      <c r="D1861" s="10"/>
    </row>
    <row r="1862" spans="4:4" x14ac:dyDescent="0.3">
      <c r="D1862" s="10"/>
    </row>
    <row r="1863" spans="4:4" x14ac:dyDescent="0.3">
      <c r="D1863" s="10"/>
    </row>
    <row r="1864" spans="4:4" x14ac:dyDescent="0.3">
      <c r="D1864" s="10"/>
    </row>
    <row r="1865" spans="4:4" x14ac:dyDescent="0.3">
      <c r="D1865" s="10"/>
    </row>
    <row r="1866" spans="4:4" x14ac:dyDescent="0.3">
      <c r="D1866" s="10"/>
    </row>
    <row r="1867" spans="4:4" x14ac:dyDescent="0.3">
      <c r="D1867" s="10"/>
    </row>
    <row r="1868" spans="4:4" x14ac:dyDescent="0.3">
      <c r="D1868" s="10"/>
    </row>
    <row r="1869" spans="4:4" x14ac:dyDescent="0.3">
      <c r="D1869" s="10"/>
    </row>
    <row r="1870" spans="4:4" x14ac:dyDescent="0.3">
      <c r="D1870" s="10"/>
    </row>
    <row r="1871" spans="4:4" x14ac:dyDescent="0.3">
      <c r="D1871" s="10"/>
    </row>
    <row r="1872" spans="4:4" x14ac:dyDescent="0.3">
      <c r="D1872" s="10"/>
    </row>
    <row r="1873" spans="4:4" x14ac:dyDescent="0.3">
      <c r="D1873" s="10"/>
    </row>
    <row r="1874" spans="4:4" x14ac:dyDescent="0.3">
      <c r="D1874" s="10"/>
    </row>
    <row r="1875" spans="4:4" x14ac:dyDescent="0.3">
      <c r="D1875" s="10"/>
    </row>
    <row r="1876" spans="4:4" x14ac:dyDescent="0.3">
      <c r="D1876" s="10"/>
    </row>
    <row r="1877" spans="4:4" x14ac:dyDescent="0.3">
      <c r="D1877" s="10"/>
    </row>
    <row r="1878" spans="4:4" x14ac:dyDescent="0.3">
      <c r="D1878" s="10"/>
    </row>
    <row r="1879" spans="4:4" x14ac:dyDescent="0.3">
      <c r="D1879" s="10"/>
    </row>
    <row r="1880" spans="4:4" x14ac:dyDescent="0.3">
      <c r="D1880" s="10"/>
    </row>
    <row r="1881" spans="4:4" x14ac:dyDescent="0.3">
      <c r="D1881" s="10"/>
    </row>
    <row r="1882" spans="4:4" x14ac:dyDescent="0.3">
      <c r="D1882" s="10"/>
    </row>
    <row r="1883" spans="4:4" x14ac:dyDescent="0.3">
      <c r="D1883" s="10"/>
    </row>
    <row r="1884" spans="4:4" x14ac:dyDescent="0.3">
      <c r="D1884" s="10"/>
    </row>
    <row r="1885" spans="4:4" x14ac:dyDescent="0.3">
      <c r="D1885" s="10"/>
    </row>
    <row r="1886" spans="4:4" x14ac:dyDescent="0.3">
      <c r="D1886" s="10"/>
    </row>
    <row r="1887" spans="4:4" x14ac:dyDescent="0.3">
      <c r="D1887" s="10"/>
    </row>
    <row r="1888" spans="4:4" x14ac:dyDescent="0.3">
      <c r="D1888" s="10"/>
    </row>
    <row r="1889" spans="4:4" x14ac:dyDescent="0.3">
      <c r="D1889" s="10"/>
    </row>
    <row r="1890" spans="4:4" x14ac:dyDescent="0.3">
      <c r="D1890" s="10"/>
    </row>
    <row r="1891" spans="4:4" x14ac:dyDescent="0.3">
      <c r="D1891" s="10"/>
    </row>
    <row r="1892" spans="4:4" x14ac:dyDescent="0.3">
      <c r="D1892" s="10"/>
    </row>
    <row r="1893" spans="4:4" x14ac:dyDescent="0.3">
      <c r="D1893" s="10"/>
    </row>
    <row r="1894" spans="4:4" x14ac:dyDescent="0.3">
      <c r="D1894" s="10"/>
    </row>
    <row r="1895" spans="4:4" x14ac:dyDescent="0.3">
      <c r="D1895" s="10"/>
    </row>
    <row r="1896" spans="4:4" x14ac:dyDescent="0.3">
      <c r="D1896" s="10"/>
    </row>
    <row r="1897" spans="4:4" x14ac:dyDescent="0.3">
      <c r="D1897" s="10"/>
    </row>
    <row r="1898" spans="4:4" x14ac:dyDescent="0.3">
      <c r="D1898" s="10"/>
    </row>
    <row r="1899" spans="4:4" x14ac:dyDescent="0.3">
      <c r="D1899" s="10"/>
    </row>
    <row r="1900" spans="4:4" x14ac:dyDescent="0.3">
      <c r="D1900" s="10"/>
    </row>
    <row r="1901" spans="4:4" x14ac:dyDescent="0.3">
      <c r="D1901" s="10"/>
    </row>
    <row r="1902" spans="4:4" x14ac:dyDescent="0.3">
      <c r="D1902" s="10"/>
    </row>
    <row r="1903" spans="4:4" x14ac:dyDescent="0.3">
      <c r="D1903" s="10"/>
    </row>
    <row r="1904" spans="4:4" x14ac:dyDescent="0.3">
      <c r="D1904" s="10"/>
    </row>
    <row r="1905" spans="4:4" x14ac:dyDescent="0.3">
      <c r="D1905" s="10"/>
    </row>
    <row r="1906" spans="4:4" x14ac:dyDescent="0.3">
      <c r="D1906" s="10"/>
    </row>
    <row r="1907" spans="4:4" x14ac:dyDescent="0.3">
      <c r="D1907" s="10"/>
    </row>
    <row r="1908" spans="4:4" x14ac:dyDescent="0.3">
      <c r="D1908" s="10"/>
    </row>
    <row r="1909" spans="4:4" x14ac:dyDescent="0.3">
      <c r="D1909" s="10"/>
    </row>
    <row r="1910" spans="4:4" x14ac:dyDescent="0.3">
      <c r="D1910" s="10"/>
    </row>
    <row r="1911" spans="4:4" x14ac:dyDescent="0.3">
      <c r="D1911" s="10"/>
    </row>
    <row r="1912" spans="4:4" x14ac:dyDescent="0.3">
      <c r="D1912" s="10"/>
    </row>
    <row r="1913" spans="4:4" x14ac:dyDescent="0.3">
      <c r="D1913" s="10"/>
    </row>
    <row r="1914" spans="4:4" x14ac:dyDescent="0.3">
      <c r="D1914" s="10"/>
    </row>
    <row r="1915" spans="4:4" x14ac:dyDescent="0.3">
      <c r="D1915" s="10"/>
    </row>
    <row r="1916" spans="4:4" x14ac:dyDescent="0.3">
      <c r="D1916" s="10"/>
    </row>
    <row r="1917" spans="4:4" x14ac:dyDescent="0.3">
      <c r="D1917" s="10"/>
    </row>
    <row r="1918" spans="4:4" x14ac:dyDescent="0.3">
      <c r="D1918" s="10"/>
    </row>
    <row r="1919" spans="4:4" x14ac:dyDescent="0.3">
      <c r="D1919" s="10"/>
    </row>
    <row r="1920" spans="4:4" x14ac:dyDescent="0.3">
      <c r="D1920" s="10"/>
    </row>
    <row r="1921" spans="4:4" x14ac:dyDescent="0.3">
      <c r="D1921" s="10"/>
    </row>
    <row r="1922" spans="4:4" x14ac:dyDescent="0.3">
      <c r="D1922" s="10"/>
    </row>
    <row r="1923" spans="4:4" x14ac:dyDescent="0.3">
      <c r="D1923" s="10"/>
    </row>
    <row r="1924" spans="4:4" x14ac:dyDescent="0.3">
      <c r="D1924" s="10"/>
    </row>
    <row r="1925" spans="4:4" x14ac:dyDescent="0.3">
      <c r="D1925" s="10"/>
    </row>
    <row r="1926" spans="4:4" x14ac:dyDescent="0.3">
      <c r="D1926" s="10"/>
    </row>
    <row r="1927" spans="4:4" x14ac:dyDescent="0.3">
      <c r="D1927" s="10"/>
    </row>
    <row r="1928" spans="4:4" x14ac:dyDescent="0.3">
      <c r="D1928" s="10"/>
    </row>
    <row r="1929" spans="4:4" x14ac:dyDescent="0.3">
      <c r="D1929" s="10"/>
    </row>
    <row r="1930" spans="4:4" x14ac:dyDescent="0.3">
      <c r="D1930" s="10"/>
    </row>
    <row r="1931" spans="4:4" x14ac:dyDescent="0.3">
      <c r="D1931" s="10"/>
    </row>
    <row r="1932" spans="4:4" x14ac:dyDescent="0.3">
      <c r="D1932" s="10"/>
    </row>
    <row r="1933" spans="4:4" x14ac:dyDescent="0.3">
      <c r="D1933" s="10"/>
    </row>
    <row r="1934" spans="4:4" x14ac:dyDescent="0.3">
      <c r="D1934" s="10"/>
    </row>
    <row r="1935" spans="4:4" x14ac:dyDescent="0.3">
      <c r="D1935" s="10"/>
    </row>
    <row r="1936" spans="4:4" x14ac:dyDescent="0.3">
      <c r="D1936" s="10"/>
    </row>
    <row r="1937" spans="4:4" x14ac:dyDescent="0.3">
      <c r="D1937" s="10"/>
    </row>
    <row r="1938" spans="4:4" x14ac:dyDescent="0.3">
      <c r="D1938" s="10"/>
    </row>
    <row r="1939" spans="4:4" x14ac:dyDescent="0.3">
      <c r="D1939" s="10"/>
    </row>
    <row r="1940" spans="4:4" x14ac:dyDescent="0.3">
      <c r="D1940" s="10"/>
    </row>
    <row r="1941" spans="4:4" x14ac:dyDescent="0.3">
      <c r="D1941" s="10"/>
    </row>
    <row r="1942" spans="4:4" x14ac:dyDescent="0.3">
      <c r="D1942" s="10"/>
    </row>
    <row r="1943" spans="4:4" x14ac:dyDescent="0.3">
      <c r="D1943" s="10"/>
    </row>
    <row r="1944" spans="4:4" x14ac:dyDescent="0.3">
      <c r="D1944" s="10"/>
    </row>
    <row r="1945" spans="4:4" x14ac:dyDescent="0.3">
      <c r="D1945" s="10"/>
    </row>
    <row r="1946" spans="4:4" x14ac:dyDescent="0.3">
      <c r="D1946" s="10"/>
    </row>
    <row r="1947" spans="4:4" x14ac:dyDescent="0.3">
      <c r="D1947" s="10"/>
    </row>
    <row r="1948" spans="4:4" x14ac:dyDescent="0.3">
      <c r="D1948" s="10"/>
    </row>
    <row r="1949" spans="4:4" x14ac:dyDescent="0.3">
      <c r="D1949" s="10"/>
    </row>
    <row r="1950" spans="4:4" x14ac:dyDescent="0.3">
      <c r="D1950" s="10"/>
    </row>
    <row r="1951" spans="4:4" x14ac:dyDescent="0.3">
      <c r="D1951" s="10"/>
    </row>
    <row r="1952" spans="4:4" x14ac:dyDescent="0.3">
      <c r="D1952" s="10"/>
    </row>
    <row r="1953" spans="4:4" x14ac:dyDescent="0.3">
      <c r="D1953" s="10"/>
    </row>
    <row r="1954" spans="4:4" x14ac:dyDescent="0.3">
      <c r="D1954" s="10"/>
    </row>
    <row r="1955" spans="4:4" x14ac:dyDescent="0.3">
      <c r="D1955" s="10"/>
    </row>
    <row r="1956" spans="4:4" x14ac:dyDescent="0.3">
      <c r="D1956" s="10"/>
    </row>
    <row r="1957" spans="4:4" x14ac:dyDescent="0.3">
      <c r="D1957" s="10"/>
    </row>
    <row r="1958" spans="4:4" x14ac:dyDescent="0.3">
      <c r="D1958" s="10"/>
    </row>
    <row r="1959" spans="4:4" x14ac:dyDescent="0.3">
      <c r="D1959" s="10"/>
    </row>
    <row r="1960" spans="4:4" x14ac:dyDescent="0.3">
      <c r="D1960" s="10"/>
    </row>
    <row r="1961" spans="4:4" x14ac:dyDescent="0.3">
      <c r="D1961" s="10"/>
    </row>
    <row r="1962" spans="4:4" x14ac:dyDescent="0.3">
      <c r="D1962" s="10"/>
    </row>
    <row r="1963" spans="4:4" x14ac:dyDescent="0.3">
      <c r="D1963" s="10"/>
    </row>
    <row r="1964" spans="4:4" x14ac:dyDescent="0.3">
      <c r="D1964" s="10"/>
    </row>
    <row r="1965" spans="4:4" x14ac:dyDescent="0.3">
      <c r="D1965" s="10"/>
    </row>
    <row r="1966" spans="4:4" x14ac:dyDescent="0.3">
      <c r="D1966" s="10"/>
    </row>
    <row r="1967" spans="4:4" x14ac:dyDescent="0.3">
      <c r="D1967" s="10"/>
    </row>
    <row r="1968" spans="4:4" x14ac:dyDescent="0.3">
      <c r="D1968" s="10"/>
    </row>
    <row r="1969" spans="4:4" x14ac:dyDescent="0.3">
      <c r="D1969" s="10"/>
    </row>
    <row r="1970" spans="4:4" x14ac:dyDescent="0.3">
      <c r="D1970" s="10"/>
    </row>
    <row r="1971" spans="4:4" x14ac:dyDescent="0.3">
      <c r="D1971" s="10"/>
    </row>
    <row r="1972" spans="4:4" x14ac:dyDescent="0.3">
      <c r="D1972" s="10"/>
    </row>
    <row r="1973" spans="4:4" x14ac:dyDescent="0.3">
      <c r="D1973" s="10"/>
    </row>
    <row r="1974" spans="4:4" x14ac:dyDescent="0.3">
      <c r="D1974" s="10"/>
    </row>
    <row r="1975" spans="4:4" x14ac:dyDescent="0.3">
      <c r="D1975" s="10"/>
    </row>
    <row r="1976" spans="4:4" x14ac:dyDescent="0.3">
      <c r="D1976" s="10"/>
    </row>
    <row r="1977" spans="4:4" x14ac:dyDescent="0.3">
      <c r="D1977" s="10"/>
    </row>
    <row r="1978" spans="4:4" x14ac:dyDescent="0.3">
      <c r="D1978" s="10"/>
    </row>
    <row r="1979" spans="4:4" x14ac:dyDescent="0.3">
      <c r="D1979" s="10"/>
    </row>
    <row r="1980" spans="4:4" x14ac:dyDescent="0.3">
      <c r="D1980" s="10"/>
    </row>
    <row r="1981" spans="4:4" x14ac:dyDescent="0.3">
      <c r="D1981" s="10"/>
    </row>
    <row r="1982" spans="4:4" x14ac:dyDescent="0.3">
      <c r="D1982" s="10"/>
    </row>
    <row r="1983" spans="4:4" x14ac:dyDescent="0.3">
      <c r="D1983" s="10"/>
    </row>
    <row r="1984" spans="4:4" x14ac:dyDescent="0.3">
      <c r="D1984" s="10"/>
    </row>
    <row r="1985" spans="4:4" x14ac:dyDescent="0.3">
      <c r="D1985" s="10"/>
    </row>
    <row r="1986" spans="4:4" x14ac:dyDescent="0.3">
      <c r="D1986" s="10"/>
    </row>
    <row r="1987" spans="4:4" x14ac:dyDescent="0.3">
      <c r="D1987" s="10"/>
    </row>
    <row r="1988" spans="4:4" x14ac:dyDescent="0.3">
      <c r="D1988" s="10"/>
    </row>
    <row r="1989" spans="4:4" x14ac:dyDescent="0.3">
      <c r="D1989" s="10"/>
    </row>
    <row r="1990" spans="4:4" x14ac:dyDescent="0.3">
      <c r="D1990" s="10"/>
    </row>
    <row r="1991" spans="4:4" x14ac:dyDescent="0.3">
      <c r="D1991" s="10"/>
    </row>
    <row r="1992" spans="4:4" x14ac:dyDescent="0.3">
      <c r="D1992" s="10"/>
    </row>
    <row r="1993" spans="4:4" x14ac:dyDescent="0.3">
      <c r="D1993" s="10"/>
    </row>
    <row r="1994" spans="4:4" x14ac:dyDescent="0.3">
      <c r="D1994" s="10"/>
    </row>
    <row r="1995" spans="4:4" x14ac:dyDescent="0.3">
      <c r="D1995" s="10"/>
    </row>
    <row r="1996" spans="4:4" x14ac:dyDescent="0.3">
      <c r="D1996" s="10"/>
    </row>
    <row r="1997" spans="4:4" x14ac:dyDescent="0.3">
      <c r="D1997" s="10"/>
    </row>
    <row r="1998" spans="4:4" x14ac:dyDescent="0.3">
      <c r="D1998" s="10"/>
    </row>
    <row r="1999" spans="4:4" x14ac:dyDescent="0.3">
      <c r="D1999" s="10"/>
    </row>
    <row r="2000" spans="4:4" x14ac:dyDescent="0.3">
      <c r="D2000" s="10"/>
    </row>
    <row r="2001" spans="4:4" x14ac:dyDescent="0.3">
      <c r="D2001" s="10"/>
    </row>
    <row r="2002" spans="4:4" x14ac:dyDescent="0.3">
      <c r="D2002" s="10"/>
    </row>
    <row r="2003" spans="4:4" x14ac:dyDescent="0.3">
      <c r="D2003" s="10"/>
    </row>
    <row r="2004" spans="4:4" x14ac:dyDescent="0.3">
      <c r="D2004" s="10"/>
    </row>
    <row r="2005" spans="4:4" x14ac:dyDescent="0.3">
      <c r="D2005" s="10"/>
    </row>
    <row r="2006" spans="4:4" x14ac:dyDescent="0.3">
      <c r="D2006" s="10"/>
    </row>
    <row r="2007" spans="4:4" x14ac:dyDescent="0.3">
      <c r="D2007" s="10"/>
    </row>
    <row r="2008" spans="4:4" x14ac:dyDescent="0.3">
      <c r="D2008" s="10"/>
    </row>
    <row r="2009" spans="4:4" x14ac:dyDescent="0.3">
      <c r="D2009" s="10"/>
    </row>
    <row r="2010" spans="4:4" x14ac:dyDescent="0.3">
      <c r="D2010" s="10"/>
    </row>
    <row r="2011" spans="4:4" x14ac:dyDescent="0.3">
      <c r="D2011" s="10"/>
    </row>
    <row r="2012" spans="4:4" x14ac:dyDescent="0.3">
      <c r="D2012" s="10"/>
    </row>
    <row r="2013" spans="4:4" x14ac:dyDescent="0.3">
      <c r="D2013" s="10"/>
    </row>
    <row r="2014" spans="4:4" x14ac:dyDescent="0.3">
      <c r="D2014" s="10"/>
    </row>
    <row r="2015" spans="4:4" x14ac:dyDescent="0.3">
      <c r="D2015" s="10"/>
    </row>
    <row r="2016" spans="4:4" x14ac:dyDescent="0.3">
      <c r="D2016" s="10"/>
    </row>
    <row r="2017" spans="4:4" x14ac:dyDescent="0.3">
      <c r="D2017" s="10"/>
    </row>
    <row r="2018" spans="4:4" x14ac:dyDescent="0.3">
      <c r="D2018" s="10"/>
    </row>
    <row r="2019" spans="4:4" x14ac:dyDescent="0.3">
      <c r="D2019" s="10"/>
    </row>
    <row r="2020" spans="4:4" x14ac:dyDescent="0.3">
      <c r="D2020" s="10"/>
    </row>
    <row r="2021" spans="4:4" x14ac:dyDescent="0.3">
      <c r="D2021" s="10"/>
    </row>
    <row r="2022" spans="4:4" x14ac:dyDescent="0.3">
      <c r="D2022" s="10"/>
    </row>
    <row r="2023" spans="4:4" x14ac:dyDescent="0.3">
      <c r="D2023" s="10"/>
    </row>
    <row r="2024" spans="4:4" x14ac:dyDescent="0.3">
      <c r="D2024" s="10"/>
    </row>
    <row r="2025" spans="4:4" x14ac:dyDescent="0.3">
      <c r="D2025" s="10"/>
    </row>
    <row r="2026" spans="4:4" x14ac:dyDescent="0.3">
      <c r="D2026" s="10"/>
    </row>
    <row r="2027" spans="4:4" x14ac:dyDescent="0.3">
      <c r="D2027" s="10"/>
    </row>
    <row r="2028" spans="4:4" x14ac:dyDescent="0.3">
      <c r="D2028" s="10"/>
    </row>
    <row r="2029" spans="4:4" x14ac:dyDescent="0.3">
      <c r="D2029" s="10"/>
    </row>
    <row r="2030" spans="4:4" x14ac:dyDescent="0.3">
      <c r="D2030" s="10"/>
    </row>
    <row r="2031" spans="4:4" x14ac:dyDescent="0.3">
      <c r="D2031" s="10"/>
    </row>
    <row r="2032" spans="4:4" x14ac:dyDescent="0.3">
      <c r="D2032" s="10"/>
    </row>
    <row r="2033" spans="4:4" x14ac:dyDescent="0.3">
      <c r="D2033" s="10"/>
    </row>
    <row r="2034" spans="4:4" x14ac:dyDescent="0.3">
      <c r="D2034" s="10"/>
    </row>
    <row r="2035" spans="4:4" x14ac:dyDescent="0.3">
      <c r="D2035" s="10"/>
    </row>
    <row r="2036" spans="4:4" x14ac:dyDescent="0.3">
      <c r="D2036" s="10"/>
    </row>
    <row r="2037" spans="4:4" x14ac:dyDescent="0.3">
      <c r="D2037" s="10"/>
    </row>
    <row r="2038" spans="4:4" x14ac:dyDescent="0.3">
      <c r="D2038" s="10"/>
    </row>
    <row r="2039" spans="4:4" x14ac:dyDescent="0.3">
      <c r="D2039" s="10"/>
    </row>
    <row r="2040" spans="4:4" x14ac:dyDescent="0.3">
      <c r="D2040" s="10"/>
    </row>
    <row r="2041" spans="4:4" x14ac:dyDescent="0.3">
      <c r="D2041" s="10"/>
    </row>
    <row r="2042" spans="4:4" x14ac:dyDescent="0.3">
      <c r="D2042" s="10"/>
    </row>
    <row r="2043" spans="4:4" x14ac:dyDescent="0.3">
      <c r="D2043" s="10"/>
    </row>
    <row r="2044" spans="4:4" x14ac:dyDescent="0.3">
      <c r="D2044" s="10"/>
    </row>
    <row r="2045" spans="4:4" x14ac:dyDescent="0.3">
      <c r="D2045" s="10"/>
    </row>
    <row r="2046" spans="4:4" x14ac:dyDescent="0.3">
      <c r="D2046" s="10"/>
    </row>
    <row r="2047" spans="4:4" x14ac:dyDescent="0.3">
      <c r="D2047" s="10"/>
    </row>
    <row r="2048" spans="4:4" x14ac:dyDescent="0.3">
      <c r="D2048" s="10"/>
    </row>
    <row r="2049" spans="4:4" x14ac:dyDescent="0.3">
      <c r="D2049" s="10"/>
    </row>
    <row r="2050" spans="4:4" x14ac:dyDescent="0.3">
      <c r="D2050" s="10"/>
    </row>
    <row r="2051" spans="4:4" x14ac:dyDescent="0.3">
      <c r="D2051" s="10"/>
    </row>
    <row r="2052" spans="4:4" x14ac:dyDescent="0.3">
      <c r="D2052" s="10"/>
    </row>
    <row r="2053" spans="4:4" x14ac:dyDescent="0.3">
      <c r="D2053" s="10"/>
    </row>
    <row r="2054" spans="4:4" x14ac:dyDescent="0.3">
      <c r="D2054" s="10"/>
    </row>
    <row r="2055" spans="4:4" x14ac:dyDescent="0.3">
      <c r="D2055" s="10"/>
    </row>
    <row r="2056" spans="4:4" x14ac:dyDescent="0.3">
      <c r="D2056" s="10"/>
    </row>
    <row r="2057" spans="4:4" x14ac:dyDescent="0.3">
      <c r="D2057" s="10"/>
    </row>
    <row r="2058" spans="4:4" x14ac:dyDescent="0.3">
      <c r="D2058" s="10"/>
    </row>
    <row r="2059" spans="4:4" x14ac:dyDescent="0.3">
      <c r="D2059" s="10"/>
    </row>
    <row r="2060" spans="4:4" x14ac:dyDescent="0.3">
      <c r="D2060" s="10"/>
    </row>
    <row r="2061" spans="4:4" x14ac:dyDescent="0.3">
      <c r="D2061" s="10"/>
    </row>
    <row r="2062" spans="4:4" x14ac:dyDescent="0.3">
      <c r="D2062" s="10"/>
    </row>
    <row r="2063" spans="4:4" x14ac:dyDescent="0.3">
      <c r="D2063" s="10"/>
    </row>
    <row r="2064" spans="4:4" x14ac:dyDescent="0.3">
      <c r="D2064" s="10"/>
    </row>
    <row r="2065" spans="4:4" x14ac:dyDescent="0.3">
      <c r="D2065" s="10"/>
    </row>
    <row r="2066" spans="4:4" x14ac:dyDescent="0.3">
      <c r="D2066" s="10"/>
    </row>
    <row r="2067" spans="4:4" x14ac:dyDescent="0.3">
      <c r="D2067" s="10"/>
    </row>
    <row r="2068" spans="4:4" x14ac:dyDescent="0.3">
      <c r="D2068" s="10"/>
    </row>
    <row r="2069" spans="4:4" x14ac:dyDescent="0.3">
      <c r="D2069" s="10"/>
    </row>
    <row r="2070" spans="4:4" x14ac:dyDescent="0.3">
      <c r="D2070" s="10"/>
    </row>
    <row r="2071" spans="4:4" x14ac:dyDescent="0.3">
      <c r="D2071" s="10"/>
    </row>
    <row r="2072" spans="4:4" x14ac:dyDescent="0.3">
      <c r="D2072" s="10"/>
    </row>
    <row r="2073" spans="4:4" x14ac:dyDescent="0.3">
      <c r="D2073" s="10"/>
    </row>
    <row r="2074" spans="4:4" x14ac:dyDescent="0.3">
      <c r="D2074" s="10"/>
    </row>
    <row r="2075" spans="4:4" x14ac:dyDescent="0.3">
      <c r="D2075" s="10"/>
    </row>
    <row r="2076" spans="4:4" x14ac:dyDescent="0.3">
      <c r="D2076" s="10"/>
    </row>
    <row r="2077" spans="4:4" x14ac:dyDescent="0.3">
      <c r="D2077" s="10"/>
    </row>
    <row r="2078" spans="4:4" x14ac:dyDescent="0.3">
      <c r="D2078" s="10"/>
    </row>
    <row r="2079" spans="4:4" x14ac:dyDescent="0.3">
      <c r="D2079" s="10"/>
    </row>
    <row r="2080" spans="4:4" x14ac:dyDescent="0.3">
      <c r="D2080" s="10"/>
    </row>
    <row r="2081" spans="4:4" x14ac:dyDescent="0.3">
      <c r="D2081" s="10"/>
    </row>
    <row r="2082" spans="4:4" x14ac:dyDescent="0.3">
      <c r="D2082" s="10"/>
    </row>
    <row r="2083" spans="4:4" x14ac:dyDescent="0.3">
      <c r="D2083" s="10"/>
    </row>
    <row r="2084" spans="4:4" x14ac:dyDescent="0.3">
      <c r="D2084" s="10"/>
    </row>
    <row r="2085" spans="4:4" x14ac:dyDescent="0.3">
      <c r="D2085" s="10"/>
    </row>
    <row r="2086" spans="4:4" x14ac:dyDescent="0.3">
      <c r="D2086" s="10"/>
    </row>
    <row r="2087" spans="4:4" x14ac:dyDescent="0.3">
      <c r="D2087" s="10"/>
    </row>
    <row r="2088" spans="4:4" x14ac:dyDescent="0.3">
      <c r="D2088" s="10"/>
    </row>
    <row r="2089" spans="4:4" x14ac:dyDescent="0.3">
      <c r="D2089" s="10"/>
    </row>
    <row r="2090" spans="4:4" x14ac:dyDescent="0.3">
      <c r="D2090" s="10"/>
    </row>
    <row r="2091" spans="4:4" x14ac:dyDescent="0.3">
      <c r="D2091" s="10"/>
    </row>
    <row r="2092" spans="4:4" x14ac:dyDescent="0.3">
      <c r="D2092" s="10"/>
    </row>
    <row r="2093" spans="4:4" x14ac:dyDescent="0.3">
      <c r="D2093" s="10"/>
    </row>
    <row r="2094" spans="4:4" x14ac:dyDescent="0.3">
      <c r="D2094" s="10"/>
    </row>
    <row r="2095" spans="4:4" x14ac:dyDescent="0.3">
      <c r="D2095" s="10"/>
    </row>
    <row r="2096" spans="4:4" x14ac:dyDescent="0.3">
      <c r="D2096" s="10"/>
    </row>
    <row r="2097" spans="4:4" x14ac:dyDescent="0.3">
      <c r="D2097" s="10"/>
    </row>
    <row r="2098" spans="4:4" x14ac:dyDescent="0.3">
      <c r="D2098" s="10"/>
    </row>
    <row r="2099" spans="4:4" x14ac:dyDescent="0.3">
      <c r="D2099" s="10"/>
    </row>
    <row r="2100" spans="4:4" x14ac:dyDescent="0.3">
      <c r="D2100" s="10"/>
    </row>
    <row r="2101" spans="4:4" x14ac:dyDescent="0.3">
      <c r="D2101" s="10"/>
    </row>
    <row r="2102" spans="4:4" x14ac:dyDescent="0.3">
      <c r="D2102" s="10"/>
    </row>
    <row r="2103" spans="4:4" x14ac:dyDescent="0.3">
      <c r="D2103" s="10"/>
    </row>
    <row r="2104" spans="4:4" x14ac:dyDescent="0.3">
      <c r="D2104" s="10"/>
    </row>
    <row r="2105" spans="4:4" x14ac:dyDescent="0.3">
      <c r="D2105" s="10"/>
    </row>
    <row r="2106" spans="4:4" x14ac:dyDescent="0.3">
      <c r="D2106" s="10"/>
    </row>
    <row r="2107" spans="4:4" x14ac:dyDescent="0.3">
      <c r="D2107" s="10"/>
    </row>
    <row r="2108" spans="4:4" x14ac:dyDescent="0.3">
      <c r="D2108" s="10"/>
    </row>
    <row r="2109" spans="4:4" x14ac:dyDescent="0.3">
      <c r="D2109" s="10"/>
    </row>
    <row r="2110" spans="4:4" x14ac:dyDescent="0.3">
      <c r="D2110" s="10"/>
    </row>
    <row r="2111" spans="4:4" x14ac:dyDescent="0.3">
      <c r="D2111" s="10"/>
    </row>
    <row r="2112" spans="4:4" x14ac:dyDescent="0.3">
      <c r="D2112" s="10"/>
    </row>
    <row r="2113" spans="4:4" x14ac:dyDescent="0.3">
      <c r="D2113" s="10"/>
    </row>
    <row r="2114" spans="4:4" x14ac:dyDescent="0.3">
      <c r="D2114" s="10"/>
    </row>
    <row r="2115" spans="4:4" x14ac:dyDescent="0.3">
      <c r="D2115" s="10"/>
    </row>
    <row r="2116" spans="4:4" x14ac:dyDescent="0.3">
      <c r="D2116" s="10"/>
    </row>
    <row r="2117" spans="4:4" x14ac:dyDescent="0.3">
      <c r="D2117" s="10"/>
    </row>
    <row r="2118" spans="4:4" x14ac:dyDescent="0.3">
      <c r="D2118" s="10"/>
    </row>
    <row r="2119" spans="4:4" x14ac:dyDescent="0.3">
      <c r="D2119" s="10"/>
    </row>
    <row r="2120" spans="4:4" x14ac:dyDescent="0.3">
      <c r="D2120" s="10"/>
    </row>
    <row r="2121" spans="4:4" x14ac:dyDescent="0.3">
      <c r="D2121" s="10"/>
    </row>
    <row r="2122" spans="4:4" x14ac:dyDescent="0.3">
      <c r="D2122" s="10"/>
    </row>
    <row r="2123" spans="4:4" x14ac:dyDescent="0.3">
      <c r="D2123" s="10"/>
    </row>
    <row r="2124" spans="4:4" x14ac:dyDescent="0.3">
      <c r="D2124" s="10"/>
    </row>
    <row r="2125" spans="4:4" x14ac:dyDescent="0.3">
      <c r="D2125" s="10"/>
    </row>
    <row r="2126" spans="4:4" x14ac:dyDescent="0.3">
      <c r="D2126" s="10"/>
    </row>
    <row r="2127" spans="4:4" x14ac:dyDescent="0.3">
      <c r="D2127" s="10"/>
    </row>
    <row r="2128" spans="4:4" x14ac:dyDescent="0.3">
      <c r="D2128" s="10"/>
    </row>
    <row r="2129" spans="4:4" x14ac:dyDescent="0.3">
      <c r="D2129" s="10"/>
    </row>
    <row r="2130" spans="4:4" x14ac:dyDescent="0.3">
      <c r="D2130" s="10"/>
    </row>
    <row r="2131" spans="4:4" x14ac:dyDescent="0.3">
      <c r="D2131" s="10"/>
    </row>
    <row r="2132" spans="4:4" x14ac:dyDescent="0.3">
      <c r="D2132" s="10"/>
    </row>
    <row r="2133" spans="4:4" x14ac:dyDescent="0.3">
      <c r="D2133" s="10"/>
    </row>
    <row r="2134" spans="4:4" x14ac:dyDescent="0.3">
      <c r="D2134" s="10"/>
    </row>
    <row r="2135" spans="4:4" x14ac:dyDescent="0.3">
      <c r="D2135" s="10"/>
    </row>
    <row r="2136" spans="4:4" x14ac:dyDescent="0.3">
      <c r="D2136" s="10"/>
    </row>
    <row r="2137" spans="4:4" x14ac:dyDescent="0.3">
      <c r="D2137" s="10"/>
    </row>
    <row r="2138" spans="4:4" x14ac:dyDescent="0.3">
      <c r="D2138" s="10"/>
    </row>
    <row r="2139" spans="4:4" x14ac:dyDescent="0.3">
      <c r="D2139" s="10"/>
    </row>
    <row r="2140" spans="4:4" x14ac:dyDescent="0.3">
      <c r="D2140" s="10"/>
    </row>
    <row r="2141" spans="4:4" x14ac:dyDescent="0.3">
      <c r="D2141" s="10"/>
    </row>
    <row r="2142" spans="4:4" x14ac:dyDescent="0.3">
      <c r="D2142" s="10"/>
    </row>
    <row r="2143" spans="4:4" x14ac:dyDescent="0.3">
      <c r="D2143" s="10"/>
    </row>
    <row r="2144" spans="4:4" x14ac:dyDescent="0.3">
      <c r="D2144" s="10"/>
    </row>
    <row r="2145" spans="4:4" x14ac:dyDescent="0.3">
      <c r="D2145" s="10"/>
    </row>
    <row r="2146" spans="4:4" x14ac:dyDescent="0.3">
      <c r="D2146" s="10"/>
    </row>
    <row r="2147" spans="4:4" x14ac:dyDescent="0.3">
      <c r="D2147" s="10"/>
    </row>
    <row r="2148" spans="4:4" x14ac:dyDescent="0.3">
      <c r="D2148" s="10"/>
    </row>
    <row r="2149" spans="4:4" x14ac:dyDescent="0.3">
      <c r="D2149" s="10"/>
    </row>
    <row r="2150" spans="4:4" x14ac:dyDescent="0.3">
      <c r="D2150" s="10"/>
    </row>
    <row r="2151" spans="4:4" x14ac:dyDescent="0.3">
      <c r="D2151" s="10"/>
    </row>
    <row r="2152" spans="4:4" x14ac:dyDescent="0.3">
      <c r="D2152" s="10"/>
    </row>
    <row r="2153" spans="4:4" x14ac:dyDescent="0.3">
      <c r="D2153" s="10"/>
    </row>
    <row r="2154" spans="4:4" x14ac:dyDescent="0.3">
      <c r="D2154" s="10"/>
    </row>
    <row r="2155" spans="4:4" x14ac:dyDescent="0.3">
      <c r="D2155" s="10"/>
    </row>
    <row r="2156" spans="4:4" x14ac:dyDescent="0.3">
      <c r="D2156" s="10"/>
    </row>
    <row r="2157" spans="4:4" x14ac:dyDescent="0.3">
      <c r="D2157" s="10"/>
    </row>
    <row r="2158" spans="4:4" x14ac:dyDescent="0.3">
      <c r="D2158" s="10"/>
    </row>
    <row r="2159" spans="4:4" x14ac:dyDescent="0.3">
      <c r="D2159" s="10"/>
    </row>
    <row r="2160" spans="4:4" x14ac:dyDescent="0.3">
      <c r="D2160" s="10"/>
    </row>
    <row r="2161" spans="4:4" x14ac:dyDescent="0.3">
      <c r="D2161" s="10"/>
    </row>
    <row r="2162" spans="4:4" x14ac:dyDescent="0.3">
      <c r="D2162" s="10"/>
    </row>
    <row r="2163" spans="4:4" x14ac:dyDescent="0.3">
      <c r="D2163" s="10"/>
    </row>
    <row r="2164" spans="4:4" x14ac:dyDescent="0.3">
      <c r="D2164" s="10"/>
    </row>
    <row r="2165" spans="4:4" x14ac:dyDescent="0.3">
      <c r="D2165" s="10"/>
    </row>
    <row r="2166" spans="4:4" x14ac:dyDescent="0.3">
      <c r="D2166" s="10"/>
    </row>
    <row r="2167" spans="4:4" x14ac:dyDescent="0.3">
      <c r="D2167" s="10"/>
    </row>
    <row r="2168" spans="4:4" x14ac:dyDescent="0.3">
      <c r="D2168" s="10"/>
    </row>
    <row r="2169" spans="4:4" x14ac:dyDescent="0.3">
      <c r="D2169" s="10"/>
    </row>
    <row r="2170" spans="4:4" x14ac:dyDescent="0.3">
      <c r="D2170" s="10"/>
    </row>
    <row r="2171" spans="4:4" x14ac:dyDescent="0.3">
      <c r="D2171" s="10"/>
    </row>
    <row r="2172" spans="4:4" x14ac:dyDescent="0.3">
      <c r="D2172" s="10"/>
    </row>
    <row r="2173" spans="4:4" x14ac:dyDescent="0.3">
      <c r="D2173" s="10"/>
    </row>
    <row r="2174" spans="4:4" x14ac:dyDescent="0.3">
      <c r="D2174" s="10"/>
    </row>
    <row r="2175" spans="4:4" x14ac:dyDescent="0.3">
      <c r="D2175" s="10"/>
    </row>
    <row r="2176" spans="4:4" x14ac:dyDescent="0.3">
      <c r="D2176" s="10"/>
    </row>
    <row r="2177" spans="4:4" x14ac:dyDescent="0.3">
      <c r="D2177" s="10"/>
    </row>
    <row r="2178" spans="4:4" x14ac:dyDescent="0.3">
      <c r="D2178" s="10"/>
    </row>
    <row r="2179" spans="4:4" x14ac:dyDescent="0.3">
      <c r="D2179" s="10"/>
    </row>
    <row r="2180" spans="4:4" x14ac:dyDescent="0.3">
      <c r="D2180" s="10"/>
    </row>
    <row r="2181" spans="4:4" x14ac:dyDescent="0.3">
      <c r="D2181" s="10"/>
    </row>
    <row r="2182" spans="4:4" x14ac:dyDescent="0.3">
      <c r="D2182" s="10"/>
    </row>
    <row r="2183" spans="4:4" x14ac:dyDescent="0.3">
      <c r="D2183" s="10"/>
    </row>
    <row r="2184" spans="4:4" x14ac:dyDescent="0.3">
      <c r="D2184" s="10"/>
    </row>
    <row r="2185" spans="4:4" x14ac:dyDescent="0.3">
      <c r="D2185" s="10"/>
    </row>
    <row r="2186" spans="4:4" x14ac:dyDescent="0.3">
      <c r="D2186" s="10"/>
    </row>
    <row r="2187" spans="4:4" x14ac:dyDescent="0.3">
      <c r="D2187" s="10"/>
    </row>
    <row r="2188" spans="4:4" x14ac:dyDescent="0.3">
      <c r="D2188" s="10"/>
    </row>
    <row r="2189" spans="4:4" x14ac:dyDescent="0.3">
      <c r="D2189" s="10"/>
    </row>
    <row r="2190" spans="4:4" x14ac:dyDescent="0.3">
      <c r="D2190" s="10"/>
    </row>
    <row r="2191" spans="4:4" x14ac:dyDescent="0.3">
      <c r="D2191" s="10"/>
    </row>
    <row r="2192" spans="4:4" x14ac:dyDescent="0.3">
      <c r="D2192" s="10"/>
    </row>
    <row r="2193" spans="4:4" x14ac:dyDescent="0.3">
      <c r="D2193" s="10"/>
    </row>
    <row r="2194" spans="4:4" x14ac:dyDescent="0.3">
      <c r="D2194" s="10"/>
    </row>
    <row r="2195" spans="4:4" x14ac:dyDescent="0.3">
      <c r="D2195" s="10"/>
    </row>
    <row r="2196" spans="4:4" x14ac:dyDescent="0.3">
      <c r="D2196" s="10"/>
    </row>
    <row r="2197" spans="4:4" x14ac:dyDescent="0.3">
      <c r="D2197" s="10"/>
    </row>
    <row r="2198" spans="4:4" x14ac:dyDescent="0.3">
      <c r="D2198" s="10"/>
    </row>
    <row r="2199" spans="4:4" x14ac:dyDescent="0.3">
      <c r="D2199" s="10"/>
    </row>
    <row r="2200" spans="4:4" x14ac:dyDescent="0.3">
      <c r="D2200" s="10"/>
    </row>
    <row r="2201" spans="4:4" x14ac:dyDescent="0.3">
      <c r="D2201" s="10"/>
    </row>
    <row r="2202" spans="4:4" x14ac:dyDescent="0.3">
      <c r="D2202" s="10"/>
    </row>
    <row r="2203" spans="4:4" x14ac:dyDescent="0.3">
      <c r="D2203" s="10"/>
    </row>
    <row r="2204" spans="4:4" x14ac:dyDescent="0.3">
      <c r="D2204" s="10"/>
    </row>
    <row r="2205" spans="4:4" x14ac:dyDescent="0.3">
      <c r="D2205" s="10"/>
    </row>
    <row r="2206" spans="4:4" x14ac:dyDescent="0.3">
      <c r="D2206" s="10"/>
    </row>
    <row r="2207" spans="4:4" x14ac:dyDescent="0.3">
      <c r="D2207" s="10"/>
    </row>
    <row r="2208" spans="4:4" x14ac:dyDescent="0.3">
      <c r="D2208" s="10"/>
    </row>
    <row r="2209" spans="4:4" x14ac:dyDescent="0.3">
      <c r="D2209" s="10"/>
    </row>
    <row r="2210" spans="4:4" x14ac:dyDescent="0.3">
      <c r="D2210" s="10"/>
    </row>
    <row r="2211" spans="4:4" x14ac:dyDescent="0.3">
      <c r="D2211" s="10"/>
    </row>
    <row r="2212" spans="4:4" x14ac:dyDescent="0.3">
      <c r="D2212" s="10"/>
    </row>
    <row r="2213" spans="4:4" x14ac:dyDescent="0.3">
      <c r="D2213" s="10"/>
    </row>
    <row r="2214" spans="4:4" x14ac:dyDescent="0.3">
      <c r="D2214" s="10"/>
    </row>
    <row r="2215" spans="4:4" x14ac:dyDescent="0.3">
      <c r="D2215" s="10"/>
    </row>
    <row r="2216" spans="4:4" x14ac:dyDescent="0.3">
      <c r="D2216" s="10"/>
    </row>
    <row r="2217" spans="4:4" x14ac:dyDescent="0.3">
      <c r="D2217" s="10"/>
    </row>
    <row r="2218" spans="4:4" x14ac:dyDescent="0.3">
      <c r="D2218" s="10"/>
    </row>
    <row r="2219" spans="4:4" x14ac:dyDescent="0.3">
      <c r="D2219" s="10"/>
    </row>
    <row r="2220" spans="4:4" x14ac:dyDescent="0.3">
      <c r="D2220" s="10"/>
    </row>
    <row r="2221" spans="4:4" x14ac:dyDescent="0.3">
      <c r="D2221" s="10"/>
    </row>
    <row r="2222" spans="4:4" x14ac:dyDescent="0.3">
      <c r="D2222" s="10"/>
    </row>
    <row r="2223" spans="4:4" x14ac:dyDescent="0.3">
      <c r="D2223" s="10"/>
    </row>
    <row r="2224" spans="4:4" x14ac:dyDescent="0.3">
      <c r="D2224" s="10"/>
    </row>
    <row r="2225" spans="4:4" x14ac:dyDescent="0.3">
      <c r="D2225" s="10"/>
    </row>
    <row r="2226" spans="4:4" x14ac:dyDescent="0.3">
      <c r="D2226" s="10"/>
    </row>
    <row r="2227" spans="4:4" x14ac:dyDescent="0.3">
      <c r="D2227" s="10"/>
    </row>
    <row r="2228" spans="4:4" x14ac:dyDescent="0.3">
      <c r="D2228" s="10"/>
    </row>
    <row r="2229" spans="4:4" x14ac:dyDescent="0.3">
      <c r="D2229" s="10"/>
    </row>
    <row r="2230" spans="4:4" x14ac:dyDescent="0.3">
      <c r="D2230" s="10"/>
    </row>
    <row r="2231" spans="4:4" x14ac:dyDescent="0.3">
      <c r="D2231" s="10"/>
    </row>
    <row r="2232" spans="4:4" x14ac:dyDescent="0.3">
      <c r="D2232" s="10"/>
    </row>
    <row r="2233" spans="4:4" x14ac:dyDescent="0.3">
      <c r="D2233" s="10"/>
    </row>
    <row r="2234" spans="4:4" x14ac:dyDescent="0.3">
      <c r="D2234" s="10"/>
    </row>
    <row r="2235" spans="4:4" x14ac:dyDescent="0.3">
      <c r="D2235" s="10"/>
    </row>
    <row r="2236" spans="4:4" x14ac:dyDescent="0.3">
      <c r="D2236" s="10"/>
    </row>
    <row r="2237" spans="4:4" x14ac:dyDescent="0.3">
      <c r="D2237" s="10"/>
    </row>
    <row r="2238" spans="4:4" x14ac:dyDescent="0.3">
      <c r="D2238" s="10"/>
    </row>
    <row r="2239" spans="4:4" x14ac:dyDescent="0.3">
      <c r="D2239" s="10"/>
    </row>
    <row r="2240" spans="4:4" x14ac:dyDescent="0.3">
      <c r="D2240" s="10"/>
    </row>
    <row r="2241" spans="4:4" x14ac:dyDescent="0.3">
      <c r="D2241" s="10"/>
    </row>
    <row r="2242" spans="4:4" x14ac:dyDescent="0.3">
      <c r="D2242" s="10"/>
    </row>
    <row r="2243" spans="4:4" x14ac:dyDescent="0.3">
      <c r="D2243" s="10"/>
    </row>
    <row r="2244" spans="4:4" x14ac:dyDescent="0.3">
      <c r="D2244" s="10"/>
    </row>
    <row r="2245" spans="4:4" x14ac:dyDescent="0.3">
      <c r="D2245" s="10"/>
    </row>
    <row r="2246" spans="4:4" x14ac:dyDescent="0.3">
      <c r="D2246" s="10"/>
    </row>
    <row r="2247" spans="4:4" x14ac:dyDescent="0.3">
      <c r="D2247" s="10"/>
    </row>
    <row r="2248" spans="4:4" x14ac:dyDescent="0.3">
      <c r="D2248" s="10"/>
    </row>
    <row r="2249" spans="4:4" x14ac:dyDescent="0.3">
      <c r="D2249" s="10"/>
    </row>
    <row r="2250" spans="4:4" x14ac:dyDescent="0.3">
      <c r="D2250" s="10"/>
    </row>
    <row r="2251" spans="4:4" x14ac:dyDescent="0.3">
      <c r="D2251" s="10"/>
    </row>
    <row r="2252" spans="4:4" x14ac:dyDescent="0.3">
      <c r="D2252" s="10"/>
    </row>
    <row r="2253" spans="4:4" x14ac:dyDescent="0.3">
      <c r="D2253" s="10"/>
    </row>
    <row r="2254" spans="4:4" x14ac:dyDescent="0.3">
      <c r="D2254" s="10"/>
    </row>
    <row r="2255" spans="4:4" x14ac:dyDescent="0.3">
      <c r="D2255" s="10"/>
    </row>
    <row r="2256" spans="4:4" x14ac:dyDescent="0.3">
      <c r="D2256" s="10"/>
    </row>
    <row r="2257" spans="4:4" x14ac:dyDescent="0.3">
      <c r="D2257" s="10"/>
    </row>
    <row r="2258" spans="4:4" x14ac:dyDescent="0.3">
      <c r="D2258" s="10"/>
    </row>
    <row r="2259" spans="4:4" x14ac:dyDescent="0.3">
      <c r="D2259" s="10"/>
    </row>
    <row r="2260" spans="4:4" x14ac:dyDescent="0.3">
      <c r="D2260" s="10"/>
    </row>
    <row r="2261" spans="4:4" x14ac:dyDescent="0.3">
      <c r="D2261" s="10"/>
    </row>
    <row r="2262" spans="4:4" x14ac:dyDescent="0.3">
      <c r="D2262" s="10"/>
    </row>
    <row r="2263" spans="4:4" x14ac:dyDescent="0.3">
      <c r="D2263" s="10"/>
    </row>
    <row r="2264" spans="4:4" x14ac:dyDescent="0.3">
      <c r="D2264" s="10"/>
    </row>
    <row r="2265" spans="4:4" x14ac:dyDescent="0.3">
      <c r="D2265" s="10"/>
    </row>
    <row r="2266" spans="4:4" x14ac:dyDescent="0.3">
      <c r="D2266" s="10"/>
    </row>
    <row r="2267" spans="4:4" x14ac:dyDescent="0.3">
      <c r="D2267" s="10"/>
    </row>
    <row r="2268" spans="4:4" x14ac:dyDescent="0.3">
      <c r="D2268" s="10"/>
    </row>
    <row r="2269" spans="4:4" x14ac:dyDescent="0.3">
      <c r="D2269" s="10"/>
    </row>
    <row r="2270" spans="4:4" x14ac:dyDescent="0.3">
      <c r="D2270" s="10"/>
    </row>
    <row r="2271" spans="4:4" x14ac:dyDescent="0.3">
      <c r="D2271" s="10"/>
    </row>
    <row r="2272" spans="4:4" x14ac:dyDescent="0.3">
      <c r="D2272" s="10"/>
    </row>
    <row r="2273" spans="4:4" x14ac:dyDescent="0.3">
      <c r="D2273" s="10"/>
    </row>
    <row r="2274" spans="4:4" x14ac:dyDescent="0.3">
      <c r="D2274" s="10"/>
    </row>
    <row r="2275" spans="4:4" x14ac:dyDescent="0.3">
      <c r="D2275" s="10"/>
    </row>
    <row r="2276" spans="4:4" x14ac:dyDescent="0.3">
      <c r="D2276" s="10"/>
    </row>
    <row r="2277" spans="4:4" x14ac:dyDescent="0.3">
      <c r="D2277" s="10"/>
    </row>
    <row r="2278" spans="4:4" x14ac:dyDescent="0.3">
      <c r="D2278" s="10"/>
    </row>
    <row r="2279" spans="4:4" x14ac:dyDescent="0.3">
      <c r="D2279" s="10"/>
    </row>
    <row r="2280" spans="4:4" x14ac:dyDescent="0.3">
      <c r="D2280" s="10"/>
    </row>
    <row r="2281" spans="4:4" x14ac:dyDescent="0.3">
      <c r="D2281" s="10"/>
    </row>
    <row r="2282" spans="4:4" x14ac:dyDescent="0.3">
      <c r="D2282" s="10"/>
    </row>
    <row r="2283" spans="4:4" x14ac:dyDescent="0.3">
      <c r="D2283" s="10"/>
    </row>
    <row r="2284" spans="4:4" x14ac:dyDescent="0.3">
      <c r="D2284" s="10"/>
    </row>
    <row r="2285" spans="4:4" x14ac:dyDescent="0.3">
      <c r="D2285" s="10"/>
    </row>
    <row r="2286" spans="4:4" x14ac:dyDescent="0.3">
      <c r="D2286" s="10"/>
    </row>
    <row r="2287" spans="4:4" x14ac:dyDescent="0.3">
      <c r="D2287" s="10"/>
    </row>
    <row r="2288" spans="4:4" x14ac:dyDescent="0.3">
      <c r="D2288" s="10"/>
    </row>
    <row r="2289" spans="4:4" x14ac:dyDescent="0.3">
      <c r="D2289" s="10"/>
    </row>
    <row r="2290" spans="4:4" x14ac:dyDescent="0.3">
      <c r="D2290" s="10"/>
    </row>
    <row r="2291" spans="4:4" x14ac:dyDescent="0.3">
      <c r="D2291" s="10"/>
    </row>
    <row r="2292" spans="4:4" x14ac:dyDescent="0.3">
      <c r="D2292" s="10"/>
    </row>
    <row r="2293" spans="4:4" x14ac:dyDescent="0.3">
      <c r="D2293" s="10"/>
    </row>
    <row r="2294" spans="4:4" x14ac:dyDescent="0.3">
      <c r="D2294" s="10"/>
    </row>
    <row r="2295" spans="4:4" x14ac:dyDescent="0.3">
      <c r="D2295" s="10"/>
    </row>
    <row r="2296" spans="4:4" x14ac:dyDescent="0.3">
      <c r="D2296" s="10"/>
    </row>
    <row r="2297" spans="4:4" x14ac:dyDescent="0.3">
      <c r="D2297" s="10"/>
    </row>
    <row r="2298" spans="4:4" x14ac:dyDescent="0.3">
      <c r="D2298" s="10"/>
    </row>
    <row r="2299" spans="4:4" x14ac:dyDescent="0.3">
      <c r="D2299" s="10"/>
    </row>
    <row r="2300" spans="4:4" x14ac:dyDescent="0.3">
      <c r="D2300" s="10"/>
    </row>
    <row r="2301" spans="4:4" x14ac:dyDescent="0.3">
      <c r="D2301" s="10"/>
    </row>
    <row r="2302" spans="4:4" x14ac:dyDescent="0.3">
      <c r="D2302" s="10"/>
    </row>
    <row r="2303" spans="4:4" x14ac:dyDescent="0.3">
      <c r="D2303" s="10"/>
    </row>
    <row r="2304" spans="4:4" x14ac:dyDescent="0.3">
      <c r="D2304" s="10"/>
    </row>
    <row r="2305" spans="4:4" x14ac:dyDescent="0.3">
      <c r="D2305" s="10"/>
    </row>
    <row r="2306" spans="4:4" x14ac:dyDescent="0.3">
      <c r="D2306" s="10"/>
    </row>
    <row r="2307" spans="4:4" x14ac:dyDescent="0.3">
      <c r="D2307" s="10"/>
    </row>
    <row r="2308" spans="4:4" x14ac:dyDescent="0.3">
      <c r="D2308" s="10"/>
    </row>
    <row r="2309" spans="4:4" x14ac:dyDescent="0.3">
      <c r="D2309" s="10"/>
    </row>
    <row r="2310" spans="4:4" x14ac:dyDescent="0.3">
      <c r="D2310" s="10"/>
    </row>
    <row r="2311" spans="4:4" x14ac:dyDescent="0.3">
      <c r="D2311" s="10"/>
    </row>
    <row r="2312" spans="4:4" x14ac:dyDescent="0.3">
      <c r="D2312" s="10"/>
    </row>
    <row r="2313" spans="4:4" x14ac:dyDescent="0.3">
      <c r="D2313" s="10"/>
    </row>
    <row r="2314" spans="4:4" x14ac:dyDescent="0.3">
      <c r="D2314" s="10"/>
    </row>
    <row r="2315" spans="4:4" x14ac:dyDescent="0.3">
      <c r="D2315" s="10"/>
    </row>
    <row r="2316" spans="4:4" x14ac:dyDescent="0.3">
      <c r="D2316" s="10"/>
    </row>
    <row r="2317" spans="4:4" x14ac:dyDescent="0.3">
      <c r="D2317" s="10"/>
    </row>
    <row r="2318" spans="4:4" x14ac:dyDescent="0.3">
      <c r="D2318" s="10"/>
    </row>
    <row r="2319" spans="4:4" x14ac:dyDescent="0.3">
      <c r="D2319" s="10"/>
    </row>
    <row r="2320" spans="4:4" x14ac:dyDescent="0.3">
      <c r="D2320" s="10"/>
    </row>
    <row r="2321" spans="4:4" x14ac:dyDescent="0.3">
      <c r="D2321" s="10"/>
    </row>
    <row r="2322" spans="4:4" x14ac:dyDescent="0.3">
      <c r="D2322" s="10"/>
    </row>
    <row r="2323" spans="4:4" x14ac:dyDescent="0.3">
      <c r="D2323" s="10"/>
    </row>
    <row r="2324" spans="4:4" x14ac:dyDescent="0.3">
      <c r="D2324" s="10"/>
    </row>
    <row r="2325" spans="4:4" x14ac:dyDescent="0.3">
      <c r="D2325" s="10"/>
    </row>
    <row r="2326" spans="4:4" x14ac:dyDescent="0.3">
      <c r="D2326" s="10"/>
    </row>
    <row r="2327" spans="4:4" x14ac:dyDescent="0.3">
      <c r="D2327" s="10"/>
    </row>
    <row r="2328" spans="4:4" x14ac:dyDescent="0.3">
      <c r="D2328" s="10"/>
    </row>
    <row r="2329" spans="4:4" x14ac:dyDescent="0.3">
      <c r="D2329" s="10"/>
    </row>
    <row r="2330" spans="4:4" x14ac:dyDescent="0.3">
      <c r="D2330" s="10"/>
    </row>
    <row r="2331" spans="4:4" x14ac:dyDescent="0.3">
      <c r="D2331" s="10"/>
    </row>
    <row r="2332" spans="4:4" x14ac:dyDescent="0.3">
      <c r="D2332" s="10"/>
    </row>
    <row r="2333" spans="4:4" x14ac:dyDescent="0.3">
      <c r="D2333" s="10"/>
    </row>
    <row r="2334" spans="4:4" x14ac:dyDescent="0.3">
      <c r="D2334" s="10"/>
    </row>
    <row r="2335" spans="4:4" x14ac:dyDescent="0.3">
      <c r="D2335" s="10"/>
    </row>
    <row r="2336" spans="4:4" x14ac:dyDescent="0.3">
      <c r="D2336" s="10"/>
    </row>
    <row r="2337" spans="4:4" x14ac:dyDescent="0.3">
      <c r="D2337" s="10"/>
    </row>
    <row r="2338" spans="4:4" x14ac:dyDescent="0.3">
      <c r="D2338" s="10"/>
    </row>
    <row r="2339" spans="4:4" x14ac:dyDescent="0.3">
      <c r="D2339" s="10"/>
    </row>
    <row r="2340" spans="4:4" x14ac:dyDescent="0.3">
      <c r="D2340" s="10"/>
    </row>
    <row r="2341" spans="4:4" x14ac:dyDescent="0.3">
      <c r="D2341" s="10"/>
    </row>
    <row r="2342" spans="4:4" x14ac:dyDescent="0.3">
      <c r="D2342" s="10"/>
    </row>
    <row r="2343" spans="4:4" x14ac:dyDescent="0.3">
      <c r="D2343" s="10"/>
    </row>
    <row r="2344" spans="4:4" x14ac:dyDescent="0.3">
      <c r="D2344" s="10"/>
    </row>
    <row r="2345" spans="4:4" x14ac:dyDescent="0.3">
      <c r="D2345" s="10"/>
    </row>
    <row r="2346" spans="4:4" x14ac:dyDescent="0.3">
      <c r="D2346" s="10"/>
    </row>
    <row r="2347" spans="4:4" x14ac:dyDescent="0.3">
      <c r="D2347" s="10"/>
    </row>
    <row r="2348" spans="4:4" x14ac:dyDescent="0.3">
      <c r="D2348" s="10"/>
    </row>
    <row r="2349" spans="4:4" x14ac:dyDescent="0.3">
      <c r="D2349" s="10"/>
    </row>
    <row r="2350" spans="4:4" x14ac:dyDescent="0.3">
      <c r="D2350" s="10"/>
    </row>
    <row r="2351" spans="4:4" x14ac:dyDescent="0.3">
      <c r="D2351" s="10"/>
    </row>
    <row r="2352" spans="4:4" x14ac:dyDescent="0.3">
      <c r="D2352" s="10"/>
    </row>
    <row r="2353" spans="4:4" x14ac:dyDescent="0.3">
      <c r="D2353" s="10"/>
    </row>
    <row r="2354" spans="4:4" x14ac:dyDescent="0.3">
      <c r="D2354" s="10"/>
    </row>
    <row r="2355" spans="4:4" x14ac:dyDescent="0.3">
      <c r="D2355" s="10"/>
    </row>
    <row r="2356" spans="4:4" x14ac:dyDescent="0.3">
      <c r="D2356" s="10"/>
    </row>
    <row r="2357" spans="4:4" x14ac:dyDescent="0.3">
      <c r="D2357" s="10"/>
    </row>
    <row r="2358" spans="4:4" x14ac:dyDescent="0.3">
      <c r="D2358" s="10"/>
    </row>
    <row r="2359" spans="4:4" x14ac:dyDescent="0.3">
      <c r="D2359" s="10"/>
    </row>
    <row r="2360" spans="4:4" x14ac:dyDescent="0.3">
      <c r="D2360" s="10"/>
    </row>
    <row r="2361" spans="4:4" x14ac:dyDescent="0.3">
      <c r="D2361" s="10"/>
    </row>
    <row r="2362" spans="4:4" x14ac:dyDescent="0.3">
      <c r="D2362" s="10"/>
    </row>
    <row r="2363" spans="4:4" x14ac:dyDescent="0.3">
      <c r="D2363" s="10"/>
    </row>
    <row r="2364" spans="4:4" x14ac:dyDescent="0.3">
      <c r="D2364" s="10"/>
    </row>
    <row r="2365" spans="4:4" x14ac:dyDescent="0.3">
      <c r="D2365" s="10"/>
    </row>
    <row r="2366" spans="4:4" x14ac:dyDescent="0.3">
      <c r="D2366" s="10"/>
    </row>
    <row r="2367" spans="4:4" x14ac:dyDescent="0.3">
      <c r="D2367" s="10"/>
    </row>
    <row r="2368" spans="4:4" x14ac:dyDescent="0.3">
      <c r="D2368" s="10"/>
    </row>
    <row r="2369" spans="4:4" x14ac:dyDescent="0.3">
      <c r="D2369" s="10"/>
    </row>
    <row r="2370" spans="4:4" x14ac:dyDescent="0.3">
      <c r="D2370" s="10"/>
    </row>
    <row r="2371" spans="4:4" x14ac:dyDescent="0.3">
      <c r="D2371" s="10"/>
    </row>
    <row r="2372" spans="4:4" x14ac:dyDescent="0.3">
      <c r="D2372" s="10"/>
    </row>
    <row r="2373" spans="4:4" x14ac:dyDescent="0.3">
      <c r="D2373" s="10"/>
    </row>
    <row r="2374" spans="4:4" x14ac:dyDescent="0.3">
      <c r="D2374" s="10"/>
    </row>
    <row r="2375" spans="4:4" x14ac:dyDescent="0.3">
      <c r="D2375" s="10"/>
    </row>
    <row r="2376" spans="4:4" x14ac:dyDescent="0.3">
      <c r="D2376" s="10"/>
    </row>
    <row r="2377" spans="4:4" x14ac:dyDescent="0.3">
      <c r="D2377" s="10"/>
    </row>
    <row r="2378" spans="4:4" x14ac:dyDescent="0.3">
      <c r="D2378" s="10"/>
    </row>
    <row r="2379" spans="4:4" x14ac:dyDescent="0.3">
      <c r="D2379" s="10"/>
    </row>
    <row r="2380" spans="4:4" x14ac:dyDescent="0.3">
      <c r="D2380" s="10"/>
    </row>
    <row r="2381" spans="4:4" x14ac:dyDescent="0.3">
      <c r="D2381" s="10"/>
    </row>
    <row r="2382" spans="4:4" x14ac:dyDescent="0.3">
      <c r="D2382" s="10"/>
    </row>
    <row r="2383" spans="4:4" x14ac:dyDescent="0.3">
      <c r="D2383" s="10"/>
    </row>
    <row r="2384" spans="4:4" x14ac:dyDescent="0.3">
      <c r="D2384" s="10"/>
    </row>
    <row r="2385" spans="4:4" x14ac:dyDescent="0.3">
      <c r="D2385" s="10"/>
    </row>
    <row r="2386" spans="4:4" x14ac:dyDescent="0.3">
      <c r="D2386" s="10"/>
    </row>
    <row r="2387" spans="4:4" x14ac:dyDescent="0.3">
      <c r="D2387" s="10"/>
    </row>
    <row r="2388" spans="4:4" x14ac:dyDescent="0.3">
      <c r="D2388" s="10"/>
    </row>
    <row r="2389" spans="4:4" x14ac:dyDescent="0.3">
      <c r="D2389" s="10"/>
    </row>
    <row r="2390" spans="4:4" x14ac:dyDescent="0.3">
      <c r="D2390" s="10"/>
    </row>
    <row r="2391" spans="4:4" x14ac:dyDescent="0.3">
      <c r="D2391" s="10"/>
    </row>
    <row r="2392" spans="4:4" x14ac:dyDescent="0.3">
      <c r="D2392" s="10"/>
    </row>
    <row r="2393" spans="4:4" x14ac:dyDescent="0.3">
      <c r="D2393" s="10"/>
    </row>
    <row r="2394" spans="4:4" x14ac:dyDescent="0.3">
      <c r="D2394" s="10"/>
    </row>
    <row r="2395" spans="4:4" x14ac:dyDescent="0.3">
      <c r="D2395" s="10"/>
    </row>
    <row r="2396" spans="4:4" x14ac:dyDescent="0.3">
      <c r="D2396" s="10"/>
    </row>
    <row r="2397" spans="4:4" x14ac:dyDescent="0.3">
      <c r="D2397" s="10"/>
    </row>
    <row r="2398" spans="4:4" x14ac:dyDescent="0.3">
      <c r="D2398" s="10"/>
    </row>
    <row r="2399" spans="4:4" x14ac:dyDescent="0.3">
      <c r="D2399" s="10"/>
    </row>
    <row r="2400" spans="4:4" x14ac:dyDescent="0.3">
      <c r="D2400" s="10"/>
    </row>
    <row r="2401" spans="4:4" x14ac:dyDescent="0.3">
      <c r="D2401" s="10"/>
    </row>
    <row r="2402" spans="4:4" x14ac:dyDescent="0.3">
      <c r="D2402" s="10"/>
    </row>
    <row r="2403" spans="4:4" x14ac:dyDescent="0.3">
      <c r="D2403" s="10"/>
    </row>
    <row r="2404" spans="4:4" x14ac:dyDescent="0.3">
      <c r="D2404" s="10"/>
    </row>
    <row r="2405" spans="4:4" x14ac:dyDescent="0.3">
      <c r="D2405" s="10"/>
    </row>
    <row r="2406" spans="4:4" x14ac:dyDescent="0.3">
      <c r="D2406" s="10"/>
    </row>
    <row r="2407" spans="4:4" x14ac:dyDescent="0.3">
      <c r="D2407" s="10"/>
    </row>
    <row r="2408" spans="4:4" x14ac:dyDescent="0.3">
      <c r="D2408" s="10"/>
    </row>
    <row r="2409" spans="4:4" x14ac:dyDescent="0.3">
      <c r="D2409" s="10"/>
    </row>
    <row r="2410" spans="4:4" x14ac:dyDescent="0.3">
      <c r="D2410" s="10"/>
    </row>
    <row r="2411" spans="4:4" x14ac:dyDescent="0.3">
      <c r="D2411" s="10"/>
    </row>
    <row r="2412" spans="4:4" x14ac:dyDescent="0.3">
      <c r="D2412" s="10"/>
    </row>
    <row r="2413" spans="4:4" x14ac:dyDescent="0.3">
      <c r="D2413" s="10"/>
    </row>
    <row r="2414" spans="4:4" x14ac:dyDescent="0.3">
      <c r="D2414" s="10"/>
    </row>
    <row r="2415" spans="4:4" x14ac:dyDescent="0.3">
      <c r="D2415" s="10"/>
    </row>
    <row r="2416" spans="4:4" x14ac:dyDescent="0.3">
      <c r="D2416" s="10"/>
    </row>
    <row r="2417" spans="4:4" x14ac:dyDescent="0.3">
      <c r="D2417" s="10"/>
    </row>
    <row r="2418" spans="4:4" x14ac:dyDescent="0.3">
      <c r="D2418" s="10"/>
    </row>
    <row r="2419" spans="4:4" x14ac:dyDescent="0.3">
      <c r="D2419" s="10"/>
    </row>
    <row r="2420" spans="4:4" x14ac:dyDescent="0.3">
      <c r="D2420" s="10"/>
    </row>
    <row r="2421" spans="4:4" x14ac:dyDescent="0.3">
      <c r="D2421" s="10"/>
    </row>
    <row r="2422" spans="4:4" x14ac:dyDescent="0.3">
      <c r="D2422" s="10"/>
    </row>
    <row r="2423" spans="4:4" x14ac:dyDescent="0.3">
      <c r="D2423" s="10"/>
    </row>
    <row r="2424" spans="4:4" x14ac:dyDescent="0.3">
      <c r="D2424" s="10"/>
    </row>
    <row r="2425" spans="4:4" x14ac:dyDescent="0.3">
      <c r="D2425" s="10"/>
    </row>
    <row r="2426" spans="4:4" x14ac:dyDescent="0.3">
      <c r="D2426" s="10"/>
    </row>
    <row r="2427" spans="4:4" x14ac:dyDescent="0.3">
      <c r="D2427" s="10"/>
    </row>
    <row r="2428" spans="4:4" x14ac:dyDescent="0.3">
      <c r="D2428" s="10"/>
    </row>
    <row r="2429" spans="4:4" x14ac:dyDescent="0.3">
      <c r="D2429" s="10"/>
    </row>
    <row r="2430" spans="4:4" x14ac:dyDescent="0.3">
      <c r="D2430" s="10"/>
    </row>
    <row r="2431" spans="4:4" x14ac:dyDescent="0.3">
      <c r="D2431" s="10"/>
    </row>
    <row r="2432" spans="4:4" x14ac:dyDescent="0.3">
      <c r="D2432" s="10"/>
    </row>
    <row r="2433" spans="4:4" x14ac:dyDescent="0.3">
      <c r="D2433" s="10"/>
    </row>
    <row r="2434" spans="4:4" x14ac:dyDescent="0.3">
      <c r="D2434" s="10"/>
    </row>
    <row r="2435" spans="4:4" x14ac:dyDescent="0.3">
      <c r="D2435" s="10"/>
    </row>
    <row r="2436" spans="4:4" x14ac:dyDescent="0.3">
      <c r="D2436" s="10"/>
    </row>
    <row r="2437" spans="4:4" x14ac:dyDescent="0.3">
      <c r="D2437" s="10"/>
    </row>
    <row r="2438" spans="4:4" x14ac:dyDescent="0.3">
      <c r="D2438" s="10"/>
    </row>
    <row r="2439" spans="4:4" x14ac:dyDescent="0.3">
      <c r="D2439" s="10"/>
    </row>
    <row r="2440" spans="4:4" x14ac:dyDescent="0.3">
      <c r="D2440" s="10"/>
    </row>
    <row r="2441" spans="4:4" x14ac:dyDescent="0.3">
      <c r="D2441" s="10"/>
    </row>
    <row r="2442" spans="4:4" x14ac:dyDescent="0.3">
      <c r="D2442" s="10"/>
    </row>
    <row r="2443" spans="4:4" x14ac:dyDescent="0.3">
      <c r="D2443" s="10"/>
    </row>
    <row r="2444" spans="4:4" x14ac:dyDescent="0.3">
      <c r="D2444" s="10"/>
    </row>
    <row r="2445" spans="4:4" x14ac:dyDescent="0.3">
      <c r="D2445" s="10"/>
    </row>
    <row r="2446" spans="4:4" x14ac:dyDescent="0.3">
      <c r="D2446" s="10"/>
    </row>
    <row r="2447" spans="4:4" x14ac:dyDescent="0.3">
      <c r="D2447" s="10"/>
    </row>
    <row r="2448" spans="4:4" x14ac:dyDescent="0.3">
      <c r="D2448" s="10"/>
    </row>
    <row r="2449" spans="4:4" x14ac:dyDescent="0.3">
      <c r="D2449" s="10"/>
    </row>
    <row r="2450" spans="4:4" x14ac:dyDescent="0.3">
      <c r="D2450" s="10"/>
    </row>
    <row r="2451" spans="4:4" x14ac:dyDescent="0.3">
      <c r="D2451" s="10"/>
    </row>
    <row r="2452" spans="4:4" x14ac:dyDescent="0.3">
      <c r="D2452" s="10"/>
    </row>
    <row r="2453" spans="4:4" x14ac:dyDescent="0.3">
      <c r="D2453" s="10"/>
    </row>
    <row r="2454" spans="4:4" x14ac:dyDescent="0.3">
      <c r="D2454" s="10"/>
    </row>
    <row r="2455" spans="4:4" x14ac:dyDescent="0.3">
      <c r="D2455" s="10"/>
    </row>
    <row r="2456" spans="4:4" x14ac:dyDescent="0.3">
      <c r="D2456" s="10"/>
    </row>
    <row r="2457" spans="4:4" x14ac:dyDescent="0.3">
      <c r="D2457" s="10"/>
    </row>
    <row r="2458" spans="4:4" x14ac:dyDescent="0.3">
      <c r="D2458" s="10"/>
    </row>
    <row r="2459" spans="4:4" x14ac:dyDescent="0.3">
      <c r="D2459" s="10"/>
    </row>
    <row r="2460" spans="4:4" x14ac:dyDescent="0.3">
      <c r="D2460" s="10"/>
    </row>
    <row r="2461" spans="4:4" x14ac:dyDescent="0.3">
      <c r="D2461" s="10"/>
    </row>
    <row r="2462" spans="4:4" x14ac:dyDescent="0.3">
      <c r="D2462" s="10"/>
    </row>
    <row r="2463" spans="4:4" x14ac:dyDescent="0.3">
      <c r="D2463" s="10"/>
    </row>
    <row r="2464" spans="4:4" x14ac:dyDescent="0.3">
      <c r="D2464" s="10"/>
    </row>
    <row r="2465" spans="4:4" x14ac:dyDescent="0.3">
      <c r="D2465" s="10"/>
    </row>
    <row r="2466" spans="4:4" x14ac:dyDescent="0.3">
      <c r="D2466" s="10"/>
    </row>
    <row r="2467" spans="4:4" x14ac:dyDescent="0.3">
      <c r="D2467" s="10"/>
    </row>
    <row r="2468" spans="4:4" x14ac:dyDescent="0.3">
      <c r="D2468" s="10"/>
    </row>
    <row r="2469" spans="4:4" x14ac:dyDescent="0.3">
      <c r="D2469" s="10"/>
    </row>
    <row r="2470" spans="4:4" x14ac:dyDescent="0.3">
      <c r="D2470" s="10"/>
    </row>
    <row r="2471" spans="4:4" x14ac:dyDescent="0.3">
      <c r="D2471" s="10"/>
    </row>
    <row r="2472" spans="4:4" x14ac:dyDescent="0.3">
      <c r="D2472" s="10"/>
    </row>
    <row r="2473" spans="4:4" x14ac:dyDescent="0.3">
      <c r="D2473" s="10"/>
    </row>
    <row r="2474" spans="4:4" x14ac:dyDescent="0.3">
      <c r="D2474" s="10"/>
    </row>
    <row r="2475" spans="4:4" x14ac:dyDescent="0.3">
      <c r="D2475" s="10"/>
    </row>
    <row r="2476" spans="4:4" x14ac:dyDescent="0.3">
      <c r="D2476" s="10"/>
    </row>
    <row r="2477" spans="4:4" x14ac:dyDescent="0.3">
      <c r="D2477" s="10"/>
    </row>
    <row r="2478" spans="4:4" x14ac:dyDescent="0.3">
      <c r="D2478" s="10"/>
    </row>
    <row r="2479" spans="4:4" x14ac:dyDescent="0.3">
      <c r="D2479" s="10"/>
    </row>
    <row r="2480" spans="4:4" x14ac:dyDescent="0.3">
      <c r="D2480" s="10"/>
    </row>
    <row r="2481" spans="4:4" x14ac:dyDescent="0.3">
      <c r="D2481" s="10"/>
    </row>
    <row r="2482" spans="4:4" x14ac:dyDescent="0.3">
      <c r="D2482" s="10"/>
    </row>
    <row r="2483" spans="4:4" x14ac:dyDescent="0.3">
      <c r="D2483" s="10"/>
    </row>
    <row r="2484" spans="4:4" x14ac:dyDescent="0.3">
      <c r="D2484" s="10"/>
    </row>
    <row r="2485" spans="4:4" x14ac:dyDescent="0.3">
      <c r="D2485" s="10"/>
    </row>
    <row r="2486" spans="4:4" x14ac:dyDescent="0.3">
      <c r="D2486" s="10"/>
    </row>
    <row r="2487" spans="4:4" x14ac:dyDescent="0.3">
      <c r="D2487" s="10"/>
    </row>
    <row r="2488" spans="4:4" x14ac:dyDescent="0.3">
      <c r="D2488" s="10"/>
    </row>
    <row r="2489" spans="4:4" x14ac:dyDescent="0.3">
      <c r="D2489" s="10"/>
    </row>
    <row r="2490" spans="4:4" x14ac:dyDescent="0.3">
      <c r="D2490" s="10"/>
    </row>
    <row r="2491" spans="4:4" x14ac:dyDescent="0.3">
      <c r="D2491" s="10"/>
    </row>
    <row r="2492" spans="4:4" x14ac:dyDescent="0.3">
      <c r="D2492" s="10"/>
    </row>
    <row r="2493" spans="4:4" x14ac:dyDescent="0.3">
      <c r="D2493" s="10"/>
    </row>
    <row r="2494" spans="4:4" x14ac:dyDescent="0.3">
      <c r="D2494" s="10"/>
    </row>
    <row r="2495" spans="4:4" x14ac:dyDescent="0.3">
      <c r="D2495" s="10"/>
    </row>
    <row r="2496" spans="4:4" x14ac:dyDescent="0.3">
      <c r="D2496" s="10"/>
    </row>
    <row r="2497" spans="4:4" x14ac:dyDescent="0.3">
      <c r="D2497" s="10"/>
    </row>
    <row r="2498" spans="4:4" x14ac:dyDescent="0.3">
      <c r="D2498" s="10"/>
    </row>
    <row r="2499" spans="4:4" x14ac:dyDescent="0.3">
      <c r="D2499" s="10"/>
    </row>
    <row r="2500" spans="4:4" x14ac:dyDescent="0.3">
      <c r="D2500" s="10"/>
    </row>
    <row r="2501" spans="4:4" x14ac:dyDescent="0.3">
      <c r="D2501" s="10"/>
    </row>
    <row r="2502" spans="4:4" x14ac:dyDescent="0.3">
      <c r="D2502" s="10"/>
    </row>
    <row r="2503" spans="4:4" x14ac:dyDescent="0.3">
      <c r="D2503" s="10"/>
    </row>
    <row r="2504" spans="4:4" x14ac:dyDescent="0.3">
      <c r="D2504" s="10"/>
    </row>
    <row r="2505" spans="4:4" x14ac:dyDescent="0.3">
      <c r="D2505" s="10"/>
    </row>
    <row r="2506" spans="4:4" x14ac:dyDescent="0.3">
      <c r="D2506" s="10"/>
    </row>
    <row r="2507" spans="4:4" x14ac:dyDescent="0.3">
      <c r="D2507" s="10"/>
    </row>
    <row r="2508" spans="4:4" x14ac:dyDescent="0.3">
      <c r="D2508" s="10"/>
    </row>
    <row r="2509" spans="4:4" x14ac:dyDescent="0.3">
      <c r="D2509" s="10"/>
    </row>
    <row r="2510" spans="4:4" x14ac:dyDescent="0.3">
      <c r="D2510" s="10"/>
    </row>
    <row r="2511" spans="4:4" x14ac:dyDescent="0.3">
      <c r="D2511" s="10"/>
    </row>
    <row r="2512" spans="4:4" x14ac:dyDescent="0.3">
      <c r="D2512" s="10"/>
    </row>
    <row r="2513" spans="4:4" x14ac:dyDescent="0.3">
      <c r="D2513" s="10"/>
    </row>
    <row r="2514" spans="4:4" x14ac:dyDescent="0.3">
      <c r="D2514" s="10"/>
    </row>
    <row r="2515" spans="4:4" x14ac:dyDescent="0.3">
      <c r="D2515" s="10"/>
    </row>
    <row r="2516" spans="4:4" x14ac:dyDescent="0.3">
      <c r="D2516" s="10"/>
    </row>
    <row r="2517" spans="4:4" x14ac:dyDescent="0.3">
      <c r="D2517" s="10"/>
    </row>
    <row r="2518" spans="4:4" x14ac:dyDescent="0.3">
      <c r="D2518" s="10"/>
    </row>
    <row r="2519" spans="4:4" x14ac:dyDescent="0.3">
      <c r="D2519" s="10"/>
    </row>
    <row r="2520" spans="4:4" x14ac:dyDescent="0.3">
      <c r="D2520" s="10"/>
    </row>
    <row r="2521" spans="4:4" x14ac:dyDescent="0.3">
      <c r="D2521" s="10"/>
    </row>
    <row r="2522" spans="4:4" x14ac:dyDescent="0.3">
      <c r="D2522" s="10"/>
    </row>
    <row r="2523" spans="4:4" x14ac:dyDescent="0.3">
      <c r="D2523" s="10"/>
    </row>
    <row r="2524" spans="4:4" x14ac:dyDescent="0.3">
      <c r="D2524" s="10"/>
    </row>
    <row r="2525" spans="4:4" x14ac:dyDescent="0.3">
      <c r="D2525" s="10"/>
    </row>
    <row r="2526" spans="4:4" x14ac:dyDescent="0.3">
      <c r="D2526" s="10"/>
    </row>
    <row r="2527" spans="4:4" x14ac:dyDescent="0.3">
      <c r="D2527" s="10"/>
    </row>
    <row r="2528" spans="4:4" x14ac:dyDescent="0.3">
      <c r="D2528" s="10"/>
    </row>
    <row r="2529" spans="4:4" x14ac:dyDescent="0.3">
      <c r="D2529" s="10"/>
    </row>
    <row r="2530" spans="4:4" x14ac:dyDescent="0.3">
      <c r="D2530" s="10"/>
    </row>
    <row r="2531" spans="4:4" x14ac:dyDescent="0.3">
      <c r="D2531" s="10"/>
    </row>
    <row r="2532" spans="4:4" x14ac:dyDescent="0.3">
      <c r="D2532" s="10"/>
    </row>
    <row r="2533" spans="4:4" x14ac:dyDescent="0.3">
      <c r="D2533" s="10"/>
    </row>
    <row r="2534" spans="4:4" x14ac:dyDescent="0.3">
      <c r="D2534" s="10"/>
    </row>
    <row r="2535" spans="4:4" x14ac:dyDescent="0.3">
      <c r="D2535" s="10"/>
    </row>
    <row r="2536" spans="4:4" x14ac:dyDescent="0.3">
      <c r="D2536" s="10"/>
    </row>
    <row r="2537" spans="4:4" x14ac:dyDescent="0.3">
      <c r="D2537" s="10"/>
    </row>
    <row r="2538" spans="4:4" x14ac:dyDescent="0.3">
      <c r="D2538" s="10"/>
    </row>
    <row r="2539" spans="4:4" x14ac:dyDescent="0.3">
      <c r="D2539" s="10"/>
    </row>
    <row r="2540" spans="4:4" x14ac:dyDescent="0.3">
      <c r="D2540" s="10"/>
    </row>
    <row r="2541" spans="4:4" x14ac:dyDescent="0.3">
      <c r="D2541" s="10"/>
    </row>
    <row r="2542" spans="4:4" x14ac:dyDescent="0.3">
      <c r="D2542" s="10"/>
    </row>
    <row r="2543" spans="4:4" x14ac:dyDescent="0.3">
      <c r="D2543" s="10"/>
    </row>
    <row r="2544" spans="4:4" x14ac:dyDescent="0.3">
      <c r="D2544" s="10"/>
    </row>
    <row r="2545" spans="4:4" x14ac:dyDescent="0.3">
      <c r="D2545" s="10"/>
    </row>
    <row r="2546" spans="4:4" x14ac:dyDescent="0.3">
      <c r="D2546" s="10"/>
    </row>
    <row r="2547" spans="4:4" x14ac:dyDescent="0.3">
      <c r="D2547" s="10"/>
    </row>
    <row r="2548" spans="4:4" x14ac:dyDescent="0.3">
      <c r="D2548" s="10"/>
    </row>
    <row r="2549" spans="4:4" x14ac:dyDescent="0.3">
      <c r="D2549" s="10"/>
    </row>
    <row r="2550" spans="4:4" x14ac:dyDescent="0.3">
      <c r="D2550" s="10"/>
    </row>
    <row r="2551" spans="4:4" x14ac:dyDescent="0.3">
      <c r="D2551" s="10"/>
    </row>
    <row r="2552" spans="4:4" x14ac:dyDescent="0.3">
      <c r="D2552" s="10"/>
    </row>
    <row r="2553" spans="4:4" x14ac:dyDescent="0.3">
      <c r="D2553" s="10"/>
    </row>
    <row r="2554" spans="4:4" x14ac:dyDescent="0.3">
      <c r="D2554" s="10"/>
    </row>
    <row r="2555" spans="4:4" x14ac:dyDescent="0.3">
      <c r="D2555" s="10"/>
    </row>
    <row r="2556" spans="4:4" x14ac:dyDescent="0.3">
      <c r="D2556" s="10"/>
    </row>
    <row r="2557" spans="4:4" x14ac:dyDescent="0.3">
      <c r="D2557" s="10"/>
    </row>
    <row r="2558" spans="4:4" x14ac:dyDescent="0.3">
      <c r="D2558" s="10"/>
    </row>
    <row r="2559" spans="4:4" x14ac:dyDescent="0.3">
      <c r="D2559" s="10"/>
    </row>
    <row r="2560" spans="4:4" x14ac:dyDescent="0.3">
      <c r="D2560" s="10"/>
    </row>
    <row r="2561" spans="4:4" x14ac:dyDescent="0.3">
      <c r="D2561" s="10"/>
    </row>
    <row r="2562" spans="4:4" x14ac:dyDescent="0.3">
      <c r="D2562" s="10"/>
    </row>
    <row r="2563" spans="4:4" x14ac:dyDescent="0.3">
      <c r="D2563" s="10"/>
    </row>
    <row r="2564" spans="4:4" x14ac:dyDescent="0.3">
      <c r="D2564" s="10"/>
    </row>
    <row r="2565" spans="4:4" x14ac:dyDescent="0.3">
      <c r="D2565" s="10"/>
    </row>
    <row r="2566" spans="4:4" x14ac:dyDescent="0.3">
      <c r="D2566" s="10"/>
    </row>
    <row r="2567" spans="4:4" x14ac:dyDescent="0.3">
      <c r="D2567" s="10"/>
    </row>
    <row r="2568" spans="4:4" x14ac:dyDescent="0.3">
      <c r="D2568" s="10"/>
    </row>
    <row r="2569" spans="4:4" x14ac:dyDescent="0.3">
      <c r="D2569" s="10"/>
    </row>
    <row r="2570" spans="4:4" x14ac:dyDescent="0.3">
      <c r="D2570" s="10"/>
    </row>
    <row r="2571" spans="4:4" x14ac:dyDescent="0.3">
      <c r="D2571" s="10"/>
    </row>
    <row r="2572" spans="4:4" x14ac:dyDescent="0.3">
      <c r="D2572" s="10"/>
    </row>
    <row r="2573" spans="4:4" x14ac:dyDescent="0.3">
      <c r="D2573" s="10"/>
    </row>
    <row r="2574" spans="4:4" x14ac:dyDescent="0.3">
      <c r="D2574" s="10"/>
    </row>
    <row r="2575" spans="4:4" x14ac:dyDescent="0.3">
      <c r="D2575" s="10"/>
    </row>
    <row r="2576" spans="4:4" x14ac:dyDescent="0.3">
      <c r="D2576" s="10"/>
    </row>
    <row r="2577" spans="4:4" x14ac:dyDescent="0.3">
      <c r="D2577" s="10"/>
    </row>
    <row r="2578" spans="4:4" x14ac:dyDescent="0.3">
      <c r="D2578" s="10"/>
    </row>
    <row r="2579" spans="4:4" x14ac:dyDescent="0.3">
      <c r="D2579" s="10"/>
    </row>
    <row r="2580" spans="4:4" x14ac:dyDescent="0.3">
      <c r="D2580" s="10"/>
    </row>
    <row r="2581" spans="4:4" x14ac:dyDescent="0.3">
      <c r="D2581" s="10"/>
    </row>
    <row r="2582" spans="4:4" x14ac:dyDescent="0.3">
      <c r="D2582" s="10"/>
    </row>
    <row r="2583" spans="4:4" x14ac:dyDescent="0.3">
      <c r="D2583" s="10"/>
    </row>
    <row r="2584" spans="4:4" x14ac:dyDescent="0.3">
      <c r="D2584" s="10"/>
    </row>
    <row r="2585" spans="4:4" x14ac:dyDescent="0.3">
      <c r="D2585" s="10"/>
    </row>
    <row r="2586" spans="4:4" x14ac:dyDescent="0.3">
      <c r="D2586" s="10"/>
    </row>
    <row r="2587" spans="4:4" x14ac:dyDescent="0.3">
      <c r="D2587" s="10"/>
    </row>
    <row r="2588" spans="4:4" x14ac:dyDescent="0.3">
      <c r="D2588" s="10"/>
    </row>
    <row r="2589" spans="4:4" x14ac:dyDescent="0.3">
      <c r="D2589" s="10"/>
    </row>
    <row r="2590" spans="4:4" x14ac:dyDescent="0.3">
      <c r="D2590" s="10"/>
    </row>
    <row r="2591" spans="4:4" x14ac:dyDescent="0.3">
      <c r="D2591" s="10"/>
    </row>
    <row r="2592" spans="4:4" x14ac:dyDescent="0.3">
      <c r="D2592" s="10"/>
    </row>
    <row r="2593" spans="4:4" x14ac:dyDescent="0.3">
      <c r="D2593" s="10"/>
    </row>
    <row r="2594" spans="4:4" x14ac:dyDescent="0.3">
      <c r="D2594" s="10"/>
    </row>
    <row r="2595" spans="4:4" x14ac:dyDescent="0.3">
      <c r="D2595" s="10"/>
    </row>
    <row r="2596" spans="4:4" x14ac:dyDescent="0.3">
      <c r="D2596" s="10"/>
    </row>
    <row r="2597" spans="4:4" x14ac:dyDescent="0.3">
      <c r="D2597" s="10"/>
    </row>
    <row r="2598" spans="4:4" x14ac:dyDescent="0.3">
      <c r="D2598" s="10"/>
    </row>
    <row r="2599" spans="4:4" x14ac:dyDescent="0.3">
      <c r="D2599" s="10"/>
    </row>
    <row r="2600" spans="4:4" x14ac:dyDescent="0.3">
      <c r="D2600" s="10"/>
    </row>
    <row r="2601" spans="4:4" x14ac:dyDescent="0.3">
      <c r="D2601" s="10"/>
    </row>
    <row r="2602" spans="4:4" x14ac:dyDescent="0.3">
      <c r="D2602" s="10"/>
    </row>
    <row r="2603" spans="4:4" x14ac:dyDescent="0.3">
      <c r="D2603" s="10"/>
    </row>
    <row r="2604" spans="4:4" x14ac:dyDescent="0.3">
      <c r="D2604" s="10"/>
    </row>
    <row r="2605" spans="4:4" x14ac:dyDescent="0.3">
      <c r="D2605" s="10"/>
    </row>
    <row r="2606" spans="4:4" x14ac:dyDescent="0.3">
      <c r="D2606" s="10"/>
    </row>
    <row r="2607" spans="4:4" x14ac:dyDescent="0.3">
      <c r="D2607" s="10"/>
    </row>
    <row r="2608" spans="4:4" x14ac:dyDescent="0.3">
      <c r="D2608" s="10"/>
    </row>
    <row r="2609" spans="4:4" x14ac:dyDescent="0.3">
      <c r="D2609" s="10"/>
    </row>
    <row r="2610" spans="4:4" x14ac:dyDescent="0.3">
      <c r="D2610" s="10"/>
    </row>
    <row r="2611" spans="4:4" x14ac:dyDescent="0.3">
      <c r="D2611" s="10"/>
    </row>
    <row r="2612" spans="4:4" x14ac:dyDescent="0.3">
      <c r="D2612" s="10"/>
    </row>
    <row r="2613" spans="4:4" x14ac:dyDescent="0.3">
      <c r="D2613" s="10"/>
    </row>
    <row r="2614" spans="4:4" x14ac:dyDescent="0.3">
      <c r="D2614" s="10"/>
    </row>
    <row r="2615" spans="4:4" x14ac:dyDescent="0.3">
      <c r="D2615" s="10"/>
    </row>
    <row r="2616" spans="4:4" x14ac:dyDescent="0.3">
      <c r="D2616" s="10"/>
    </row>
    <row r="2617" spans="4:4" x14ac:dyDescent="0.3">
      <c r="D2617" s="10"/>
    </row>
    <row r="2618" spans="4:4" x14ac:dyDescent="0.3">
      <c r="D2618" s="10"/>
    </row>
    <row r="2619" spans="4:4" x14ac:dyDescent="0.3">
      <c r="D2619" s="10"/>
    </row>
    <row r="2620" spans="4:4" x14ac:dyDescent="0.3">
      <c r="D2620" s="10"/>
    </row>
    <row r="2621" spans="4:4" x14ac:dyDescent="0.3">
      <c r="D2621" s="10"/>
    </row>
    <row r="2622" spans="4:4" x14ac:dyDescent="0.3">
      <c r="D2622" s="10"/>
    </row>
    <row r="2623" spans="4:4" x14ac:dyDescent="0.3">
      <c r="D2623" s="10"/>
    </row>
    <row r="2624" spans="4:4" x14ac:dyDescent="0.3">
      <c r="D2624" s="10"/>
    </row>
    <row r="2625" spans="4:4" x14ac:dyDescent="0.3">
      <c r="D2625" s="10"/>
    </row>
    <row r="2626" spans="4:4" x14ac:dyDescent="0.3">
      <c r="D2626" s="10"/>
    </row>
    <row r="2627" spans="4:4" x14ac:dyDescent="0.3">
      <c r="D2627" s="10"/>
    </row>
    <row r="2628" spans="4:4" x14ac:dyDescent="0.3">
      <c r="D2628" s="10"/>
    </row>
    <row r="2629" spans="4:4" x14ac:dyDescent="0.3">
      <c r="D2629" s="10"/>
    </row>
    <row r="2630" spans="4:4" x14ac:dyDescent="0.3">
      <c r="D2630" s="10"/>
    </row>
    <row r="2631" spans="4:4" x14ac:dyDescent="0.3">
      <c r="D2631" s="10"/>
    </row>
    <row r="2632" spans="4:4" x14ac:dyDescent="0.3">
      <c r="D2632" s="10"/>
    </row>
    <row r="2633" spans="4:4" x14ac:dyDescent="0.3">
      <c r="D2633" s="10"/>
    </row>
    <row r="2634" spans="4:4" x14ac:dyDescent="0.3">
      <c r="D2634" s="10"/>
    </row>
    <row r="2635" spans="4:4" x14ac:dyDescent="0.3">
      <c r="D2635" s="10"/>
    </row>
    <row r="2636" spans="4:4" x14ac:dyDescent="0.3">
      <c r="D2636" s="10"/>
    </row>
    <row r="2637" spans="4:4" x14ac:dyDescent="0.3">
      <c r="D2637" s="10"/>
    </row>
    <row r="2638" spans="4:4" x14ac:dyDescent="0.3">
      <c r="D2638" s="10"/>
    </row>
    <row r="2639" spans="4:4" x14ac:dyDescent="0.3">
      <c r="D2639" s="10"/>
    </row>
    <row r="2640" spans="4:4" x14ac:dyDescent="0.3">
      <c r="D2640" s="10"/>
    </row>
    <row r="2641" spans="4:4" x14ac:dyDescent="0.3">
      <c r="D2641" s="10"/>
    </row>
    <row r="2642" spans="4:4" x14ac:dyDescent="0.3">
      <c r="D2642" s="10"/>
    </row>
    <row r="2643" spans="4:4" x14ac:dyDescent="0.3">
      <c r="D2643" s="10"/>
    </row>
    <row r="2644" spans="4:4" x14ac:dyDescent="0.3">
      <c r="D2644" s="10"/>
    </row>
    <row r="2645" spans="4:4" x14ac:dyDescent="0.3">
      <c r="D2645" s="10"/>
    </row>
    <row r="2646" spans="4:4" x14ac:dyDescent="0.3">
      <c r="D2646" s="10"/>
    </row>
    <row r="2647" spans="4:4" x14ac:dyDescent="0.3">
      <c r="D2647" s="10"/>
    </row>
    <row r="2648" spans="4:4" x14ac:dyDescent="0.3">
      <c r="D2648" s="10"/>
    </row>
    <row r="2649" spans="4:4" x14ac:dyDescent="0.3">
      <c r="D2649" s="10"/>
    </row>
    <row r="2650" spans="4:4" x14ac:dyDescent="0.3">
      <c r="D2650" s="10"/>
    </row>
    <row r="2651" spans="4:4" x14ac:dyDescent="0.3">
      <c r="D2651" s="10"/>
    </row>
    <row r="2652" spans="4:4" x14ac:dyDescent="0.3">
      <c r="D2652" s="10"/>
    </row>
    <row r="2653" spans="4:4" x14ac:dyDescent="0.3">
      <c r="D2653" s="10"/>
    </row>
    <row r="2654" spans="4:4" x14ac:dyDescent="0.3">
      <c r="D2654" s="10"/>
    </row>
    <row r="2655" spans="4:4" x14ac:dyDescent="0.3">
      <c r="D2655" s="10"/>
    </row>
    <row r="2656" spans="4:4" x14ac:dyDescent="0.3">
      <c r="D2656" s="10"/>
    </row>
    <row r="2657" spans="4:4" x14ac:dyDescent="0.3">
      <c r="D2657" s="10"/>
    </row>
    <row r="2658" spans="4:4" x14ac:dyDescent="0.3">
      <c r="D2658" s="10"/>
    </row>
    <row r="2659" spans="4:4" x14ac:dyDescent="0.3">
      <c r="D2659" s="10"/>
    </row>
    <row r="2660" spans="4:4" x14ac:dyDescent="0.3">
      <c r="D2660" s="10"/>
    </row>
    <row r="2661" spans="4:4" x14ac:dyDescent="0.3">
      <c r="D2661" s="10"/>
    </row>
    <row r="2662" spans="4:4" x14ac:dyDescent="0.3">
      <c r="D2662" s="10"/>
    </row>
    <row r="2663" spans="4:4" x14ac:dyDescent="0.3">
      <c r="D2663" s="10"/>
    </row>
    <row r="2664" spans="4:4" x14ac:dyDescent="0.3">
      <c r="D2664" s="10"/>
    </row>
    <row r="2665" spans="4:4" x14ac:dyDescent="0.3">
      <c r="D2665" s="10"/>
    </row>
    <row r="2666" spans="4:4" x14ac:dyDescent="0.3">
      <c r="D2666" s="10"/>
    </row>
    <row r="2667" spans="4:4" x14ac:dyDescent="0.3">
      <c r="D2667" s="10"/>
    </row>
    <row r="2668" spans="4:4" x14ac:dyDescent="0.3">
      <c r="D2668" s="10"/>
    </row>
    <row r="2669" spans="4:4" x14ac:dyDescent="0.3">
      <c r="D2669" s="10"/>
    </row>
    <row r="2670" spans="4:4" x14ac:dyDescent="0.3">
      <c r="D2670" s="10"/>
    </row>
    <row r="2671" spans="4:4" x14ac:dyDescent="0.3">
      <c r="D2671" s="10"/>
    </row>
    <row r="2672" spans="4:4" x14ac:dyDescent="0.3">
      <c r="D2672" s="10"/>
    </row>
    <row r="2673" spans="4:4" x14ac:dyDescent="0.3">
      <c r="D2673" s="10"/>
    </row>
    <row r="2674" spans="4:4" x14ac:dyDescent="0.3">
      <c r="D2674" s="10"/>
    </row>
    <row r="2675" spans="4:4" x14ac:dyDescent="0.3">
      <c r="D2675" s="10"/>
    </row>
    <row r="2676" spans="4:4" x14ac:dyDescent="0.3">
      <c r="D2676" s="10"/>
    </row>
    <row r="2677" spans="4:4" x14ac:dyDescent="0.3">
      <c r="D2677" s="10"/>
    </row>
    <row r="2678" spans="4:4" x14ac:dyDescent="0.3">
      <c r="D2678" s="10"/>
    </row>
    <row r="2679" spans="4:4" x14ac:dyDescent="0.3">
      <c r="D2679" s="10"/>
    </row>
    <row r="2680" spans="4:4" x14ac:dyDescent="0.3">
      <c r="D2680" s="10"/>
    </row>
    <row r="2681" spans="4:4" x14ac:dyDescent="0.3">
      <c r="D2681" s="10"/>
    </row>
    <row r="2682" spans="4:4" x14ac:dyDescent="0.3">
      <c r="D2682" s="10"/>
    </row>
    <row r="2683" spans="4:4" x14ac:dyDescent="0.3">
      <c r="D2683" s="10"/>
    </row>
    <row r="2684" spans="4:4" x14ac:dyDescent="0.3">
      <c r="D2684" s="10"/>
    </row>
    <row r="2685" spans="4:4" x14ac:dyDescent="0.3">
      <c r="D2685" s="10"/>
    </row>
    <row r="2686" spans="4:4" x14ac:dyDescent="0.3">
      <c r="D2686" s="10"/>
    </row>
    <row r="2687" spans="4:4" x14ac:dyDescent="0.3">
      <c r="D2687" s="10"/>
    </row>
    <row r="2688" spans="4:4" x14ac:dyDescent="0.3">
      <c r="D2688" s="10"/>
    </row>
    <row r="2689" spans="4:4" x14ac:dyDescent="0.3">
      <c r="D2689" s="10"/>
    </row>
    <row r="2690" spans="4:4" x14ac:dyDescent="0.3">
      <c r="D2690" s="10"/>
    </row>
    <row r="2691" spans="4:4" x14ac:dyDescent="0.3">
      <c r="D2691" s="10"/>
    </row>
    <row r="2692" spans="4:4" x14ac:dyDescent="0.3">
      <c r="D2692" s="10"/>
    </row>
    <row r="2693" spans="4:4" x14ac:dyDescent="0.3">
      <c r="D2693" s="10"/>
    </row>
    <row r="2694" spans="4:4" x14ac:dyDescent="0.3">
      <c r="D2694" s="10"/>
    </row>
    <row r="2695" spans="4:4" x14ac:dyDescent="0.3">
      <c r="D2695" s="10"/>
    </row>
    <row r="2696" spans="4:4" x14ac:dyDescent="0.3">
      <c r="D2696" s="10"/>
    </row>
    <row r="2697" spans="4:4" x14ac:dyDescent="0.3">
      <c r="D2697" s="10"/>
    </row>
    <row r="2698" spans="4:4" x14ac:dyDescent="0.3">
      <c r="D2698" s="10"/>
    </row>
    <row r="2699" spans="4:4" x14ac:dyDescent="0.3">
      <c r="D2699" s="10"/>
    </row>
    <row r="2700" spans="4:4" x14ac:dyDescent="0.3">
      <c r="D2700" s="10"/>
    </row>
    <row r="2701" spans="4:4" x14ac:dyDescent="0.3">
      <c r="D2701" s="10"/>
    </row>
    <row r="2702" spans="4:4" x14ac:dyDescent="0.3">
      <c r="D2702" s="10"/>
    </row>
    <row r="2703" spans="4:4" x14ac:dyDescent="0.3">
      <c r="D2703" s="10"/>
    </row>
    <row r="2704" spans="4:4" x14ac:dyDescent="0.3">
      <c r="D2704" s="10"/>
    </row>
    <row r="2705" spans="4:4" x14ac:dyDescent="0.3">
      <c r="D2705" s="10"/>
    </row>
    <row r="2706" spans="4:4" x14ac:dyDescent="0.3">
      <c r="D2706" s="10"/>
    </row>
    <row r="2707" spans="4:4" x14ac:dyDescent="0.3">
      <c r="D2707" s="10"/>
    </row>
    <row r="2708" spans="4:4" x14ac:dyDescent="0.3">
      <c r="D2708" s="10"/>
    </row>
    <row r="2709" spans="4:4" x14ac:dyDescent="0.3">
      <c r="D2709" s="10"/>
    </row>
    <row r="2710" spans="4:4" x14ac:dyDescent="0.3">
      <c r="D2710" s="10"/>
    </row>
    <row r="2711" spans="4:4" x14ac:dyDescent="0.3">
      <c r="D2711" s="10"/>
    </row>
    <row r="2712" spans="4:4" x14ac:dyDescent="0.3">
      <c r="D2712" s="10"/>
    </row>
    <row r="2713" spans="4:4" x14ac:dyDescent="0.3">
      <c r="D2713" s="10"/>
    </row>
    <row r="2714" spans="4:4" x14ac:dyDescent="0.3">
      <c r="D2714" s="10"/>
    </row>
    <row r="2715" spans="4:4" x14ac:dyDescent="0.3">
      <c r="D2715" s="10"/>
    </row>
    <row r="2716" spans="4:4" x14ac:dyDescent="0.3">
      <c r="D2716" s="10"/>
    </row>
    <row r="2717" spans="4:4" x14ac:dyDescent="0.3">
      <c r="D2717" s="10"/>
    </row>
    <row r="2718" spans="4:4" x14ac:dyDescent="0.3">
      <c r="D2718" s="10"/>
    </row>
    <row r="2719" spans="4:4" x14ac:dyDescent="0.3">
      <c r="D2719" s="10"/>
    </row>
    <row r="2720" spans="4:4" x14ac:dyDescent="0.3">
      <c r="D2720" s="10"/>
    </row>
    <row r="2721" spans="4:4" x14ac:dyDescent="0.3">
      <c r="D2721" s="10"/>
    </row>
    <row r="2722" spans="4:4" x14ac:dyDescent="0.3">
      <c r="D2722" s="10"/>
    </row>
    <row r="2723" spans="4:4" x14ac:dyDescent="0.3">
      <c r="D2723" s="10"/>
    </row>
    <row r="2724" spans="4:4" x14ac:dyDescent="0.3">
      <c r="D2724" s="10"/>
    </row>
    <row r="2725" spans="4:4" x14ac:dyDescent="0.3">
      <c r="D2725" s="10"/>
    </row>
    <row r="2726" spans="4:4" x14ac:dyDescent="0.3">
      <c r="D2726" s="10"/>
    </row>
    <row r="2727" spans="4:4" x14ac:dyDescent="0.3">
      <c r="D2727" s="10"/>
    </row>
    <row r="2728" spans="4:4" x14ac:dyDescent="0.3">
      <c r="D2728" s="10"/>
    </row>
    <row r="2729" spans="4:4" x14ac:dyDescent="0.3">
      <c r="D2729" s="10"/>
    </row>
    <row r="2730" spans="4:4" x14ac:dyDescent="0.3">
      <c r="D2730" s="10"/>
    </row>
    <row r="2731" spans="4:4" x14ac:dyDescent="0.3">
      <c r="D2731" s="10"/>
    </row>
    <row r="2732" spans="4:4" x14ac:dyDescent="0.3">
      <c r="D2732" s="10"/>
    </row>
    <row r="2733" spans="4:4" x14ac:dyDescent="0.3">
      <c r="D2733" s="10"/>
    </row>
    <row r="2734" spans="4:4" x14ac:dyDescent="0.3">
      <c r="D2734" s="10"/>
    </row>
    <row r="2735" spans="4:4" x14ac:dyDescent="0.3">
      <c r="D2735" s="10"/>
    </row>
    <row r="2736" spans="4:4" x14ac:dyDescent="0.3">
      <c r="D2736" s="10"/>
    </row>
    <row r="2737" spans="4:4" x14ac:dyDescent="0.3">
      <c r="D2737" s="10"/>
    </row>
    <row r="2738" spans="4:4" x14ac:dyDescent="0.3">
      <c r="D2738" s="10"/>
    </row>
    <row r="2739" spans="4:4" x14ac:dyDescent="0.3">
      <c r="D2739" s="10"/>
    </row>
    <row r="2740" spans="4:4" x14ac:dyDescent="0.3">
      <c r="D2740" s="10"/>
    </row>
    <row r="2741" spans="4:4" x14ac:dyDescent="0.3">
      <c r="D2741" s="10"/>
    </row>
    <row r="2742" spans="4:4" x14ac:dyDescent="0.3">
      <c r="D2742" s="10"/>
    </row>
    <row r="2743" spans="4:4" x14ac:dyDescent="0.3">
      <c r="D2743" s="10"/>
    </row>
    <row r="2744" spans="4:4" x14ac:dyDescent="0.3">
      <c r="D2744" s="10"/>
    </row>
    <row r="2745" spans="4:4" x14ac:dyDescent="0.3">
      <c r="D2745" s="10"/>
    </row>
    <row r="2746" spans="4:4" x14ac:dyDescent="0.3">
      <c r="D2746" s="10"/>
    </row>
    <row r="2747" spans="4:4" x14ac:dyDescent="0.3">
      <c r="D2747" s="10"/>
    </row>
    <row r="2748" spans="4:4" x14ac:dyDescent="0.3">
      <c r="D2748" s="10"/>
    </row>
    <row r="2749" spans="4:4" x14ac:dyDescent="0.3">
      <c r="D2749" s="10"/>
    </row>
    <row r="2750" spans="4:4" x14ac:dyDescent="0.3">
      <c r="D2750" s="10"/>
    </row>
    <row r="2751" spans="4:4" x14ac:dyDescent="0.3">
      <c r="D2751" s="10"/>
    </row>
    <row r="2752" spans="4:4" x14ac:dyDescent="0.3">
      <c r="D2752" s="10"/>
    </row>
    <row r="2753" spans="4:4" x14ac:dyDescent="0.3">
      <c r="D2753" s="10"/>
    </row>
    <row r="2754" spans="4:4" x14ac:dyDescent="0.3">
      <c r="D2754" s="10"/>
    </row>
    <row r="2755" spans="4:4" x14ac:dyDescent="0.3">
      <c r="D2755" s="10"/>
    </row>
    <row r="2756" spans="4:4" x14ac:dyDescent="0.3">
      <c r="D2756" s="10"/>
    </row>
    <row r="2757" spans="4:4" x14ac:dyDescent="0.3">
      <c r="D2757" s="10"/>
    </row>
    <row r="2758" spans="4:4" x14ac:dyDescent="0.3">
      <c r="D2758" s="10"/>
    </row>
    <row r="2759" spans="4:4" x14ac:dyDescent="0.3">
      <c r="D2759" s="10"/>
    </row>
    <row r="2760" spans="4:4" x14ac:dyDescent="0.3">
      <c r="D2760" s="10"/>
    </row>
    <row r="2761" spans="4:4" x14ac:dyDescent="0.3">
      <c r="D2761" s="10"/>
    </row>
    <row r="2762" spans="4:4" x14ac:dyDescent="0.3">
      <c r="D2762" s="10"/>
    </row>
    <row r="2763" spans="4:4" x14ac:dyDescent="0.3">
      <c r="D2763" s="10"/>
    </row>
    <row r="2764" spans="4:4" x14ac:dyDescent="0.3">
      <c r="D2764" s="10"/>
    </row>
    <row r="2765" spans="4:4" x14ac:dyDescent="0.3">
      <c r="D2765" s="10"/>
    </row>
    <row r="2766" spans="4:4" x14ac:dyDescent="0.3">
      <c r="D2766" s="10"/>
    </row>
    <row r="2767" spans="4:4" x14ac:dyDescent="0.3">
      <c r="D2767" s="10"/>
    </row>
    <row r="2768" spans="4:4" x14ac:dyDescent="0.3">
      <c r="D2768" s="10"/>
    </row>
    <row r="2769" spans="4:4" x14ac:dyDescent="0.3">
      <c r="D2769" s="10"/>
    </row>
    <row r="2770" spans="4:4" x14ac:dyDescent="0.3">
      <c r="D2770" s="10"/>
    </row>
    <row r="2771" spans="4:4" x14ac:dyDescent="0.3">
      <c r="D2771" s="10"/>
    </row>
    <row r="2772" spans="4:4" x14ac:dyDescent="0.3">
      <c r="D2772" s="10"/>
    </row>
    <row r="2773" spans="4:4" x14ac:dyDescent="0.3">
      <c r="D2773" s="10"/>
    </row>
    <row r="2774" spans="4:4" x14ac:dyDescent="0.3">
      <c r="D2774" s="10"/>
    </row>
    <row r="2775" spans="4:4" x14ac:dyDescent="0.3">
      <c r="D2775" s="10"/>
    </row>
    <row r="2776" spans="4:4" x14ac:dyDescent="0.3">
      <c r="D2776" s="10"/>
    </row>
    <row r="2777" spans="4:4" x14ac:dyDescent="0.3">
      <c r="D2777" s="10"/>
    </row>
    <row r="2778" spans="4:4" x14ac:dyDescent="0.3">
      <c r="D2778" s="10"/>
    </row>
    <row r="2779" spans="4:4" x14ac:dyDescent="0.3">
      <c r="D2779" s="10"/>
    </row>
    <row r="2780" spans="4:4" x14ac:dyDescent="0.3">
      <c r="D2780" s="10"/>
    </row>
    <row r="2781" spans="4:4" x14ac:dyDescent="0.3">
      <c r="D2781" s="10"/>
    </row>
    <row r="2782" spans="4:4" x14ac:dyDescent="0.3">
      <c r="D2782" s="10"/>
    </row>
    <row r="2783" spans="4:4" x14ac:dyDescent="0.3">
      <c r="D2783" s="10"/>
    </row>
    <row r="2784" spans="4:4" x14ac:dyDescent="0.3">
      <c r="D2784" s="10"/>
    </row>
    <row r="2785" spans="4:4" x14ac:dyDescent="0.3">
      <c r="D2785" s="10"/>
    </row>
    <row r="2786" spans="4:4" x14ac:dyDescent="0.3">
      <c r="D2786" s="10"/>
    </row>
    <row r="2787" spans="4:4" x14ac:dyDescent="0.3">
      <c r="D2787" s="10"/>
    </row>
    <row r="2788" spans="4:4" x14ac:dyDescent="0.3">
      <c r="D2788" s="10"/>
    </row>
    <row r="2789" spans="4:4" x14ac:dyDescent="0.3">
      <c r="D2789" s="10"/>
    </row>
    <row r="2790" spans="4:4" x14ac:dyDescent="0.3">
      <c r="D2790" s="10"/>
    </row>
    <row r="2791" spans="4:4" x14ac:dyDescent="0.3">
      <c r="D2791" s="10"/>
    </row>
    <row r="2792" spans="4:4" x14ac:dyDescent="0.3">
      <c r="D2792" s="10"/>
    </row>
    <row r="2793" spans="4:4" x14ac:dyDescent="0.3">
      <c r="D2793" s="10"/>
    </row>
    <row r="2794" spans="4:4" x14ac:dyDescent="0.3">
      <c r="D2794" s="10"/>
    </row>
    <row r="2795" spans="4:4" x14ac:dyDescent="0.3">
      <c r="D2795" s="10"/>
    </row>
    <row r="2796" spans="4:4" x14ac:dyDescent="0.3">
      <c r="D2796" s="10"/>
    </row>
    <row r="2797" spans="4:4" x14ac:dyDescent="0.3">
      <c r="D2797" s="10"/>
    </row>
    <row r="2798" spans="4:4" x14ac:dyDescent="0.3">
      <c r="D2798" s="10"/>
    </row>
    <row r="2799" spans="4:4" x14ac:dyDescent="0.3">
      <c r="D2799" s="10"/>
    </row>
    <row r="2800" spans="4:4" x14ac:dyDescent="0.3">
      <c r="D2800" s="10"/>
    </row>
    <row r="2801" spans="4:4" x14ac:dyDescent="0.3">
      <c r="D2801" s="10"/>
    </row>
    <row r="2802" spans="4:4" x14ac:dyDescent="0.3">
      <c r="D2802" s="10"/>
    </row>
    <row r="2803" spans="4:4" x14ac:dyDescent="0.3">
      <c r="D2803" s="10"/>
    </row>
    <row r="2804" spans="4:4" x14ac:dyDescent="0.3">
      <c r="D2804" s="10"/>
    </row>
    <row r="2805" spans="4:4" x14ac:dyDescent="0.3">
      <c r="D2805" s="10"/>
    </row>
    <row r="2806" spans="4:4" x14ac:dyDescent="0.3">
      <c r="D2806" s="10"/>
    </row>
    <row r="2807" spans="4:4" x14ac:dyDescent="0.3">
      <c r="D2807" s="10"/>
    </row>
    <row r="2808" spans="4:4" x14ac:dyDescent="0.3">
      <c r="D2808" s="10"/>
    </row>
    <row r="2809" spans="4:4" x14ac:dyDescent="0.3">
      <c r="D2809" s="10"/>
    </row>
    <row r="2810" spans="4:4" x14ac:dyDescent="0.3">
      <c r="D2810" s="10"/>
    </row>
    <row r="2811" spans="4:4" x14ac:dyDescent="0.3">
      <c r="D2811" s="10"/>
    </row>
    <row r="2812" spans="4:4" x14ac:dyDescent="0.3">
      <c r="D2812" s="10"/>
    </row>
    <row r="2813" spans="4:4" x14ac:dyDescent="0.3">
      <c r="D2813" s="10"/>
    </row>
    <row r="2814" spans="4:4" x14ac:dyDescent="0.3">
      <c r="D2814" s="10"/>
    </row>
    <row r="2815" spans="4:4" x14ac:dyDescent="0.3">
      <c r="D2815" s="10"/>
    </row>
    <row r="2816" spans="4:4" x14ac:dyDescent="0.3">
      <c r="D2816" s="10"/>
    </row>
    <row r="2817" spans="4:4" x14ac:dyDescent="0.3">
      <c r="D2817" s="10"/>
    </row>
    <row r="2818" spans="4:4" x14ac:dyDescent="0.3">
      <c r="D2818" s="10"/>
    </row>
    <row r="2819" spans="4:4" x14ac:dyDescent="0.3">
      <c r="D2819" s="10"/>
    </row>
    <row r="2820" spans="4:4" x14ac:dyDescent="0.3">
      <c r="D2820" s="10"/>
    </row>
    <row r="2821" spans="4:4" x14ac:dyDescent="0.3">
      <c r="D2821" s="10"/>
    </row>
    <row r="2822" spans="4:4" x14ac:dyDescent="0.3">
      <c r="D2822" s="10"/>
    </row>
    <row r="2823" spans="4:4" x14ac:dyDescent="0.3">
      <c r="D2823" s="10"/>
    </row>
    <row r="2824" spans="4:4" x14ac:dyDescent="0.3">
      <c r="D2824" s="10"/>
    </row>
    <row r="2825" spans="4:4" x14ac:dyDescent="0.3">
      <c r="D2825" s="10"/>
    </row>
    <row r="2826" spans="4:4" x14ac:dyDescent="0.3">
      <c r="D2826" s="10"/>
    </row>
    <row r="2827" spans="4:4" x14ac:dyDescent="0.3">
      <c r="D2827" s="10"/>
    </row>
    <row r="2828" spans="4:4" x14ac:dyDescent="0.3">
      <c r="D2828" s="10"/>
    </row>
    <row r="2829" spans="4:4" x14ac:dyDescent="0.3">
      <c r="D2829" s="10"/>
    </row>
    <row r="2830" spans="4:4" x14ac:dyDescent="0.3">
      <c r="D2830" s="10"/>
    </row>
    <row r="2831" spans="4:4" x14ac:dyDescent="0.3">
      <c r="D2831" s="10"/>
    </row>
    <row r="2832" spans="4:4" x14ac:dyDescent="0.3">
      <c r="D2832" s="10"/>
    </row>
    <row r="2833" spans="4:4" x14ac:dyDescent="0.3">
      <c r="D2833" s="10"/>
    </row>
    <row r="2834" spans="4:4" x14ac:dyDescent="0.3">
      <c r="D2834" s="10"/>
    </row>
    <row r="2835" spans="4:4" x14ac:dyDescent="0.3">
      <c r="D2835" s="10"/>
    </row>
    <row r="2836" spans="4:4" x14ac:dyDescent="0.3">
      <c r="D2836" s="10"/>
    </row>
    <row r="2837" spans="4:4" x14ac:dyDescent="0.3">
      <c r="D2837" s="10"/>
    </row>
    <row r="2838" spans="4:4" x14ac:dyDescent="0.3">
      <c r="D2838" s="10"/>
    </row>
    <row r="2839" spans="4:4" x14ac:dyDescent="0.3">
      <c r="D2839" s="10"/>
    </row>
    <row r="2840" spans="4:4" x14ac:dyDescent="0.3">
      <c r="D2840" s="10"/>
    </row>
    <row r="2841" spans="4:4" x14ac:dyDescent="0.3">
      <c r="D2841" s="10"/>
    </row>
    <row r="2842" spans="4:4" x14ac:dyDescent="0.3">
      <c r="D2842" s="10"/>
    </row>
    <row r="2843" spans="4:4" x14ac:dyDescent="0.3">
      <c r="D2843" s="10"/>
    </row>
    <row r="2844" spans="4:4" x14ac:dyDescent="0.3">
      <c r="D2844" s="10"/>
    </row>
    <row r="2845" spans="4:4" x14ac:dyDescent="0.3">
      <c r="D2845" s="10"/>
    </row>
    <row r="2846" spans="4:4" x14ac:dyDescent="0.3">
      <c r="D2846" s="10"/>
    </row>
    <row r="2847" spans="4:4" x14ac:dyDescent="0.3">
      <c r="D2847" s="10"/>
    </row>
    <row r="2848" spans="4:4" x14ac:dyDescent="0.3">
      <c r="D2848" s="10"/>
    </row>
    <row r="2849" spans="4:4" x14ac:dyDescent="0.3">
      <c r="D2849" s="10"/>
    </row>
    <row r="2850" spans="4:4" x14ac:dyDescent="0.3">
      <c r="D2850" s="10"/>
    </row>
    <row r="2851" spans="4:4" x14ac:dyDescent="0.3">
      <c r="D2851" s="10"/>
    </row>
    <row r="2852" spans="4:4" x14ac:dyDescent="0.3">
      <c r="D2852" s="10"/>
    </row>
    <row r="2853" spans="4:4" x14ac:dyDescent="0.3">
      <c r="D2853" s="10"/>
    </row>
    <row r="2854" spans="4:4" x14ac:dyDescent="0.3">
      <c r="D2854" s="10"/>
    </row>
    <row r="2855" spans="4:4" x14ac:dyDescent="0.3">
      <c r="D2855" s="10"/>
    </row>
    <row r="2856" spans="4:4" x14ac:dyDescent="0.3">
      <c r="D2856" s="10"/>
    </row>
    <row r="2857" spans="4:4" x14ac:dyDescent="0.3">
      <c r="D2857" s="10"/>
    </row>
    <row r="2858" spans="4:4" x14ac:dyDescent="0.3">
      <c r="D2858" s="10"/>
    </row>
    <row r="2859" spans="4:4" x14ac:dyDescent="0.3">
      <c r="D2859" s="10"/>
    </row>
    <row r="2860" spans="4:4" x14ac:dyDescent="0.3">
      <c r="D2860" s="10"/>
    </row>
    <row r="2861" spans="4:4" x14ac:dyDescent="0.3">
      <c r="D2861" s="10"/>
    </row>
    <row r="2862" spans="4:4" x14ac:dyDescent="0.3">
      <c r="D2862" s="10"/>
    </row>
    <row r="2863" spans="4:4" x14ac:dyDescent="0.3">
      <c r="D2863" s="10"/>
    </row>
    <row r="2864" spans="4:4" x14ac:dyDescent="0.3">
      <c r="D2864" s="10"/>
    </row>
    <row r="2865" spans="4:4" x14ac:dyDescent="0.3">
      <c r="D2865" s="10"/>
    </row>
    <row r="2866" spans="4:4" x14ac:dyDescent="0.3">
      <c r="D2866" s="10"/>
    </row>
    <row r="2867" spans="4:4" x14ac:dyDescent="0.3">
      <c r="D2867" s="10"/>
    </row>
    <row r="2868" spans="4:4" x14ac:dyDescent="0.3">
      <c r="D2868" s="10"/>
    </row>
    <row r="2869" spans="4:4" x14ac:dyDescent="0.3">
      <c r="D2869" s="10"/>
    </row>
    <row r="2870" spans="4:4" x14ac:dyDescent="0.3">
      <c r="D2870" s="10"/>
    </row>
    <row r="2871" spans="4:4" x14ac:dyDescent="0.3">
      <c r="D2871" s="10"/>
    </row>
    <row r="2872" spans="4:4" x14ac:dyDescent="0.3">
      <c r="D2872" s="10"/>
    </row>
    <row r="2873" spans="4:4" x14ac:dyDescent="0.3">
      <c r="D2873" s="10"/>
    </row>
    <row r="2874" spans="4:4" x14ac:dyDescent="0.3">
      <c r="D2874" s="10"/>
    </row>
    <row r="2875" spans="4:4" x14ac:dyDescent="0.3">
      <c r="D2875" s="10"/>
    </row>
    <row r="2876" spans="4:4" x14ac:dyDescent="0.3">
      <c r="D2876" s="10"/>
    </row>
    <row r="2877" spans="4:4" x14ac:dyDescent="0.3">
      <c r="D2877" s="10"/>
    </row>
    <row r="2878" spans="4:4" x14ac:dyDescent="0.3">
      <c r="D2878" s="10"/>
    </row>
    <row r="2879" spans="4:4" x14ac:dyDescent="0.3">
      <c r="D2879" s="10"/>
    </row>
    <row r="2880" spans="4:4" x14ac:dyDescent="0.3">
      <c r="D2880" s="10"/>
    </row>
    <row r="2881" spans="4:4" x14ac:dyDescent="0.3">
      <c r="D2881" s="10"/>
    </row>
    <row r="2882" spans="4:4" x14ac:dyDescent="0.3">
      <c r="D2882" s="10"/>
    </row>
    <row r="2883" spans="4:4" x14ac:dyDescent="0.3">
      <c r="D2883" s="10"/>
    </row>
    <row r="2884" spans="4:4" x14ac:dyDescent="0.3">
      <c r="D2884" s="10"/>
    </row>
    <row r="2885" spans="4:4" x14ac:dyDescent="0.3">
      <c r="D2885" s="10"/>
    </row>
    <row r="2886" spans="4:4" x14ac:dyDescent="0.3">
      <c r="D2886" s="10"/>
    </row>
    <row r="2887" spans="4:4" x14ac:dyDescent="0.3">
      <c r="D2887" s="10"/>
    </row>
    <row r="2888" spans="4:4" x14ac:dyDescent="0.3">
      <c r="D2888" s="10"/>
    </row>
    <row r="2889" spans="4:4" x14ac:dyDescent="0.3">
      <c r="D2889" s="10"/>
    </row>
    <row r="2890" spans="4:4" x14ac:dyDescent="0.3">
      <c r="D2890" s="10"/>
    </row>
    <row r="2891" spans="4:4" x14ac:dyDescent="0.3">
      <c r="D2891" s="10"/>
    </row>
    <row r="2892" spans="4:4" x14ac:dyDescent="0.3">
      <c r="D2892" s="10"/>
    </row>
    <row r="2893" spans="4:4" x14ac:dyDescent="0.3">
      <c r="D2893" s="10"/>
    </row>
    <row r="2894" spans="4:4" x14ac:dyDescent="0.3">
      <c r="D2894" s="10"/>
    </row>
    <row r="2895" spans="4:4" x14ac:dyDescent="0.3">
      <c r="D2895" s="10"/>
    </row>
    <row r="2896" spans="4:4" x14ac:dyDescent="0.3">
      <c r="D2896" s="10"/>
    </row>
    <row r="2897" spans="4:4" x14ac:dyDescent="0.3">
      <c r="D2897" s="10"/>
    </row>
    <row r="2898" spans="4:4" x14ac:dyDescent="0.3">
      <c r="D2898" s="10"/>
    </row>
    <row r="2899" spans="4:4" x14ac:dyDescent="0.3">
      <c r="D2899" s="10"/>
    </row>
    <row r="2900" spans="4:4" x14ac:dyDescent="0.3">
      <c r="D2900" s="10"/>
    </row>
    <row r="2901" spans="4:4" x14ac:dyDescent="0.3">
      <c r="D2901" s="10"/>
    </row>
    <row r="2902" spans="4:4" x14ac:dyDescent="0.3">
      <c r="D2902" s="10"/>
    </row>
    <row r="2903" spans="4:4" x14ac:dyDescent="0.3">
      <c r="D2903" s="10"/>
    </row>
    <row r="2904" spans="4:4" x14ac:dyDescent="0.3">
      <c r="D2904" s="10"/>
    </row>
    <row r="2905" spans="4:4" x14ac:dyDescent="0.3">
      <c r="D2905" s="10"/>
    </row>
    <row r="2906" spans="4:4" x14ac:dyDescent="0.3">
      <c r="D2906" s="10"/>
    </row>
    <row r="2907" spans="4:4" x14ac:dyDescent="0.3">
      <c r="D2907" s="10"/>
    </row>
    <row r="2908" spans="4:4" x14ac:dyDescent="0.3">
      <c r="D2908" s="10"/>
    </row>
    <row r="2909" spans="4:4" x14ac:dyDescent="0.3">
      <c r="D2909" s="10"/>
    </row>
    <row r="2910" spans="4:4" x14ac:dyDescent="0.3">
      <c r="D2910" s="10"/>
    </row>
    <row r="2911" spans="4:4" x14ac:dyDescent="0.3">
      <c r="D2911" s="10"/>
    </row>
    <row r="2912" spans="4:4" x14ac:dyDescent="0.3">
      <c r="D2912" s="10"/>
    </row>
    <row r="2913" spans="4:4" x14ac:dyDescent="0.3">
      <c r="D2913" s="10"/>
    </row>
    <row r="2914" spans="4:4" x14ac:dyDescent="0.3">
      <c r="D2914" s="10"/>
    </row>
    <row r="2915" spans="4:4" x14ac:dyDescent="0.3">
      <c r="D2915" s="10"/>
    </row>
    <row r="2916" spans="4:4" x14ac:dyDescent="0.3">
      <c r="D2916" s="10"/>
    </row>
    <row r="2917" spans="4:4" x14ac:dyDescent="0.3">
      <c r="D2917" s="10"/>
    </row>
    <row r="2918" spans="4:4" x14ac:dyDescent="0.3">
      <c r="D2918" s="10"/>
    </row>
    <row r="2919" spans="4:4" x14ac:dyDescent="0.3">
      <c r="D2919" s="10"/>
    </row>
    <row r="2920" spans="4:4" x14ac:dyDescent="0.3">
      <c r="D2920" s="10"/>
    </row>
    <row r="2921" spans="4:4" x14ac:dyDescent="0.3">
      <c r="D2921" s="10"/>
    </row>
    <row r="2922" spans="4:4" x14ac:dyDescent="0.3">
      <c r="D2922" s="10"/>
    </row>
    <row r="2923" spans="4:4" x14ac:dyDescent="0.3">
      <c r="D2923" s="10"/>
    </row>
    <row r="2924" spans="4:4" x14ac:dyDescent="0.3">
      <c r="D2924" s="10"/>
    </row>
    <row r="2925" spans="4:4" x14ac:dyDescent="0.3">
      <c r="D2925" s="10"/>
    </row>
    <row r="2926" spans="4:4" x14ac:dyDescent="0.3">
      <c r="D2926" s="10"/>
    </row>
    <row r="2927" spans="4:4" x14ac:dyDescent="0.3">
      <c r="D2927" s="10"/>
    </row>
    <row r="2928" spans="4:4" x14ac:dyDescent="0.3">
      <c r="D2928" s="10"/>
    </row>
    <row r="2929" spans="4:4" x14ac:dyDescent="0.3">
      <c r="D2929" s="10"/>
    </row>
    <row r="2930" spans="4:4" x14ac:dyDescent="0.3">
      <c r="D2930" s="10"/>
    </row>
    <row r="2931" spans="4:4" x14ac:dyDescent="0.3">
      <c r="D2931" s="10"/>
    </row>
    <row r="2932" spans="4:4" x14ac:dyDescent="0.3">
      <c r="D2932" s="10"/>
    </row>
    <row r="2933" spans="4:4" x14ac:dyDescent="0.3">
      <c r="D2933" s="10"/>
    </row>
    <row r="2934" spans="4:4" x14ac:dyDescent="0.3">
      <c r="D2934" s="10"/>
    </row>
    <row r="2935" spans="4:4" x14ac:dyDescent="0.3">
      <c r="D2935" s="10"/>
    </row>
    <row r="2936" spans="4:4" x14ac:dyDescent="0.3">
      <c r="D2936" s="10"/>
    </row>
    <row r="2937" spans="4:4" x14ac:dyDescent="0.3">
      <c r="D2937" s="10"/>
    </row>
    <row r="2938" spans="4:4" x14ac:dyDescent="0.3">
      <c r="D2938" s="10"/>
    </row>
    <row r="2939" spans="4:4" x14ac:dyDescent="0.3">
      <c r="D2939" s="10"/>
    </row>
    <row r="2940" spans="4:4" x14ac:dyDescent="0.3">
      <c r="D2940" s="10"/>
    </row>
    <row r="2941" spans="4:4" x14ac:dyDescent="0.3">
      <c r="D2941" s="10"/>
    </row>
    <row r="2942" spans="4:4" x14ac:dyDescent="0.3">
      <c r="D2942" s="10"/>
    </row>
    <row r="2943" spans="4:4" x14ac:dyDescent="0.3">
      <c r="D2943" s="10"/>
    </row>
    <row r="2944" spans="4:4" x14ac:dyDescent="0.3">
      <c r="D2944" s="10"/>
    </row>
    <row r="2945" spans="4:4" x14ac:dyDescent="0.3">
      <c r="D2945" s="10"/>
    </row>
    <row r="2946" spans="4:4" x14ac:dyDescent="0.3">
      <c r="D2946" s="10"/>
    </row>
    <row r="2947" spans="4:4" x14ac:dyDescent="0.3">
      <c r="D2947" s="10"/>
    </row>
    <row r="2948" spans="4:4" x14ac:dyDescent="0.3">
      <c r="D2948" s="10"/>
    </row>
    <row r="2949" spans="4:4" x14ac:dyDescent="0.3">
      <c r="D2949" s="10"/>
    </row>
    <row r="2950" spans="4:4" x14ac:dyDescent="0.3">
      <c r="D2950" s="10"/>
    </row>
    <row r="2951" spans="4:4" x14ac:dyDescent="0.3">
      <c r="D2951" s="10"/>
    </row>
    <row r="2952" spans="4:4" x14ac:dyDescent="0.3">
      <c r="D2952" s="10"/>
    </row>
    <row r="2953" spans="4:4" x14ac:dyDescent="0.3">
      <c r="D2953" s="10"/>
    </row>
    <row r="2954" spans="4:4" x14ac:dyDescent="0.3">
      <c r="D2954" s="10"/>
    </row>
    <row r="2955" spans="4:4" x14ac:dyDescent="0.3">
      <c r="D2955" s="10"/>
    </row>
    <row r="2956" spans="4:4" x14ac:dyDescent="0.3">
      <c r="D2956" s="10"/>
    </row>
    <row r="2957" spans="4:4" x14ac:dyDescent="0.3">
      <c r="D2957" s="10"/>
    </row>
    <row r="2958" spans="4:4" x14ac:dyDescent="0.3">
      <c r="D2958" s="10"/>
    </row>
    <row r="2959" spans="4:4" x14ac:dyDescent="0.3">
      <c r="D2959" s="10"/>
    </row>
    <row r="2960" spans="4:4" x14ac:dyDescent="0.3">
      <c r="D2960" s="10"/>
    </row>
    <row r="2961" spans="4:4" x14ac:dyDescent="0.3">
      <c r="D2961" s="10"/>
    </row>
    <row r="2962" spans="4:4" x14ac:dyDescent="0.3">
      <c r="D2962" s="10"/>
    </row>
    <row r="2963" spans="4:4" x14ac:dyDescent="0.3">
      <c r="D2963" s="10"/>
    </row>
    <row r="2964" spans="4:4" x14ac:dyDescent="0.3">
      <c r="D2964" s="10"/>
    </row>
    <row r="2965" spans="4:4" x14ac:dyDescent="0.3">
      <c r="D2965" s="10"/>
    </row>
    <row r="2966" spans="4:4" x14ac:dyDescent="0.3">
      <c r="D2966" s="10"/>
    </row>
    <row r="2967" spans="4:4" x14ac:dyDescent="0.3">
      <c r="D2967" s="10"/>
    </row>
    <row r="2968" spans="4:4" x14ac:dyDescent="0.3">
      <c r="D2968" s="10"/>
    </row>
    <row r="2969" spans="4:4" x14ac:dyDescent="0.3">
      <c r="D2969" s="10"/>
    </row>
    <row r="2970" spans="4:4" x14ac:dyDescent="0.3">
      <c r="D2970" s="10"/>
    </row>
    <row r="2971" spans="4:4" x14ac:dyDescent="0.3">
      <c r="D2971" s="10"/>
    </row>
    <row r="2972" spans="4:4" x14ac:dyDescent="0.3">
      <c r="D2972" s="10"/>
    </row>
    <row r="2973" spans="4:4" x14ac:dyDescent="0.3">
      <c r="D2973" s="10"/>
    </row>
    <row r="2974" spans="4:4" x14ac:dyDescent="0.3">
      <c r="D2974" s="10"/>
    </row>
    <row r="2975" spans="4:4" x14ac:dyDescent="0.3">
      <c r="D2975" s="10"/>
    </row>
    <row r="2976" spans="4:4" x14ac:dyDescent="0.3">
      <c r="D2976" s="10"/>
    </row>
    <row r="2977" spans="4:4" x14ac:dyDescent="0.3">
      <c r="D2977" s="10"/>
    </row>
    <row r="2978" spans="4:4" x14ac:dyDescent="0.3">
      <c r="D2978" s="10"/>
    </row>
    <row r="2979" spans="4:4" x14ac:dyDescent="0.3">
      <c r="D2979" s="10"/>
    </row>
    <row r="2980" spans="4:4" x14ac:dyDescent="0.3">
      <c r="D2980" s="10"/>
    </row>
    <row r="2981" spans="4:4" x14ac:dyDescent="0.3">
      <c r="D2981" s="10"/>
    </row>
    <row r="2982" spans="4:4" x14ac:dyDescent="0.3">
      <c r="D2982" s="10"/>
    </row>
    <row r="2983" spans="4:4" x14ac:dyDescent="0.3">
      <c r="D2983" s="10"/>
    </row>
    <row r="2984" spans="4:4" x14ac:dyDescent="0.3">
      <c r="D2984" s="10"/>
    </row>
    <row r="2985" spans="4:4" x14ac:dyDescent="0.3">
      <c r="D2985" s="10"/>
    </row>
    <row r="2986" spans="4:4" x14ac:dyDescent="0.3">
      <c r="D2986" s="10"/>
    </row>
    <row r="2987" spans="4:4" x14ac:dyDescent="0.3">
      <c r="D2987" s="10"/>
    </row>
    <row r="2988" spans="4:4" x14ac:dyDescent="0.3">
      <c r="D2988" s="10"/>
    </row>
    <row r="2989" spans="4:4" x14ac:dyDescent="0.3">
      <c r="D2989" s="10"/>
    </row>
    <row r="2990" spans="4:4" x14ac:dyDescent="0.3">
      <c r="D2990" s="10"/>
    </row>
    <row r="2991" spans="4:4" x14ac:dyDescent="0.3">
      <c r="D2991" s="10"/>
    </row>
    <row r="2992" spans="4:4" x14ac:dyDescent="0.3">
      <c r="D2992" s="10"/>
    </row>
    <row r="2993" spans="4:4" x14ac:dyDescent="0.3">
      <c r="D2993" s="10"/>
    </row>
    <row r="2994" spans="4:4" x14ac:dyDescent="0.3">
      <c r="D2994" s="10"/>
    </row>
    <row r="2995" spans="4:4" x14ac:dyDescent="0.3">
      <c r="D2995" s="10"/>
    </row>
    <row r="2996" spans="4:4" x14ac:dyDescent="0.3">
      <c r="D2996" s="10"/>
    </row>
    <row r="2997" spans="4:4" x14ac:dyDescent="0.3">
      <c r="D2997" s="10"/>
    </row>
    <row r="2998" spans="4:4" x14ac:dyDescent="0.3">
      <c r="D2998" s="10"/>
    </row>
    <row r="2999" spans="4:4" x14ac:dyDescent="0.3">
      <c r="D2999" s="10"/>
    </row>
    <row r="3000" spans="4:4" x14ac:dyDescent="0.3">
      <c r="D3000" s="10"/>
    </row>
    <row r="3001" spans="4:4" x14ac:dyDescent="0.3">
      <c r="D3001" s="10"/>
    </row>
    <row r="3002" spans="4:4" x14ac:dyDescent="0.3">
      <c r="D3002" s="10"/>
    </row>
    <row r="3003" spans="4:4" x14ac:dyDescent="0.3">
      <c r="D3003" s="10"/>
    </row>
    <row r="3004" spans="4:4" x14ac:dyDescent="0.3">
      <c r="D3004" s="10"/>
    </row>
    <row r="3005" spans="4:4" x14ac:dyDescent="0.3">
      <c r="D3005" s="10"/>
    </row>
    <row r="3006" spans="4:4" x14ac:dyDescent="0.3">
      <c r="D3006" s="10"/>
    </row>
    <row r="3007" spans="4:4" x14ac:dyDescent="0.3">
      <c r="D3007" s="10"/>
    </row>
    <row r="3008" spans="4:4" x14ac:dyDescent="0.3">
      <c r="D3008" s="10"/>
    </row>
    <row r="3009" spans="4:4" x14ac:dyDescent="0.3">
      <c r="D3009" s="10"/>
    </row>
    <row r="3010" spans="4:4" x14ac:dyDescent="0.3">
      <c r="D3010" s="10"/>
    </row>
    <row r="3011" spans="4:4" x14ac:dyDescent="0.3">
      <c r="D3011" s="10"/>
    </row>
    <row r="3012" spans="4:4" x14ac:dyDescent="0.3">
      <c r="D3012" s="10"/>
    </row>
    <row r="3013" spans="4:4" x14ac:dyDescent="0.3">
      <c r="D3013" s="10"/>
    </row>
    <row r="3014" spans="4:4" x14ac:dyDescent="0.3">
      <c r="D3014" s="10"/>
    </row>
    <row r="3015" spans="4:4" x14ac:dyDescent="0.3">
      <c r="D3015" s="10"/>
    </row>
    <row r="3016" spans="4:4" x14ac:dyDescent="0.3">
      <c r="D3016" s="10"/>
    </row>
    <row r="3017" spans="4:4" x14ac:dyDescent="0.3">
      <c r="D3017" s="10"/>
    </row>
    <row r="3018" spans="4:4" x14ac:dyDescent="0.3">
      <c r="D3018" s="10"/>
    </row>
    <row r="3019" spans="4:4" x14ac:dyDescent="0.3">
      <c r="D3019" s="10"/>
    </row>
    <row r="3020" spans="4:4" x14ac:dyDescent="0.3">
      <c r="D3020" s="10"/>
    </row>
    <row r="3021" spans="4:4" x14ac:dyDescent="0.3">
      <c r="D3021" s="10"/>
    </row>
    <row r="3022" spans="4:4" x14ac:dyDescent="0.3">
      <c r="D3022" s="10"/>
    </row>
    <row r="3023" spans="4:4" x14ac:dyDescent="0.3">
      <c r="D3023" s="10"/>
    </row>
    <row r="3024" spans="4:4" x14ac:dyDescent="0.3">
      <c r="D3024" s="10"/>
    </row>
    <row r="3025" spans="4:4" x14ac:dyDescent="0.3">
      <c r="D3025" s="10"/>
    </row>
    <row r="3026" spans="4:4" x14ac:dyDescent="0.3">
      <c r="D3026" s="10"/>
    </row>
    <row r="3027" spans="4:4" x14ac:dyDescent="0.3">
      <c r="D3027" s="10"/>
    </row>
    <row r="3028" spans="4:4" x14ac:dyDescent="0.3">
      <c r="D3028" s="10"/>
    </row>
    <row r="3029" spans="4:4" x14ac:dyDescent="0.3">
      <c r="D3029" s="10"/>
    </row>
    <row r="3030" spans="4:4" x14ac:dyDescent="0.3">
      <c r="D3030" s="10"/>
    </row>
    <row r="3031" spans="4:4" x14ac:dyDescent="0.3">
      <c r="D3031" s="10"/>
    </row>
    <row r="3032" spans="4:4" x14ac:dyDescent="0.3">
      <c r="D3032" s="10"/>
    </row>
    <row r="3033" spans="4:4" x14ac:dyDescent="0.3">
      <c r="D3033" s="10"/>
    </row>
    <row r="3034" spans="4:4" x14ac:dyDescent="0.3">
      <c r="D3034" s="10"/>
    </row>
    <row r="3035" spans="4:4" x14ac:dyDescent="0.3">
      <c r="D3035" s="10"/>
    </row>
    <row r="3036" spans="4:4" x14ac:dyDescent="0.3">
      <c r="D3036" s="10"/>
    </row>
    <row r="3037" spans="4:4" x14ac:dyDescent="0.3">
      <c r="D3037" s="10"/>
    </row>
    <row r="3038" spans="4:4" x14ac:dyDescent="0.3">
      <c r="D3038" s="10"/>
    </row>
    <row r="3039" spans="4:4" x14ac:dyDescent="0.3">
      <c r="D3039" s="10"/>
    </row>
    <row r="3040" spans="4:4" x14ac:dyDescent="0.3">
      <c r="D3040" s="10"/>
    </row>
    <row r="3041" spans="4:4" x14ac:dyDescent="0.3">
      <c r="D3041" s="10"/>
    </row>
    <row r="3042" spans="4:4" x14ac:dyDescent="0.3">
      <c r="D3042" s="10"/>
    </row>
    <row r="3043" spans="4:4" x14ac:dyDescent="0.3">
      <c r="D3043" s="10"/>
    </row>
    <row r="3044" spans="4:4" x14ac:dyDescent="0.3">
      <c r="D3044" s="10"/>
    </row>
    <row r="3045" spans="4:4" x14ac:dyDescent="0.3">
      <c r="D3045" s="10"/>
    </row>
    <row r="3046" spans="4:4" x14ac:dyDescent="0.3">
      <c r="D3046" s="10"/>
    </row>
    <row r="3047" spans="4:4" x14ac:dyDescent="0.3">
      <c r="D3047" s="10"/>
    </row>
    <row r="3048" spans="4:4" x14ac:dyDescent="0.3">
      <c r="D3048" s="10"/>
    </row>
    <row r="3049" spans="4:4" x14ac:dyDescent="0.3">
      <c r="D3049" s="10"/>
    </row>
    <row r="3050" spans="4:4" x14ac:dyDescent="0.3">
      <c r="D3050" s="10"/>
    </row>
    <row r="3051" spans="4:4" x14ac:dyDescent="0.3">
      <c r="D3051" s="10"/>
    </row>
    <row r="3052" spans="4:4" x14ac:dyDescent="0.3">
      <c r="D3052" s="10"/>
    </row>
    <row r="3053" spans="4:4" x14ac:dyDescent="0.3">
      <c r="D3053" s="10"/>
    </row>
    <row r="3054" spans="4:4" x14ac:dyDescent="0.3">
      <c r="D3054" s="10"/>
    </row>
    <row r="3055" spans="4:4" x14ac:dyDescent="0.3">
      <c r="D3055" s="10"/>
    </row>
    <row r="3056" spans="4:4" x14ac:dyDescent="0.3">
      <c r="D3056" s="10"/>
    </row>
    <row r="3057" spans="4:4" x14ac:dyDescent="0.3">
      <c r="D3057" s="10"/>
    </row>
    <row r="3058" spans="4:4" x14ac:dyDescent="0.3">
      <c r="D3058" s="10"/>
    </row>
    <row r="3059" spans="4:4" x14ac:dyDescent="0.3">
      <c r="D3059" s="10"/>
    </row>
    <row r="3060" spans="4:4" x14ac:dyDescent="0.3">
      <c r="D3060" s="10"/>
    </row>
    <row r="3061" spans="4:4" x14ac:dyDescent="0.3">
      <c r="D3061" s="10"/>
    </row>
    <row r="3062" spans="4:4" x14ac:dyDescent="0.3">
      <c r="D3062" s="10"/>
    </row>
    <row r="3063" spans="4:4" x14ac:dyDescent="0.3">
      <c r="D3063" s="10"/>
    </row>
    <row r="3064" spans="4:4" x14ac:dyDescent="0.3">
      <c r="D3064" s="10"/>
    </row>
    <row r="3065" spans="4:4" x14ac:dyDescent="0.3">
      <c r="D3065" s="10"/>
    </row>
    <row r="3066" spans="4:4" x14ac:dyDescent="0.3">
      <c r="D3066" s="10"/>
    </row>
    <row r="3067" spans="4:4" x14ac:dyDescent="0.3">
      <c r="D3067" s="10"/>
    </row>
    <row r="3068" spans="4:4" x14ac:dyDescent="0.3">
      <c r="D3068" s="10"/>
    </row>
    <row r="3069" spans="4:4" x14ac:dyDescent="0.3">
      <c r="D3069" s="10"/>
    </row>
    <row r="3070" spans="4:4" x14ac:dyDescent="0.3">
      <c r="D3070" s="10"/>
    </row>
    <row r="3071" spans="4:4" x14ac:dyDescent="0.3">
      <c r="D3071" s="10"/>
    </row>
    <row r="3072" spans="4:4" x14ac:dyDescent="0.3">
      <c r="D3072" s="10"/>
    </row>
    <row r="3073" spans="4:4" x14ac:dyDescent="0.3">
      <c r="D3073" s="10"/>
    </row>
    <row r="3074" spans="4:4" x14ac:dyDescent="0.3">
      <c r="D3074" s="10"/>
    </row>
    <row r="3075" spans="4:4" x14ac:dyDescent="0.3">
      <c r="D3075" s="10"/>
    </row>
    <row r="3076" spans="4:4" x14ac:dyDescent="0.3">
      <c r="D3076" s="10"/>
    </row>
    <row r="3077" spans="4:4" x14ac:dyDescent="0.3">
      <c r="D3077" s="10"/>
    </row>
    <row r="3078" spans="4:4" x14ac:dyDescent="0.3">
      <c r="D3078" s="10"/>
    </row>
    <row r="3079" spans="4:4" x14ac:dyDescent="0.3">
      <c r="D3079" s="10"/>
    </row>
    <row r="3080" spans="4:4" x14ac:dyDescent="0.3">
      <c r="D3080" s="10"/>
    </row>
    <row r="3081" spans="4:4" x14ac:dyDescent="0.3">
      <c r="D3081" s="10"/>
    </row>
    <row r="3082" spans="4:4" x14ac:dyDescent="0.3">
      <c r="D3082" s="10"/>
    </row>
    <row r="3083" spans="4:4" x14ac:dyDescent="0.3">
      <c r="D3083" s="10"/>
    </row>
    <row r="3084" spans="4:4" x14ac:dyDescent="0.3">
      <c r="D3084" s="10"/>
    </row>
    <row r="3085" spans="4:4" x14ac:dyDescent="0.3">
      <c r="D3085" s="10"/>
    </row>
    <row r="3086" spans="4:4" x14ac:dyDescent="0.3">
      <c r="D3086" s="10"/>
    </row>
    <row r="3087" spans="4:4" x14ac:dyDescent="0.3">
      <c r="D3087" s="10"/>
    </row>
    <row r="3088" spans="4:4" x14ac:dyDescent="0.3">
      <c r="D3088" s="10"/>
    </row>
    <row r="3089" spans="4:4" x14ac:dyDescent="0.3">
      <c r="D3089" s="10"/>
    </row>
    <row r="3090" spans="4:4" x14ac:dyDescent="0.3">
      <c r="D3090" s="10"/>
    </row>
    <row r="3091" spans="4:4" x14ac:dyDescent="0.3">
      <c r="D3091" s="10"/>
    </row>
    <row r="3092" spans="4:4" x14ac:dyDescent="0.3">
      <c r="D3092" s="10"/>
    </row>
    <row r="3093" spans="4:4" x14ac:dyDescent="0.3">
      <c r="D3093" s="10"/>
    </row>
    <row r="3094" spans="4:4" x14ac:dyDescent="0.3">
      <c r="D3094" s="10"/>
    </row>
    <row r="3095" spans="4:4" x14ac:dyDescent="0.3">
      <c r="D3095" s="10"/>
    </row>
    <row r="3096" spans="4:4" x14ac:dyDescent="0.3">
      <c r="D3096" s="10"/>
    </row>
    <row r="3097" spans="4:4" x14ac:dyDescent="0.3">
      <c r="D3097" s="10"/>
    </row>
    <row r="3098" spans="4:4" x14ac:dyDescent="0.3">
      <c r="D3098" s="10"/>
    </row>
    <row r="3099" spans="4:4" x14ac:dyDescent="0.3">
      <c r="D3099" s="10"/>
    </row>
    <row r="3100" spans="4:4" x14ac:dyDescent="0.3">
      <c r="D3100" s="10"/>
    </row>
    <row r="3101" spans="4:4" x14ac:dyDescent="0.3">
      <c r="D3101" s="10"/>
    </row>
    <row r="3102" spans="4:4" x14ac:dyDescent="0.3">
      <c r="D3102" s="10"/>
    </row>
    <row r="3103" spans="4:4" x14ac:dyDescent="0.3">
      <c r="D3103" s="10"/>
    </row>
    <row r="3104" spans="4:4" x14ac:dyDescent="0.3">
      <c r="D3104" s="10"/>
    </row>
    <row r="3105" spans="4:4" x14ac:dyDescent="0.3">
      <c r="D3105" s="10"/>
    </row>
    <row r="3106" spans="4:4" x14ac:dyDescent="0.3">
      <c r="D3106" s="10"/>
    </row>
    <row r="3107" spans="4:4" x14ac:dyDescent="0.3">
      <c r="D3107" s="10"/>
    </row>
    <row r="3108" spans="4:4" x14ac:dyDescent="0.3">
      <c r="D3108" s="10"/>
    </row>
    <row r="3109" spans="4:4" x14ac:dyDescent="0.3">
      <c r="D3109" s="10"/>
    </row>
    <row r="3110" spans="4:4" x14ac:dyDescent="0.3">
      <c r="D3110" s="10"/>
    </row>
    <row r="3111" spans="4:4" x14ac:dyDescent="0.3">
      <c r="D3111" s="10"/>
    </row>
    <row r="3112" spans="4:4" x14ac:dyDescent="0.3">
      <c r="D3112" s="10"/>
    </row>
    <row r="3113" spans="4:4" x14ac:dyDescent="0.3">
      <c r="D3113" s="10"/>
    </row>
    <row r="3114" spans="4:4" x14ac:dyDescent="0.3">
      <c r="D3114" s="10"/>
    </row>
    <row r="3115" spans="4:4" x14ac:dyDescent="0.3">
      <c r="D3115" s="10"/>
    </row>
    <row r="3116" spans="4:4" x14ac:dyDescent="0.3">
      <c r="D3116" s="10"/>
    </row>
    <row r="3117" spans="4:4" x14ac:dyDescent="0.3">
      <c r="D3117" s="10"/>
    </row>
    <row r="3118" spans="4:4" x14ac:dyDescent="0.3">
      <c r="D3118" s="10"/>
    </row>
    <row r="3119" spans="4:4" x14ac:dyDescent="0.3">
      <c r="D3119" s="10"/>
    </row>
    <row r="3120" spans="4:4" x14ac:dyDescent="0.3">
      <c r="D3120" s="10"/>
    </row>
    <row r="3121" spans="4:4" x14ac:dyDescent="0.3">
      <c r="D3121" s="10"/>
    </row>
    <row r="3122" spans="4:4" x14ac:dyDescent="0.3">
      <c r="D3122" s="10"/>
    </row>
    <row r="3123" spans="4:4" x14ac:dyDescent="0.3">
      <c r="D3123" s="10"/>
    </row>
    <row r="3124" spans="4:4" x14ac:dyDescent="0.3">
      <c r="D3124" s="10"/>
    </row>
    <row r="3125" spans="4:4" x14ac:dyDescent="0.3">
      <c r="D3125" s="10"/>
    </row>
    <row r="3126" spans="4:4" x14ac:dyDescent="0.3">
      <c r="D3126" s="10"/>
    </row>
    <row r="3127" spans="4:4" x14ac:dyDescent="0.3">
      <c r="D3127" s="10"/>
    </row>
    <row r="3128" spans="4:4" x14ac:dyDescent="0.3">
      <c r="D3128" s="10"/>
    </row>
    <row r="3129" spans="4:4" x14ac:dyDescent="0.3">
      <c r="D3129" s="10"/>
    </row>
    <row r="3130" spans="4:4" x14ac:dyDescent="0.3">
      <c r="D3130" s="10"/>
    </row>
    <row r="3131" spans="4:4" x14ac:dyDescent="0.3">
      <c r="D3131" s="10"/>
    </row>
    <row r="3132" spans="4:4" x14ac:dyDescent="0.3">
      <c r="D3132" s="10"/>
    </row>
    <row r="3133" spans="4:4" x14ac:dyDescent="0.3">
      <c r="D3133" s="10"/>
    </row>
    <row r="3134" spans="4:4" x14ac:dyDescent="0.3">
      <c r="D3134" s="10"/>
    </row>
    <row r="3135" spans="4:4" x14ac:dyDescent="0.3">
      <c r="D3135" s="10"/>
    </row>
    <row r="3136" spans="4:4" x14ac:dyDescent="0.3">
      <c r="D3136" s="10"/>
    </row>
    <row r="3137" spans="4:4" x14ac:dyDescent="0.3">
      <c r="D3137" s="10"/>
    </row>
    <row r="3138" spans="4:4" x14ac:dyDescent="0.3">
      <c r="D3138" s="10"/>
    </row>
    <row r="3139" spans="4:4" x14ac:dyDescent="0.3">
      <c r="D3139" s="10"/>
    </row>
    <row r="3140" spans="4:4" x14ac:dyDescent="0.3">
      <c r="D3140" s="10"/>
    </row>
    <row r="3141" spans="4:4" x14ac:dyDescent="0.3">
      <c r="D3141" s="10"/>
    </row>
    <row r="3142" spans="4:4" x14ac:dyDescent="0.3">
      <c r="D3142" s="10"/>
    </row>
    <row r="3143" spans="4:4" x14ac:dyDescent="0.3">
      <c r="D3143" s="10"/>
    </row>
    <row r="3144" spans="4:4" x14ac:dyDescent="0.3">
      <c r="D3144" s="10"/>
    </row>
    <row r="3145" spans="4:4" x14ac:dyDescent="0.3">
      <c r="D3145" s="10"/>
    </row>
    <row r="3146" spans="4:4" x14ac:dyDescent="0.3">
      <c r="D3146" s="10"/>
    </row>
    <row r="3147" spans="4:4" x14ac:dyDescent="0.3">
      <c r="D3147" s="10"/>
    </row>
    <row r="3148" spans="4:4" x14ac:dyDescent="0.3">
      <c r="D3148" s="10"/>
    </row>
    <row r="3149" spans="4:4" x14ac:dyDescent="0.3">
      <c r="D3149" s="10"/>
    </row>
    <row r="3150" spans="4:4" x14ac:dyDescent="0.3">
      <c r="D3150" s="10"/>
    </row>
    <row r="3151" spans="4:4" x14ac:dyDescent="0.3">
      <c r="D3151" s="10"/>
    </row>
    <row r="3152" spans="4:4" x14ac:dyDescent="0.3">
      <c r="D3152" s="10"/>
    </row>
    <row r="3153" spans="4:4" x14ac:dyDescent="0.3">
      <c r="D3153" s="10"/>
    </row>
    <row r="3154" spans="4:4" x14ac:dyDescent="0.3">
      <c r="D3154" s="10"/>
    </row>
    <row r="3155" spans="4:4" x14ac:dyDescent="0.3">
      <c r="D3155" s="10"/>
    </row>
    <row r="3156" spans="4:4" x14ac:dyDescent="0.3">
      <c r="D3156" s="10"/>
    </row>
    <row r="3157" spans="4:4" x14ac:dyDescent="0.3">
      <c r="D3157" s="10"/>
    </row>
    <row r="3158" spans="4:4" x14ac:dyDescent="0.3">
      <c r="D3158" s="10"/>
    </row>
    <row r="3159" spans="4:4" x14ac:dyDescent="0.3">
      <c r="D3159" s="10"/>
    </row>
    <row r="3160" spans="4:4" x14ac:dyDescent="0.3">
      <c r="D3160" s="10"/>
    </row>
    <row r="3161" spans="4:4" x14ac:dyDescent="0.3">
      <c r="D3161" s="10"/>
    </row>
    <row r="3162" spans="4:4" x14ac:dyDescent="0.3">
      <c r="D3162" s="10"/>
    </row>
    <row r="3163" spans="4:4" x14ac:dyDescent="0.3">
      <c r="D3163" s="10"/>
    </row>
    <row r="3164" spans="4:4" x14ac:dyDescent="0.3">
      <c r="D3164" s="10"/>
    </row>
    <row r="3165" spans="4:4" x14ac:dyDescent="0.3">
      <c r="D3165" s="10"/>
    </row>
    <row r="3166" spans="4:4" x14ac:dyDescent="0.3">
      <c r="D3166" s="10"/>
    </row>
    <row r="3167" spans="4:4" x14ac:dyDescent="0.3">
      <c r="D3167" s="10"/>
    </row>
    <row r="3168" spans="4:4" x14ac:dyDescent="0.3">
      <c r="D3168" s="10"/>
    </row>
    <row r="3169" spans="4:4" x14ac:dyDescent="0.3">
      <c r="D3169" s="10"/>
    </row>
    <row r="3170" spans="4:4" x14ac:dyDescent="0.3">
      <c r="D3170" s="10"/>
    </row>
    <row r="3171" spans="4:4" x14ac:dyDescent="0.3">
      <c r="D3171" s="10"/>
    </row>
    <row r="3172" spans="4:4" x14ac:dyDescent="0.3">
      <c r="D3172" s="10"/>
    </row>
    <row r="3173" spans="4:4" x14ac:dyDescent="0.3">
      <c r="D3173" s="10"/>
    </row>
    <row r="3174" spans="4:4" x14ac:dyDescent="0.3">
      <c r="D3174" s="10"/>
    </row>
    <row r="3175" spans="4:4" x14ac:dyDescent="0.3">
      <c r="D3175" s="10"/>
    </row>
    <row r="3176" spans="4:4" x14ac:dyDescent="0.3">
      <c r="D3176" s="10"/>
    </row>
    <row r="3177" spans="4:4" x14ac:dyDescent="0.3">
      <c r="D3177" s="10"/>
    </row>
    <row r="3178" spans="4:4" x14ac:dyDescent="0.3">
      <c r="D3178" s="10"/>
    </row>
    <row r="3179" spans="4:4" x14ac:dyDescent="0.3">
      <c r="D3179" s="10"/>
    </row>
    <row r="3180" spans="4:4" x14ac:dyDescent="0.3">
      <c r="D3180" s="10"/>
    </row>
    <row r="3181" spans="4:4" x14ac:dyDescent="0.3">
      <c r="D3181" s="10"/>
    </row>
    <row r="3182" spans="4:4" x14ac:dyDescent="0.3">
      <c r="D3182" s="10"/>
    </row>
    <row r="3183" spans="4:4" x14ac:dyDescent="0.3">
      <c r="D3183" s="10"/>
    </row>
    <row r="3184" spans="4:4" x14ac:dyDescent="0.3">
      <c r="D3184" s="10"/>
    </row>
    <row r="3185" spans="4:4" x14ac:dyDescent="0.3">
      <c r="D3185" s="10"/>
    </row>
    <row r="3186" spans="4:4" x14ac:dyDescent="0.3">
      <c r="D3186" s="10"/>
    </row>
    <row r="3187" spans="4:4" x14ac:dyDescent="0.3">
      <c r="D3187" s="10"/>
    </row>
    <row r="3188" spans="4:4" x14ac:dyDescent="0.3">
      <c r="D3188" s="10"/>
    </row>
    <row r="3189" spans="4:4" x14ac:dyDescent="0.3">
      <c r="D3189" s="10"/>
    </row>
    <row r="3190" spans="4:4" x14ac:dyDescent="0.3">
      <c r="D3190" s="10"/>
    </row>
    <row r="3191" spans="4:4" x14ac:dyDescent="0.3">
      <c r="D3191" s="10"/>
    </row>
    <row r="3192" spans="4:4" x14ac:dyDescent="0.3">
      <c r="D3192" s="10"/>
    </row>
    <row r="3193" spans="4:4" x14ac:dyDescent="0.3">
      <c r="D3193" s="10"/>
    </row>
    <row r="3194" spans="4:4" x14ac:dyDescent="0.3">
      <c r="D3194" s="10"/>
    </row>
    <row r="3195" spans="4:4" x14ac:dyDescent="0.3">
      <c r="D3195" s="10"/>
    </row>
    <row r="3196" spans="4:4" x14ac:dyDescent="0.3">
      <c r="D3196" s="10"/>
    </row>
    <row r="3197" spans="4:4" x14ac:dyDescent="0.3">
      <c r="D3197" s="10"/>
    </row>
    <row r="3198" spans="4:4" x14ac:dyDescent="0.3">
      <c r="D3198" s="10"/>
    </row>
    <row r="3199" spans="4:4" x14ac:dyDescent="0.3">
      <c r="D3199" s="10"/>
    </row>
    <row r="3200" spans="4:4" x14ac:dyDescent="0.3">
      <c r="D3200" s="10"/>
    </row>
    <row r="3201" spans="4:4" x14ac:dyDescent="0.3">
      <c r="D3201" s="10"/>
    </row>
    <row r="3202" spans="4:4" x14ac:dyDescent="0.3">
      <c r="D3202" s="10"/>
    </row>
    <row r="3203" spans="4:4" x14ac:dyDescent="0.3">
      <c r="D3203" s="10"/>
    </row>
    <row r="3204" spans="4:4" x14ac:dyDescent="0.3">
      <c r="D3204" s="10"/>
    </row>
    <row r="3205" spans="4:4" x14ac:dyDescent="0.3">
      <c r="D3205" s="10"/>
    </row>
    <row r="3206" spans="4:4" x14ac:dyDescent="0.3">
      <c r="D3206" s="10"/>
    </row>
    <row r="3207" spans="4:4" x14ac:dyDescent="0.3">
      <c r="D3207" s="10"/>
    </row>
    <row r="3208" spans="4:4" x14ac:dyDescent="0.3">
      <c r="D3208" s="10"/>
    </row>
    <row r="3209" spans="4:4" x14ac:dyDescent="0.3">
      <c r="D3209" s="10"/>
    </row>
    <row r="3210" spans="4:4" x14ac:dyDescent="0.3">
      <c r="D3210" s="10"/>
    </row>
    <row r="3211" spans="4:4" x14ac:dyDescent="0.3">
      <c r="D3211" s="10"/>
    </row>
    <row r="3212" spans="4:4" x14ac:dyDescent="0.3">
      <c r="D3212" s="10"/>
    </row>
    <row r="3213" spans="4:4" x14ac:dyDescent="0.3">
      <c r="D3213" s="10"/>
    </row>
    <row r="3214" spans="4:4" x14ac:dyDescent="0.3">
      <c r="D3214" s="10"/>
    </row>
    <row r="3215" spans="4:4" x14ac:dyDescent="0.3">
      <c r="D3215" s="10"/>
    </row>
    <row r="3216" spans="4:4" x14ac:dyDescent="0.3">
      <c r="D3216" s="10"/>
    </row>
    <row r="3217" spans="4:4" x14ac:dyDescent="0.3">
      <c r="D3217" s="10"/>
    </row>
    <row r="3218" spans="4:4" x14ac:dyDescent="0.3">
      <c r="D3218" s="10"/>
    </row>
    <row r="3219" spans="4:4" x14ac:dyDescent="0.3">
      <c r="D3219" s="10"/>
    </row>
    <row r="3220" spans="4:4" x14ac:dyDescent="0.3">
      <c r="D3220" s="10"/>
    </row>
    <row r="3221" spans="4:4" x14ac:dyDescent="0.3">
      <c r="D3221" s="10"/>
    </row>
    <row r="3222" spans="4:4" x14ac:dyDescent="0.3">
      <c r="D3222" s="10"/>
    </row>
    <row r="3223" spans="4:4" x14ac:dyDescent="0.3">
      <c r="D3223" s="10"/>
    </row>
    <row r="3224" spans="4:4" x14ac:dyDescent="0.3">
      <c r="D3224" s="10"/>
    </row>
    <row r="3225" spans="4:4" x14ac:dyDescent="0.3">
      <c r="D3225" s="10"/>
    </row>
    <row r="3226" spans="4:4" x14ac:dyDescent="0.3">
      <c r="D3226" s="10"/>
    </row>
    <row r="3227" spans="4:4" x14ac:dyDescent="0.3">
      <c r="D3227" s="10"/>
    </row>
    <row r="3228" spans="4:4" x14ac:dyDescent="0.3">
      <c r="D3228" s="10"/>
    </row>
    <row r="3229" spans="4:4" x14ac:dyDescent="0.3">
      <c r="D3229" s="10"/>
    </row>
    <row r="3230" spans="4:4" x14ac:dyDescent="0.3">
      <c r="D3230" s="10"/>
    </row>
    <row r="3231" spans="4:4" x14ac:dyDescent="0.3">
      <c r="D3231" s="10"/>
    </row>
    <row r="3232" spans="4:4" x14ac:dyDescent="0.3">
      <c r="D3232" s="10"/>
    </row>
    <row r="3233" spans="4:4" x14ac:dyDescent="0.3">
      <c r="D3233" s="10"/>
    </row>
    <row r="3234" spans="4:4" x14ac:dyDescent="0.3">
      <c r="D3234" s="10"/>
    </row>
    <row r="3235" spans="4:4" x14ac:dyDescent="0.3">
      <c r="D3235" s="10"/>
    </row>
    <row r="3236" spans="4:4" x14ac:dyDescent="0.3">
      <c r="D3236" s="10"/>
    </row>
    <row r="3237" spans="4:4" x14ac:dyDescent="0.3">
      <c r="D3237" s="10"/>
    </row>
    <row r="3238" spans="4:4" x14ac:dyDescent="0.3">
      <c r="D3238" s="10"/>
    </row>
    <row r="3239" spans="4:4" x14ac:dyDescent="0.3">
      <c r="D3239" s="10"/>
    </row>
    <row r="3240" spans="4:4" x14ac:dyDescent="0.3">
      <c r="D3240" s="10"/>
    </row>
    <row r="3241" spans="4:4" x14ac:dyDescent="0.3">
      <c r="D3241" s="10"/>
    </row>
    <row r="3242" spans="4:4" x14ac:dyDescent="0.3">
      <c r="D3242" s="10"/>
    </row>
    <row r="3243" spans="4:4" x14ac:dyDescent="0.3">
      <c r="D3243" s="10"/>
    </row>
    <row r="3244" spans="4:4" x14ac:dyDescent="0.3">
      <c r="D3244" s="10"/>
    </row>
    <row r="3245" spans="4:4" x14ac:dyDescent="0.3">
      <c r="D3245" s="10"/>
    </row>
    <row r="3246" spans="4:4" x14ac:dyDescent="0.3">
      <c r="D3246" s="10"/>
    </row>
    <row r="3247" spans="4:4" x14ac:dyDescent="0.3">
      <c r="D3247" s="10"/>
    </row>
    <row r="3248" spans="4:4" x14ac:dyDescent="0.3">
      <c r="D3248" s="10"/>
    </row>
    <row r="3249" spans="4:4" x14ac:dyDescent="0.3">
      <c r="D3249" s="10"/>
    </row>
    <row r="3250" spans="4:4" x14ac:dyDescent="0.3">
      <c r="D3250" s="10"/>
    </row>
    <row r="3251" spans="4:4" x14ac:dyDescent="0.3">
      <c r="D3251" s="10"/>
    </row>
    <row r="3252" spans="4:4" x14ac:dyDescent="0.3">
      <c r="D3252" s="10"/>
    </row>
    <row r="3253" spans="4:4" x14ac:dyDescent="0.3">
      <c r="D3253" s="10"/>
    </row>
    <row r="3254" spans="4:4" x14ac:dyDescent="0.3">
      <c r="D3254" s="10"/>
    </row>
    <row r="3255" spans="4:4" x14ac:dyDescent="0.3">
      <c r="D3255" s="10"/>
    </row>
    <row r="3256" spans="4:4" x14ac:dyDescent="0.3">
      <c r="D3256" s="10"/>
    </row>
    <row r="3257" spans="4:4" x14ac:dyDescent="0.3">
      <c r="D3257" s="10"/>
    </row>
    <row r="3258" spans="4:4" x14ac:dyDescent="0.3">
      <c r="D3258" s="10"/>
    </row>
    <row r="3259" spans="4:4" x14ac:dyDescent="0.3">
      <c r="D3259" s="10"/>
    </row>
    <row r="3260" spans="4:4" x14ac:dyDescent="0.3">
      <c r="D3260" s="10"/>
    </row>
    <row r="3261" spans="4:4" x14ac:dyDescent="0.3">
      <c r="D3261" s="10"/>
    </row>
    <row r="3262" spans="4:4" x14ac:dyDescent="0.3">
      <c r="D3262" s="10"/>
    </row>
    <row r="3263" spans="4:4" x14ac:dyDescent="0.3">
      <c r="D3263" s="10"/>
    </row>
    <row r="3264" spans="4:4" x14ac:dyDescent="0.3">
      <c r="D3264" s="10"/>
    </row>
    <row r="3265" spans="4:4" x14ac:dyDescent="0.3">
      <c r="D3265" s="10"/>
    </row>
    <row r="3266" spans="4:4" x14ac:dyDescent="0.3">
      <c r="D3266" s="10"/>
    </row>
    <row r="3267" spans="4:4" x14ac:dyDescent="0.3">
      <c r="D3267" s="10"/>
    </row>
    <row r="3268" spans="4:4" x14ac:dyDescent="0.3">
      <c r="D3268" s="10"/>
    </row>
    <row r="3269" spans="4:4" x14ac:dyDescent="0.3">
      <c r="D3269" s="10"/>
    </row>
    <row r="3270" spans="4:4" x14ac:dyDescent="0.3">
      <c r="D3270" s="10"/>
    </row>
    <row r="3271" spans="4:4" x14ac:dyDescent="0.3">
      <c r="D3271" s="10"/>
    </row>
    <row r="3272" spans="4:4" x14ac:dyDescent="0.3">
      <c r="D3272" s="10"/>
    </row>
    <row r="3273" spans="4:4" x14ac:dyDescent="0.3">
      <c r="D3273" s="10"/>
    </row>
    <row r="3274" spans="4:4" x14ac:dyDescent="0.3">
      <c r="D3274" s="10"/>
    </row>
    <row r="3275" spans="4:4" x14ac:dyDescent="0.3">
      <c r="D3275" s="10"/>
    </row>
    <row r="3276" spans="4:4" x14ac:dyDescent="0.3">
      <c r="D3276" s="10"/>
    </row>
    <row r="3277" spans="4:4" x14ac:dyDescent="0.3">
      <c r="D3277" s="10"/>
    </row>
    <row r="3278" spans="4:4" x14ac:dyDescent="0.3">
      <c r="D3278" s="10"/>
    </row>
    <row r="3279" spans="4:4" x14ac:dyDescent="0.3">
      <c r="D3279" s="10"/>
    </row>
    <row r="3280" spans="4:4" x14ac:dyDescent="0.3">
      <c r="D3280" s="10"/>
    </row>
    <row r="3281" spans="4:4" x14ac:dyDescent="0.3">
      <c r="D3281" s="10"/>
    </row>
    <row r="3282" spans="4:4" x14ac:dyDescent="0.3">
      <c r="D3282" s="10"/>
    </row>
    <row r="3283" spans="4:4" x14ac:dyDescent="0.3">
      <c r="D3283" s="10"/>
    </row>
    <row r="3284" spans="4:4" x14ac:dyDescent="0.3">
      <c r="D3284" s="10"/>
    </row>
    <row r="3285" spans="4:4" x14ac:dyDescent="0.3">
      <c r="D3285" s="10"/>
    </row>
    <row r="3286" spans="4:4" x14ac:dyDescent="0.3">
      <c r="D3286" s="10"/>
    </row>
    <row r="3287" spans="4:4" x14ac:dyDescent="0.3">
      <c r="D3287" s="10"/>
    </row>
    <row r="3288" spans="4:4" x14ac:dyDescent="0.3">
      <c r="D3288" s="10"/>
    </row>
    <row r="3289" spans="4:4" x14ac:dyDescent="0.3">
      <c r="D3289" s="10"/>
    </row>
    <row r="3290" spans="4:4" x14ac:dyDescent="0.3">
      <c r="D3290" s="10"/>
    </row>
    <row r="3291" spans="4:4" x14ac:dyDescent="0.3">
      <c r="D3291" s="10"/>
    </row>
    <row r="3292" spans="4:4" x14ac:dyDescent="0.3">
      <c r="D3292" s="10"/>
    </row>
    <row r="3293" spans="4:4" x14ac:dyDescent="0.3">
      <c r="D3293" s="10"/>
    </row>
    <row r="3294" spans="4:4" x14ac:dyDescent="0.3">
      <c r="D3294" s="10"/>
    </row>
    <row r="3295" spans="4:4" x14ac:dyDescent="0.3">
      <c r="D3295" s="10"/>
    </row>
    <row r="3296" spans="4:4" x14ac:dyDescent="0.3">
      <c r="D3296" s="10"/>
    </row>
    <row r="3297" spans="4:4" x14ac:dyDescent="0.3">
      <c r="D3297" s="10"/>
    </row>
    <row r="3298" spans="4:4" x14ac:dyDescent="0.3">
      <c r="D3298" s="10"/>
    </row>
    <row r="3299" spans="4:4" x14ac:dyDescent="0.3">
      <c r="D3299" s="10"/>
    </row>
    <row r="3300" spans="4:4" x14ac:dyDescent="0.3">
      <c r="D3300" s="10"/>
    </row>
    <row r="3301" spans="4:4" x14ac:dyDescent="0.3">
      <c r="D3301" s="10"/>
    </row>
    <row r="3302" spans="4:4" x14ac:dyDescent="0.3">
      <c r="D3302" s="10"/>
    </row>
    <row r="3303" spans="4:4" x14ac:dyDescent="0.3">
      <c r="D3303" s="10"/>
    </row>
    <row r="3304" spans="4:4" x14ac:dyDescent="0.3">
      <c r="D3304" s="10"/>
    </row>
    <row r="3305" spans="4:4" x14ac:dyDescent="0.3">
      <c r="D3305" s="10"/>
    </row>
    <row r="3306" spans="4:4" x14ac:dyDescent="0.3">
      <c r="D3306" s="10"/>
    </row>
    <row r="3307" spans="4:4" x14ac:dyDescent="0.3">
      <c r="D3307" s="10"/>
    </row>
    <row r="3308" spans="4:4" x14ac:dyDescent="0.3">
      <c r="D3308" s="10"/>
    </row>
    <row r="3309" spans="4:4" x14ac:dyDescent="0.3">
      <c r="D3309" s="10"/>
    </row>
    <row r="3310" spans="4:4" x14ac:dyDescent="0.3">
      <c r="D3310" s="10"/>
    </row>
    <row r="3311" spans="4:4" x14ac:dyDescent="0.3">
      <c r="D3311" s="10"/>
    </row>
    <row r="3312" spans="4:4" x14ac:dyDescent="0.3">
      <c r="D3312" s="10"/>
    </row>
    <row r="3313" spans="4:4" x14ac:dyDescent="0.3">
      <c r="D3313" s="10"/>
    </row>
    <row r="3314" spans="4:4" x14ac:dyDescent="0.3">
      <c r="D3314" s="10"/>
    </row>
    <row r="3315" spans="4:4" x14ac:dyDescent="0.3">
      <c r="D3315" s="10"/>
    </row>
    <row r="3316" spans="4:4" x14ac:dyDescent="0.3">
      <c r="D3316" s="10"/>
    </row>
    <row r="3317" spans="4:4" x14ac:dyDescent="0.3">
      <c r="D3317" s="10"/>
    </row>
    <row r="3318" spans="4:4" x14ac:dyDescent="0.3">
      <c r="D3318" s="10"/>
    </row>
    <row r="3319" spans="4:4" x14ac:dyDescent="0.3">
      <c r="D3319" s="10"/>
    </row>
    <row r="3320" spans="4:4" x14ac:dyDescent="0.3">
      <c r="D3320" s="10"/>
    </row>
    <row r="3321" spans="4:4" x14ac:dyDescent="0.3">
      <c r="D3321" s="10"/>
    </row>
    <row r="3322" spans="4:4" x14ac:dyDescent="0.3">
      <c r="D3322" s="10"/>
    </row>
    <row r="3323" spans="4:4" x14ac:dyDescent="0.3">
      <c r="D3323" s="10"/>
    </row>
    <row r="3324" spans="4:4" x14ac:dyDescent="0.3">
      <c r="D3324" s="10"/>
    </row>
    <row r="3325" spans="4:4" x14ac:dyDescent="0.3">
      <c r="D3325" s="10"/>
    </row>
    <row r="3326" spans="4:4" x14ac:dyDescent="0.3">
      <c r="D3326" s="10"/>
    </row>
    <row r="3327" spans="4:4" x14ac:dyDescent="0.3">
      <c r="D3327" s="10"/>
    </row>
    <row r="3328" spans="4:4" x14ac:dyDescent="0.3">
      <c r="D3328" s="10"/>
    </row>
    <row r="3329" spans="4:4" x14ac:dyDescent="0.3">
      <c r="D3329" s="10"/>
    </row>
    <row r="3330" spans="4:4" x14ac:dyDescent="0.3">
      <c r="D3330" s="10"/>
    </row>
    <row r="3331" spans="4:4" x14ac:dyDescent="0.3">
      <c r="D3331" s="10"/>
    </row>
    <row r="3332" spans="4:4" x14ac:dyDescent="0.3">
      <c r="D3332" s="10"/>
    </row>
    <row r="3333" spans="4:4" x14ac:dyDescent="0.3">
      <c r="D3333" s="10"/>
    </row>
    <row r="3334" spans="4:4" x14ac:dyDescent="0.3">
      <c r="D3334" s="10"/>
    </row>
    <row r="3335" spans="4:4" x14ac:dyDescent="0.3">
      <c r="D3335" s="10"/>
    </row>
    <row r="3336" spans="4:4" x14ac:dyDescent="0.3">
      <c r="D3336" s="10"/>
    </row>
    <row r="3337" spans="4:4" x14ac:dyDescent="0.3">
      <c r="D3337" s="10"/>
    </row>
    <row r="3338" spans="4:4" x14ac:dyDescent="0.3">
      <c r="D3338" s="10"/>
    </row>
    <row r="3339" spans="4:4" x14ac:dyDescent="0.3">
      <c r="D3339" s="10"/>
    </row>
    <row r="3340" spans="4:4" x14ac:dyDescent="0.3">
      <c r="D3340" s="10"/>
    </row>
    <row r="3341" spans="4:4" x14ac:dyDescent="0.3">
      <c r="D3341" s="10"/>
    </row>
    <row r="3342" spans="4:4" x14ac:dyDescent="0.3">
      <c r="D3342" s="10"/>
    </row>
    <row r="3343" spans="4:4" x14ac:dyDescent="0.3">
      <c r="D3343" s="10"/>
    </row>
    <row r="3344" spans="4:4" x14ac:dyDescent="0.3">
      <c r="D3344" s="10"/>
    </row>
    <row r="3345" spans="4:4" x14ac:dyDescent="0.3">
      <c r="D3345" s="10"/>
    </row>
    <row r="3346" spans="4:4" x14ac:dyDescent="0.3">
      <c r="D3346" s="10"/>
    </row>
    <row r="3347" spans="4:4" x14ac:dyDescent="0.3">
      <c r="D3347" s="10"/>
    </row>
    <row r="3348" spans="4:4" x14ac:dyDescent="0.3">
      <c r="D3348" s="10"/>
    </row>
    <row r="3349" spans="4:4" x14ac:dyDescent="0.3">
      <c r="D3349" s="10"/>
    </row>
    <row r="3350" spans="4:4" x14ac:dyDescent="0.3">
      <c r="D3350" s="10"/>
    </row>
    <row r="3351" spans="4:4" x14ac:dyDescent="0.3">
      <c r="D3351" s="10"/>
    </row>
    <row r="3352" spans="4:4" x14ac:dyDescent="0.3">
      <c r="D3352" s="10"/>
    </row>
    <row r="3353" spans="4:4" x14ac:dyDescent="0.3">
      <c r="D3353" s="10"/>
    </row>
    <row r="3354" spans="4:4" x14ac:dyDescent="0.3">
      <c r="D3354" s="10"/>
    </row>
    <row r="3355" spans="4:4" x14ac:dyDescent="0.3">
      <c r="D3355" s="10"/>
    </row>
    <row r="3356" spans="4:4" x14ac:dyDescent="0.3">
      <c r="D3356" s="10"/>
    </row>
    <row r="3357" spans="4:4" x14ac:dyDescent="0.3">
      <c r="D3357" s="10"/>
    </row>
    <row r="3358" spans="4:4" x14ac:dyDescent="0.3">
      <c r="D3358" s="10"/>
    </row>
    <row r="3359" spans="4:4" x14ac:dyDescent="0.3">
      <c r="D3359" s="10"/>
    </row>
    <row r="3360" spans="4:4" x14ac:dyDescent="0.3">
      <c r="D3360" s="10"/>
    </row>
    <row r="3361" spans="4:4" x14ac:dyDescent="0.3">
      <c r="D3361" s="10"/>
    </row>
    <row r="3362" spans="4:4" x14ac:dyDescent="0.3">
      <c r="D3362" s="10"/>
    </row>
    <row r="3363" spans="4:4" x14ac:dyDescent="0.3">
      <c r="D3363" s="10"/>
    </row>
    <row r="3364" spans="4:4" x14ac:dyDescent="0.3">
      <c r="D3364" s="10"/>
    </row>
    <row r="3365" spans="4:4" x14ac:dyDescent="0.3">
      <c r="D3365" s="10"/>
    </row>
    <row r="3366" spans="4:4" x14ac:dyDescent="0.3">
      <c r="D3366" s="10"/>
    </row>
    <row r="3367" spans="4:4" x14ac:dyDescent="0.3">
      <c r="D3367" s="10"/>
    </row>
    <row r="3368" spans="4:4" x14ac:dyDescent="0.3">
      <c r="D3368" s="10"/>
    </row>
    <row r="3369" spans="4:4" x14ac:dyDescent="0.3">
      <c r="D3369" s="10"/>
    </row>
    <row r="3370" spans="4:4" x14ac:dyDescent="0.3">
      <c r="D3370" s="10"/>
    </row>
    <row r="3371" spans="4:4" x14ac:dyDescent="0.3">
      <c r="D3371" s="10"/>
    </row>
    <row r="3372" spans="4:4" x14ac:dyDescent="0.3">
      <c r="D3372" s="10"/>
    </row>
    <row r="3373" spans="4:4" x14ac:dyDescent="0.3">
      <c r="D3373" s="10"/>
    </row>
    <row r="3374" spans="4:4" x14ac:dyDescent="0.3">
      <c r="D3374" s="10"/>
    </row>
    <row r="3375" spans="4:4" x14ac:dyDescent="0.3">
      <c r="D3375" s="10"/>
    </row>
    <row r="3376" spans="4:4" x14ac:dyDescent="0.3">
      <c r="D3376" s="10"/>
    </row>
    <row r="3377" spans="4:4" x14ac:dyDescent="0.3">
      <c r="D3377" s="10"/>
    </row>
    <row r="3378" spans="4:4" x14ac:dyDescent="0.3">
      <c r="D3378" s="10"/>
    </row>
    <row r="3379" spans="4:4" x14ac:dyDescent="0.3">
      <c r="D3379" s="10"/>
    </row>
    <row r="3380" spans="4:4" x14ac:dyDescent="0.3">
      <c r="D3380" s="10"/>
    </row>
    <row r="3381" spans="4:4" x14ac:dyDescent="0.3">
      <c r="D3381" s="10"/>
    </row>
    <row r="3382" spans="4:4" x14ac:dyDescent="0.3">
      <c r="D3382" s="10"/>
    </row>
    <row r="3383" spans="4:4" x14ac:dyDescent="0.3">
      <c r="D3383" s="10"/>
    </row>
    <row r="3384" spans="4:4" x14ac:dyDescent="0.3">
      <c r="D3384" s="10"/>
    </row>
    <row r="3385" spans="4:4" x14ac:dyDescent="0.3">
      <c r="D3385" s="10"/>
    </row>
    <row r="3386" spans="4:4" x14ac:dyDescent="0.3">
      <c r="D3386" s="10"/>
    </row>
    <row r="3387" spans="4:4" x14ac:dyDescent="0.3">
      <c r="D3387" s="10"/>
    </row>
    <row r="3388" spans="4:4" x14ac:dyDescent="0.3">
      <c r="D3388" s="10"/>
    </row>
    <row r="3389" spans="4:4" x14ac:dyDescent="0.3">
      <c r="D3389" s="10"/>
    </row>
    <row r="3390" spans="4:4" x14ac:dyDescent="0.3">
      <c r="D3390" s="10"/>
    </row>
    <row r="3391" spans="4:4" x14ac:dyDescent="0.3">
      <c r="D3391" s="10"/>
    </row>
    <row r="3392" spans="4:4" x14ac:dyDescent="0.3">
      <c r="D3392" s="10"/>
    </row>
    <row r="3393" spans="4:4" x14ac:dyDescent="0.3">
      <c r="D3393" s="10"/>
    </row>
    <row r="3394" spans="4:4" x14ac:dyDescent="0.3">
      <c r="D3394" s="10"/>
    </row>
    <row r="3395" spans="4:4" x14ac:dyDescent="0.3">
      <c r="D3395" s="10"/>
    </row>
    <row r="3396" spans="4:4" x14ac:dyDescent="0.3">
      <c r="D3396" s="10"/>
    </row>
    <row r="3397" spans="4:4" x14ac:dyDescent="0.3">
      <c r="D3397" s="10"/>
    </row>
    <row r="3398" spans="4:4" x14ac:dyDescent="0.3">
      <c r="D3398" s="10"/>
    </row>
    <row r="3399" spans="4:4" x14ac:dyDescent="0.3">
      <c r="D3399" s="10"/>
    </row>
    <row r="3400" spans="4:4" x14ac:dyDescent="0.3">
      <c r="D3400" s="10"/>
    </row>
    <row r="3401" spans="4:4" x14ac:dyDescent="0.3">
      <c r="D3401" s="10"/>
    </row>
    <row r="3402" spans="4:4" x14ac:dyDescent="0.3">
      <c r="D3402" s="10"/>
    </row>
    <row r="3403" spans="4:4" x14ac:dyDescent="0.3">
      <c r="D3403" s="10"/>
    </row>
    <row r="3404" spans="4:4" x14ac:dyDescent="0.3">
      <c r="D3404" s="10"/>
    </row>
    <row r="3405" spans="4:4" x14ac:dyDescent="0.3">
      <c r="D3405" s="10"/>
    </row>
    <row r="3406" spans="4:4" x14ac:dyDescent="0.3">
      <c r="D3406" s="10"/>
    </row>
    <row r="3407" spans="4:4" x14ac:dyDescent="0.3">
      <c r="D3407" s="10"/>
    </row>
    <row r="3408" spans="4:4" x14ac:dyDescent="0.3">
      <c r="D3408" s="10"/>
    </row>
    <row r="3409" spans="4:4" x14ac:dyDescent="0.3">
      <c r="D3409" s="10"/>
    </row>
    <row r="3410" spans="4:4" x14ac:dyDescent="0.3">
      <c r="D3410" s="10"/>
    </row>
    <row r="3411" spans="4:4" x14ac:dyDescent="0.3">
      <c r="D3411" s="10"/>
    </row>
    <row r="3412" spans="4:4" x14ac:dyDescent="0.3">
      <c r="D3412" s="10"/>
    </row>
    <row r="3413" spans="4:4" x14ac:dyDescent="0.3">
      <c r="D3413" s="10"/>
    </row>
    <row r="3414" spans="4:4" x14ac:dyDescent="0.3">
      <c r="D3414" s="10"/>
    </row>
    <row r="3415" spans="4:4" x14ac:dyDescent="0.3">
      <c r="D3415" s="10"/>
    </row>
    <row r="3416" spans="4:4" x14ac:dyDescent="0.3">
      <c r="D3416" s="10"/>
    </row>
    <row r="3417" spans="4:4" x14ac:dyDescent="0.3">
      <c r="D3417" s="10"/>
    </row>
    <row r="3418" spans="4:4" x14ac:dyDescent="0.3">
      <c r="D3418" s="10"/>
    </row>
    <row r="3419" spans="4:4" x14ac:dyDescent="0.3">
      <c r="D3419" s="10"/>
    </row>
    <row r="3420" spans="4:4" x14ac:dyDescent="0.3">
      <c r="D3420" s="10"/>
    </row>
    <row r="3421" spans="4:4" x14ac:dyDescent="0.3">
      <c r="D3421" s="10"/>
    </row>
    <row r="3422" spans="4:4" x14ac:dyDescent="0.3">
      <c r="D3422" s="10"/>
    </row>
    <row r="3423" spans="4:4" x14ac:dyDescent="0.3">
      <c r="D3423" s="10"/>
    </row>
    <row r="3424" spans="4:4" x14ac:dyDescent="0.3">
      <c r="D3424" s="10"/>
    </row>
    <row r="3425" spans="4:4" x14ac:dyDescent="0.3">
      <c r="D3425" s="10"/>
    </row>
    <row r="3426" spans="4:4" x14ac:dyDescent="0.3">
      <c r="D3426" s="10"/>
    </row>
    <row r="3427" spans="4:4" x14ac:dyDescent="0.3">
      <c r="D3427" s="10"/>
    </row>
    <row r="3428" spans="4:4" x14ac:dyDescent="0.3">
      <c r="D3428" s="10"/>
    </row>
    <row r="3429" spans="4:4" x14ac:dyDescent="0.3">
      <c r="D3429" s="10"/>
    </row>
    <row r="3430" spans="4:4" x14ac:dyDescent="0.3">
      <c r="D3430" s="10"/>
    </row>
    <row r="3431" spans="4:4" x14ac:dyDescent="0.3">
      <c r="D3431" s="10"/>
    </row>
    <row r="3432" spans="4:4" x14ac:dyDescent="0.3">
      <c r="D3432" s="10"/>
    </row>
    <row r="3433" spans="4:4" x14ac:dyDescent="0.3">
      <c r="D3433" s="10"/>
    </row>
    <row r="3434" spans="4:4" x14ac:dyDescent="0.3">
      <c r="D3434" s="10"/>
    </row>
    <row r="3435" spans="4:4" x14ac:dyDescent="0.3">
      <c r="D3435" s="10"/>
    </row>
    <row r="3436" spans="4:4" x14ac:dyDescent="0.3">
      <c r="D3436" s="10"/>
    </row>
    <row r="3437" spans="4:4" x14ac:dyDescent="0.3">
      <c r="D3437" s="10"/>
    </row>
    <row r="3438" spans="4:4" x14ac:dyDescent="0.3">
      <c r="D3438" s="10"/>
    </row>
    <row r="3439" spans="4:4" x14ac:dyDescent="0.3">
      <c r="D3439" s="10"/>
    </row>
    <row r="3440" spans="4:4" x14ac:dyDescent="0.3">
      <c r="D3440" s="10"/>
    </row>
    <row r="3441" spans="4:4" x14ac:dyDescent="0.3">
      <c r="D3441" s="10"/>
    </row>
    <row r="3442" spans="4:4" x14ac:dyDescent="0.3">
      <c r="D3442" s="10"/>
    </row>
    <row r="3443" spans="4:4" x14ac:dyDescent="0.3">
      <c r="D3443" s="10"/>
    </row>
    <row r="3444" spans="4:4" x14ac:dyDescent="0.3">
      <c r="D3444" s="10"/>
    </row>
    <row r="3445" spans="4:4" x14ac:dyDescent="0.3">
      <c r="D3445" s="10"/>
    </row>
    <row r="3446" spans="4:4" x14ac:dyDescent="0.3">
      <c r="D3446" s="10"/>
    </row>
    <row r="3447" spans="4:4" x14ac:dyDescent="0.3">
      <c r="D3447" s="10"/>
    </row>
    <row r="3448" spans="4:4" x14ac:dyDescent="0.3">
      <c r="D3448" s="10"/>
    </row>
    <row r="3449" spans="4:4" x14ac:dyDescent="0.3">
      <c r="D3449" s="10"/>
    </row>
    <row r="3450" spans="4:4" x14ac:dyDescent="0.3">
      <c r="D3450" s="10"/>
    </row>
    <row r="3451" spans="4:4" x14ac:dyDescent="0.3">
      <c r="D3451" s="10"/>
    </row>
    <row r="3452" spans="4:4" x14ac:dyDescent="0.3">
      <c r="D3452" s="10"/>
    </row>
    <row r="3453" spans="4:4" x14ac:dyDescent="0.3">
      <c r="D3453" s="10"/>
    </row>
    <row r="3454" spans="4:4" x14ac:dyDescent="0.3">
      <c r="D3454" s="10"/>
    </row>
    <row r="3455" spans="4:4" x14ac:dyDescent="0.3">
      <c r="D3455" s="10"/>
    </row>
    <row r="3456" spans="4:4" x14ac:dyDescent="0.3">
      <c r="D3456" s="10"/>
    </row>
    <row r="3457" spans="4:4" x14ac:dyDescent="0.3">
      <c r="D3457" s="10"/>
    </row>
    <row r="3458" spans="4:4" x14ac:dyDescent="0.3">
      <c r="D3458" s="10"/>
    </row>
    <row r="3459" spans="4:4" x14ac:dyDescent="0.3">
      <c r="D3459" s="10"/>
    </row>
    <row r="3460" spans="4:4" x14ac:dyDescent="0.3">
      <c r="D3460" s="10"/>
    </row>
    <row r="3461" spans="4:4" x14ac:dyDescent="0.3">
      <c r="D3461" s="10"/>
    </row>
    <row r="3462" spans="4:4" x14ac:dyDescent="0.3">
      <c r="D3462" s="10"/>
    </row>
    <row r="3463" spans="4:4" x14ac:dyDescent="0.3">
      <c r="D3463" s="10"/>
    </row>
    <row r="3464" spans="4:4" x14ac:dyDescent="0.3">
      <c r="D3464" s="10"/>
    </row>
    <row r="3465" spans="4:4" x14ac:dyDescent="0.3">
      <c r="D3465" s="10"/>
    </row>
    <row r="3466" spans="4:4" x14ac:dyDescent="0.3">
      <c r="D3466" s="10"/>
    </row>
    <row r="3467" spans="4:4" x14ac:dyDescent="0.3">
      <c r="D3467" s="10"/>
    </row>
    <row r="3468" spans="4:4" x14ac:dyDescent="0.3">
      <c r="D3468" s="10"/>
    </row>
    <row r="3469" spans="4:4" x14ac:dyDescent="0.3">
      <c r="D3469" s="10"/>
    </row>
    <row r="3470" spans="4:4" x14ac:dyDescent="0.3">
      <c r="D3470" s="10"/>
    </row>
    <row r="3471" spans="4:4" x14ac:dyDescent="0.3">
      <c r="D3471" s="10"/>
    </row>
    <row r="3472" spans="4:4" x14ac:dyDescent="0.3">
      <c r="D3472" s="10"/>
    </row>
    <row r="3473" spans="4:4" x14ac:dyDescent="0.3">
      <c r="D3473" s="10"/>
    </row>
    <row r="3474" spans="4:4" x14ac:dyDescent="0.3">
      <c r="D3474" s="10"/>
    </row>
    <row r="3475" spans="4:4" x14ac:dyDescent="0.3">
      <c r="D3475" s="10"/>
    </row>
    <row r="3476" spans="4:4" x14ac:dyDescent="0.3">
      <c r="D3476" s="10"/>
    </row>
    <row r="3477" spans="4:4" x14ac:dyDescent="0.3">
      <c r="D3477" s="10"/>
    </row>
    <row r="3478" spans="4:4" x14ac:dyDescent="0.3">
      <c r="D3478" s="10"/>
    </row>
    <row r="3479" spans="4:4" x14ac:dyDescent="0.3">
      <c r="D3479" s="10"/>
    </row>
    <row r="3480" spans="4:4" x14ac:dyDescent="0.3">
      <c r="D3480" s="10"/>
    </row>
    <row r="3481" spans="4:4" x14ac:dyDescent="0.3">
      <c r="D3481" s="10"/>
    </row>
    <row r="3482" spans="4:4" x14ac:dyDescent="0.3">
      <c r="D3482" s="10"/>
    </row>
    <row r="3483" spans="4:4" x14ac:dyDescent="0.3">
      <c r="D3483" s="10"/>
    </row>
    <row r="3484" spans="4:4" x14ac:dyDescent="0.3">
      <c r="D3484" s="10"/>
    </row>
    <row r="3485" spans="4:4" x14ac:dyDescent="0.3">
      <c r="D3485" s="10"/>
    </row>
    <row r="3486" spans="4:4" x14ac:dyDescent="0.3">
      <c r="D3486" s="10"/>
    </row>
    <row r="3487" spans="4:4" x14ac:dyDescent="0.3">
      <c r="D3487" s="10"/>
    </row>
    <row r="3488" spans="4:4" x14ac:dyDescent="0.3">
      <c r="D3488" s="10"/>
    </row>
    <row r="3489" spans="4:4" x14ac:dyDescent="0.3">
      <c r="D3489" s="10"/>
    </row>
    <row r="3490" spans="4:4" x14ac:dyDescent="0.3">
      <c r="D3490" s="10"/>
    </row>
    <row r="3491" spans="4:4" x14ac:dyDescent="0.3">
      <c r="D3491" s="10"/>
    </row>
    <row r="3492" spans="4:4" x14ac:dyDescent="0.3">
      <c r="D3492" s="10"/>
    </row>
    <row r="3493" spans="4:4" x14ac:dyDescent="0.3">
      <c r="D3493" s="10"/>
    </row>
    <row r="3494" spans="4:4" x14ac:dyDescent="0.3">
      <c r="D3494" s="10"/>
    </row>
    <row r="3495" spans="4:4" x14ac:dyDescent="0.3">
      <c r="D3495" s="10"/>
    </row>
    <row r="3496" spans="4:4" x14ac:dyDescent="0.3">
      <c r="D3496" s="10"/>
    </row>
    <row r="3497" spans="4:4" x14ac:dyDescent="0.3">
      <c r="D3497" s="10"/>
    </row>
    <row r="3498" spans="4:4" x14ac:dyDescent="0.3">
      <c r="D3498" s="10"/>
    </row>
    <row r="3499" spans="4:4" x14ac:dyDescent="0.3">
      <c r="D3499" s="10"/>
    </row>
    <row r="3500" spans="4:4" x14ac:dyDescent="0.3">
      <c r="D3500" s="10"/>
    </row>
    <row r="3501" spans="4:4" x14ac:dyDescent="0.3">
      <c r="D3501" s="10"/>
    </row>
    <row r="3502" spans="4:4" x14ac:dyDescent="0.3">
      <c r="D3502" s="10"/>
    </row>
    <row r="3503" spans="4:4" x14ac:dyDescent="0.3">
      <c r="D3503" s="10"/>
    </row>
    <row r="3504" spans="4:4" x14ac:dyDescent="0.3">
      <c r="D3504" s="10"/>
    </row>
    <row r="3505" spans="4:4" x14ac:dyDescent="0.3">
      <c r="D3505" s="10"/>
    </row>
    <row r="3506" spans="4:4" x14ac:dyDescent="0.3">
      <c r="D3506" s="10"/>
    </row>
    <row r="3507" spans="4:4" x14ac:dyDescent="0.3">
      <c r="D3507" s="10"/>
    </row>
    <row r="3508" spans="4:4" x14ac:dyDescent="0.3">
      <c r="D3508" s="10"/>
    </row>
    <row r="3509" spans="4:4" x14ac:dyDescent="0.3">
      <c r="D3509" s="10"/>
    </row>
    <row r="3510" spans="4:4" x14ac:dyDescent="0.3">
      <c r="D3510" s="10"/>
    </row>
    <row r="3511" spans="4:4" x14ac:dyDescent="0.3">
      <c r="D3511" s="10"/>
    </row>
    <row r="3512" spans="4:4" x14ac:dyDescent="0.3">
      <c r="D3512" s="10"/>
    </row>
    <row r="3513" spans="4:4" x14ac:dyDescent="0.3">
      <c r="D3513" s="10"/>
    </row>
    <row r="3514" spans="4:4" x14ac:dyDescent="0.3">
      <c r="D3514" s="10"/>
    </row>
    <row r="3515" spans="4:4" x14ac:dyDescent="0.3">
      <c r="D3515" s="10"/>
    </row>
    <row r="3516" spans="4:4" x14ac:dyDescent="0.3">
      <c r="D3516" s="10"/>
    </row>
    <row r="3517" spans="4:4" x14ac:dyDescent="0.3">
      <c r="D3517" s="10"/>
    </row>
    <row r="3518" spans="4:4" x14ac:dyDescent="0.3">
      <c r="D3518" s="10"/>
    </row>
    <row r="3519" spans="4:4" x14ac:dyDescent="0.3">
      <c r="D3519" s="10"/>
    </row>
    <row r="3520" spans="4:4" x14ac:dyDescent="0.3">
      <c r="D3520" s="10"/>
    </row>
    <row r="3521" spans="4:4" x14ac:dyDescent="0.3">
      <c r="D3521" s="10"/>
    </row>
    <row r="3522" spans="4:4" x14ac:dyDescent="0.3">
      <c r="D3522" s="10"/>
    </row>
    <row r="3523" spans="4:4" x14ac:dyDescent="0.3">
      <c r="D3523" s="10"/>
    </row>
    <row r="3524" spans="4:4" x14ac:dyDescent="0.3">
      <c r="D3524" s="10"/>
    </row>
    <row r="3525" spans="4:4" x14ac:dyDescent="0.3">
      <c r="D3525" s="10"/>
    </row>
    <row r="3526" spans="4:4" x14ac:dyDescent="0.3">
      <c r="D3526" s="10"/>
    </row>
    <row r="3527" spans="4:4" x14ac:dyDescent="0.3">
      <c r="D3527" s="10"/>
    </row>
    <row r="3528" spans="4:4" x14ac:dyDescent="0.3">
      <c r="D3528" s="10"/>
    </row>
    <row r="3529" spans="4:4" x14ac:dyDescent="0.3">
      <c r="D3529" s="10"/>
    </row>
    <row r="3530" spans="4:4" x14ac:dyDescent="0.3">
      <c r="D3530" s="10"/>
    </row>
    <row r="3531" spans="4:4" x14ac:dyDescent="0.3">
      <c r="D3531" s="10"/>
    </row>
    <row r="3532" spans="4:4" x14ac:dyDescent="0.3">
      <c r="D3532" s="10"/>
    </row>
    <row r="3533" spans="4:4" x14ac:dyDescent="0.3">
      <c r="D3533" s="10"/>
    </row>
    <row r="3534" spans="4:4" x14ac:dyDescent="0.3">
      <c r="D3534" s="10"/>
    </row>
    <row r="3535" spans="4:4" x14ac:dyDescent="0.3">
      <c r="D3535" s="10"/>
    </row>
    <row r="3536" spans="4:4" x14ac:dyDescent="0.3">
      <c r="D3536" s="10"/>
    </row>
    <row r="3537" spans="4:4" x14ac:dyDescent="0.3">
      <c r="D3537" s="10"/>
    </row>
    <row r="3538" spans="4:4" x14ac:dyDescent="0.3">
      <c r="D3538" s="10"/>
    </row>
    <row r="3539" spans="4:4" x14ac:dyDescent="0.3">
      <c r="D3539" s="10"/>
    </row>
    <row r="3540" spans="4:4" x14ac:dyDescent="0.3">
      <c r="D3540" s="10"/>
    </row>
    <row r="3541" spans="4:4" x14ac:dyDescent="0.3">
      <c r="D3541" s="10"/>
    </row>
    <row r="3542" spans="4:4" x14ac:dyDescent="0.3">
      <c r="D3542" s="10"/>
    </row>
    <row r="3543" spans="4:4" x14ac:dyDescent="0.3">
      <c r="D3543" s="10"/>
    </row>
    <row r="3544" spans="4:4" x14ac:dyDescent="0.3">
      <c r="D3544" s="10"/>
    </row>
    <row r="3545" spans="4:4" x14ac:dyDescent="0.3">
      <c r="D3545" s="10"/>
    </row>
    <row r="3546" spans="4:4" x14ac:dyDescent="0.3">
      <c r="D3546" s="10"/>
    </row>
    <row r="3547" spans="4:4" x14ac:dyDescent="0.3">
      <c r="D3547" s="10"/>
    </row>
    <row r="3548" spans="4:4" x14ac:dyDescent="0.3">
      <c r="D3548" s="10"/>
    </row>
    <row r="3549" spans="4:4" x14ac:dyDescent="0.3">
      <c r="D3549" s="10"/>
    </row>
    <row r="3550" spans="4:4" x14ac:dyDescent="0.3">
      <c r="D3550" s="10"/>
    </row>
    <row r="3551" spans="4:4" x14ac:dyDescent="0.3">
      <c r="D3551" s="10"/>
    </row>
    <row r="3552" spans="4:4" x14ac:dyDescent="0.3">
      <c r="D3552" s="10"/>
    </row>
    <row r="3553" spans="4:4" x14ac:dyDescent="0.3">
      <c r="D3553" s="10"/>
    </row>
    <row r="3554" spans="4:4" x14ac:dyDescent="0.3">
      <c r="D3554" s="10"/>
    </row>
    <row r="3555" spans="4:4" x14ac:dyDescent="0.3">
      <c r="D3555" s="10"/>
    </row>
    <row r="3556" spans="4:4" x14ac:dyDescent="0.3">
      <c r="D3556" s="10"/>
    </row>
    <row r="3557" spans="4:4" x14ac:dyDescent="0.3">
      <c r="D3557" s="10"/>
    </row>
    <row r="3558" spans="4:4" x14ac:dyDescent="0.3">
      <c r="D3558" s="10"/>
    </row>
    <row r="3559" spans="4:4" x14ac:dyDescent="0.3">
      <c r="D3559" s="10"/>
    </row>
    <row r="3560" spans="4:4" x14ac:dyDescent="0.3">
      <c r="D3560" s="10"/>
    </row>
    <row r="3561" spans="4:4" x14ac:dyDescent="0.3">
      <c r="D3561" s="10"/>
    </row>
    <row r="3562" spans="4:4" x14ac:dyDescent="0.3">
      <c r="D3562" s="10"/>
    </row>
    <row r="3563" spans="4:4" x14ac:dyDescent="0.3">
      <c r="D3563" s="10"/>
    </row>
    <row r="3564" spans="4:4" x14ac:dyDescent="0.3">
      <c r="D3564" s="10"/>
    </row>
    <row r="3565" spans="4:4" x14ac:dyDescent="0.3">
      <c r="D3565" s="10"/>
    </row>
    <row r="3566" spans="4:4" x14ac:dyDescent="0.3">
      <c r="D3566" s="10"/>
    </row>
    <row r="3567" spans="4:4" x14ac:dyDescent="0.3">
      <c r="D3567" s="10"/>
    </row>
    <row r="3568" spans="4:4" x14ac:dyDescent="0.3">
      <c r="D3568" s="10"/>
    </row>
    <row r="3569" spans="4:4" x14ac:dyDescent="0.3">
      <c r="D3569" s="10"/>
    </row>
    <row r="3570" spans="4:4" x14ac:dyDescent="0.3">
      <c r="D3570" s="10"/>
    </row>
    <row r="3571" spans="4:4" x14ac:dyDescent="0.3">
      <c r="D3571" s="10"/>
    </row>
    <row r="3572" spans="4:4" x14ac:dyDescent="0.3">
      <c r="D3572" s="10"/>
    </row>
    <row r="3573" spans="4:4" x14ac:dyDescent="0.3">
      <c r="D3573" s="10"/>
    </row>
    <row r="3574" spans="4:4" x14ac:dyDescent="0.3">
      <c r="D3574" s="10"/>
    </row>
    <row r="3575" spans="4:4" x14ac:dyDescent="0.3">
      <c r="D3575" s="10"/>
    </row>
    <row r="3576" spans="4:4" x14ac:dyDescent="0.3">
      <c r="D3576" s="10"/>
    </row>
    <row r="3577" spans="4:4" x14ac:dyDescent="0.3">
      <c r="D3577" s="10"/>
    </row>
    <row r="3578" spans="4:4" x14ac:dyDescent="0.3">
      <c r="D3578" s="10"/>
    </row>
    <row r="3579" spans="4:4" x14ac:dyDescent="0.3">
      <c r="D3579" s="10"/>
    </row>
    <row r="3580" spans="4:4" x14ac:dyDescent="0.3">
      <c r="D3580" s="10"/>
    </row>
    <row r="3581" spans="4:4" x14ac:dyDescent="0.3">
      <c r="D3581" s="10"/>
    </row>
    <row r="3582" spans="4:4" x14ac:dyDescent="0.3">
      <c r="D3582" s="10"/>
    </row>
    <row r="3583" spans="4:4" x14ac:dyDescent="0.3">
      <c r="D3583" s="10"/>
    </row>
    <row r="3584" spans="4:4" x14ac:dyDescent="0.3">
      <c r="D3584" s="10"/>
    </row>
    <row r="3585" spans="4:4" x14ac:dyDescent="0.3">
      <c r="D3585" s="10"/>
    </row>
    <row r="3586" spans="4:4" x14ac:dyDescent="0.3">
      <c r="D3586" s="10"/>
    </row>
    <row r="3587" spans="4:4" x14ac:dyDescent="0.3">
      <c r="D3587" s="10"/>
    </row>
    <row r="3588" spans="4:4" x14ac:dyDescent="0.3">
      <c r="D3588" s="10"/>
    </row>
    <row r="3589" spans="4:4" x14ac:dyDescent="0.3">
      <c r="D3589" s="10"/>
    </row>
    <row r="3590" spans="4:4" x14ac:dyDescent="0.3">
      <c r="D3590" s="10"/>
    </row>
    <row r="3591" spans="4:4" x14ac:dyDescent="0.3">
      <c r="D3591" s="10"/>
    </row>
    <row r="3592" spans="4:4" x14ac:dyDescent="0.3">
      <c r="D3592" s="10"/>
    </row>
    <row r="3593" spans="4:4" x14ac:dyDescent="0.3">
      <c r="D3593" s="10"/>
    </row>
    <row r="3594" spans="4:4" x14ac:dyDescent="0.3">
      <c r="D3594" s="10"/>
    </row>
    <row r="3595" spans="4:4" x14ac:dyDescent="0.3">
      <c r="D3595" s="10"/>
    </row>
    <row r="3596" spans="4:4" x14ac:dyDescent="0.3">
      <c r="D3596" s="10"/>
    </row>
    <row r="3597" spans="4:4" x14ac:dyDescent="0.3">
      <c r="D3597" s="10"/>
    </row>
    <row r="3598" spans="4:4" x14ac:dyDescent="0.3">
      <c r="D3598" s="10"/>
    </row>
    <row r="3599" spans="4:4" x14ac:dyDescent="0.3">
      <c r="D3599" s="10"/>
    </row>
    <row r="3600" spans="4:4" x14ac:dyDescent="0.3">
      <c r="D3600" s="10"/>
    </row>
    <row r="3601" spans="4:4" x14ac:dyDescent="0.3">
      <c r="D3601" s="10"/>
    </row>
    <row r="3602" spans="4:4" x14ac:dyDescent="0.3">
      <c r="D3602" s="10"/>
    </row>
    <row r="3603" spans="4:4" x14ac:dyDescent="0.3">
      <c r="D3603" s="10"/>
    </row>
    <row r="3604" spans="4:4" x14ac:dyDescent="0.3">
      <c r="D3604" s="10"/>
    </row>
    <row r="3605" spans="4:4" x14ac:dyDescent="0.3">
      <c r="D3605" s="10"/>
    </row>
    <row r="3606" spans="4:4" x14ac:dyDescent="0.3">
      <c r="D3606" s="10"/>
    </row>
    <row r="3607" spans="4:4" x14ac:dyDescent="0.3">
      <c r="D3607" s="10"/>
    </row>
    <row r="3608" spans="4:4" x14ac:dyDescent="0.3">
      <c r="D3608" s="10"/>
    </row>
    <row r="3609" spans="4:4" x14ac:dyDescent="0.3">
      <c r="D3609" s="10"/>
    </row>
    <row r="3610" spans="4:4" x14ac:dyDescent="0.3">
      <c r="D3610" s="10"/>
    </row>
    <row r="3611" spans="4:4" x14ac:dyDescent="0.3">
      <c r="D3611" s="10"/>
    </row>
    <row r="3612" spans="4:4" x14ac:dyDescent="0.3">
      <c r="D3612" s="10"/>
    </row>
    <row r="3613" spans="4:4" x14ac:dyDescent="0.3">
      <c r="D3613" s="10"/>
    </row>
    <row r="3614" spans="4:4" x14ac:dyDescent="0.3">
      <c r="D3614" s="10"/>
    </row>
    <row r="3615" spans="4:4" x14ac:dyDescent="0.3">
      <c r="D3615" s="10"/>
    </row>
    <row r="3616" spans="4:4" x14ac:dyDescent="0.3">
      <c r="D3616" s="10"/>
    </row>
    <row r="3617" spans="4:4" x14ac:dyDescent="0.3">
      <c r="D3617" s="10"/>
    </row>
    <row r="3618" spans="4:4" x14ac:dyDescent="0.3">
      <c r="D3618" s="10"/>
    </row>
    <row r="3619" spans="4:4" x14ac:dyDescent="0.3">
      <c r="D3619" s="10"/>
    </row>
    <row r="3620" spans="4:4" x14ac:dyDescent="0.3">
      <c r="D3620" s="10"/>
    </row>
    <row r="3621" spans="4:4" x14ac:dyDescent="0.3">
      <c r="D3621" s="10"/>
    </row>
    <row r="3622" spans="4:4" x14ac:dyDescent="0.3">
      <c r="D3622" s="10"/>
    </row>
    <row r="3623" spans="4:4" x14ac:dyDescent="0.3">
      <c r="D3623" s="10"/>
    </row>
    <row r="3624" spans="4:4" x14ac:dyDescent="0.3">
      <c r="D3624" s="10"/>
    </row>
    <row r="3625" spans="4:4" x14ac:dyDescent="0.3">
      <c r="D3625" s="10"/>
    </row>
    <row r="3626" spans="4:4" x14ac:dyDescent="0.3">
      <c r="D3626" s="10"/>
    </row>
    <row r="3627" spans="4:4" x14ac:dyDescent="0.3">
      <c r="D3627" s="10"/>
    </row>
    <row r="3628" spans="4:4" x14ac:dyDescent="0.3">
      <c r="D3628" s="10"/>
    </row>
    <row r="3629" spans="4:4" x14ac:dyDescent="0.3">
      <c r="D3629" s="10"/>
    </row>
    <row r="3630" spans="4:4" x14ac:dyDescent="0.3">
      <c r="D3630" s="10"/>
    </row>
    <row r="3631" spans="4:4" x14ac:dyDescent="0.3">
      <c r="D3631" s="10"/>
    </row>
    <row r="3632" spans="4:4" x14ac:dyDescent="0.3">
      <c r="D3632" s="10"/>
    </row>
    <row r="3633" spans="4:4" x14ac:dyDescent="0.3">
      <c r="D3633" s="10"/>
    </row>
    <row r="3634" spans="4:4" x14ac:dyDescent="0.3">
      <c r="D3634" s="10"/>
    </row>
    <row r="3635" spans="4:4" x14ac:dyDescent="0.3">
      <c r="D3635" s="10"/>
    </row>
    <row r="3636" spans="4:4" x14ac:dyDescent="0.3">
      <c r="D3636" s="10"/>
    </row>
    <row r="3637" spans="4:4" x14ac:dyDescent="0.3">
      <c r="D3637" s="10"/>
    </row>
    <row r="3638" spans="4:4" x14ac:dyDescent="0.3">
      <c r="D3638" s="10"/>
    </row>
    <row r="3639" spans="4:4" x14ac:dyDescent="0.3">
      <c r="D3639" s="10"/>
    </row>
    <row r="3640" spans="4:4" x14ac:dyDescent="0.3">
      <c r="D3640" s="10"/>
    </row>
    <row r="3641" spans="4:4" x14ac:dyDescent="0.3">
      <c r="D3641" s="10"/>
    </row>
    <row r="3642" spans="4:4" x14ac:dyDescent="0.3">
      <c r="D3642" s="10"/>
    </row>
    <row r="3643" spans="4:4" x14ac:dyDescent="0.3">
      <c r="D3643" s="10"/>
    </row>
    <row r="3644" spans="4:4" x14ac:dyDescent="0.3">
      <c r="D3644" s="10"/>
    </row>
    <row r="3645" spans="4:4" x14ac:dyDescent="0.3">
      <c r="D3645" s="10"/>
    </row>
    <row r="3646" spans="4:4" x14ac:dyDescent="0.3">
      <c r="D3646" s="10"/>
    </row>
    <row r="3647" spans="4:4" x14ac:dyDescent="0.3">
      <c r="D3647" s="10"/>
    </row>
    <row r="3648" spans="4:4" x14ac:dyDescent="0.3">
      <c r="D3648" s="10"/>
    </row>
    <row r="3649" spans="4:4" x14ac:dyDescent="0.3">
      <c r="D3649" s="10"/>
    </row>
    <row r="3650" spans="4:4" x14ac:dyDescent="0.3">
      <c r="D3650" s="10"/>
    </row>
    <row r="3651" spans="4:4" x14ac:dyDescent="0.3">
      <c r="D3651" s="10"/>
    </row>
    <row r="3652" spans="4:4" x14ac:dyDescent="0.3">
      <c r="D3652" s="10"/>
    </row>
    <row r="3653" spans="4:4" x14ac:dyDescent="0.3">
      <c r="D3653" s="10"/>
    </row>
    <row r="3654" spans="4:4" x14ac:dyDescent="0.3">
      <c r="D3654" s="10"/>
    </row>
    <row r="3655" spans="4:4" x14ac:dyDescent="0.3">
      <c r="D3655" s="10"/>
    </row>
    <row r="3656" spans="4:4" x14ac:dyDescent="0.3">
      <c r="D3656" s="10"/>
    </row>
    <row r="3657" spans="4:4" x14ac:dyDescent="0.3">
      <c r="D3657" s="10"/>
    </row>
    <row r="3658" spans="4:4" x14ac:dyDescent="0.3">
      <c r="D3658" s="10"/>
    </row>
    <row r="3659" spans="4:4" x14ac:dyDescent="0.3">
      <c r="D3659" s="10"/>
    </row>
    <row r="3660" spans="4:4" x14ac:dyDescent="0.3">
      <c r="D3660" s="10"/>
    </row>
    <row r="3661" spans="4:4" x14ac:dyDescent="0.3">
      <c r="D3661" s="10"/>
    </row>
    <row r="3662" spans="4:4" x14ac:dyDescent="0.3">
      <c r="D3662" s="10"/>
    </row>
    <row r="3663" spans="4:4" x14ac:dyDescent="0.3">
      <c r="D3663" s="10"/>
    </row>
    <row r="3664" spans="4:4" x14ac:dyDescent="0.3">
      <c r="D3664" s="10"/>
    </row>
    <row r="3665" spans="4:4" x14ac:dyDescent="0.3">
      <c r="D3665" s="10"/>
    </row>
    <row r="3666" spans="4:4" x14ac:dyDescent="0.3">
      <c r="D3666" s="10"/>
    </row>
    <row r="3667" spans="4:4" x14ac:dyDescent="0.3">
      <c r="D3667" s="10"/>
    </row>
    <row r="3668" spans="4:4" x14ac:dyDescent="0.3">
      <c r="D3668" s="10"/>
    </row>
    <row r="3669" spans="4:4" x14ac:dyDescent="0.3">
      <c r="D3669" s="10"/>
    </row>
    <row r="3670" spans="4:4" x14ac:dyDescent="0.3">
      <c r="D3670" s="10"/>
    </row>
    <row r="3671" spans="4:4" x14ac:dyDescent="0.3">
      <c r="D3671" s="10"/>
    </row>
    <row r="3672" spans="4:4" x14ac:dyDescent="0.3">
      <c r="D3672" s="10"/>
    </row>
    <row r="3673" spans="4:4" x14ac:dyDescent="0.3">
      <c r="D3673" s="10"/>
    </row>
    <row r="3674" spans="4:4" x14ac:dyDescent="0.3">
      <c r="D3674" s="10"/>
    </row>
    <row r="3675" spans="4:4" x14ac:dyDescent="0.3">
      <c r="D3675" s="10"/>
    </row>
    <row r="3676" spans="4:4" x14ac:dyDescent="0.3">
      <c r="D3676" s="10"/>
    </row>
    <row r="3677" spans="4:4" x14ac:dyDescent="0.3">
      <c r="D3677" s="10"/>
    </row>
    <row r="3678" spans="4:4" x14ac:dyDescent="0.3">
      <c r="D3678" s="10"/>
    </row>
    <row r="3679" spans="4:4" x14ac:dyDescent="0.3">
      <c r="D3679" s="10"/>
    </row>
    <row r="3680" spans="4:4" x14ac:dyDescent="0.3">
      <c r="D3680" s="10"/>
    </row>
    <row r="3681" spans="4:4" x14ac:dyDescent="0.3">
      <c r="D3681" s="10"/>
    </row>
    <row r="3682" spans="4:4" x14ac:dyDescent="0.3">
      <c r="D3682" s="10"/>
    </row>
    <row r="3683" spans="4:4" x14ac:dyDescent="0.3">
      <c r="D3683" s="10"/>
    </row>
    <row r="3684" spans="4:4" x14ac:dyDescent="0.3">
      <c r="D3684" s="10"/>
    </row>
    <row r="3685" spans="4:4" x14ac:dyDescent="0.3">
      <c r="D3685" s="10"/>
    </row>
    <row r="3686" spans="4:4" x14ac:dyDescent="0.3">
      <c r="D3686" s="10"/>
    </row>
    <row r="3687" spans="4:4" x14ac:dyDescent="0.3">
      <c r="D3687" s="10"/>
    </row>
    <row r="3688" spans="4:4" x14ac:dyDescent="0.3">
      <c r="D3688" s="10"/>
    </row>
    <row r="3689" spans="4:4" x14ac:dyDescent="0.3">
      <c r="D3689" s="10"/>
    </row>
    <row r="3690" spans="4:4" x14ac:dyDescent="0.3">
      <c r="D3690" s="10"/>
    </row>
    <row r="3691" spans="4:4" x14ac:dyDescent="0.3">
      <c r="D3691" s="10"/>
    </row>
    <row r="3692" spans="4:4" x14ac:dyDescent="0.3">
      <c r="D3692" s="10"/>
    </row>
    <row r="3693" spans="4:4" x14ac:dyDescent="0.3">
      <c r="D3693" s="10"/>
    </row>
    <row r="3694" spans="4:4" x14ac:dyDescent="0.3">
      <c r="D3694" s="10"/>
    </row>
    <row r="3695" spans="4:4" x14ac:dyDescent="0.3">
      <c r="D3695" s="10"/>
    </row>
    <row r="3696" spans="4:4" x14ac:dyDescent="0.3">
      <c r="D3696" s="10"/>
    </row>
    <row r="3697" spans="4:4" x14ac:dyDescent="0.3">
      <c r="D3697" s="10"/>
    </row>
    <row r="3698" spans="4:4" x14ac:dyDescent="0.3">
      <c r="D3698" s="10"/>
    </row>
    <row r="3699" spans="4:4" x14ac:dyDescent="0.3">
      <c r="D3699" s="10"/>
    </row>
    <row r="3700" spans="4:4" x14ac:dyDescent="0.3">
      <c r="D3700" s="10"/>
    </row>
    <row r="3701" spans="4:4" x14ac:dyDescent="0.3">
      <c r="D3701" s="10"/>
    </row>
    <row r="3702" spans="4:4" x14ac:dyDescent="0.3">
      <c r="D3702" s="10"/>
    </row>
    <row r="3703" spans="4:4" x14ac:dyDescent="0.3">
      <c r="D3703" s="10"/>
    </row>
    <row r="3704" spans="4:4" x14ac:dyDescent="0.3">
      <c r="D3704" s="10"/>
    </row>
    <row r="3705" spans="4:4" x14ac:dyDescent="0.3">
      <c r="D3705" s="10"/>
    </row>
    <row r="3706" spans="4:4" x14ac:dyDescent="0.3">
      <c r="D3706" s="10"/>
    </row>
    <row r="3707" spans="4:4" x14ac:dyDescent="0.3">
      <c r="D3707" s="10"/>
    </row>
    <row r="3708" spans="4:4" x14ac:dyDescent="0.3">
      <c r="D3708" s="10"/>
    </row>
    <row r="3709" spans="4:4" x14ac:dyDescent="0.3">
      <c r="D3709" s="10"/>
    </row>
    <row r="3710" spans="4:4" x14ac:dyDescent="0.3">
      <c r="D3710" s="10"/>
    </row>
    <row r="3711" spans="4:4" x14ac:dyDescent="0.3">
      <c r="D3711" s="10"/>
    </row>
    <row r="3712" spans="4:4" x14ac:dyDescent="0.3">
      <c r="D3712" s="10"/>
    </row>
    <row r="3713" spans="4:4" x14ac:dyDescent="0.3">
      <c r="D3713" s="10"/>
    </row>
    <row r="3714" spans="4:4" x14ac:dyDescent="0.3">
      <c r="D3714" s="10"/>
    </row>
    <row r="3715" spans="4:4" x14ac:dyDescent="0.3">
      <c r="D3715" s="10"/>
    </row>
    <row r="3716" spans="4:4" x14ac:dyDescent="0.3">
      <c r="D3716" s="10"/>
    </row>
    <row r="3717" spans="4:4" x14ac:dyDescent="0.3">
      <c r="D3717" s="10"/>
    </row>
    <row r="3718" spans="4:4" x14ac:dyDescent="0.3">
      <c r="D3718" s="10"/>
    </row>
    <row r="3719" spans="4:4" x14ac:dyDescent="0.3">
      <c r="D3719" s="10"/>
    </row>
    <row r="3720" spans="4:4" x14ac:dyDescent="0.3">
      <c r="D3720" s="10"/>
    </row>
    <row r="3721" spans="4:4" x14ac:dyDescent="0.3">
      <c r="D3721" s="10"/>
    </row>
    <row r="3722" spans="4:4" x14ac:dyDescent="0.3">
      <c r="D3722" s="10"/>
    </row>
    <row r="3723" spans="4:4" x14ac:dyDescent="0.3">
      <c r="D3723" s="10"/>
    </row>
    <row r="3724" spans="4:4" x14ac:dyDescent="0.3">
      <c r="D3724" s="10"/>
    </row>
    <row r="3725" spans="4:4" x14ac:dyDescent="0.3">
      <c r="D3725" s="10"/>
    </row>
    <row r="3726" spans="4:4" x14ac:dyDescent="0.3">
      <c r="D3726" s="10"/>
    </row>
    <row r="3727" spans="4:4" x14ac:dyDescent="0.3">
      <c r="D3727" s="10"/>
    </row>
    <row r="3728" spans="4:4" x14ac:dyDescent="0.3">
      <c r="D3728" s="10"/>
    </row>
    <row r="3729" spans="4:4" x14ac:dyDescent="0.3">
      <c r="D3729" s="10"/>
    </row>
    <row r="3730" spans="4:4" x14ac:dyDescent="0.3">
      <c r="D3730" s="10"/>
    </row>
    <row r="3731" spans="4:4" x14ac:dyDescent="0.3">
      <c r="D3731" s="10"/>
    </row>
    <row r="3732" spans="4:4" x14ac:dyDescent="0.3">
      <c r="D3732" s="10"/>
    </row>
    <row r="3733" spans="4:4" x14ac:dyDescent="0.3">
      <c r="D3733" s="10"/>
    </row>
    <row r="3734" spans="4:4" x14ac:dyDescent="0.3">
      <c r="D3734" s="10"/>
    </row>
    <row r="3735" spans="4:4" x14ac:dyDescent="0.3">
      <c r="D3735" s="10"/>
    </row>
    <row r="3736" spans="4:4" x14ac:dyDescent="0.3">
      <c r="D3736" s="10"/>
    </row>
    <row r="3737" spans="4:4" x14ac:dyDescent="0.3">
      <c r="D3737" s="10"/>
    </row>
    <row r="3738" spans="4:4" x14ac:dyDescent="0.3">
      <c r="D3738" s="10"/>
    </row>
    <row r="3739" spans="4:4" x14ac:dyDescent="0.3">
      <c r="D3739" s="10"/>
    </row>
    <row r="3740" spans="4:4" x14ac:dyDescent="0.3">
      <c r="D3740" s="10"/>
    </row>
    <row r="3741" spans="4:4" x14ac:dyDescent="0.3">
      <c r="D3741" s="10"/>
    </row>
    <row r="3742" spans="4:4" x14ac:dyDescent="0.3">
      <c r="D3742" s="10"/>
    </row>
    <row r="3743" spans="4:4" x14ac:dyDescent="0.3">
      <c r="D3743" s="10"/>
    </row>
    <row r="3744" spans="4:4" x14ac:dyDescent="0.3">
      <c r="D3744" s="10"/>
    </row>
    <row r="3745" spans="4:4" x14ac:dyDescent="0.3">
      <c r="D3745" s="10"/>
    </row>
    <row r="3746" spans="4:4" x14ac:dyDescent="0.3">
      <c r="D3746" s="10"/>
    </row>
    <row r="3747" spans="4:4" x14ac:dyDescent="0.3">
      <c r="D3747" s="10"/>
    </row>
    <row r="3748" spans="4:4" x14ac:dyDescent="0.3">
      <c r="D3748" s="10"/>
    </row>
    <row r="3749" spans="4:4" x14ac:dyDescent="0.3">
      <c r="D3749" s="10"/>
    </row>
    <row r="3750" spans="4:4" x14ac:dyDescent="0.3">
      <c r="D3750" s="10"/>
    </row>
    <row r="3751" spans="4:4" x14ac:dyDescent="0.3">
      <c r="D3751" s="10"/>
    </row>
    <row r="3752" spans="4:4" x14ac:dyDescent="0.3">
      <c r="D3752" s="10"/>
    </row>
    <row r="3753" spans="4:4" x14ac:dyDescent="0.3">
      <c r="D3753" s="10"/>
    </row>
    <row r="3754" spans="4:4" x14ac:dyDescent="0.3">
      <c r="D3754" s="10"/>
    </row>
    <row r="3755" spans="4:4" x14ac:dyDescent="0.3">
      <c r="D3755" s="10"/>
    </row>
    <row r="3756" spans="4:4" x14ac:dyDescent="0.3">
      <c r="D3756" s="10"/>
    </row>
    <row r="3757" spans="4:4" x14ac:dyDescent="0.3">
      <c r="D3757" s="10"/>
    </row>
    <row r="3758" spans="4:4" x14ac:dyDescent="0.3">
      <c r="D3758" s="10"/>
    </row>
    <row r="3759" spans="4:4" x14ac:dyDescent="0.3">
      <c r="D3759" s="10"/>
    </row>
    <row r="3760" spans="4:4" x14ac:dyDescent="0.3">
      <c r="D3760" s="10"/>
    </row>
    <row r="3761" spans="4:4" x14ac:dyDescent="0.3">
      <c r="D3761" s="10"/>
    </row>
    <row r="3762" spans="4:4" x14ac:dyDescent="0.3">
      <c r="D3762" s="10"/>
    </row>
    <row r="3763" spans="4:4" x14ac:dyDescent="0.3">
      <c r="D3763" s="10"/>
    </row>
    <row r="3764" spans="4:4" x14ac:dyDescent="0.3">
      <c r="D3764" s="10"/>
    </row>
    <row r="3765" spans="4:4" x14ac:dyDescent="0.3">
      <c r="D3765" s="10"/>
    </row>
    <row r="3766" spans="4:4" x14ac:dyDescent="0.3">
      <c r="D3766" s="10"/>
    </row>
    <row r="3767" spans="4:4" x14ac:dyDescent="0.3">
      <c r="D3767" s="10"/>
    </row>
    <row r="3768" spans="4:4" x14ac:dyDescent="0.3">
      <c r="D3768" s="10"/>
    </row>
    <row r="3769" spans="4:4" x14ac:dyDescent="0.3">
      <c r="D3769" s="10"/>
    </row>
    <row r="3770" spans="4:4" x14ac:dyDescent="0.3">
      <c r="D3770" s="10"/>
    </row>
    <row r="3771" spans="4:4" x14ac:dyDescent="0.3">
      <c r="D3771" s="10"/>
    </row>
    <row r="3772" spans="4:4" x14ac:dyDescent="0.3">
      <c r="D3772" s="10"/>
    </row>
    <row r="3773" spans="4:4" x14ac:dyDescent="0.3">
      <c r="D3773" s="10"/>
    </row>
    <row r="3774" spans="4:4" x14ac:dyDescent="0.3">
      <c r="D3774" s="10"/>
    </row>
    <row r="3775" spans="4:4" x14ac:dyDescent="0.3">
      <c r="D3775" s="10"/>
    </row>
    <row r="3776" spans="4:4" x14ac:dyDescent="0.3">
      <c r="D3776" s="10"/>
    </row>
    <row r="3777" spans="4:4" x14ac:dyDescent="0.3">
      <c r="D3777" s="10"/>
    </row>
    <row r="3778" spans="4:4" x14ac:dyDescent="0.3">
      <c r="D3778" s="10"/>
    </row>
    <row r="3779" spans="4:4" x14ac:dyDescent="0.3">
      <c r="D3779" s="10"/>
    </row>
    <row r="3780" spans="4:4" x14ac:dyDescent="0.3">
      <c r="D3780" s="10"/>
    </row>
    <row r="3781" spans="4:4" x14ac:dyDescent="0.3">
      <c r="D3781" s="10"/>
    </row>
    <row r="3782" spans="4:4" x14ac:dyDescent="0.3">
      <c r="D3782" s="10"/>
    </row>
    <row r="3783" spans="4:4" x14ac:dyDescent="0.3">
      <c r="D3783" s="10"/>
    </row>
    <row r="3784" spans="4:4" x14ac:dyDescent="0.3">
      <c r="D3784" s="10"/>
    </row>
    <row r="3785" spans="4:4" x14ac:dyDescent="0.3">
      <c r="D3785" s="10"/>
    </row>
    <row r="3786" spans="4:4" x14ac:dyDescent="0.3">
      <c r="D3786" s="10"/>
    </row>
    <row r="3787" spans="4:4" x14ac:dyDescent="0.3">
      <c r="D3787" s="10"/>
    </row>
    <row r="3788" spans="4:4" x14ac:dyDescent="0.3">
      <c r="D3788" s="10"/>
    </row>
    <row r="3789" spans="4:4" x14ac:dyDescent="0.3">
      <c r="D3789" s="10"/>
    </row>
    <row r="3790" spans="4:4" x14ac:dyDescent="0.3">
      <c r="D3790" s="10"/>
    </row>
    <row r="3791" spans="4:4" x14ac:dyDescent="0.3">
      <c r="D3791" s="10"/>
    </row>
    <row r="3792" spans="4:4" x14ac:dyDescent="0.3">
      <c r="D3792" s="10"/>
    </row>
    <row r="3793" spans="4:4" x14ac:dyDescent="0.3">
      <c r="D3793" s="10"/>
    </row>
    <row r="3794" spans="4:4" x14ac:dyDescent="0.3">
      <c r="D3794" s="10"/>
    </row>
    <row r="3795" spans="4:4" x14ac:dyDescent="0.3">
      <c r="D3795" s="10"/>
    </row>
    <row r="3796" spans="4:4" x14ac:dyDescent="0.3">
      <c r="D3796" s="10"/>
    </row>
    <row r="3797" spans="4:4" x14ac:dyDescent="0.3">
      <c r="D3797" s="10"/>
    </row>
    <row r="3798" spans="4:4" x14ac:dyDescent="0.3">
      <c r="D3798" s="10"/>
    </row>
    <row r="3799" spans="4:4" x14ac:dyDescent="0.3">
      <c r="D3799" s="10"/>
    </row>
    <row r="3800" spans="4:4" x14ac:dyDescent="0.3">
      <c r="D3800" s="10"/>
    </row>
    <row r="3801" spans="4:4" x14ac:dyDescent="0.3">
      <c r="D3801" s="10"/>
    </row>
    <row r="3802" spans="4:4" x14ac:dyDescent="0.3">
      <c r="D3802" s="10"/>
    </row>
    <row r="3803" spans="4:4" x14ac:dyDescent="0.3">
      <c r="D3803" s="10"/>
    </row>
    <row r="3804" spans="4:4" x14ac:dyDescent="0.3">
      <c r="D3804" s="10"/>
    </row>
    <row r="3805" spans="4:4" x14ac:dyDescent="0.3">
      <c r="D3805" s="10"/>
    </row>
    <row r="3806" spans="4:4" x14ac:dyDescent="0.3">
      <c r="D3806" s="10"/>
    </row>
    <row r="3807" spans="4:4" x14ac:dyDescent="0.3">
      <c r="D3807" s="10"/>
    </row>
    <row r="3808" spans="4:4" x14ac:dyDescent="0.3">
      <c r="D3808" s="10"/>
    </row>
    <row r="3809" spans="4:4" x14ac:dyDescent="0.3">
      <c r="D3809" s="10"/>
    </row>
    <row r="3810" spans="4:4" x14ac:dyDescent="0.3">
      <c r="D3810" s="10"/>
    </row>
    <row r="3811" spans="4:4" x14ac:dyDescent="0.3">
      <c r="D3811" s="10"/>
    </row>
    <row r="3812" spans="4:4" x14ac:dyDescent="0.3">
      <c r="D3812" s="10"/>
    </row>
    <row r="3813" spans="4:4" x14ac:dyDescent="0.3">
      <c r="D3813" s="10"/>
    </row>
    <row r="3814" spans="4:4" x14ac:dyDescent="0.3">
      <c r="D3814" s="10"/>
    </row>
    <row r="3815" spans="4:4" x14ac:dyDescent="0.3">
      <c r="D3815" s="10"/>
    </row>
    <row r="3816" spans="4:4" x14ac:dyDescent="0.3">
      <c r="D3816" s="10"/>
    </row>
    <row r="3817" spans="4:4" x14ac:dyDescent="0.3">
      <c r="D3817" s="10"/>
    </row>
    <row r="3818" spans="4:4" x14ac:dyDescent="0.3">
      <c r="D3818" s="10"/>
    </row>
    <row r="3819" spans="4:4" x14ac:dyDescent="0.3">
      <c r="D3819" s="10"/>
    </row>
    <row r="3820" spans="4:4" x14ac:dyDescent="0.3">
      <c r="D3820" s="10"/>
    </row>
    <row r="3821" spans="4:4" x14ac:dyDescent="0.3">
      <c r="D3821" s="10"/>
    </row>
    <row r="3822" spans="4:4" x14ac:dyDescent="0.3">
      <c r="D3822" s="10"/>
    </row>
    <row r="3823" spans="4:4" x14ac:dyDescent="0.3">
      <c r="D3823" s="10"/>
    </row>
    <row r="3824" spans="4:4" x14ac:dyDescent="0.3">
      <c r="D3824" s="10"/>
    </row>
    <row r="3825" spans="4:4" x14ac:dyDescent="0.3">
      <c r="D3825" s="10"/>
    </row>
    <row r="3826" spans="4:4" x14ac:dyDescent="0.3">
      <c r="D3826" s="10"/>
    </row>
    <row r="3827" spans="4:4" x14ac:dyDescent="0.3">
      <c r="D3827" s="10"/>
    </row>
    <row r="3828" spans="4:4" x14ac:dyDescent="0.3">
      <c r="D3828" s="10"/>
    </row>
    <row r="3829" spans="4:4" x14ac:dyDescent="0.3">
      <c r="D3829" s="10"/>
    </row>
    <row r="3830" spans="4:4" x14ac:dyDescent="0.3">
      <c r="D3830" s="10"/>
    </row>
    <row r="3831" spans="4:4" x14ac:dyDescent="0.3">
      <c r="D3831" s="10"/>
    </row>
    <row r="3832" spans="4:4" x14ac:dyDescent="0.3">
      <c r="D3832" s="10"/>
    </row>
    <row r="3833" spans="4:4" x14ac:dyDescent="0.3">
      <c r="D3833" s="10"/>
    </row>
    <row r="3834" spans="4:4" x14ac:dyDescent="0.3">
      <c r="D3834" s="10"/>
    </row>
    <row r="3835" spans="4:4" x14ac:dyDescent="0.3">
      <c r="D3835" s="10"/>
    </row>
    <row r="3836" spans="4:4" x14ac:dyDescent="0.3">
      <c r="D3836" s="10"/>
    </row>
    <row r="3837" spans="4:4" x14ac:dyDescent="0.3">
      <c r="D3837" s="10"/>
    </row>
    <row r="3838" spans="4:4" x14ac:dyDescent="0.3">
      <c r="D3838" s="10"/>
    </row>
    <row r="3839" spans="4:4" x14ac:dyDescent="0.3">
      <c r="D3839" s="10"/>
    </row>
    <row r="3840" spans="4:4" x14ac:dyDescent="0.3">
      <c r="D3840" s="10"/>
    </row>
    <row r="3841" spans="4:4" x14ac:dyDescent="0.3">
      <c r="D3841" s="10"/>
    </row>
    <row r="3842" spans="4:4" x14ac:dyDescent="0.3">
      <c r="D3842" s="10"/>
    </row>
    <row r="3843" spans="4:4" x14ac:dyDescent="0.3">
      <c r="D3843" s="10"/>
    </row>
    <row r="3844" spans="4:4" x14ac:dyDescent="0.3">
      <c r="D3844" s="10"/>
    </row>
    <row r="3845" spans="4:4" x14ac:dyDescent="0.3">
      <c r="D3845" s="10"/>
    </row>
    <row r="3846" spans="4:4" x14ac:dyDescent="0.3">
      <c r="D3846" s="10"/>
    </row>
    <row r="3847" spans="4:4" x14ac:dyDescent="0.3">
      <c r="D3847" s="10"/>
    </row>
    <row r="3848" spans="4:4" x14ac:dyDescent="0.3">
      <c r="D3848" s="10"/>
    </row>
    <row r="3849" spans="4:4" x14ac:dyDescent="0.3">
      <c r="D3849" s="10"/>
    </row>
    <row r="3850" spans="4:4" x14ac:dyDescent="0.3">
      <c r="D3850" s="10"/>
    </row>
    <row r="3851" spans="4:4" x14ac:dyDescent="0.3">
      <c r="D3851" s="10"/>
    </row>
    <row r="3852" spans="4:4" x14ac:dyDescent="0.3">
      <c r="D3852" s="10"/>
    </row>
    <row r="3853" spans="4:4" x14ac:dyDescent="0.3">
      <c r="D3853" s="10"/>
    </row>
    <row r="3854" spans="4:4" x14ac:dyDescent="0.3">
      <c r="D3854" s="10"/>
    </row>
    <row r="3855" spans="4:4" x14ac:dyDescent="0.3">
      <c r="D3855" s="10"/>
    </row>
    <row r="3856" spans="4:4" x14ac:dyDescent="0.3">
      <c r="D3856" s="10"/>
    </row>
    <row r="3857" spans="4:4" x14ac:dyDescent="0.3">
      <c r="D3857" s="10"/>
    </row>
    <row r="3858" spans="4:4" x14ac:dyDescent="0.3">
      <c r="D3858" s="10"/>
    </row>
    <row r="3859" spans="4:4" x14ac:dyDescent="0.3">
      <c r="D3859" s="10"/>
    </row>
    <row r="3860" spans="4:4" x14ac:dyDescent="0.3">
      <c r="D3860" s="10"/>
    </row>
    <row r="3861" spans="4:4" x14ac:dyDescent="0.3">
      <c r="D3861" s="10"/>
    </row>
    <row r="3862" spans="4:4" x14ac:dyDescent="0.3">
      <c r="D3862" s="10"/>
    </row>
    <row r="3863" spans="4:4" x14ac:dyDescent="0.3">
      <c r="D3863" s="10"/>
    </row>
    <row r="3864" spans="4:4" x14ac:dyDescent="0.3">
      <c r="D3864" s="10"/>
    </row>
    <row r="3865" spans="4:4" x14ac:dyDescent="0.3">
      <c r="D3865" s="10"/>
    </row>
    <row r="3866" spans="4:4" x14ac:dyDescent="0.3">
      <c r="D3866" s="10"/>
    </row>
    <row r="3867" spans="4:4" x14ac:dyDescent="0.3">
      <c r="D3867" s="10"/>
    </row>
    <row r="3868" spans="4:4" x14ac:dyDescent="0.3">
      <c r="D3868" s="10"/>
    </row>
    <row r="3869" spans="4:4" x14ac:dyDescent="0.3">
      <c r="D3869" s="10"/>
    </row>
    <row r="3870" spans="4:4" x14ac:dyDescent="0.3">
      <c r="D3870" s="10"/>
    </row>
    <row r="3871" spans="4:4" x14ac:dyDescent="0.3">
      <c r="D3871" s="10"/>
    </row>
    <row r="3872" spans="4:4" x14ac:dyDescent="0.3">
      <c r="D3872" s="10"/>
    </row>
    <row r="3873" spans="4:4" x14ac:dyDescent="0.3">
      <c r="D3873" s="10"/>
    </row>
    <row r="3874" spans="4:4" x14ac:dyDescent="0.3">
      <c r="D3874" s="10"/>
    </row>
    <row r="3875" spans="4:4" x14ac:dyDescent="0.3">
      <c r="D3875" s="10"/>
    </row>
    <row r="3876" spans="4:4" x14ac:dyDescent="0.3">
      <c r="D3876" s="10"/>
    </row>
    <row r="3877" spans="4:4" x14ac:dyDescent="0.3">
      <c r="D3877" s="10"/>
    </row>
    <row r="3878" spans="4:4" x14ac:dyDescent="0.3">
      <c r="D3878" s="10"/>
    </row>
    <row r="3879" spans="4:4" x14ac:dyDescent="0.3">
      <c r="D3879" s="10"/>
    </row>
    <row r="3880" spans="4:4" x14ac:dyDescent="0.3">
      <c r="D3880" s="10"/>
    </row>
    <row r="3881" spans="4:4" x14ac:dyDescent="0.3">
      <c r="D3881" s="10"/>
    </row>
    <row r="3882" spans="4:4" x14ac:dyDescent="0.3">
      <c r="D3882" s="10"/>
    </row>
    <row r="3883" spans="4:4" x14ac:dyDescent="0.3">
      <c r="D3883" s="10"/>
    </row>
    <row r="3884" spans="4:4" x14ac:dyDescent="0.3">
      <c r="D3884" s="10"/>
    </row>
    <row r="3885" spans="4:4" x14ac:dyDescent="0.3">
      <c r="D3885" s="10"/>
    </row>
    <row r="3886" spans="4:4" x14ac:dyDescent="0.3">
      <c r="D3886" s="10"/>
    </row>
    <row r="3887" spans="4:4" x14ac:dyDescent="0.3">
      <c r="D3887" s="10"/>
    </row>
    <row r="3888" spans="4:4" x14ac:dyDescent="0.3">
      <c r="D3888" s="10"/>
    </row>
    <row r="3889" spans="4:4" x14ac:dyDescent="0.3">
      <c r="D3889" s="10"/>
    </row>
    <row r="3890" spans="4:4" x14ac:dyDescent="0.3">
      <c r="D3890" s="10"/>
    </row>
    <row r="3891" spans="4:4" x14ac:dyDescent="0.3">
      <c r="D3891" s="10"/>
    </row>
    <row r="3892" spans="4:4" x14ac:dyDescent="0.3">
      <c r="D3892" s="10"/>
    </row>
    <row r="3893" spans="4:4" x14ac:dyDescent="0.3">
      <c r="D3893" s="10"/>
    </row>
    <row r="3894" spans="4:4" x14ac:dyDescent="0.3">
      <c r="D3894" s="10"/>
    </row>
    <row r="3895" spans="4:4" x14ac:dyDescent="0.3">
      <c r="D3895" s="10"/>
    </row>
    <row r="3896" spans="4:4" x14ac:dyDescent="0.3">
      <c r="D3896" s="10"/>
    </row>
    <row r="3897" spans="4:4" x14ac:dyDescent="0.3">
      <c r="D3897" s="10"/>
    </row>
    <row r="3898" spans="4:4" x14ac:dyDescent="0.3">
      <c r="D3898" s="10"/>
    </row>
    <row r="3899" spans="4:4" x14ac:dyDescent="0.3">
      <c r="D3899" s="10"/>
    </row>
    <row r="3900" spans="4:4" x14ac:dyDescent="0.3">
      <c r="D3900" s="10"/>
    </row>
    <row r="3901" spans="4:4" x14ac:dyDescent="0.3">
      <c r="D3901" s="10"/>
    </row>
    <row r="3902" spans="4:4" x14ac:dyDescent="0.3">
      <c r="D3902" s="10"/>
    </row>
    <row r="3903" spans="4:4" x14ac:dyDescent="0.3">
      <c r="D3903" s="10"/>
    </row>
    <row r="3904" spans="4:4" x14ac:dyDescent="0.3">
      <c r="D3904" s="10"/>
    </row>
    <row r="3905" spans="4:4" x14ac:dyDescent="0.3">
      <c r="D3905" s="10"/>
    </row>
    <row r="3906" spans="4:4" x14ac:dyDescent="0.3">
      <c r="D3906" s="10"/>
    </row>
    <row r="3907" spans="4:4" x14ac:dyDescent="0.3">
      <c r="D3907" s="10"/>
    </row>
    <row r="3908" spans="4:4" x14ac:dyDescent="0.3">
      <c r="D3908" s="10"/>
    </row>
    <row r="3909" spans="4:4" x14ac:dyDescent="0.3">
      <c r="D3909" s="10"/>
    </row>
    <row r="3910" spans="4:4" x14ac:dyDescent="0.3">
      <c r="D3910" s="10"/>
    </row>
    <row r="3911" spans="4:4" x14ac:dyDescent="0.3">
      <c r="D3911" s="10"/>
    </row>
    <row r="3912" spans="4:4" x14ac:dyDescent="0.3">
      <c r="D3912" s="10"/>
    </row>
    <row r="3913" spans="4:4" x14ac:dyDescent="0.3">
      <c r="D3913" s="10"/>
    </row>
    <row r="3914" spans="4:4" x14ac:dyDescent="0.3">
      <c r="D3914" s="10"/>
    </row>
    <row r="3915" spans="4:4" x14ac:dyDescent="0.3">
      <c r="D3915" s="10"/>
    </row>
    <row r="3916" spans="4:4" x14ac:dyDescent="0.3">
      <c r="D3916" s="10"/>
    </row>
    <row r="3917" spans="4:4" x14ac:dyDescent="0.3">
      <c r="D3917" s="10"/>
    </row>
    <row r="3918" spans="4:4" x14ac:dyDescent="0.3">
      <c r="D3918" s="10"/>
    </row>
    <row r="3919" spans="4:4" x14ac:dyDescent="0.3">
      <c r="D3919" s="10"/>
    </row>
    <row r="3920" spans="4:4" x14ac:dyDescent="0.3">
      <c r="D3920" s="10"/>
    </row>
    <row r="3921" spans="4:4" x14ac:dyDescent="0.3">
      <c r="D3921" s="10"/>
    </row>
    <row r="3922" spans="4:4" x14ac:dyDescent="0.3">
      <c r="D3922" s="10"/>
    </row>
    <row r="3923" spans="4:4" x14ac:dyDescent="0.3">
      <c r="D3923" s="10"/>
    </row>
    <row r="3924" spans="4:4" x14ac:dyDescent="0.3">
      <c r="D3924" s="10"/>
    </row>
    <row r="3925" spans="4:4" x14ac:dyDescent="0.3">
      <c r="D3925" s="10"/>
    </row>
    <row r="3926" spans="4:4" x14ac:dyDescent="0.3">
      <c r="D3926" s="10"/>
    </row>
    <row r="3927" spans="4:4" x14ac:dyDescent="0.3">
      <c r="D3927" s="10"/>
    </row>
    <row r="3928" spans="4:4" x14ac:dyDescent="0.3">
      <c r="D3928" s="10"/>
    </row>
    <row r="3929" spans="4:4" x14ac:dyDescent="0.3">
      <c r="D3929" s="10"/>
    </row>
    <row r="3930" spans="4:4" x14ac:dyDescent="0.3">
      <c r="D3930" s="10"/>
    </row>
    <row r="3931" spans="4:4" x14ac:dyDescent="0.3">
      <c r="D3931" s="10"/>
    </row>
    <row r="3932" spans="4:4" x14ac:dyDescent="0.3">
      <c r="D3932" s="10"/>
    </row>
    <row r="3933" spans="4:4" x14ac:dyDescent="0.3">
      <c r="D3933" s="10"/>
    </row>
    <row r="3934" spans="4:4" x14ac:dyDescent="0.3">
      <c r="D3934" s="10"/>
    </row>
    <row r="3935" spans="4:4" x14ac:dyDescent="0.3">
      <c r="D3935" s="10"/>
    </row>
    <row r="3936" spans="4:4" x14ac:dyDescent="0.3">
      <c r="D3936" s="10"/>
    </row>
    <row r="3937" spans="4:4" x14ac:dyDescent="0.3">
      <c r="D3937" s="10"/>
    </row>
    <row r="3938" spans="4:4" x14ac:dyDescent="0.3">
      <c r="D3938" s="10"/>
    </row>
    <row r="3939" spans="4:4" x14ac:dyDescent="0.3">
      <c r="D3939" s="10"/>
    </row>
    <row r="3940" spans="4:4" x14ac:dyDescent="0.3">
      <c r="D3940" s="10"/>
    </row>
    <row r="3941" spans="4:4" x14ac:dyDescent="0.3">
      <c r="D3941" s="10"/>
    </row>
    <row r="3942" spans="4:4" x14ac:dyDescent="0.3">
      <c r="D3942" s="10"/>
    </row>
    <row r="3943" spans="4:4" x14ac:dyDescent="0.3">
      <c r="D3943" s="10"/>
    </row>
    <row r="3944" spans="4:4" x14ac:dyDescent="0.3">
      <c r="D3944" s="10"/>
    </row>
    <row r="3945" spans="4:4" x14ac:dyDescent="0.3">
      <c r="D3945" s="10"/>
    </row>
    <row r="3946" spans="4:4" x14ac:dyDescent="0.3">
      <c r="D3946" s="10"/>
    </row>
    <row r="3947" spans="4:4" x14ac:dyDescent="0.3">
      <c r="D3947" s="10"/>
    </row>
    <row r="3948" spans="4:4" x14ac:dyDescent="0.3">
      <c r="D3948" s="10"/>
    </row>
    <row r="3949" spans="4:4" x14ac:dyDescent="0.3">
      <c r="D3949" s="10"/>
    </row>
    <row r="3950" spans="4:4" x14ac:dyDescent="0.3">
      <c r="D3950" s="10"/>
    </row>
    <row r="3951" spans="4:4" x14ac:dyDescent="0.3">
      <c r="D3951" s="10"/>
    </row>
    <row r="3952" spans="4:4" x14ac:dyDescent="0.3">
      <c r="D3952" s="10"/>
    </row>
    <row r="3953" spans="4:4" x14ac:dyDescent="0.3">
      <c r="D3953" s="10"/>
    </row>
    <row r="3954" spans="4:4" x14ac:dyDescent="0.3">
      <c r="D3954" s="10"/>
    </row>
    <row r="3955" spans="4:4" x14ac:dyDescent="0.3">
      <c r="D3955" s="10"/>
    </row>
    <row r="3956" spans="4:4" x14ac:dyDescent="0.3">
      <c r="D3956" s="10"/>
    </row>
    <row r="3957" spans="4:4" x14ac:dyDescent="0.3">
      <c r="D3957" s="10"/>
    </row>
    <row r="3958" spans="4:4" x14ac:dyDescent="0.3">
      <c r="D3958" s="10"/>
    </row>
    <row r="3959" spans="4:4" x14ac:dyDescent="0.3">
      <c r="D3959" s="10"/>
    </row>
    <row r="3960" spans="4:4" x14ac:dyDescent="0.3">
      <c r="D3960" s="10"/>
    </row>
    <row r="3961" spans="4:4" x14ac:dyDescent="0.3">
      <c r="D3961" s="10"/>
    </row>
    <row r="3962" spans="4:4" x14ac:dyDescent="0.3">
      <c r="D3962" s="10"/>
    </row>
    <row r="3963" spans="4:4" x14ac:dyDescent="0.3">
      <c r="D3963" s="10"/>
    </row>
    <row r="3964" spans="4:4" x14ac:dyDescent="0.3">
      <c r="D3964" s="10"/>
    </row>
    <row r="3965" spans="4:4" x14ac:dyDescent="0.3">
      <c r="D3965" s="10"/>
    </row>
    <row r="3966" spans="4:4" x14ac:dyDescent="0.3">
      <c r="D3966" s="10"/>
    </row>
    <row r="3967" spans="4:4" x14ac:dyDescent="0.3">
      <c r="D3967" s="10"/>
    </row>
    <row r="3968" spans="4:4" x14ac:dyDescent="0.3">
      <c r="D3968" s="10"/>
    </row>
    <row r="3969" spans="4:4" x14ac:dyDescent="0.3">
      <c r="D3969" s="10"/>
    </row>
    <row r="3970" spans="4:4" x14ac:dyDescent="0.3">
      <c r="D3970" s="10"/>
    </row>
    <row r="3971" spans="4:4" x14ac:dyDescent="0.3">
      <c r="D3971" s="10"/>
    </row>
    <row r="3972" spans="4:4" x14ac:dyDescent="0.3">
      <c r="D3972" s="10"/>
    </row>
    <row r="3973" spans="4:4" x14ac:dyDescent="0.3">
      <c r="D3973" s="10"/>
    </row>
    <row r="3974" spans="4:4" x14ac:dyDescent="0.3">
      <c r="D3974" s="10"/>
    </row>
    <row r="3975" spans="4:4" x14ac:dyDescent="0.3">
      <c r="D3975" s="10"/>
    </row>
    <row r="3976" spans="4:4" x14ac:dyDescent="0.3">
      <c r="D3976" s="10"/>
    </row>
    <row r="3977" spans="4:4" x14ac:dyDescent="0.3">
      <c r="D3977" s="10"/>
    </row>
    <row r="3978" spans="4:4" x14ac:dyDescent="0.3">
      <c r="D3978" s="10"/>
    </row>
    <row r="3979" spans="4:4" x14ac:dyDescent="0.3">
      <c r="D3979" s="10"/>
    </row>
    <row r="3980" spans="4:4" x14ac:dyDescent="0.3">
      <c r="D3980" s="10"/>
    </row>
    <row r="3981" spans="4:4" x14ac:dyDescent="0.3">
      <c r="D3981" s="10"/>
    </row>
    <row r="3982" spans="4:4" x14ac:dyDescent="0.3">
      <c r="D3982" s="10"/>
    </row>
    <row r="3983" spans="4:4" x14ac:dyDescent="0.3">
      <c r="D3983" s="10"/>
    </row>
    <row r="3984" spans="4:4" x14ac:dyDescent="0.3">
      <c r="D3984" s="10"/>
    </row>
    <row r="3985" spans="4:4" x14ac:dyDescent="0.3">
      <c r="D3985" s="10"/>
    </row>
    <row r="3986" spans="4:4" x14ac:dyDescent="0.3">
      <c r="D3986" s="10"/>
    </row>
    <row r="3987" spans="4:4" x14ac:dyDescent="0.3">
      <c r="D3987" s="10"/>
    </row>
    <row r="3988" spans="4:4" x14ac:dyDescent="0.3">
      <c r="D3988" s="10"/>
    </row>
    <row r="3989" spans="4:4" x14ac:dyDescent="0.3">
      <c r="D3989" s="10"/>
    </row>
    <row r="3990" spans="4:4" x14ac:dyDescent="0.3">
      <c r="D3990" s="10"/>
    </row>
    <row r="3991" spans="4:4" x14ac:dyDescent="0.3">
      <c r="D3991" s="10"/>
    </row>
    <row r="3992" spans="4:4" x14ac:dyDescent="0.3">
      <c r="D3992" s="10"/>
    </row>
    <row r="3993" spans="4:4" x14ac:dyDescent="0.3">
      <c r="D3993" s="10"/>
    </row>
    <row r="3994" spans="4:4" x14ac:dyDescent="0.3">
      <c r="D3994" s="10"/>
    </row>
    <row r="3995" spans="4:4" x14ac:dyDescent="0.3">
      <c r="D3995" s="10"/>
    </row>
    <row r="3996" spans="4:4" x14ac:dyDescent="0.3">
      <c r="D3996" s="10"/>
    </row>
    <row r="3997" spans="4:4" x14ac:dyDescent="0.3">
      <c r="D3997" s="10"/>
    </row>
    <row r="3998" spans="4:4" x14ac:dyDescent="0.3">
      <c r="D3998" s="10"/>
    </row>
    <row r="3999" spans="4:4" x14ac:dyDescent="0.3">
      <c r="D3999" s="10"/>
    </row>
    <row r="4000" spans="4:4" x14ac:dyDescent="0.3">
      <c r="D4000" s="10"/>
    </row>
    <row r="4001" spans="4:4" x14ac:dyDescent="0.3">
      <c r="D4001" s="10"/>
    </row>
    <row r="4002" spans="4:4" x14ac:dyDescent="0.3">
      <c r="D4002" s="10"/>
    </row>
    <row r="4003" spans="4:4" x14ac:dyDescent="0.3">
      <c r="D4003" s="10"/>
    </row>
    <row r="4004" spans="4:4" x14ac:dyDescent="0.3">
      <c r="D4004" s="10"/>
    </row>
    <row r="4005" spans="4:4" x14ac:dyDescent="0.3">
      <c r="D4005" s="10"/>
    </row>
    <row r="4006" spans="4:4" x14ac:dyDescent="0.3">
      <c r="D4006" s="10"/>
    </row>
    <row r="4007" spans="4:4" x14ac:dyDescent="0.3">
      <c r="D4007" s="10"/>
    </row>
    <row r="4008" spans="4:4" x14ac:dyDescent="0.3">
      <c r="D4008" s="10"/>
    </row>
    <row r="4009" spans="4:4" x14ac:dyDescent="0.3">
      <c r="D4009" s="10"/>
    </row>
    <row r="4010" spans="4:4" x14ac:dyDescent="0.3">
      <c r="D4010" s="10"/>
    </row>
    <row r="4011" spans="4:4" x14ac:dyDescent="0.3">
      <c r="D4011" s="10"/>
    </row>
    <row r="4012" spans="4:4" x14ac:dyDescent="0.3">
      <c r="D4012" s="10"/>
    </row>
    <row r="4013" spans="4:4" x14ac:dyDescent="0.3">
      <c r="D4013" s="10"/>
    </row>
    <row r="4014" spans="4:4" x14ac:dyDescent="0.3">
      <c r="D4014" s="10"/>
    </row>
    <row r="4015" spans="4:4" x14ac:dyDescent="0.3">
      <c r="D4015" s="10"/>
    </row>
    <row r="4016" spans="4:4" x14ac:dyDescent="0.3">
      <c r="D4016" s="10"/>
    </row>
    <row r="4017" spans="4:4" x14ac:dyDescent="0.3">
      <c r="D4017" s="10"/>
    </row>
    <row r="4018" spans="4:4" x14ac:dyDescent="0.3">
      <c r="D4018" s="10"/>
    </row>
    <row r="4019" spans="4:4" x14ac:dyDescent="0.3">
      <c r="D4019" s="10"/>
    </row>
    <row r="4020" spans="4:4" x14ac:dyDescent="0.3">
      <c r="D4020" s="10"/>
    </row>
    <row r="4021" spans="4:4" x14ac:dyDescent="0.3">
      <c r="D4021" s="10"/>
    </row>
    <row r="4022" spans="4:4" x14ac:dyDescent="0.3">
      <c r="D4022" s="10"/>
    </row>
    <row r="4023" spans="4:4" x14ac:dyDescent="0.3">
      <c r="D4023" s="10"/>
    </row>
    <row r="4024" spans="4:4" x14ac:dyDescent="0.3">
      <c r="D4024" s="10"/>
    </row>
    <row r="4025" spans="4:4" x14ac:dyDescent="0.3">
      <c r="D4025" s="10"/>
    </row>
    <row r="4026" spans="4:4" x14ac:dyDescent="0.3">
      <c r="D4026" s="10"/>
    </row>
    <row r="4027" spans="4:4" x14ac:dyDescent="0.3">
      <c r="D4027" s="10"/>
    </row>
    <row r="4028" spans="4:4" x14ac:dyDescent="0.3">
      <c r="D4028" s="10"/>
    </row>
    <row r="4029" spans="4:4" x14ac:dyDescent="0.3">
      <c r="D4029" s="10"/>
    </row>
    <row r="4030" spans="4:4" x14ac:dyDescent="0.3">
      <c r="D4030" s="10"/>
    </row>
    <row r="4031" spans="4:4" x14ac:dyDescent="0.3">
      <c r="D4031" s="10"/>
    </row>
    <row r="4032" spans="4:4" x14ac:dyDescent="0.3">
      <c r="D4032" s="10"/>
    </row>
    <row r="4033" spans="4:4" x14ac:dyDescent="0.3">
      <c r="D4033" s="10"/>
    </row>
    <row r="4034" spans="4:4" x14ac:dyDescent="0.3">
      <c r="D4034" s="10"/>
    </row>
    <row r="4035" spans="4:4" x14ac:dyDescent="0.3">
      <c r="D4035" s="10"/>
    </row>
    <row r="4036" spans="4:4" x14ac:dyDescent="0.3">
      <c r="D4036" s="10"/>
    </row>
    <row r="4037" spans="4:4" x14ac:dyDescent="0.3">
      <c r="D4037" s="10"/>
    </row>
    <row r="4038" spans="4:4" x14ac:dyDescent="0.3">
      <c r="D4038" s="10"/>
    </row>
    <row r="4039" spans="4:4" x14ac:dyDescent="0.3">
      <c r="D4039" s="10"/>
    </row>
    <row r="4040" spans="4:4" x14ac:dyDescent="0.3">
      <c r="D4040" s="10"/>
    </row>
    <row r="4041" spans="4:4" x14ac:dyDescent="0.3">
      <c r="D4041" s="10"/>
    </row>
    <row r="4042" spans="4:4" x14ac:dyDescent="0.3">
      <c r="D4042" s="10"/>
    </row>
    <row r="4043" spans="4:4" x14ac:dyDescent="0.3">
      <c r="D4043" s="10"/>
    </row>
    <row r="4044" spans="4:4" x14ac:dyDescent="0.3">
      <c r="D4044" s="10"/>
    </row>
    <row r="4045" spans="4:4" x14ac:dyDescent="0.3">
      <c r="D4045" s="10"/>
    </row>
    <row r="4046" spans="4:4" x14ac:dyDescent="0.3">
      <c r="D4046" s="10"/>
    </row>
    <row r="4047" spans="4:4" x14ac:dyDescent="0.3">
      <c r="D4047" s="10"/>
    </row>
    <row r="4048" spans="4:4" x14ac:dyDescent="0.3">
      <c r="D4048" s="10"/>
    </row>
    <row r="4049" spans="4:4" x14ac:dyDescent="0.3">
      <c r="D4049" s="10"/>
    </row>
    <row r="4050" spans="4:4" x14ac:dyDescent="0.3">
      <c r="D4050" s="10"/>
    </row>
    <row r="4051" spans="4:4" x14ac:dyDescent="0.3">
      <c r="D4051" s="10"/>
    </row>
    <row r="4052" spans="4:4" x14ac:dyDescent="0.3">
      <c r="D4052" s="10"/>
    </row>
    <row r="4053" spans="4:4" x14ac:dyDescent="0.3">
      <c r="D4053" s="10"/>
    </row>
    <row r="4054" spans="4:4" x14ac:dyDescent="0.3">
      <c r="D4054" s="10"/>
    </row>
    <row r="4055" spans="4:4" x14ac:dyDescent="0.3">
      <c r="D4055" s="10"/>
    </row>
    <row r="4056" spans="4:4" x14ac:dyDescent="0.3">
      <c r="D4056" s="10"/>
    </row>
    <row r="4057" spans="4:4" x14ac:dyDescent="0.3">
      <c r="D4057" s="10"/>
    </row>
    <row r="4058" spans="4:4" x14ac:dyDescent="0.3">
      <c r="D4058" s="10"/>
    </row>
    <row r="4059" spans="4:4" x14ac:dyDescent="0.3">
      <c r="D4059" s="10"/>
    </row>
    <row r="4060" spans="4:4" x14ac:dyDescent="0.3">
      <c r="D4060" s="10"/>
    </row>
    <row r="4061" spans="4:4" x14ac:dyDescent="0.3">
      <c r="D4061" s="10"/>
    </row>
    <row r="4062" spans="4:4" x14ac:dyDescent="0.3">
      <c r="D4062" s="10"/>
    </row>
    <row r="4063" spans="4:4" x14ac:dyDescent="0.3">
      <c r="D4063" s="10"/>
    </row>
    <row r="4064" spans="4:4" x14ac:dyDescent="0.3">
      <c r="D4064" s="10"/>
    </row>
    <row r="4065" spans="4:4" x14ac:dyDescent="0.3">
      <c r="D4065" s="10"/>
    </row>
    <row r="4066" spans="4:4" x14ac:dyDescent="0.3">
      <c r="D4066" s="10"/>
    </row>
    <row r="4067" spans="4:4" x14ac:dyDescent="0.3">
      <c r="D4067" s="10"/>
    </row>
    <row r="4068" spans="4:4" x14ac:dyDescent="0.3">
      <c r="D4068" s="10"/>
    </row>
    <row r="4069" spans="4:4" x14ac:dyDescent="0.3">
      <c r="D4069" s="10"/>
    </row>
    <row r="4070" spans="4:4" x14ac:dyDescent="0.3">
      <c r="D4070" s="10"/>
    </row>
    <row r="4071" spans="4:4" x14ac:dyDescent="0.3">
      <c r="D4071" s="10"/>
    </row>
    <row r="4072" spans="4:4" x14ac:dyDescent="0.3">
      <c r="D4072" s="10"/>
    </row>
    <row r="4073" spans="4:4" x14ac:dyDescent="0.3">
      <c r="D4073" s="10"/>
    </row>
    <row r="4074" spans="4:4" x14ac:dyDescent="0.3">
      <c r="D4074" s="10"/>
    </row>
    <row r="4075" spans="4:4" x14ac:dyDescent="0.3">
      <c r="D4075" s="10"/>
    </row>
    <row r="4076" spans="4:4" x14ac:dyDescent="0.3">
      <c r="D4076" s="10"/>
    </row>
    <row r="4077" spans="4:4" x14ac:dyDescent="0.3">
      <c r="D4077" s="10"/>
    </row>
    <row r="4078" spans="4:4" x14ac:dyDescent="0.3">
      <c r="D4078" s="10"/>
    </row>
    <row r="4079" spans="4:4" x14ac:dyDescent="0.3">
      <c r="D4079" s="10"/>
    </row>
    <row r="4080" spans="4:4" x14ac:dyDescent="0.3">
      <c r="D4080" s="10"/>
    </row>
    <row r="4081" spans="4:4" x14ac:dyDescent="0.3">
      <c r="D4081" s="10"/>
    </row>
    <row r="4082" spans="4:4" x14ac:dyDescent="0.3">
      <c r="D4082" s="10"/>
    </row>
    <row r="4083" spans="4:4" x14ac:dyDescent="0.3">
      <c r="D4083" s="10"/>
    </row>
    <row r="4084" spans="4:4" x14ac:dyDescent="0.3">
      <c r="D4084" s="10"/>
    </row>
    <row r="4085" spans="4:4" x14ac:dyDescent="0.3">
      <c r="D4085" s="10"/>
    </row>
    <row r="4086" spans="4:4" x14ac:dyDescent="0.3">
      <c r="D4086" s="10"/>
    </row>
    <row r="4087" spans="4:4" x14ac:dyDescent="0.3">
      <c r="D4087" s="10"/>
    </row>
    <row r="4088" spans="4:4" x14ac:dyDescent="0.3">
      <c r="D4088" s="10"/>
    </row>
    <row r="4089" spans="4:4" x14ac:dyDescent="0.3">
      <c r="D4089" s="10"/>
    </row>
    <row r="4090" spans="4:4" x14ac:dyDescent="0.3">
      <c r="D4090" s="10"/>
    </row>
    <row r="4091" spans="4:4" x14ac:dyDescent="0.3">
      <c r="D4091" s="10"/>
    </row>
    <row r="4092" spans="4:4" x14ac:dyDescent="0.3">
      <c r="D4092" s="10"/>
    </row>
    <row r="4093" spans="4:4" x14ac:dyDescent="0.3">
      <c r="D4093" s="10"/>
    </row>
    <row r="4094" spans="4:4" x14ac:dyDescent="0.3">
      <c r="D4094" s="10"/>
    </row>
    <row r="4095" spans="4:4" x14ac:dyDescent="0.3">
      <c r="D4095" s="10"/>
    </row>
    <row r="4096" spans="4:4" x14ac:dyDescent="0.3">
      <c r="D4096" s="10"/>
    </row>
    <row r="4097" spans="4:4" x14ac:dyDescent="0.3">
      <c r="D4097" s="10"/>
    </row>
    <row r="4098" spans="4:4" x14ac:dyDescent="0.3">
      <c r="D4098" s="10"/>
    </row>
    <row r="4099" spans="4:4" x14ac:dyDescent="0.3">
      <c r="D4099" s="10"/>
    </row>
    <row r="4100" spans="4:4" x14ac:dyDescent="0.3">
      <c r="D4100" s="10"/>
    </row>
    <row r="4101" spans="4:4" x14ac:dyDescent="0.3">
      <c r="D4101" s="10"/>
    </row>
    <row r="4102" spans="4:4" x14ac:dyDescent="0.3">
      <c r="D4102" s="10"/>
    </row>
    <row r="4103" spans="4:4" x14ac:dyDescent="0.3">
      <c r="D4103" s="10"/>
    </row>
    <row r="4104" spans="4:4" x14ac:dyDescent="0.3">
      <c r="D4104" s="10"/>
    </row>
    <row r="4105" spans="4:4" x14ac:dyDescent="0.3">
      <c r="D4105" s="10"/>
    </row>
    <row r="4106" spans="4:4" x14ac:dyDescent="0.3">
      <c r="D4106" s="10"/>
    </row>
    <row r="4107" spans="4:4" x14ac:dyDescent="0.3">
      <c r="D4107" s="10"/>
    </row>
    <row r="4108" spans="4:4" x14ac:dyDescent="0.3">
      <c r="D4108" s="10"/>
    </row>
    <row r="4109" spans="4:4" x14ac:dyDescent="0.3">
      <c r="D4109" s="10"/>
    </row>
    <row r="4110" spans="4:4" x14ac:dyDescent="0.3">
      <c r="D4110" s="10"/>
    </row>
    <row r="4111" spans="4:4" x14ac:dyDescent="0.3">
      <c r="D4111" s="10"/>
    </row>
    <row r="4112" spans="4:4" x14ac:dyDescent="0.3">
      <c r="D4112" s="10"/>
    </row>
    <row r="4113" spans="4:4" x14ac:dyDescent="0.3">
      <c r="D4113" s="10"/>
    </row>
    <row r="4114" spans="4:4" x14ac:dyDescent="0.3">
      <c r="D4114" s="10"/>
    </row>
    <row r="4115" spans="4:4" x14ac:dyDescent="0.3">
      <c r="D4115" s="10"/>
    </row>
    <row r="4116" spans="4:4" x14ac:dyDescent="0.3">
      <c r="D4116" s="10"/>
    </row>
    <row r="4117" spans="4:4" x14ac:dyDescent="0.3">
      <c r="D4117" s="10"/>
    </row>
    <row r="4118" spans="4:4" x14ac:dyDescent="0.3">
      <c r="D4118" s="10"/>
    </row>
    <row r="4119" spans="4:4" x14ac:dyDescent="0.3">
      <c r="D4119" s="10"/>
    </row>
    <row r="4120" spans="4:4" x14ac:dyDescent="0.3">
      <c r="D4120" s="10"/>
    </row>
    <row r="4121" spans="4:4" x14ac:dyDescent="0.3">
      <c r="D4121" s="10"/>
    </row>
    <row r="4122" spans="4:4" x14ac:dyDescent="0.3">
      <c r="D4122" s="10"/>
    </row>
    <row r="4123" spans="4:4" x14ac:dyDescent="0.3">
      <c r="D4123" s="10"/>
    </row>
    <row r="4124" spans="4:4" x14ac:dyDescent="0.3">
      <c r="D4124" s="10"/>
    </row>
    <row r="4125" spans="4:4" x14ac:dyDescent="0.3">
      <c r="D4125" s="10"/>
    </row>
    <row r="4126" spans="4:4" x14ac:dyDescent="0.3">
      <c r="D4126" s="10"/>
    </row>
    <row r="4127" spans="4:4" x14ac:dyDescent="0.3">
      <c r="D4127" s="10"/>
    </row>
    <row r="4128" spans="4:4" x14ac:dyDescent="0.3">
      <c r="D4128" s="10"/>
    </row>
    <row r="4129" spans="4:4" x14ac:dyDescent="0.3">
      <c r="D4129" s="10"/>
    </row>
    <row r="4130" spans="4:4" x14ac:dyDescent="0.3">
      <c r="D4130" s="10"/>
    </row>
    <row r="4131" spans="4:4" x14ac:dyDescent="0.3">
      <c r="D4131" s="10"/>
    </row>
    <row r="4132" spans="4:4" x14ac:dyDescent="0.3">
      <c r="D4132" s="10"/>
    </row>
    <row r="4133" spans="4:4" x14ac:dyDescent="0.3">
      <c r="D4133" s="10"/>
    </row>
    <row r="4134" spans="4:4" x14ac:dyDescent="0.3">
      <c r="D4134" s="10"/>
    </row>
    <row r="4135" spans="4:4" x14ac:dyDescent="0.3">
      <c r="D4135" s="10"/>
    </row>
    <row r="4136" spans="4:4" x14ac:dyDescent="0.3">
      <c r="D4136" s="10"/>
    </row>
    <row r="4137" spans="4:4" x14ac:dyDescent="0.3">
      <c r="D4137" s="10"/>
    </row>
    <row r="4138" spans="4:4" x14ac:dyDescent="0.3">
      <c r="D4138" s="10"/>
    </row>
    <row r="4139" spans="4:4" x14ac:dyDescent="0.3">
      <c r="D4139" s="10"/>
    </row>
    <row r="4140" spans="4:4" x14ac:dyDescent="0.3">
      <c r="D4140" s="10"/>
    </row>
    <row r="4141" spans="4:4" x14ac:dyDescent="0.3">
      <c r="D4141" s="10"/>
    </row>
    <row r="4142" spans="4:4" x14ac:dyDescent="0.3">
      <c r="D4142" s="10"/>
    </row>
    <row r="4143" spans="4:4" x14ac:dyDescent="0.3">
      <c r="D4143" s="10"/>
    </row>
    <row r="4144" spans="4:4" x14ac:dyDescent="0.3">
      <c r="D4144" s="10"/>
    </row>
    <row r="4145" spans="4:4" x14ac:dyDescent="0.3">
      <c r="D4145" s="10"/>
    </row>
    <row r="4146" spans="4:4" x14ac:dyDescent="0.3">
      <c r="D4146" s="10"/>
    </row>
    <row r="4147" spans="4:4" x14ac:dyDescent="0.3">
      <c r="D4147" s="10"/>
    </row>
    <row r="4148" spans="4:4" x14ac:dyDescent="0.3">
      <c r="D4148" s="10"/>
    </row>
    <row r="4149" spans="4:4" x14ac:dyDescent="0.3">
      <c r="D4149" s="10"/>
    </row>
    <row r="4150" spans="4:4" x14ac:dyDescent="0.3">
      <c r="D4150" s="10"/>
    </row>
    <row r="4151" spans="4:4" x14ac:dyDescent="0.3">
      <c r="D4151" s="10"/>
    </row>
    <row r="4152" spans="4:4" x14ac:dyDescent="0.3">
      <c r="D4152" s="10"/>
    </row>
    <row r="4153" spans="4:4" x14ac:dyDescent="0.3">
      <c r="D4153" s="10"/>
    </row>
    <row r="4154" spans="4:4" x14ac:dyDescent="0.3">
      <c r="D4154" s="10"/>
    </row>
    <row r="4155" spans="4:4" x14ac:dyDescent="0.3">
      <c r="D4155" s="10"/>
    </row>
    <row r="4156" spans="4:4" x14ac:dyDescent="0.3">
      <c r="D4156" s="10"/>
    </row>
    <row r="4157" spans="4:4" x14ac:dyDescent="0.3">
      <c r="D4157" s="10"/>
    </row>
    <row r="4158" spans="4:4" x14ac:dyDescent="0.3">
      <c r="D4158" s="10"/>
    </row>
    <row r="4159" spans="4:4" x14ac:dyDescent="0.3">
      <c r="D4159" s="10"/>
    </row>
    <row r="4160" spans="4:4" x14ac:dyDescent="0.3">
      <c r="D4160" s="10"/>
    </row>
    <row r="4161" spans="4:4" x14ac:dyDescent="0.3">
      <c r="D4161" s="10"/>
    </row>
    <row r="4162" spans="4:4" x14ac:dyDescent="0.3">
      <c r="D4162" s="10"/>
    </row>
    <row r="4163" spans="4:4" x14ac:dyDescent="0.3">
      <c r="D4163" s="10"/>
    </row>
    <row r="4164" spans="4:4" x14ac:dyDescent="0.3">
      <c r="D4164" s="10"/>
    </row>
    <row r="4165" spans="4:4" x14ac:dyDescent="0.3">
      <c r="D4165" s="10"/>
    </row>
    <row r="4166" spans="4:4" x14ac:dyDescent="0.3">
      <c r="D4166" s="10"/>
    </row>
    <row r="4167" spans="4:4" x14ac:dyDescent="0.3">
      <c r="D4167" s="10"/>
    </row>
    <row r="4168" spans="4:4" x14ac:dyDescent="0.3">
      <c r="D4168" s="10"/>
    </row>
    <row r="4169" spans="4:4" x14ac:dyDescent="0.3">
      <c r="D4169" s="10"/>
    </row>
    <row r="4170" spans="4:4" x14ac:dyDescent="0.3">
      <c r="D4170" s="10"/>
    </row>
    <row r="4171" spans="4:4" x14ac:dyDescent="0.3">
      <c r="D4171" s="10"/>
    </row>
    <row r="4172" spans="4:4" x14ac:dyDescent="0.3">
      <c r="D4172" s="10"/>
    </row>
    <row r="4173" spans="4:4" x14ac:dyDescent="0.3">
      <c r="D4173" s="10"/>
    </row>
    <row r="4174" spans="4:4" x14ac:dyDescent="0.3">
      <c r="D4174" s="10"/>
    </row>
    <row r="4175" spans="4:4" x14ac:dyDescent="0.3">
      <c r="D4175" s="10"/>
    </row>
    <row r="4176" spans="4:4" x14ac:dyDescent="0.3">
      <c r="D4176" s="10"/>
    </row>
    <row r="4177" spans="4:4" x14ac:dyDescent="0.3">
      <c r="D4177" s="10"/>
    </row>
    <row r="4178" spans="4:4" x14ac:dyDescent="0.3">
      <c r="D4178" s="10"/>
    </row>
    <row r="4179" spans="4:4" x14ac:dyDescent="0.3">
      <c r="D4179" s="10"/>
    </row>
    <row r="4180" spans="4:4" x14ac:dyDescent="0.3">
      <c r="D4180" s="10"/>
    </row>
    <row r="4181" spans="4:4" x14ac:dyDescent="0.3">
      <c r="D4181" s="10"/>
    </row>
    <row r="4182" spans="4:4" x14ac:dyDescent="0.3">
      <c r="D4182" s="10"/>
    </row>
    <row r="4183" spans="4:4" x14ac:dyDescent="0.3">
      <c r="D4183" s="10"/>
    </row>
    <row r="4184" spans="4:4" x14ac:dyDescent="0.3">
      <c r="D4184" s="10"/>
    </row>
    <row r="4185" spans="4:4" x14ac:dyDescent="0.3">
      <c r="D4185" s="10"/>
    </row>
    <row r="4186" spans="4:4" x14ac:dyDescent="0.3">
      <c r="D4186" s="10"/>
    </row>
    <row r="4187" spans="4:4" x14ac:dyDescent="0.3">
      <c r="D4187" s="10"/>
    </row>
    <row r="4188" spans="4:4" x14ac:dyDescent="0.3">
      <c r="D4188" s="10"/>
    </row>
    <row r="4189" spans="4:4" x14ac:dyDescent="0.3">
      <c r="D4189" s="10"/>
    </row>
    <row r="4190" spans="4:4" x14ac:dyDescent="0.3">
      <c r="D4190" s="10"/>
    </row>
    <row r="4191" spans="4:4" x14ac:dyDescent="0.3">
      <c r="D4191" s="10"/>
    </row>
    <row r="4192" spans="4:4" x14ac:dyDescent="0.3">
      <c r="D4192" s="10"/>
    </row>
    <row r="4193" spans="4:4" x14ac:dyDescent="0.3">
      <c r="D4193" s="10"/>
    </row>
    <row r="4194" spans="4:4" x14ac:dyDescent="0.3">
      <c r="D4194" s="10"/>
    </row>
    <row r="4195" spans="4:4" x14ac:dyDescent="0.3">
      <c r="D4195" s="10"/>
    </row>
    <row r="4196" spans="4:4" x14ac:dyDescent="0.3">
      <c r="D4196" s="10"/>
    </row>
    <row r="4197" spans="4:4" x14ac:dyDescent="0.3">
      <c r="D4197" s="10"/>
    </row>
    <row r="4198" spans="4:4" x14ac:dyDescent="0.3">
      <c r="D4198" s="10"/>
    </row>
    <row r="4199" spans="4:4" x14ac:dyDescent="0.3">
      <c r="D4199" s="10"/>
    </row>
    <row r="4200" spans="4:4" x14ac:dyDescent="0.3">
      <c r="D4200" s="10"/>
    </row>
    <row r="4201" spans="4:4" x14ac:dyDescent="0.3">
      <c r="D4201" s="10"/>
    </row>
    <row r="4202" spans="4:4" x14ac:dyDescent="0.3">
      <c r="D4202" s="10"/>
    </row>
    <row r="4203" spans="4:4" x14ac:dyDescent="0.3">
      <c r="D4203" s="10"/>
    </row>
    <row r="4204" spans="4:4" x14ac:dyDescent="0.3">
      <c r="D4204" s="10"/>
    </row>
    <row r="4205" spans="4:4" x14ac:dyDescent="0.3">
      <c r="D4205" s="10"/>
    </row>
    <row r="4206" spans="4:4" x14ac:dyDescent="0.3">
      <c r="D4206" s="10"/>
    </row>
    <row r="4207" spans="4:4" x14ac:dyDescent="0.3">
      <c r="D4207" s="10"/>
    </row>
    <row r="4208" spans="4:4" x14ac:dyDescent="0.3">
      <c r="D4208" s="10"/>
    </row>
    <row r="4209" spans="4:4" x14ac:dyDescent="0.3">
      <c r="D4209" s="10"/>
    </row>
    <row r="4210" spans="4:4" x14ac:dyDescent="0.3">
      <c r="D4210" s="10"/>
    </row>
    <row r="4211" spans="4:4" x14ac:dyDescent="0.3">
      <c r="D4211" s="10"/>
    </row>
    <row r="4212" spans="4:4" x14ac:dyDescent="0.3">
      <c r="D4212" s="10"/>
    </row>
    <row r="4213" spans="4:4" x14ac:dyDescent="0.3">
      <c r="D4213" s="10"/>
    </row>
    <row r="4214" spans="4:4" x14ac:dyDescent="0.3">
      <c r="D4214" s="10"/>
    </row>
    <row r="4215" spans="4:4" x14ac:dyDescent="0.3">
      <c r="D4215" s="10"/>
    </row>
    <row r="4216" spans="4:4" x14ac:dyDescent="0.3">
      <c r="D4216" s="10"/>
    </row>
    <row r="4217" spans="4:4" x14ac:dyDescent="0.3">
      <c r="D4217" s="10"/>
    </row>
    <row r="4218" spans="4:4" x14ac:dyDescent="0.3">
      <c r="D4218" s="10"/>
    </row>
    <row r="4219" spans="4:4" x14ac:dyDescent="0.3">
      <c r="D4219" s="10"/>
    </row>
    <row r="4220" spans="4:4" x14ac:dyDescent="0.3">
      <c r="D4220" s="10"/>
    </row>
    <row r="4221" spans="4:4" x14ac:dyDescent="0.3">
      <c r="D4221" s="10"/>
    </row>
    <row r="4222" spans="4:4" x14ac:dyDescent="0.3">
      <c r="D4222" s="10"/>
    </row>
    <row r="4223" spans="4:4" x14ac:dyDescent="0.3">
      <c r="D4223" s="10"/>
    </row>
    <row r="4224" spans="4:4" x14ac:dyDescent="0.3">
      <c r="D4224" s="10"/>
    </row>
    <row r="4225" spans="4:4" x14ac:dyDescent="0.3">
      <c r="D4225" s="10"/>
    </row>
    <row r="4226" spans="4:4" x14ac:dyDescent="0.3">
      <c r="D4226" s="10"/>
    </row>
    <row r="4227" spans="4:4" x14ac:dyDescent="0.3">
      <c r="D4227" s="10"/>
    </row>
    <row r="4228" spans="4:4" x14ac:dyDescent="0.3">
      <c r="D4228" s="10"/>
    </row>
    <row r="4229" spans="4:4" x14ac:dyDescent="0.3">
      <c r="D4229" s="10"/>
    </row>
    <row r="4230" spans="4:4" x14ac:dyDescent="0.3">
      <c r="D4230" s="10"/>
    </row>
    <row r="4231" spans="4:4" x14ac:dyDescent="0.3">
      <c r="D4231" s="10"/>
    </row>
    <row r="4232" spans="4:4" x14ac:dyDescent="0.3">
      <c r="D4232" s="10"/>
    </row>
    <row r="4233" spans="4:4" x14ac:dyDescent="0.3">
      <c r="D4233" s="10"/>
    </row>
    <row r="4234" spans="4:4" x14ac:dyDescent="0.3">
      <c r="D4234" s="10"/>
    </row>
    <row r="4235" spans="4:4" x14ac:dyDescent="0.3">
      <c r="D4235" s="10"/>
    </row>
    <row r="4236" spans="4:4" x14ac:dyDescent="0.3">
      <c r="D4236" s="10"/>
    </row>
    <row r="4237" spans="4:4" x14ac:dyDescent="0.3">
      <c r="D4237" s="10"/>
    </row>
    <row r="4238" spans="4:4" x14ac:dyDescent="0.3">
      <c r="D4238" s="10"/>
    </row>
    <row r="4239" spans="4:4" x14ac:dyDescent="0.3">
      <c r="D4239" s="10"/>
    </row>
    <row r="4240" spans="4:4" x14ac:dyDescent="0.3">
      <c r="D4240" s="10"/>
    </row>
    <row r="4241" spans="4:4" x14ac:dyDescent="0.3">
      <c r="D4241" s="10"/>
    </row>
    <row r="4242" spans="4:4" x14ac:dyDescent="0.3">
      <c r="D4242" s="10"/>
    </row>
    <row r="4243" spans="4:4" x14ac:dyDescent="0.3">
      <c r="D4243" s="10"/>
    </row>
    <row r="4244" spans="4:4" x14ac:dyDescent="0.3">
      <c r="D4244" s="10"/>
    </row>
    <row r="4245" spans="4:4" x14ac:dyDescent="0.3">
      <c r="D4245" s="10"/>
    </row>
    <row r="4246" spans="4:4" x14ac:dyDescent="0.3">
      <c r="D4246" s="10"/>
    </row>
    <row r="4247" spans="4:4" x14ac:dyDescent="0.3">
      <c r="D4247" s="10"/>
    </row>
    <row r="4248" spans="4:4" x14ac:dyDescent="0.3">
      <c r="D4248" s="10"/>
    </row>
    <row r="4249" spans="4:4" x14ac:dyDescent="0.3">
      <c r="D4249" s="10"/>
    </row>
    <row r="4250" spans="4:4" x14ac:dyDescent="0.3">
      <c r="D4250" s="10"/>
    </row>
    <row r="4251" spans="4:4" x14ac:dyDescent="0.3">
      <c r="D4251" s="10"/>
    </row>
    <row r="4252" spans="4:4" x14ac:dyDescent="0.3">
      <c r="D4252" s="10"/>
    </row>
    <row r="4253" spans="4:4" x14ac:dyDescent="0.3">
      <c r="D4253" s="10"/>
    </row>
    <row r="4254" spans="4:4" x14ac:dyDescent="0.3">
      <c r="D4254" s="10"/>
    </row>
    <row r="4255" spans="4:4" x14ac:dyDescent="0.3">
      <c r="D4255" s="10"/>
    </row>
    <row r="4256" spans="4:4" x14ac:dyDescent="0.3">
      <c r="D4256" s="10"/>
    </row>
    <row r="4257" spans="4:4" x14ac:dyDescent="0.3">
      <c r="D4257" s="10"/>
    </row>
    <row r="4258" spans="4:4" x14ac:dyDescent="0.3">
      <c r="D4258" s="10"/>
    </row>
    <row r="4259" spans="4:4" x14ac:dyDescent="0.3">
      <c r="D4259" s="10"/>
    </row>
    <row r="4260" spans="4:4" x14ac:dyDescent="0.3">
      <c r="D4260" s="10"/>
    </row>
    <row r="4261" spans="4:4" x14ac:dyDescent="0.3">
      <c r="D4261" s="10"/>
    </row>
    <row r="4262" spans="4:4" x14ac:dyDescent="0.3">
      <c r="D4262" s="10"/>
    </row>
    <row r="4263" spans="4:4" x14ac:dyDescent="0.3">
      <c r="D4263" s="10"/>
    </row>
    <row r="4264" spans="4:4" x14ac:dyDescent="0.3">
      <c r="D4264" s="10"/>
    </row>
    <row r="4265" spans="4:4" x14ac:dyDescent="0.3">
      <c r="D4265" s="10"/>
    </row>
    <row r="4266" spans="4:4" x14ac:dyDescent="0.3">
      <c r="D4266" s="10"/>
    </row>
    <row r="4267" spans="4:4" x14ac:dyDescent="0.3">
      <c r="D4267" s="10"/>
    </row>
    <row r="4268" spans="4:4" x14ac:dyDescent="0.3">
      <c r="D4268" s="10"/>
    </row>
    <row r="4269" spans="4:4" x14ac:dyDescent="0.3">
      <c r="D4269" s="10"/>
    </row>
    <row r="4270" spans="4:4" x14ac:dyDescent="0.3">
      <c r="D4270" s="10"/>
    </row>
    <row r="4271" spans="4:4" x14ac:dyDescent="0.3">
      <c r="D4271" s="10"/>
    </row>
    <row r="4272" spans="4:4" x14ac:dyDescent="0.3">
      <c r="D4272" s="10"/>
    </row>
    <row r="4273" spans="4:4" x14ac:dyDescent="0.3">
      <c r="D4273" s="10"/>
    </row>
    <row r="4274" spans="4:4" x14ac:dyDescent="0.3">
      <c r="D4274" s="10"/>
    </row>
    <row r="4275" spans="4:4" x14ac:dyDescent="0.3">
      <c r="D4275" s="10"/>
    </row>
    <row r="4276" spans="4:4" x14ac:dyDescent="0.3">
      <c r="D4276" s="10"/>
    </row>
    <row r="4277" spans="4:4" x14ac:dyDescent="0.3">
      <c r="D4277" s="10"/>
    </row>
    <row r="4278" spans="4:4" x14ac:dyDescent="0.3">
      <c r="D4278" s="10"/>
    </row>
    <row r="4279" spans="4:4" x14ac:dyDescent="0.3">
      <c r="D4279" s="10"/>
    </row>
    <row r="4280" spans="4:4" x14ac:dyDescent="0.3">
      <c r="D4280" s="10"/>
    </row>
    <row r="4281" spans="4:4" x14ac:dyDescent="0.3">
      <c r="D4281" s="10"/>
    </row>
    <row r="4282" spans="4:4" x14ac:dyDescent="0.3">
      <c r="D4282" s="10"/>
    </row>
    <row r="4283" spans="4:4" x14ac:dyDescent="0.3">
      <c r="D4283" s="10"/>
    </row>
    <row r="4284" spans="4:4" x14ac:dyDescent="0.3">
      <c r="D4284" s="10"/>
    </row>
    <row r="4285" spans="4:4" x14ac:dyDescent="0.3">
      <c r="D4285" s="10"/>
    </row>
    <row r="4286" spans="4:4" x14ac:dyDescent="0.3">
      <c r="D4286" s="10"/>
    </row>
    <row r="4287" spans="4:4" x14ac:dyDescent="0.3">
      <c r="D4287" s="10"/>
    </row>
    <row r="4288" spans="4:4" x14ac:dyDescent="0.3">
      <c r="D4288" s="10"/>
    </row>
    <row r="4289" spans="4:4" x14ac:dyDescent="0.3">
      <c r="D4289" s="10"/>
    </row>
    <row r="4290" spans="4:4" x14ac:dyDescent="0.3">
      <c r="D4290" s="10"/>
    </row>
    <row r="4291" spans="4:4" x14ac:dyDescent="0.3">
      <c r="D4291" s="10"/>
    </row>
    <row r="4292" spans="4:4" x14ac:dyDescent="0.3">
      <c r="D4292" s="10"/>
    </row>
    <row r="4293" spans="4:4" x14ac:dyDescent="0.3">
      <c r="D4293" s="10"/>
    </row>
    <row r="4294" spans="4:4" x14ac:dyDescent="0.3">
      <c r="D4294" s="10"/>
    </row>
    <row r="4295" spans="4:4" x14ac:dyDescent="0.3">
      <c r="D4295" s="10"/>
    </row>
    <row r="4296" spans="4:4" x14ac:dyDescent="0.3">
      <c r="D4296" s="10"/>
    </row>
    <row r="4297" spans="4:4" x14ac:dyDescent="0.3">
      <c r="D4297" s="10"/>
    </row>
    <row r="4298" spans="4:4" x14ac:dyDescent="0.3">
      <c r="D4298" s="10"/>
    </row>
    <row r="4299" spans="4:4" x14ac:dyDescent="0.3">
      <c r="D4299" s="10"/>
    </row>
    <row r="4300" spans="4:4" x14ac:dyDescent="0.3">
      <c r="D4300" s="10"/>
    </row>
    <row r="4301" spans="4:4" x14ac:dyDescent="0.3">
      <c r="D4301" s="10"/>
    </row>
    <row r="4302" spans="4:4" x14ac:dyDescent="0.3">
      <c r="D4302" s="10"/>
    </row>
    <row r="4303" spans="4:4" x14ac:dyDescent="0.3">
      <c r="D4303" s="10"/>
    </row>
    <row r="4304" spans="4:4" x14ac:dyDescent="0.3">
      <c r="D4304" s="10"/>
    </row>
    <row r="4305" spans="4:4" x14ac:dyDescent="0.3">
      <c r="D4305" s="10"/>
    </row>
    <row r="4306" spans="4:4" x14ac:dyDescent="0.3">
      <c r="D4306" s="10"/>
    </row>
    <row r="4307" spans="4:4" x14ac:dyDescent="0.3">
      <c r="D4307" s="10"/>
    </row>
    <row r="4308" spans="4:4" x14ac:dyDescent="0.3">
      <c r="D4308" s="10"/>
    </row>
    <row r="4309" spans="4:4" x14ac:dyDescent="0.3">
      <c r="D4309" s="10"/>
    </row>
    <row r="4310" spans="4:4" x14ac:dyDescent="0.3">
      <c r="D4310" s="10"/>
    </row>
    <row r="4311" spans="4:4" x14ac:dyDescent="0.3">
      <c r="D4311" s="10"/>
    </row>
    <row r="4312" spans="4:4" x14ac:dyDescent="0.3">
      <c r="D4312" s="10"/>
    </row>
    <row r="4313" spans="4:4" x14ac:dyDescent="0.3">
      <c r="D4313" s="10"/>
    </row>
    <row r="4314" spans="4:4" x14ac:dyDescent="0.3">
      <c r="D4314" s="10"/>
    </row>
    <row r="4315" spans="4:4" x14ac:dyDescent="0.3">
      <c r="D4315" s="10"/>
    </row>
    <row r="4316" spans="4:4" x14ac:dyDescent="0.3">
      <c r="D4316" s="10"/>
    </row>
    <row r="4317" spans="4:4" x14ac:dyDescent="0.3">
      <c r="D4317" s="10"/>
    </row>
    <row r="4318" spans="4:4" x14ac:dyDescent="0.3">
      <c r="D4318" s="10"/>
    </row>
    <row r="4319" spans="4:4" x14ac:dyDescent="0.3">
      <c r="D4319" s="10"/>
    </row>
    <row r="4320" spans="4:4" x14ac:dyDescent="0.3">
      <c r="D4320" s="10"/>
    </row>
    <row r="4321" spans="4:4" x14ac:dyDescent="0.3">
      <c r="D4321" s="10"/>
    </row>
    <row r="4322" spans="4:4" x14ac:dyDescent="0.3">
      <c r="D4322" s="10"/>
    </row>
    <row r="4323" spans="4:4" x14ac:dyDescent="0.3">
      <c r="D4323" s="10"/>
    </row>
    <row r="4324" spans="4:4" x14ac:dyDescent="0.3">
      <c r="D4324" s="10"/>
    </row>
    <row r="4325" spans="4:4" x14ac:dyDescent="0.3">
      <c r="D4325" s="10"/>
    </row>
    <row r="4326" spans="4:4" x14ac:dyDescent="0.3">
      <c r="D4326" s="10"/>
    </row>
    <row r="4327" spans="4:4" x14ac:dyDescent="0.3">
      <c r="D4327" s="10"/>
    </row>
    <row r="4328" spans="4:4" x14ac:dyDescent="0.3">
      <c r="D4328" s="10"/>
    </row>
    <row r="4329" spans="4:4" x14ac:dyDescent="0.3">
      <c r="D4329" s="10"/>
    </row>
    <row r="4330" spans="4:4" x14ac:dyDescent="0.3">
      <c r="D4330" s="10"/>
    </row>
    <row r="4331" spans="4:4" x14ac:dyDescent="0.3">
      <c r="D4331" s="10"/>
    </row>
    <row r="4332" spans="4:4" x14ac:dyDescent="0.3">
      <c r="D4332" s="10"/>
    </row>
    <row r="4333" spans="4:4" x14ac:dyDescent="0.3">
      <c r="D4333" s="10"/>
    </row>
    <row r="4334" spans="4:4" x14ac:dyDescent="0.3">
      <c r="D4334" s="10"/>
    </row>
    <row r="4335" spans="4:4" x14ac:dyDescent="0.3">
      <c r="D4335" s="10"/>
    </row>
    <row r="4336" spans="4:4" x14ac:dyDescent="0.3">
      <c r="D4336" s="10"/>
    </row>
    <row r="4337" spans="4:4" x14ac:dyDescent="0.3">
      <c r="D4337" s="10"/>
    </row>
    <row r="4338" spans="4:4" x14ac:dyDescent="0.3">
      <c r="D4338" s="10"/>
    </row>
    <row r="4339" spans="4:4" x14ac:dyDescent="0.3">
      <c r="D4339" s="10"/>
    </row>
    <row r="4340" spans="4:4" x14ac:dyDescent="0.3">
      <c r="D4340" s="10"/>
    </row>
    <row r="4341" spans="4:4" x14ac:dyDescent="0.3">
      <c r="D4341" s="10"/>
    </row>
    <row r="4342" spans="4:4" x14ac:dyDescent="0.3">
      <c r="D4342" s="10"/>
    </row>
    <row r="4343" spans="4:4" x14ac:dyDescent="0.3">
      <c r="D4343" s="10"/>
    </row>
    <row r="4344" spans="4:4" x14ac:dyDescent="0.3">
      <c r="D4344" s="10"/>
    </row>
    <row r="4345" spans="4:4" x14ac:dyDescent="0.3">
      <c r="D4345" s="10"/>
    </row>
    <row r="4346" spans="4:4" x14ac:dyDescent="0.3">
      <c r="D4346" s="10"/>
    </row>
    <row r="4347" spans="4:4" x14ac:dyDescent="0.3">
      <c r="D4347" s="10"/>
    </row>
    <row r="4348" spans="4:4" x14ac:dyDescent="0.3">
      <c r="D4348" s="10"/>
    </row>
    <row r="4349" spans="4:4" x14ac:dyDescent="0.3">
      <c r="D4349" s="10"/>
    </row>
    <row r="4350" spans="4:4" x14ac:dyDescent="0.3">
      <c r="D4350" s="10"/>
    </row>
    <row r="4351" spans="4:4" x14ac:dyDescent="0.3">
      <c r="D4351" s="10"/>
    </row>
    <row r="4352" spans="4:4" x14ac:dyDescent="0.3">
      <c r="D4352" s="10"/>
    </row>
    <row r="4353" spans="4:4" x14ac:dyDescent="0.3">
      <c r="D4353" s="10"/>
    </row>
    <row r="4354" spans="4:4" x14ac:dyDescent="0.3">
      <c r="D4354" s="10"/>
    </row>
    <row r="4355" spans="4:4" x14ac:dyDescent="0.3">
      <c r="D4355" s="10"/>
    </row>
    <row r="4356" spans="4:4" x14ac:dyDescent="0.3">
      <c r="D4356" s="10"/>
    </row>
    <row r="4357" spans="4:4" x14ac:dyDescent="0.3">
      <c r="D4357" s="10"/>
    </row>
    <row r="4358" spans="4:4" x14ac:dyDescent="0.3">
      <c r="D4358" s="10"/>
    </row>
    <row r="4359" spans="4:4" x14ac:dyDescent="0.3">
      <c r="D4359" s="10"/>
    </row>
    <row r="4360" spans="4:4" x14ac:dyDescent="0.3">
      <c r="D4360" s="10"/>
    </row>
    <row r="4361" spans="4:4" x14ac:dyDescent="0.3">
      <c r="D4361" s="10"/>
    </row>
    <row r="4362" spans="4:4" x14ac:dyDescent="0.3">
      <c r="D4362" s="10"/>
    </row>
    <row r="4363" spans="4:4" x14ac:dyDescent="0.3">
      <c r="D4363" s="10"/>
    </row>
    <row r="4364" spans="4:4" x14ac:dyDescent="0.3">
      <c r="D4364" s="10"/>
    </row>
    <row r="4365" spans="4:4" x14ac:dyDescent="0.3">
      <c r="D4365" s="10"/>
    </row>
    <row r="4366" spans="4:4" x14ac:dyDescent="0.3">
      <c r="D4366" s="10"/>
    </row>
    <row r="4367" spans="4:4" x14ac:dyDescent="0.3">
      <c r="D4367" s="10"/>
    </row>
    <row r="4368" spans="4:4" x14ac:dyDescent="0.3">
      <c r="D4368" s="10"/>
    </row>
    <row r="4369" spans="4:4" x14ac:dyDescent="0.3">
      <c r="D4369" s="10"/>
    </row>
    <row r="4370" spans="4:4" x14ac:dyDescent="0.3">
      <c r="D4370" s="10"/>
    </row>
    <row r="4371" spans="4:4" x14ac:dyDescent="0.3">
      <c r="D4371" s="10"/>
    </row>
    <row r="4372" spans="4:4" x14ac:dyDescent="0.3">
      <c r="D4372" s="10"/>
    </row>
    <row r="4373" spans="4:4" x14ac:dyDescent="0.3">
      <c r="D4373" s="10"/>
    </row>
    <row r="4374" spans="4:4" x14ac:dyDescent="0.3">
      <c r="D4374" s="10"/>
    </row>
    <row r="4375" spans="4:4" x14ac:dyDescent="0.3">
      <c r="D4375" s="10"/>
    </row>
    <row r="4376" spans="4:4" x14ac:dyDescent="0.3">
      <c r="D4376" s="10"/>
    </row>
    <row r="4377" spans="4:4" x14ac:dyDescent="0.3">
      <c r="D4377" s="10"/>
    </row>
    <row r="4378" spans="4:4" x14ac:dyDescent="0.3">
      <c r="D4378" s="10"/>
    </row>
    <row r="4379" spans="4:4" x14ac:dyDescent="0.3">
      <c r="D4379" s="10"/>
    </row>
    <row r="4380" spans="4:4" x14ac:dyDescent="0.3">
      <c r="D4380" s="10"/>
    </row>
    <row r="4381" spans="4:4" x14ac:dyDescent="0.3">
      <c r="D4381" s="10"/>
    </row>
    <row r="4382" spans="4:4" x14ac:dyDescent="0.3">
      <c r="D4382" s="10"/>
    </row>
    <row r="4383" spans="4:4" x14ac:dyDescent="0.3">
      <c r="D4383" s="10"/>
    </row>
    <row r="4384" spans="4:4" x14ac:dyDescent="0.3">
      <c r="D4384" s="10"/>
    </row>
    <row r="4385" spans="4:4" x14ac:dyDescent="0.3">
      <c r="D4385" s="10"/>
    </row>
    <row r="4386" spans="4:4" x14ac:dyDescent="0.3">
      <c r="D4386" s="10"/>
    </row>
    <row r="4387" spans="4:4" x14ac:dyDescent="0.3">
      <c r="D4387" s="10"/>
    </row>
    <row r="4388" spans="4:4" x14ac:dyDescent="0.3">
      <c r="D4388" s="10"/>
    </row>
    <row r="4389" spans="4:4" x14ac:dyDescent="0.3">
      <c r="D4389" s="10"/>
    </row>
    <row r="4390" spans="4:4" x14ac:dyDescent="0.3">
      <c r="D4390" s="10"/>
    </row>
    <row r="4391" spans="4:4" x14ac:dyDescent="0.3">
      <c r="D4391" s="10"/>
    </row>
    <row r="4392" spans="4:4" x14ac:dyDescent="0.3">
      <c r="D4392" s="10"/>
    </row>
    <row r="4393" spans="4:4" x14ac:dyDescent="0.3">
      <c r="D4393" s="10"/>
    </row>
    <row r="4394" spans="4:4" x14ac:dyDescent="0.3">
      <c r="D4394" s="10"/>
    </row>
    <row r="4395" spans="4:4" x14ac:dyDescent="0.3">
      <c r="D4395" s="10"/>
    </row>
    <row r="4396" spans="4:4" x14ac:dyDescent="0.3">
      <c r="D4396" s="10"/>
    </row>
    <row r="4397" spans="4:4" x14ac:dyDescent="0.3">
      <c r="D4397" s="10"/>
    </row>
    <row r="4398" spans="4:4" x14ac:dyDescent="0.3">
      <c r="D4398" s="10"/>
    </row>
    <row r="4399" spans="4:4" x14ac:dyDescent="0.3">
      <c r="D4399" s="10"/>
    </row>
    <row r="4400" spans="4:4" x14ac:dyDescent="0.3">
      <c r="D4400" s="10"/>
    </row>
    <row r="4401" spans="4:4" x14ac:dyDescent="0.3">
      <c r="D4401" s="10"/>
    </row>
    <row r="4402" spans="4:4" x14ac:dyDescent="0.3">
      <c r="D4402" s="10"/>
    </row>
    <row r="4403" spans="4:4" x14ac:dyDescent="0.3">
      <c r="D4403" s="10"/>
    </row>
    <row r="4404" spans="4:4" x14ac:dyDescent="0.3">
      <c r="D4404" s="10"/>
    </row>
    <row r="4405" spans="4:4" x14ac:dyDescent="0.3">
      <c r="D4405" s="10"/>
    </row>
    <row r="4406" spans="4:4" x14ac:dyDescent="0.3">
      <c r="D4406" s="10"/>
    </row>
    <row r="4407" spans="4:4" x14ac:dyDescent="0.3">
      <c r="D4407" s="10"/>
    </row>
    <row r="4408" spans="4:4" x14ac:dyDescent="0.3">
      <c r="D4408" s="10"/>
    </row>
    <row r="4409" spans="4:4" x14ac:dyDescent="0.3">
      <c r="D4409" s="10"/>
    </row>
    <row r="4410" spans="4:4" x14ac:dyDescent="0.3">
      <c r="D4410" s="10"/>
    </row>
    <row r="4411" spans="4:4" x14ac:dyDescent="0.3">
      <c r="D4411" s="10"/>
    </row>
    <row r="4412" spans="4:4" x14ac:dyDescent="0.3">
      <c r="D4412" s="10"/>
    </row>
    <row r="4413" spans="4:4" x14ac:dyDescent="0.3">
      <c r="D4413" s="10"/>
    </row>
    <row r="4414" spans="4:4" x14ac:dyDescent="0.3">
      <c r="D4414" s="10"/>
    </row>
    <row r="4415" spans="4:4" x14ac:dyDescent="0.3">
      <c r="D4415" s="10"/>
    </row>
    <row r="4416" spans="4:4" x14ac:dyDescent="0.3">
      <c r="D4416" s="10"/>
    </row>
    <row r="4417" spans="4:4" x14ac:dyDescent="0.3">
      <c r="D4417" s="10"/>
    </row>
    <row r="4418" spans="4:4" x14ac:dyDescent="0.3">
      <c r="D4418" s="10"/>
    </row>
    <row r="4419" spans="4:4" x14ac:dyDescent="0.3">
      <c r="D4419" s="10"/>
    </row>
    <row r="4420" spans="4:4" x14ac:dyDescent="0.3">
      <c r="D4420" s="10"/>
    </row>
    <row r="4421" spans="4:4" x14ac:dyDescent="0.3">
      <c r="D4421" s="10"/>
    </row>
    <row r="4422" spans="4:4" x14ac:dyDescent="0.3">
      <c r="D4422" s="10"/>
    </row>
    <row r="4423" spans="4:4" x14ac:dyDescent="0.3">
      <c r="D4423" s="10"/>
    </row>
    <row r="4424" spans="4:4" x14ac:dyDescent="0.3">
      <c r="D4424" s="10"/>
    </row>
    <row r="4425" spans="4:4" x14ac:dyDescent="0.3">
      <c r="D4425" s="10"/>
    </row>
    <row r="4426" spans="4:4" x14ac:dyDescent="0.3">
      <c r="D4426" s="10"/>
    </row>
    <row r="4427" spans="4:4" x14ac:dyDescent="0.3">
      <c r="D4427" s="10"/>
    </row>
    <row r="4428" spans="4:4" x14ac:dyDescent="0.3">
      <c r="D4428" s="10"/>
    </row>
    <row r="4429" spans="4:4" x14ac:dyDescent="0.3">
      <c r="D4429" s="10"/>
    </row>
    <row r="4430" spans="4:4" x14ac:dyDescent="0.3">
      <c r="D4430" s="10"/>
    </row>
    <row r="4431" spans="4:4" x14ac:dyDescent="0.3">
      <c r="D4431" s="10"/>
    </row>
    <row r="4432" spans="4:4" x14ac:dyDescent="0.3">
      <c r="D4432" s="10"/>
    </row>
    <row r="4433" spans="4:4" x14ac:dyDescent="0.3">
      <c r="D4433" s="10"/>
    </row>
    <row r="4434" spans="4:4" x14ac:dyDescent="0.3">
      <c r="D4434" s="10"/>
    </row>
    <row r="4435" spans="4:4" x14ac:dyDescent="0.3">
      <c r="D4435" s="10"/>
    </row>
    <row r="4436" spans="4:4" x14ac:dyDescent="0.3">
      <c r="D4436" s="10"/>
    </row>
    <row r="4437" spans="4:4" x14ac:dyDescent="0.3">
      <c r="D4437" s="10"/>
    </row>
    <row r="4438" spans="4:4" x14ac:dyDescent="0.3">
      <c r="D4438" s="10"/>
    </row>
    <row r="4439" spans="4:4" x14ac:dyDescent="0.3">
      <c r="D4439" s="10"/>
    </row>
    <row r="4440" spans="4:4" x14ac:dyDescent="0.3">
      <c r="D4440" s="10"/>
    </row>
    <row r="4441" spans="4:4" x14ac:dyDescent="0.3">
      <c r="D4441" s="10"/>
    </row>
    <row r="4442" spans="4:4" x14ac:dyDescent="0.3">
      <c r="D4442" s="10"/>
    </row>
    <row r="4443" spans="4:4" x14ac:dyDescent="0.3">
      <c r="D4443" s="10"/>
    </row>
    <row r="4444" spans="4:4" x14ac:dyDescent="0.3">
      <c r="D4444" s="10"/>
    </row>
    <row r="4445" spans="4:4" x14ac:dyDescent="0.3">
      <c r="D4445" s="10"/>
    </row>
    <row r="4446" spans="4:4" x14ac:dyDescent="0.3">
      <c r="D4446" s="10"/>
    </row>
    <row r="4447" spans="4:4" x14ac:dyDescent="0.3">
      <c r="D4447" s="10"/>
    </row>
    <row r="4448" spans="4:4" x14ac:dyDescent="0.3">
      <c r="D4448" s="10"/>
    </row>
    <row r="4449" spans="4:4" x14ac:dyDescent="0.3">
      <c r="D4449" s="10"/>
    </row>
    <row r="4450" spans="4:4" x14ac:dyDescent="0.3">
      <c r="D4450" s="10"/>
    </row>
    <row r="4451" spans="4:4" x14ac:dyDescent="0.3">
      <c r="D4451" s="10"/>
    </row>
    <row r="4452" spans="4:4" x14ac:dyDescent="0.3">
      <c r="D4452" s="10"/>
    </row>
    <row r="4453" spans="4:4" x14ac:dyDescent="0.3">
      <c r="D4453" s="10"/>
    </row>
    <row r="4454" spans="4:4" x14ac:dyDescent="0.3">
      <c r="D4454" s="10"/>
    </row>
    <row r="4455" spans="4:4" x14ac:dyDescent="0.3">
      <c r="D4455" s="10"/>
    </row>
    <row r="4456" spans="4:4" x14ac:dyDescent="0.3">
      <c r="D4456" s="10"/>
    </row>
    <row r="4457" spans="4:4" x14ac:dyDescent="0.3">
      <c r="D4457" s="10"/>
    </row>
    <row r="4458" spans="4:4" x14ac:dyDescent="0.3">
      <c r="D4458" s="10"/>
    </row>
    <row r="4459" spans="4:4" x14ac:dyDescent="0.3">
      <c r="D4459" s="10"/>
    </row>
    <row r="4460" spans="4:4" x14ac:dyDescent="0.3">
      <c r="D4460" s="10"/>
    </row>
    <row r="4461" spans="4:4" x14ac:dyDescent="0.3">
      <c r="D4461" s="10"/>
    </row>
    <row r="4462" spans="4:4" x14ac:dyDescent="0.3">
      <c r="D4462" s="10"/>
    </row>
    <row r="4463" spans="4:4" x14ac:dyDescent="0.3">
      <c r="D4463" s="10"/>
    </row>
    <row r="4464" spans="4:4" x14ac:dyDescent="0.3">
      <c r="D4464" s="10"/>
    </row>
    <row r="4465" spans="4:4" x14ac:dyDescent="0.3">
      <c r="D4465" s="10"/>
    </row>
    <row r="4466" spans="4:4" x14ac:dyDescent="0.3">
      <c r="D4466" s="10"/>
    </row>
    <row r="4467" spans="4:4" x14ac:dyDescent="0.3">
      <c r="D4467" s="10"/>
    </row>
    <row r="4468" spans="4:4" x14ac:dyDescent="0.3">
      <c r="D4468" s="10"/>
    </row>
    <row r="4469" spans="4:4" x14ac:dyDescent="0.3">
      <c r="D4469" s="10"/>
    </row>
    <row r="4470" spans="4:4" x14ac:dyDescent="0.3">
      <c r="D4470" s="10"/>
    </row>
    <row r="4471" spans="4:4" x14ac:dyDescent="0.3">
      <c r="D4471" s="10"/>
    </row>
    <row r="4472" spans="4:4" x14ac:dyDescent="0.3">
      <c r="D4472" s="10"/>
    </row>
    <row r="4473" spans="4:4" x14ac:dyDescent="0.3">
      <c r="D4473" s="10"/>
    </row>
    <row r="4474" spans="4:4" x14ac:dyDescent="0.3">
      <c r="D4474" s="10"/>
    </row>
    <row r="4475" spans="4:4" x14ac:dyDescent="0.3">
      <c r="D4475" s="10"/>
    </row>
    <row r="4476" spans="4:4" x14ac:dyDescent="0.3">
      <c r="D4476" s="10"/>
    </row>
    <row r="4477" spans="4:4" x14ac:dyDescent="0.3">
      <c r="D4477" s="10"/>
    </row>
    <row r="4478" spans="4:4" x14ac:dyDescent="0.3">
      <c r="D4478" s="10"/>
    </row>
    <row r="4479" spans="4:4" x14ac:dyDescent="0.3">
      <c r="D4479" s="10"/>
    </row>
    <row r="4480" spans="4:4" x14ac:dyDescent="0.3">
      <c r="D4480" s="10"/>
    </row>
    <row r="4481" spans="4:4" x14ac:dyDescent="0.3">
      <c r="D4481" s="10"/>
    </row>
    <row r="4482" spans="4:4" x14ac:dyDescent="0.3">
      <c r="D4482" s="10"/>
    </row>
    <row r="4483" spans="4:4" x14ac:dyDescent="0.3">
      <c r="D4483" s="10"/>
    </row>
    <row r="4484" spans="4:4" x14ac:dyDescent="0.3">
      <c r="D4484" s="10"/>
    </row>
    <row r="4485" spans="4:4" x14ac:dyDescent="0.3">
      <c r="D4485" s="10"/>
    </row>
    <row r="4486" spans="4:4" x14ac:dyDescent="0.3">
      <c r="D4486" s="10"/>
    </row>
    <row r="4487" spans="4:4" x14ac:dyDescent="0.3">
      <c r="D4487" s="10"/>
    </row>
    <row r="4488" spans="4:4" x14ac:dyDescent="0.3">
      <c r="D4488" s="10"/>
    </row>
    <row r="4489" spans="4:4" x14ac:dyDescent="0.3">
      <c r="D4489" s="10"/>
    </row>
    <row r="4490" spans="4:4" x14ac:dyDescent="0.3">
      <c r="D4490" s="10"/>
    </row>
    <row r="4491" spans="4:4" x14ac:dyDescent="0.3">
      <c r="D4491" s="10"/>
    </row>
    <row r="4492" spans="4:4" x14ac:dyDescent="0.3">
      <c r="D4492" s="10"/>
    </row>
    <row r="4493" spans="4:4" x14ac:dyDescent="0.3">
      <c r="D4493" s="10"/>
    </row>
    <row r="4494" spans="4:4" x14ac:dyDescent="0.3">
      <c r="D4494" s="10"/>
    </row>
    <row r="4495" spans="4:4" x14ac:dyDescent="0.3">
      <c r="D4495" s="10"/>
    </row>
    <row r="4496" spans="4:4" x14ac:dyDescent="0.3">
      <c r="D4496" s="10"/>
    </row>
    <row r="4497" spans="4:4" x14ac:dyDescent="0.3">
      <c r="D4497" s="10"/>
    </row>
    <row r="4498" spans="4:4" x14ac:dyDescent="0.3">
      <c r="D4498" s="10"/>
    </row>
    <row r="4499" spans="4:4" x14ac:dyDescent="0.3">
      <c r="D4499" s="10"/>
    </row>
    <row r="4500" spans="4:4" x14ac:dyDescent="0.3">
      <c r="D4500" s="10"/>
    </row>
    <row r="4501" spans="4:4" x14ac:dyDescent="0.3">
      <c r="D4501" s="10"/>
    </row>
    <row r="4502" spans="4:4" x14ac:dyDescent="0.3">
      <c r="D4502" s="10"/>
    </row>
    <row r="4503" spans="4:4" x14ac:dyDescent="0.3">
      <c r="D4503" s="10"/>
    </row>
    <row r="4504" spans="4:4" x14ac:dyDescent="0.3">
      <c r="D4504" s="10"/>
    </row>
    <row r="4505" spans="4:4" x14ac:dyDescent="0.3">
      <c r="D4505" s="10"/>
    </row>
    <row r="4506" spans="4:4" x14ac:dyDescent="0.3">
      <c r="D4506" s="10"/>
    </row>
    <row r="4507" spans="4:4" x14ac:dyDescent="0.3">
      <c r="D4507" s="10"/>
    </row>
    <row r="4508" spans="4:4" x14ac:dyDescent="0.3">
      <c r="D4508" s="10"/>
    </row>
    <row r="4509" spans="4:4" x14ac:dyDescent="0.3">
      <c r="D4509" s="10"/>
    </row>
    <row r="4510" spans="4:4" x14ac:dyDescent="0.3">
      <c r="D4510" s="10"/>
    </row>
    <row r="4511" spans="4:4" x14ac:dyDescent="0.3">
      <c r="D4511" s="10"/>
    </row>
    <row r="4512" spans="4:4" x14ac:dyDescent="0.3">
      <c r="D4512" s="10"/>
    </row>
    <row r="4513" spans="4:4" x14ac:dyDescent="0.3">
      <c r="D4513" s="10"/>
    </row>
    <row r="4514" spans="4:4" x14ac:dyDescent="0.3">
      <c r="D4514" s="10"/>
    </row>
    <row r="4515" spans="4:4" x14ac:dyDescent="0.3">
      <c r="D4515" s="10"/>
    </row>
    <row r="4516" spans="4:4" x14ac:dyDescent="0.3">
      <c r="D4516" s="10"/>
    </row>
    <row r="4517" spans="4:4" x14ac:dyDescent="0.3">
      <c r="D4517" s="10"/>
    </row>
    <row r="4518" spans="4:4" x14ac:dyDescent="0.3">
      <c r="D4518" s="10"/>
    </row>
    <row r="4519" spans="4:4" x14ac:dyDescent="0.3">
      <c r="D4519" s="10"/>
    </row>
    <row r="4520" spans="4:4" x14ac:dyDescent="0.3">
      <c r="D4520" s="10"/>
    </row>
    <row r="4521" spans="4:4" x14ac:dyDescent="0.3">
      <c r="D4521" s="10"/>
    </row>
    <row r="4522" spans="4:4" x14ac:dyDescent="0.3">
      <c r="D4522" s="10"/>
    </row>
    <row r="4523" spans="4:4" x14ac:dyDescent="0.3">
      <c r="D4523" s="10"/>
    </row>
    <row r="4524" spans="4:4" x14ac:dyDescent="0.3">
      <c r="D4524" s="10"/>
    </row>
    <row r="4525" spans="4:4" x14ac:dyDescent="0.3">
      <c r="D4525" s="10"/>
    </row>
    <row r="4526" spans="4:4" x14ac:dyDescent="0.3">
      <c r="D4526" s="10"/>
    </row>
    <row r="4527" spans="4:4" x14ac:dyDescent="0.3">
      <c r="D4527" s="10"/>
    </row>
    <row r="4528" spans="4:4" x14ac:dyDescent="0.3">
      <c r="D4528" s="10"/>
    </row>
    <row r="4529" spans="4:4" x14ac:dyDescent="0.3">
      <c r="D4529" s="10"/>
    </row>
    <row r="4530" spans="4:4" x14ac:dyDescent="0.3">
      <c r="D4530" s="10"/>
    </row>
    <row r="4531" spans="4:4" x14ac:dyDescent="0.3">
      <c r="D4531" s="10"/>
    </row>
    <row r="4532" spans="4:4" x14ac:dyDescent="0.3">
      <c r="D4532" s="10"/>
    </row>
    <row r="4533" spans="4:4" x14ac:dyDescent="0.3">
      <c r="D4533" s="10"/>
    </row>
    <row r="4534" spans="4:4" x14ac:dyDescent="0.3">
      <c r="D4534" s="10"/>
    </row>
    <row r="4535" spans="4:4" x14ac:dyDescent="0.3">
      <c r="D4535" s="10"/>
    </row>
    <row r="4536" spans="4:4" x14ac:dyDescent="0.3">
      <c r="D4536" s="10"/>
    </row>
    <row r="4537" spans="4:4" x14ac:dyDescent="0.3">
      <c r="D4537" s="10"/>
    </row>
    <row r="4538" spans="4:4" x14ac:dyDescent="0.3">
      <c r="D4538" s="10"/>
    </row>
    <row r="4539" spans="4:4" x14ac:dyDescent="0.3">
      <c r="D4539" s="10"/>
    </row>
    <row r="4540" spans="4:4" x14ac:dyDescent="0.3">
      <c r="D4540" s="10"/>
    </row>
    <row r="4541" spans="4:4" x14ac:dyDescent="0.3">
      <c r="D4541" s="10"/>
    </row>
    <row r="4542" spans="4:4" x14ac:dyDescent="0.3">
      <c r="D4542" s="10"/>
    </row>
    <row r="4543" spans="4:4" x14ac:dyDescent="0.3">
      <c r="D4543" s="10"/>
    </row>
    <row r="4544" spans="4:4" x14ac:dyDescent="0.3">
      <c r="D4544" s="10"/>
    </row>
    <row r="4545" spans="4:4" x14ac:dyDescent="0.3">
      <c r="D4545" s="10"/>
    </row>
    <row r="4546" spans="4:4" x14ac:dyDescent="0.3">
      <c r="D4546" s="10"/>
    </row>
    <row r="4547" spans="4:4" x14ac:dyDescent="0.3">
      <c r="D4547" s="10"/>
    </row>
    <row r="4548" spans="4:4" x14ac:dyDescent="0.3">
      <c r="D4548" s="10"/>
    </row>
    <row r="4549" spans="4:4" x14ac:dyDescent="0.3">
      <c r="D4549" s="10"/>
    </row>
    <row r="4550" spans="4:4" x14ac:dyDescent="0.3">
      <c r="D4550" s="10"/>
    </row>
    <row r="4551" spans="4:4" x14ac:dyDescent="0.3">
      <c r="D4551" s="10"/>
    </row>
    <row r="4552" spans="4:4" x14ac:dyDescent="0.3">
      <c r="D4552" s="10"/>
    </row>
    <row r="4553" spans="4:4" x14ac:dyDescent="0.3">
      <c r="D4553" s="10"/>
    </row>
    <row r="4554" spans="4:4" x14ac:dyDescent="0.3">
      <c r="D4554" s="10"/>
    </row>
    <row r="4555" spans="4:4" x14ac:dyDescent="0.3">
      <c r="D4555" s="10"/>
    </row>
    <row r="4556" spans="4:4" x14ac:dyDescent="0.3">
      <c r="D4556" s="10"/>
    </row>
    <row r="4557" spans="4:4" x14ac:dyDescent="0.3">
      <c r="D4557" s="10"/>
    </row>
    <row r="4558" spans="4:4" x14ac:dyDescent="0.3">
      <c r="D4558" s="10"/>
    </row>
    <row r="4559" spans="4:4" x14ac:dyDescent="0.3">
      <c r="D4559" s="10"/>
    </row>
    <row r="4560" spans="4:4" x14ac:dyDescent="0.3">
      <c r="D4560" s="10"/>
    </row>
    <row r="4561" spans="4:4" x14ac:dyDescent="0.3">
      <c r="D4561" s="10"/>
    </row>
    <row r="4562" spans="4:4" x14ac:dyDescent="0.3">
      <c r="D4562" s="10"/>
    </row>
    <row r="4563" spans="4:4" x14ac:dyDescent="0.3">
      <c r="D4563" s="10"/>
    </row>
    <row r="4564" spans="4:4" x14ac:dyDescent="0.3">
      <c r="D4564" s="10"/>
    </row>
    <row r="4565" spans="4:4" x14ac:dyDescent="0.3">
      <c r="D4565" s="10"/>
    </row>
    <row r="4566" spans="4:4" x14ac:dyDescent="0.3">
      <c r="D4566" s="10"/>
    </row>
    <row r="4567" spans="4:4" x14ac:dyDescent="0.3">
      <c r="D4567" s="10"/>
    </row>
    <row r="4568" spans="4:4" x14ac:dyDescent="0.3">
      <c r="D4568" s="10"/>
    </row>
    <row r="4569" spans="4:4" x14ac:dyDescent="0.3">
      <c r="D4569" s="10"/>
    </row>
    <row r="4570" spans="4:4" x14ac:dyDescent="0.3">
      <c r="D4570" s="10"/>
    </row>
    <row r="4571" spans="4:4" x14ac:dyDescent="0.3">
      <c r="D4571" s="10"/>
    </row>
    <row r="4572" spans="4:4" x14ac:dyDescent="0.3">
      <c r="D4572" s="10"/>
    </row>
    <row r="4573" spans="4:4" x14ac:dyDescent="0.3">
      <c r="D4573" s="10"/>
    </row>
    <row r="4574" spans="4:4" x14ac:dyDescent="0.3">
      <c r="D4574" s="10"/>
    </row>
    <row r="4575" spans="4:4" x14ac:dyDescent="0.3">
      <c r="D4575" s="10"/>
    </row>
    <row r="4576" spans="4:4" x14ac:dyDescent="0.3">
      <c r="D4576" s="10"/>
    </row>
    <row r="4577" spans="4:4" x14ac:dyDescent="0.3">
      <c r="D4577" s="10"/>
    </row>
    <row r="4578" spans="4:4" x14ac:dyDescent="0.3">
      <c r="D4578" s="10"/>
    </row>
    <row r="4579" spans="4:4" x14ac:dyDescent="0.3">
      <c r="D4579" s="10"/>
    </row>
    <row r="4580" spans="4:4" x14ac:dyDescent="0.3">
      <c r="D4580" s="10"/>
    </row>
    <row r="4581" spans="4:4" x14ac:dyDescent="0.3">
      <c r="D4581" s="10"/>
    </row>
    <row r="4582" spans="4:4" x14ac:dyDescent="0.3">
      <c r="D4582" s="10"/>
    </row>
    <row r="4583" spans="4:4" x14ac:dyDescent="0.3">
      <c r="D4583" s="10"/>
    </row>
    <row r="4584" spans="4:4" x14ac:dyDescent="0.3">
      <c r="D4584" s="10"/>
    </row>
    <row r="4585" spans="4:4" x14ac:dyDescent="0.3">
      <c r="D4585" s="10"/>
    </row>
    <row r="4586" spans="4:4" x14ac:dyDescent="0.3">
      <c r="D4586" s="10"/>
    </row>
    <row r="4587" spans="4:4" x14ac:dyDescent="0.3">
      <c r="D4587" s="10"/>
    </row>
    <row r="4588" spans="4:4" x14ac:dyDescent="0.3">
      <c r="D4588" s="10"/>
    </row>
    <row r="4589" spans="4:4" x14ac:dyDescent="0.3">
      <c r="D4589" s="10"/>
    </row>
    <row r="4590" spans="4:4" x14ac:dyDescent="0.3">
      <c r="D4590" s="10"/>
    </row>
    <row r="4591" spans="4:4" x14ac:dyDescent="0.3">
      <c r="D4591" s="10"/>
    </row>
    <row r="4592" spans="4:4" x14ac:dyDescent="0.3">
      <c r="D4592" s="10"/>
    </row>
    <row r="4593" spans="4:4" x14ac:dyDescent="0.3">
      <c r="D4593" s="10"/>
    </row>
    <row r="4594" spans="4:4" x14ac:dyDescent="0.3">
      <c r="D4594" s="10"/>
    </row>
    <row r="4595" spans="4:4" x14ac:dyDescent="0.3">
      <c r="D4595" s="10"/>
    </row>
    <row r="4596" spans="4:4" x14ac:dyDescent="0.3">
      <c r="D4596" s="10"/>
    </row>
    <row r="4597" spans="4:4" x14ac:dyDescent="0.3">
      <c r="D4597" s="10"/>
    </row>
    <row r="4598" spans="4:4" x14ac:dyDescent="0.3">
      <c r="D4598" s="10"/>
    </row>
    <row r="4599" spans="4:4" x14ac:dyDescent="0.3">
      <c r="D4599" s="10"/>
    </row>
    <row r="4600" spans="4:4" x14ac:dyDescent="0.3">
      <c r="D4600" s="10"/>
    </row>
    <row r="4601" spans="4:4" x14ac:dyDescent="0.3">
      <c r="D4601" s="10"/>
    </row>
    <row r="4602" spans="4:4" x14ac:dyDescent="0.3">
      <c r="D4602" s="10"/>
    </row>
    <row r="4603" spans="4:4" x14ac:dyDescent="0.3">
      <c r="D4603" s="10"/>
    </row>
    <row r="4604" spans="4:4" x14ac:dyDescent="0.3">
      <c r="D4604" s="10"/>
    </row>
    <row r="4605" spans="4:4" x14ac:dyDescent="0.3">
      <c r="D4605" s="10"/>
    </row>
    <row r="4606" spans="4:4" x14ac:dyDescent="0.3">
      <c r="D4606" s="10"/>
    </row>
    <row r="4607" spans="4:4" x14ac:dyDescent="0.3">
      <c r="D4607" s="10"/>
    </row>
    <row r="4608" spans="4:4" x14ac:dyDescent="0.3">
      <c r="D4608" s="10"/>
    </row>
    <row r="4609" spans="4:4" x14ac:dyDescent="0.3">
      <c r="D4609" s="10"/>
    </row>
    <row r="4610" spans="4:4" x14ac:dyDescent="0.3">
      <c r="D4610" s="10"/>
    </row>
    <row r="4611" spans="4:4" x14ac:dyDescent="0.3">
      <c r="D4611" s="10"/>
    </row>
    <row r="4612" spans="4:4" x14ac:dyDescent="0.3">
      <c r="D4612" s="10"/>
    </row>
    <row r="4613" spans="4:4" x14ac:dyDescent="0.3">
      <c r="D4613" s="10"/>
    </row>
    <row r="4614" spans="4:4" x14ac:dyDescent="0.3">
      <c r="D4614" s="10"/>
    </row>
    <row r="4615" spans="4:4" x14ac:dyDescent="0.3">
      <c r="D4615" s="10"/>
    </row>
    <row r="4616" spans="4:4" x14ac:dyDescent="0.3">
      <c r="D4616" s="10"/>
    </row>
    <row r="4617" spans="4:4" x14ac:dyDescent="0.3">
      <c r="D4617" s="10"/>
    </row>
    <row r="4618" spans="4:4" x14ac:dyDescent="0.3">
      <c r="D4618" s="10"/>
    </row>
    <row r="4619" spans="4:4" x14ac:dyDescent="0.3">
      <c r="D4619" s="10"/>
    </row>
    <row r="4620" spans="4:4" x14ac:dyDescent="0.3">
      <c r="D4620" s="10"/>
    </row>
    <row r="4621" spans="4:4" x14ac:dyDescent="0.3">
      <c r="D4621" s="10"/>
    </row>
    <row r="4622" spans="4:4" x14ac:dyDescent="0.3">
      <c r="D4622" s="10"/>
    </row>
    <row r="4623" spans="4:4" x14ac:dyDescent="0.3">
      <c r="D4623" s="10"/>
    </row>
    <row r="4624" spans="4:4" x14ac:dyDescent="0.3">
      <c r="D4624" s="10"/>
    </row>
    <row r="4625" spans="4:4" x14ac:dyDescent="0.3">
      <c r="D4625" s="10"/>
    </row>
    <row r="4626" spans="4:4" x14ac:dyDescent="0.3">
      <c r="D4626" s="10"/>
    </row>
    <row r="4627" spans="4:4" x14ac:dyDescent="0.3">
      <c r="D4627" s="10"/>
    </row>
    <row r="4628" spans="4:4" x14ac:dyDescent="0.3">
      <c r="D4628" s="10"/>
    </row>
    <row r="4629" spans="4:4" x14ac:dyDescent="0.3">
      <c r="D4629" s="10"/>
    </row>
    <row r="4630" spans="4:4" x14ac:dyDescent="0.3">
      <c r="D4630" s="10"/>
    </row>
    <row r="4631" spans="4:4" x14ac:dyDescent="0.3">
      <c r="D4631" s="10"/>
    </row>
    <row r="4632" spans="4:4" x14ac:dyDescent="0.3">
      <c r="D4632" s="10"/>
    </row>
    <row r="4633" spans="4:4" x14ac:dyDescent="0.3">
      <c r="D4633" s="10"/>
    </row>
    <row r="4634" spans="4:4" x14ac:dyDescent="0.3">
      <c r="D4634" s="10"/>
    </row>
    <row r="4635" spans="4:4" x14ac:dyDescent="0.3">
      <c r="D4635" s="10"/>
    </row>
    <row r="4636" spans="4:4" x14ac:dyDescent="0.3">
      <c r="D4636" s="10"/>
    </row>
    <row r="4637" spans="4:4" x14ac:dyDescent="0.3">
      <c r="D4637" s="10"/>
    </row>
    <row r="4638" spans="4:4" x14ac:dyDescent="0.3">
      <c r="D4638" s="10"/>
    </row>
    <row r="4639" spans="4:4" x14ac:dyDescent="0.3">
      <c r="D4639" s="10"/>
    </row>
    <row r="4640" spans="4:4" x14ac:dyDescent="0.3">
      <c r="D4640" s="10"/>
    </row>
    <row r="4641" spans="4:4" x14ac:dyDescent="0.3">
      <c r="D4641" s="10"/>
    </row>
    <row r="4642" spans="4:4" x14ac:dyDescent="0.3">
      <c r="D4642" s="10"/>
    </row>
    <row r="4643" spans="4:4" x14ac:dyDescent="0.3">
      <c r="D4643" s="10"/>
    </row>
    <row r="4644" spans="4:4" x14ac:dyDescent="0.3">
      <c r="D4644" s="10"/>
    </row>
    <row r="4645" spans="4:4" x14ac:dyDescent="0.3">
      <c r="D4645" s="10"/>
    </row>
    <row r="4646" spans="4:4" x14ac:dyDescent="0.3">
      <c r="D4646" s="10"/>
    </row>
    <row r="4647" spans="4:4" x14ac:dyDescent="0.3">
      <c r="D4647" s="10"/>
    </row>
    <row r="4648" spans="4:4" x14ac:dyDescent="0.3">
      <c r="D4648" s="10"/>
    </row>
    <row r="4649" spans="4:4" x14ac:dyDescent="0.3">
      <c r="D4649" s="10"/>
    </row>
    <row r="4650" spans="4:4" x14ac:dyDescent="0.3">
      <c r="D4650" s="10"/>
    </row>
    <row r="4651" spans="4:4" x14ac:dyDescent="0.3">
      <c r="D4651" s="10"/>
    </row>
    <row r="4652" spans="4:4" x14ac:dyDescent="0.3">
      <c r="D4652" s="10"/>
    </row>
    <row r="4653" spans="4:4" x14ac:dyDescent="0.3">
      <c r="D4653" s="10"/>
    </row>
    <row r="4654" spans="4:4" x14ac:dyDescent="0.3">
      <c r="D4654" s="10"/>
    </row>
    <row r="4655" spans="4:4" x14ac:dyDescent="0.3">
      <c r="D4655" s="10"/>
    </row>
    <row r="4656" spans="4:4" x14ac:dyDescent="0.3">
      <c r="D4656" s="10"/>
    </row>
    <row r="4657" spans="4:4" x14ac:dyDescent="0.3">
      <c r="D4657" s="10"/>
    </row>
    <row r="4658" spans="4:4" x14ac:dyDescent="0.3">
      <c r="D4658" s="10"/>
    </row>
    <row r="4659" spans="4:4" x14ac:dyDescent="0.3">
      <c r="D4659" s="10"/>
    </row>
    <row r="4660" spans="4:4" x14ac:dyDescent="0.3">
      <c r="D4660" s="10"/>
    </row>
    <row r="4661" spans="4:4" x14ac:dyDescent="0.3">
      <c r="D4661" s="10"/>
    </row>
    <row r="4662" spans="4:4" x14ac:dyDescent="0.3">
      <c r="D4662" s="10"/>
    </row>
    <row r="4663" spans="4:4" x14ac:dyDescent="0.3">
      <c r="D4663" s="10"/>
    </row>
    <row r="4664" spans="4:4" x14ac:dyDescent="0.3">
      <c r="D4664" s="10"/>
    </row>
    <row r="4665" spans="4:4" x14ac:dyDescent="0.3">
      <c r="D4665" s="10"/>
    </row>
    <row r="4666" spans="4:4" x14ac:dyDescent="0.3">
      <c r="D4666" s="10"/>
    </row>
    <row r="4667" spans="4:4" x14ac:dyDescent="0.3">
      <c r="D4667" s="10"/>
    </row>
    <row r="4668" spans="4:4" x14ac:dyDescent="0.3">
      <c r="D4668" s="10"/>
    </row>
    <row r="4669" spans="4:4" x14ac:dyDescent="0.3">
      <c r="D4669" s="10"/>
    </row>
    <row r="4670" spans="4:4" x14ac:dyDescent="0.3">
      <c r="D4670" s="10"/>
    </row>
    <row r="4671" spans="4:4" x14ac:dyDescent="0.3">
      <c r="D4671" s="10"/>
    </row>
    <row r="4672" spans="4:4" x14ac:dyDescent="0.3">
      <c r="D4672" s="10"/>
    </row>
    <row r="4673" spans="4:4" x14ac:dyDescent="0.3">
      <c r="D4673" s="10"/>
    </row>
    <row r="4674" spans="4:4" x14ac:dyDescent="0.3">
      <c r="D4674" s="10"/>
    </row>
    <row r="4675" spans="4:4" x14ac:dyDescent="0.3">
      <c r="D4675" s="10"/>
    </row>
    <row r="4676" spans="4:4" x14ac:dyDescent="0.3">
      <c r="D4676" s="10"/>
    </row>
    <row r="4677" spans="4:4" x14ac:dyDescent="0.3">
      <c r="D4677" s="10"/>
    </row>
    <row r="4678" spans="4:4" x14ac:dyDescent="0.3">
      <c r="D4678" s="10"/>
    </row>
    <row r="4679" spans="4:4" x14ac:dyDescent="0.3">
      <c r="D4679" s="10"/>
    </row>
    <row r="4680" spans="4:4" x14ac:dyDescent="0.3">
      <c r="D4680" s="10"/>
    </row>
    <row r="4681" spans="4:4" x14ac:dyDescent="0.3">
      <c r="D4681" s="10"/>
    </row>
    <row r="4682" spans="4:4" x14ac:dyDescent="0.3">
      <c r="D4682" s="10"/>
    </row>
    <row r="4683" spans="4:4" x14ac:dyDescent="0.3">
      <c r="D4683" s="10"/>
    </row>
    <row r="4684" spans="4:4" x14ac:dyDescent="0.3">
      <c r="D4684" s="10"/>
    </row>
    <row r="4685" spans="4:4" x14ac:dyDescent="0.3">
      <c r="D4685" s="10"/>
    </row>
    <row r="4686" spans="4:4" x14ac:dyDescent="0.3">
      <c r="D4686" s="10"/>
    </row>
    <row r="4687" spans="4:4" x14ac:dyDescent="0.3">
      <c r="D4687" s="10"/>
    </row>
    <row r="4688" spans="4:4" x14ac:dyDescent="0.3">
      <c r="D4688" s="10"/>
    </row>
    <row r="4689" spans="4:4" x14ac:dyDescent="0.3">
      <c r="D4689" s="10"/>
    </row>
    <row r="4690" spans="4:4" x14ac:dyDescent="0.3">
      <c r="D4690" s="10"/>
    </row>
    <row r="4691" spans="4:4" x14ac:dyDescent="0.3">
      <c r="D4691" s="10"/>
    </row>
    <row r="4692" spans="4:4" x14ac:dyDescent="0.3">
      <c r="D4692" s="10"/>
    </row>
    <row r="4693" spans="4:4" x14ac:dyDescent="0.3">
      <c r="D4693" s="10"/>
    </row>
    <row r="4694" spans="4:4" x14ac:dyDescent="0.3">
      <c r="D4694" s="10"/>
    </row>
    <row r="4695" spans="4:4" x14ac:dyDescent="0.3">
      <c r="D4695" s="10"/>
    </row>
    <row r="4696" spans="4:4" x14ac:dyDescent="0.3">
      <c r="D4696" s="10"/>
    </row>
    <row r="4697" spans="4:4" x14ac:dyDescent="0.3">
      <c r="D4697" s="10"/>
    </row>
    <row r="4698" spans="4:4" x14ac:dyDescent="0.3">
      <c r="D4698" s="10"/>
    </row>
    <row r="4699" spans="4:4" x14ac:dyDescent="0.3">
      <c r="D4699" s="10"/>
    </row>
    <row r="4700" spans="4:4" x14ac:dyDescent="0.3">
      <c r="D4700" s="10"/>
    </row>
    <row r="4701" spans="4:4" x14ac:dyDescent="0.3">
      <c r="D4701" s="10"/>
    </row>
    <row r="4702" spans="4:4" x14ac:dyDescent="0.3">
      <c r="D4702" s="10"/>
    </row>
    <row r="4703" spans="4:4" x14ac:dyDescent="0.3">
      <c r="D4703" s="10"/>
    </row>
    <row r="4704" spans="4:4" x14ac:dyDescent="0.3">
      <c r="D4704" s="10"/>
    </row>
    <row r="4705" spans="4:4" x14ac:dyDescent="0.3">
      <c r="D4705" s="10"/>
    </row>
    <row r="4706" spans="4:4" x14ac:dyDescent="0.3">
      <c r="D4706" s="10"/>
    </row>
    <row r="4707" spans="4:4" x14ac:dyDescent="0.3">
      <c r="D4707" s="10"/>
    </row>
    <row r="4708" spans="4:4" x14ac:dyDescent="0.3">
      <c r="D4708" s="10"/>
    </row>
    <row r="4709" spans="4:4" x14ac:dyDescent="0.3">
      <c r="D4709" s="10"/>
    </row>
    <row r="4710" spans="4:4" x14ac:dyDescent="0.3">
      <c r="D4710" s="10"/>
    </row>
    <row r="4711" spans="4:4" x14ac:dyDescent="0.3">
      <c r="D4711" s="10"/>
    </row>
    <row r="4712" spans="4:4" x14ac:dyDescent="0.3">
      <c r="D4712" s="10"/>
    </row>
    <row r="4713" spans="4:4" x14ac:dyDescent="0.3">
      <c r="D4713" s="10"/>
    </row>
    <row r="4714" spans="4:4" x14ac:dyDescent="0.3">
      <c r="D4714" s="10"/>
    </row>
    <row r="4715" spans="4:4" x14ac:dyDescent="0.3">
      <c r="D4715" s="10"/>
    </row>
    <row r="4716" spans="4:4" x14ac:dyDescent="0.3">
      <c r="D4716" s="10"/>
    </row>
    <row r="4717" spans="4:4" x14ac:dyDescent="0.3">
      <c r="D4717" s="10"/>
    </row>
    <row r="4718" spans="4:4" x14ac:dyDescent="0.3">
      <c r="D4718" s="10"/>
    </row>
    <row r="4719" spans="4:4" x14ac:dyDescent="0.3">
      <c r="D4719" s="10"/>
    </row>
    <row r="4720" spans="4:4" x14ac:dyDescent="0.3">
      <c r="D4720" s="10"/>
    </row>
    <row r="4721" spans="4:4" x14ac:dyDescent="0.3">
      <c r="D4721" s="10"/>
    </row>
    <row r="4722" spans="4:4" x14ac:dyDescent="0.3">
      <c r="D4722" s="10"/>
    </row>
    <row r="4723" spans="4:4" x14ac:dyDescent="0.3">
      <c r="D4723" s="10"/>
    </row>
    <row r="4724" spans="4:4" x14ac:dyDescent="0.3">
      <c r="D4724" s="10"/>
    </row>
    <row r="4725" spans="4:4" x14ac:dyDescent="0.3">
      <c r="D4725" s="10"/>
    </row>
    <row r="4726" spans="4:4" x14ac:dyDescent="0.3">
      <c r="D4726" s="10"/>
    </row>
    <row r="4727" spans="4:4" x14ac:dyDescent="0.3">
      <c r="D4727" s="10"/>
    </row>
    <row r="4728" spans="4:4" x14ac:dyDescent="0.3">
      <c r="D4728" s="10"/>
    </row>
    <row r="4729" spans="4:4" x14ac:dyDescent="0.3">
      <c r="D4729" s="10"/>
    </row>
    <row r="4730" spans="4:4" x14ac:dyDescent="0.3">
      <c r="D4730" s="10"/>
    </row>
    <row r="4731" spans="4:4" x14ac:dyDescent="0.3">
      <c r="D4731" s="10"/>
    </row>
    <row r="4732" spans="4:4" x14ac:dyDescent="0.3">
      <c r="D4732" s="10"/>
    </row>
    <row r="4733" spans="4:4" x14ac:dyDescent="0.3">
      <c r="D4733" s="10"/>
    </row>
    <row r="4734" spans="4:4" x14ac:dyDescent="0.3">
      <c r="D4734" s="10"/>
    </row>
    <row r="4735" spans="4:4" x14ac:dyDescent="0.3">
      <c r="D4735" s="10"/>
    </row>
    <row r="4736" spans="4:4" x14ac:dyDescent="0.3">
      <c r="D4736" s="10"/>
    </row>
    <row r="4737" spans="4:4" x14ac:dyDescent="0.3">
      <c r="D4737" s="10"/>
    </row>
    <row r="4738" spans="4:4" x14ac:dyDescent="0.3">
      <c r="D4738" s="10"/>
    </row>
    <row r="4739" spans="4:4" x14ac:dyDescent="0.3">
      <c r="D4739" s="10"/>
    </row>
    <row r="4740" spans="4:4" x14ac:dyDescent="0.3">
      <c r="D4740" s="10"/>
    </row>
    <row r="4741" spans="4:4" x14ac:dyDescent="0.3">
      <c r="D4741" s="10"/>
    </row>
    <row r="4742" spans="4:4" x14ac:dyDescent="0.3">
      <c r="D4742" s="10"/>
    </row>
    <row r="4743" spans="4:4" x14ac:dyDescent="0.3">
      <c r="D4743" s="10"/>
    </row>
    <row r="4744" spans="4:4" x14ac:dyDescent="0.3">
      <c r="D4744" s="10"/>
    </row>
    <row r="4745" spans="4:4" x14ac:dyDescent="0.3">
      <c r="D4745" s="10"/>
    </row>
    <row r="4746" spans="4:4" x14ac:dyDescent="0.3">
      <c r="D4746" s="10"/>
    </row>
    <row r="4747" spans="4:4" x14ac:dyDescent="0.3">
      <c r="D4747" s="10"/>
    </row>
    <row r="4748" spans="4:4" x14ac:dyDescent="0.3">
      <c r="D4748" s="10"/>
    </row>
    <row r="4749" spans="4:4" x14ac:dyDescent="0.3">
      <c r="D4749" s="10"/>
    </row>
    <row r="4750" spans="4:4" x14ac:dyDescent="0.3">
      <c r="D4750" s="10"/>
    </row>
    <row r="4751" spans="4:4" x14ac:dyDescent="0.3">
      <c r="D4751" s="10"/>
    </row>
    <row r="4752" spans="4:4" x14ac:dyDescent="0.3">
      <c r="D4752" s="10"/>
    </row>
    <row r="4753" spans="4:4" x14ac:dyDescent="0.3">
      <c r="D4753" s="10"/>
    </row>
    <row r="4754" spans="4:4" x14ac:dyDescent="0.3">
      <c r="D4754" s="10"/>
    </row>
    <row r="4755" spans="4:4" x14ac:dyDescent="0.3">
      <c r="D4755" s="10"/>
    </row>
    <row r="4756" spans="4:4" x14ac:dyDescent="0.3">
      <c r="D4756" s="10"/>
    </row>
    <row r="4757" spans="4:4" x14ac:dyDescent="0.3">
      <c r="D4757" s="10"/>
    </row>
    <row r="4758" spans="4:4" x14ac:dyDescent="0.3">
      <c r="D4758" s="10"/>
    </row>
    <row r="4759" spans="4:4" x14ac:dyDescent="0.3">
      <c r="D4759" s="10"/>
    </row>
    <row r="4760" spans="4:4" x14ac:dyDescent="0.3">
      <c r="D4760" s="10"/>
    </row>
    <row r="4761" spans="4:4" x14ac:dyDescent="0.3">
      <c r="D4761" s="10"/>
    </row>
    <row r="4762" spans="4:4" x14ac:dyDescent="0.3">
      <c r="D4762" s="10"/>
    </row>
    <row r="4763" spans="4:4" x14ac:dyDescent="0.3">
      <c r="D4763" s="10"/>
    </row>
    <row r="4764" spans="4:4" x14ac:dyDescent="0.3">
      <c r="D4764" s="10"/>
    </row>
    <row r="4765" spans="4:4" x14ac:dyDescent="0.3">
      <c r="D4765" s="10"/>
    </row>
    <row r="4766" spans="4:4" x14ac:dyDescent="0.3">
      <c r="D4766" s="10"/>
    </row>
    <row r="4767" spans="4:4" x14ac:dyDescent="0.3">
      <c r="D4767" s="10"/>
    </row>
    <row r="4768" spans="4:4" x14ac:dyDescent="0.3">
      <c r="D4768" s="10"/>
    </row>
    <row r="4769" spans="4:4" x14ac:dyDescent="0.3">
      <c r="D4769" s="10"/>
    </row>
    <row r="4770" spans="4:4" x14ac:dyDescent="0.3">
      <c r="D4770" s="10"/>
    </row>
    <row r="4771" spans="4:4" x14ac:dyDescent="0.3">
      <c r="D4771" s="10"/>
    </row>
    <row r="4772" spans="4:4" x14ac:dyDescent="0.3">
      <c r="D4772" s="10"/>
    </row>
    <row r="4773" spans="4:4" x14ac:dyDescent="0.3">
      <c r="D4773" s="10"/>
    </row>
    <row r="4774" spans="4:4" x14ac:dyDescent="0.3">
      <c r="D4774" s="10"/>
    </row>
    <row r="4775" spans="4:4" x14ac:dyDescent="0.3">
      <c r="D4775" s="10"/>
    </row>
    <row r="4776" spans="4:4" x14ac:dyDescent="0.3">
      <c r="D4776" s="10"/>
    </row>
    <row r="4777" spans="4:4" x14ac:dyDescent="0.3">
      <c r="D4777" s="10"/>
    </row>
    <row r="4778" spans="4:4" x14ac:dyDescent="0.3">
      <c r="D4778" s="10"/>
    </row>
    <row r="4779" spans="4:4" x14ac:dyDescent="0.3">
      <c r="D4779" s="10"/>
    </row>
    <row r="4780" spans="4:4" x14ac:dyDescent="0.3">
      <c r="D4780" s="10"/>
    </row>
    <row r="4781" spans="4:4" x14ac:dyDescent="0.3">
      <c r="D4781" s="10"/>
    </row>
    <row r="4782" spans="4:4" x14ac:dyDescent="0.3">
      <c r="D4782" s="10"/>
    </row>
    <row r="4783" spans="4:4" x14ac:dyDescent="0.3">
      <c r="D4783" s="10"/>
    </row>
    <row r="4784" spans="4:4" x14ac:dyDescent="0.3">
      <c r="D4784" s="10"/>
    </row>
    <row r="4785" spans="4:4" x14ac:dyDescent="0.3">
      <c r="D4785" s="10"/>
    </row>
    <row r="4786" spans="4:4" x14ac:dyDescent="0.3">
      <c r="D4786" s="10"/>
    </row>
    <row r="4787" spans="4:4" x14ac:dyDescent="0.3">
      <c r="D4787" s="10"/>
    </row>
    <row r="4788" spans="4:4" x14ac:dyDescent="0.3">
      <c r="D4788" s="10"/>
    </row>
    <row r="4789" spans="4:4" x14ac:dyDescent="0.3">
      <c r="D4789" s="10"/>
    </row>
    <row r="4790" spans="4:4" x14ac:dyDescent="0.3">
      <c r="D4790" s="10"/>
    </row>
    <row r="4791" spans="4:4" x14ac:dyDescent="0.3">
      <c r="D4791" s="10"/>
    </row>
    <row r="4792" spans="4:4" x14ac:dyDescent="0.3">
      <c r="D4792" s="10"/>
    </row>
    <row r="4793" spans="4:4" x14ac:dyDescent="0.3">
      <c r="D4793" s="10"/>
    </row>
    <row r="4794" spans="4:4" x14ac:dyDescent="0.3">
      <c r="D4794" s="10"/>
    </row>
    <row r="4795" spans="4:4" x14ac:dyDescent="0.3">
      <c r="D4795" s="10"/>
    </row>
    <row r="4796" spans="4:4" x14ac:dyDescent="0.3">
      <c r="D4796" s="10"/>
    </row>
    <row r="4797" spans="4:4" x14ac:dyDescent="0.3">
      <c r="D4797" s="10"/>
    </row>
    <row r="4798" spans="4:4" x14ac:dyDescent="0.3">
      <c r="D4798" s="10"/>
    </row>
    <row r="4799" spans="4:4" x14ac:dyDescent="0.3">
      <c r="D4799" s="10"/>
    </row>
    <row r="4800" spans="4:4" x14ac:dyDescent="0.3">
      <c r="D4800" s="10"/>
    </row>
    <row r="4801" spans="4:4" x14ac:dyDescent="0.3">
      <c r="D4801" s="10"/>
    </row>
    <row r="4802" spans="4:4" x14ac:dyDescent="0.3">
      <c r="D4802" s="10"/>
    </row>
    <row r="4803" spans="4:4" x14ac:dyDescent="0.3">
      <c r="D4803" s="10"/>
    </row>
    <row r="4804" spans="4:4" x14ac:dyDescent="0.3">
      <c r="D4804" s="10"/>
    </row>
    <row r="4805" spans="4:4" x14ac:dyDescent="0.3">
      <c r="D4805" s="10"/>
    </row>
    <row r="4806" spans="4:4" x14ac:dyDescent="0.3">
      <c r="D4806" s="10"/>
    </row>
    <row r="4807" spans="4:4" x14ac:dyDescent="0.3">
      <c r="D4807" s="10"/>
    </row>
    <row r="4808" spans="4:4" x14ac:dyDescent="0.3">
      <c r="D4808" s="10"/>
    </row>
    <row r="4809" spans="4:4" x14ac:dyDescent="0.3">
      <c r="D4809" s="10"/>
    </row>
    <row r="4810" spans="4:4" x14ac:dyDescent="0.3">
      <c r="D4810" s="10"/>
    </row>
    <row r="4811" spans="4:4" x14ac:dyDescent="0.3">
      <c r="D4811" s="10"/>
    </row>
    <row r="4812" spans="4:4" x14ac:dyDescent="0.3">
      <c r="D4812" s="10"/>
    </row>
    <row r="4813" spans="4:4" x14ac:dyDescent="0.3">
      <c r="D4813" s="10"/>
    </row>
    <row r="4814" spans="4:4" x14ac:dyDescent="0.3">
      <c r="D4814" s="10"/>
    </row>
    <row r="4815" spans="4:4" x14ac:dyDescent="0.3">
      <c r="D4815" s="10"/>
    </row>
    <row r="4816" spans="4:4" x14ac:dyDescent="0.3">
      <c r="D4816" s="10"/>
    </row>
    <row r="4817" spans="4:4" x14ac:dyDescent="0.3">
      <c r="D4817" s="10"/>
    </row>
    <row r="4818" spans="4:4" x14ac:dyDescent="0.3">
      <c r="D4818" s="10"/>
    </row>
    <row r="4819" spans="4:4" x14ac:dyDescent="0.3">
      <c r="D4819" s="10"/>
    </row>
    <row r="4820" spans="4:4" x14ac:dyDescent="0.3">
      <c r="D4820" s="10"/>
    </row>
    <row r="4821" spans="4:4" x14ac:dyDescent="0.3">
      <c r="D4821" s="10"/>
    </row>
    <row r="4822" spans="4:4" x14ac:dyDescent="0.3">
      <c r="D4822" s="10"/>
    </row>
    <row r="4823" spans="4:4" x14ac:dyDescent="0.3">
      <c r="D4823" s="10"/>
    </row>
    <row r="4824" spans="4:4" x14ac:dyDescent="0.3">
      <c r="D4824" s="10"/>
    </row>
    <row r="4825" spans="4:4" x14ac:dyDescent="0.3">
      <c r="D4825" s="10"/>
    </row>
    <row r="4826" spans="4:4" x14ac:dyDescent="0.3">
      <c r="D4826" s="10"/>
    </row>
    <row r="4827" spans="4:4" x14ac:dyDescent="0.3">
      <c r="D4827" s="10"/>
    </row>
    <row r="4828" spans="4:4" x14ac:dyDescent="0.3">
      <c r="D4828" s="10"/>
    </row>
    <row r="4829" spans="4:4" x14ac:dyDescent="0.3">
      <c r="D4829" s="10"/>
    </row>
    <row r="4830" spans="4:4" x14ac:dyDescent="0.3">
      <c r="D4830" s="10"/>
    </row>
    <row r="4831" spans="4:4" x14ac:dyDescent="0.3">
      <c r="D4831" s="10"/>
    </row>
    <row r="4832" spans="4:4" x14ac:dyDescent="0.3">
      <c r="D4832" s="10"/>
    </row>
    <row r="4833" spans="4:4" x14ac:dyDescent="0.3">
      <c r="D4833" s="10"/>
    </row>
    <row r="4834" spans="4:4" x14ac:dyDescent="0.3">
      <c r="D4834" s="10"/>
    </row>
    <row r="4835" spans="4:4" x14ac:dyDescent="0.3">
      <c r="D4835" s="10"/>
    </row>
    <row r="4836" spans="4:4" x14ac:dyDescent="0.3">
      <c r="D4836" s="10"/>
    </row>
    <row r="4837" spans="4:4" x14ac:dyDescent="0.3">
      <c r="D4837" s="10"/>
    </row>
    <row r="4838" spans="4:4" x14ac:dyDescent="0.3">
      <c r="D4838" s="10"/>
    </row>
    <row r="4839" spans="4:4" x14ac:dyDescent="0.3">
      <c r="D4839" s="10"/>
    </row>
    <row r="4840" spans="4:4" x14ac:dyDescent="0.3">
      <c r="D4840" s="10"/>
    </row>
    <row r="4841" spans="4:4" x14ac:dyDescent="0.3">
      <c r="D4841" s="10"/>
    </row>
    <row r="4842" spans="4:4" x14ac:dyDescent="0.3">
      <c r="D4842" s="10"/>
    </row>
    <row r="4843" spans="4:4" x14ac:dyDescent="0.3">
      <c r="D4843" s="10"/>
    </row>
    <row r="4844" spans="4:4" x14ac:dyDescent="0.3">
      <c r="D4844" s="10"/>
    </row>
    <row r="4845" spans="4:4" x14ac:dyDescent="0.3">
      <c r="D4845" s="10"/>
    </row>
    <row r="4846" spans="4:4" x14ac:dyDescent="0.3">
      <c r="D4846" s="10"/>
    </row>
    <row r="4847" spans="4:4" x14ac:dyDescent="0.3">
      <c r="D4847" s="10"/>
    </row>
    <row r="4848" spans="4:4" x14ac:dyDescent="0.3">
      <c r="D4848" s="10"/>
    </row>
    <row r="4849" spans="4:4" x14ac:dyDescent="0.3">
      <c r="D4849" s="10"/>
    </row>
    <row r="4850" spans="4:4" x14ac:dyDescent="0.3">
      <c r="D4850" s="10"/>
    </row>
    <row r="4851" spans="4:4" x14ac:dyDescent="0.3">
      <c r="D4851" s="10"/>
    </row>
    <row r="4852" spans="4:4" x14ac:dyDescent="0.3">
      <c r="D4852" s="10"/>
    </row>
    <row r="4853" spans="4:4" x14ac:dyDescent="0.3">
      <c r="D4853" s="10"/>
    </row>
    <row r="4854" spans="4:4" x14ac:dyDescent="0.3">
      <c r="D4854" s="10"/>
    </row>
    <row r="4855" spans="4:4" x14ac:dyDescent="0.3">
      <c r="D4855" s="10"/>
    </row>
    <row r="4856" spans="4:4" x14ac:dyDescent="0.3">
      <c r="D4856" s="10"/>
    </row>
    <row r="4857" spans="4:4" x14ac:dyDescent="0.3">
      <c r="D4857" s="10"/>
    </row>
    <row r="4858" spans="4:4" x14ac:dyDescent="0.3">
      <c r="D4858" s="10"/>
    </row>
    <row r="4859" spans="4:4" x14ac:dyDescent="0.3">
      <c r="D4859" s="10"/>
    </row>
    <row r="4860" spans="4:4" x14ac:dyDescent="0.3">
      <c r="D4860" s="10"/>
    </row>
    <row r="4861" spans="4:4" x14ac:dyDescent="0.3">
      <c r="D4861" s="10"/>
    </row>
    <row r="4862" spans="4:4" x14ac:dyDescent="0.3">
      <c r="D4862" s="10"/>
    </row>
    <row r="4863" spans="4:4" x14ac:dyDescent="0.3">
      <c r="D4863" s="10"/>
    </row>
    <row r="4864" spans="4:4" x14ac:dyDescent="0.3">
      <c r="D4864" s="10"/>
    </row>
    <row r="4865" spans="4:4" x14ac:dyDescent="0.3">
      <c r="D4865" s="10"/>
    </row>
    <row r="4866" spans="4:4" x14ac:dyDescent="0.3">
      <c r="D4866" s="10"/>
    </row>
    <row r="4867" spans="4:4" x14ac:dyDescent="0.3">
      <c r="D4867" s="10"/>
    </row>
    <row r="4868" spans="4:4" x14ac:dyDescent="0.3">
      <c r="D4868" s="10"/>
    </row>
    <row r="4869" spans="4:4" x14ac:dyDescent="0.3">
      <c r="D4869" s="10"/>
    </row>
    <row r="4870" spans="4:4" x14ac:dyDescent="0.3">
      <c r="D4870" s="10"/>
    </row>
    <row r="4871" spans="4:4" x14ac:dyDescent="0.3">
      <c r="D4871" s="10"/>
    </row>
    <row r="4872" spans="4:4" x14ac:dyDescent="0.3">
      <c r="D4872" s="10"/>
    </row>
    <row r="4873" spans="4:4" x14ac:dyDescent="0.3">
      <c r="D4873" s="10"/>
    </row>
    <row r="4874" spans="4:4" x14ac:dyDescent="0.3">
      <c r="D4874" s="10"/>
    </row>
    <row r="4875" spans="4:4" x14ac:dyDescent="0.3">
      <c r="D4875" s="10"/>
    </row>
    <row r="4876" spans="4:4" x14ac:dyDescent="0.3">
      <c r="D4876" s="10"/>
    </row>
    <row r="4877" spans="4:4" x14ac:dyDescent="0.3">
      <c r="D4877" s="10"/>
    </row>
    <row r="4878" spans="4:4" x14ac:dyDescent="0.3">
      <c r="D4878" s="10"/>
    </row>
    <row r="4879" spans="4:4" x14ac:dyDescent="0.3">
      <c r="D4879" s="10"/>
    </row>
    <row r="4880" spans="4:4" x14ac:dyDescent="0.3">
      <c r="D4880" s="10"/>
    </row>
    <row r="4881" spans="4:4" x14ac:dyDescent="0.3">
      <c r="D4881" s="10"/>
    </row>
    <row r="4882" spans="4:4" x14ac:dyDescent="0.3">
      <c r="D4882" s="10"/>
    </row>
    <row r="4883" spans="4:4" x14ac:dyDescent="0.3">
      <c r="D4883" s="10"/>
    </row>
    <row r="4884" spans="4:4" x14ac:dyDescent="0.3">
      <c r="D4884" s="10"/>
    </row>
    <row r="4885" spans="4:4" x14ac:dyDescent="0.3">
      <c r="D4885" s="10"/>
    </row>
    <row r="4886" spans="4:4" x14ac:dyDescent="0.3">
      <c r="D4886" s="10"/>
    </row>
    <row r="4887" spans="4:4" x14ac:dyDescent="0.3">
      <c r="D4887" s="10"/>
    </row>
    <row r="4888" spans="4:4" x14ac:dyDescent="0.3">
      <c r="D4888" s="10"/>
    </row>
    <row r="4889" spans="4:4" x14ac:dyDescent="0.3">
      <c r="D4889" s="10"/>
    </row>
    <row r="4890" spans="4:4" x14ac:dyDescent="0.3">
      <c r="D4890" s="10"/>
    </row>
    <row r="4891" spans="4:4" x14ac:dyDescent="0.3">
      <c r="D4891" s="10"/>
    </row>
    <row r="4892" spans="4:4" x14ac:dyDescent="0.3">
      <c r="D4892" s="10"/>
    </row>
    <row r="4893" spans="4:4" x14ac:dyDescent="0.3">
      <c r="D4893" s="10"/>
    </row>
    <row r="4894" spans="4:4" x14ac:dyDescent="0.3">
      <c r="D4894" s="10"/>
    </row>
    <row r="4895" spans="4:4" x14ac:dyDescent="0.3">
      <c r="D4895" s="10"/>
    </row>
    <row r="4896" spans="4:4" x14ac:dyDescent="0.3">
      <c r="D4896" s="10"/>
    </row>
    <row r="4897" spans="4:4" x14ac:dyDescent="0.3">
      <c r="D4897" s="10"/>
    </row>
    <row r="4898" spans="4:4" x14ac:dyDescent="0.3">
      <c r="D4898" s="10"/>
    </row>
    <row r="4899" spans="4:4" x14ac:dyDescent="0.3">
      <c r="D4899" s="10"/>
    </row>
    <row r="4900" spans="4:4" x14ac:dyDescent="0.3">
      <c r="D4900" s="10"/>
    </row>
    <row r="4901" spans="4:4" x14ac:dyDescent="0.3">
      <c r="D4901" s="10"/>
    </row>
    <row r="4902" spans="4:4" x14ac:dyDescent="0.3">
      <c r="D4902" s="10"/>
    </row>
    <row r="4903" spans="4:4" x14ac:dyDescent="0.3">
      <c r="D4903" s="10"/>
    </row>
    <row r="4904" spans="4:4" x14ac:dyDescent="0.3">
      <c r="D4904" s="10"/>
    </row>
    <row r="4905" spans="4:4" x14ac:dyDescent="0.3">
      <c r="D4905" s="10"/>
    </row>
    <row r="4906" spans="4:4" x14ac:dyDescent="0.3">
      <c r="D4906" s="10"/>
    </row>
    <row r="4907" spans="4:4" x14ac:dyDescent="0.3">
      <c r="D4907" s="10"/>
    </row>
    <row r="4908" spans="4:4" x14ac:dyDescent="0.3">
      <c r="D4908" s="10"/>
    </row>
    <row r="4909" spans="4:4" x14ac:dyDescent="0.3">
      <c r="D4909" s="10"/>
    </row>
    <row r="4910" spans="4:4" x14ac:dyDescent="0.3">
      <c r="D4910" s="10"/>
    </row>
    <row r="4911" spans="4:4" x14ac:dyDescent="0.3">
      <c r="D4911" s="10"/>
    </row>
    <row r="4912" spans="4:4" x14ac:dyDescent="0.3">
      <c r="D4912" s="10"/>
    </row>
    <row r="4913" spans="4:4" x14ac:dyDescent="0.3">
      <c r="D4913" s="10"/>
    </row>
    <row r="4914" spans="4:4" x14ac:dyDescent="0.3">
      <c r="D4914" s="10"/>
    </row>
    <row r="4915" spans="4:4" x14ac:dyDescent="0.3">
      <c r="D4915" s="10"/>
    </row>
    <row r="4916" spans="4:4" x14ac:dyDescent="0.3">
      <c r="D4916" s="10"/>
    </row>
    <row r="4917" spans="4:4" x14ac:dyDescent="0.3">
      <c r="D4917" s="10"/>
    </row>
    <row r="4918" spans="4:4" x14ac:dyDescent="0.3">
      <c r="D4918" s="10"/>
    </row>
    <row r="4919" spans="4:4" x14ac:dyDescent="0.3">
      <c r="D4919" s="10"/>
    </row>
    <row r="4920" spans="4:4" x14ac:dyDescent="0.3">
      <c r="D4920" s="10"/>
    </row>
    <row r="4921" spans="4:4" x14ac:dyDescent="0.3">
      <c r="D4921" s="10"/>
    </row>
    <row r="4922" spans="4:4" x14ac:dyDescent="0.3">
      <c r="D4922" s="10"/>
    </row>
    <row r="4923" spans="4:4" x14ac:dyDescent="0.3">
      <c r="D4923" s="10"/>
    </row>
    <row r="4924" spans="4:4" x14ac:dyDescent="0.3">
      <c r="D4924" s="10"/>
    </row>
    <row r="4925" spans="4:4" x14ac:dyDescent="0.3">
      <c r="D4925" s="10"/>
    </row>
    <row r="4926" spans="4:4" x14ac:dyDescent="0.3">
      <c r="D4926" s="10"/>
    </row>
    <row r="4927" spans="4:4" x14ac:dyDescent="0.3">
      <c r="D4927" s="10"/>
    </row>
    <row r="4928" spans="4:4" x14ac:dyDescent="0.3">
      <c r="D4928" s="10"/>
    </row>
    <row r="4929" spans="4:4" x14ac:dyDescent="0.3">
      <c r="D4929" s="10"/>
    </row>
    <row r="4930" spans="4:4" x14ac:dyDescent="0.3">
      <c r="D4930" s="10"/>
    </row>
    <row r="4931" spans="4:4" x14ac:dyDescent="0.3">
      <c r="D4931" s="10"/>
    </row>
    <row r="4932" spans="4:4" x14ac:dyDescent="0.3">
      <c r="D4932" s="10"/>
    </row>
    <row r="4933" spans="4:4" x14ac:dyDescent="0.3">
      <c r="D4933" s="10"/>
    </row>
    <row r="4934" spans="4:4" x14ac:dyDescent="0.3">
      <c r="D4934" s="10"/>
    </row>
    <row r="4935" spans="4:4" x14ac:dyDescent="0.3">
      <c r="D4935" s="10"/>
    </row>
    <row r="4936" spans="4:4" x14ac:dyDescent="0.3">
      <c r="D4936" s="10"/>
    </row>
    <row r="4937" spans="4:4" x14ac:dyDescent="0.3">
      <c r="D4937" s="10"/>
    </row>
    <row r="4938" spans="4:4" x14ac:dyDescent="0.3">
      <c r="D4938" s="10"/>
    </row>
    <row r="4939" spans="4:4" x14ac:dyDescent="0.3">
      <c r="D4939" s="10"/>
    </row>
    <row r="4940" spans="4:4" x14ac:dyDescent="0.3">
      <c r="D4940" s="10"/>
    </row>
    <row r="4941" spans="4:4" x14ac:dyDescent="0.3">
      <c r="D4941" s="10"/>
    </row>
    <row r="4942" spans="4:4" x14ac:dyDescent="0.3">
      <c r="D4942" s="10"/>
    </row>
    <row r="4943" spans="4:4" x14ac:dyDescent="0.3">
      <c r="D4943" s="10"/>
    </row>
    <row r="4944" spans="4:4" x14ac:dyDescent="0.3">
      <c r="D4944" s="10"/>
    </row>
    <row r="4945" spans="4:4" x14ac:dyDescent="0.3">
      <c r="D4945" s="10"/>
    </row>
    <row r="4946" spans="4:4" x14ac:dyDescent="0.3">
      <c r="D4946" s="10"/>
    </row>
    <row r="4947" spans="4:4" x14ac:dyDescent="0.3">
      <c r="D4947" s="10"/>
    </row>
    <row r="4948" spans="4:4" x14ac:dyDescent="0.3">
      <c r="D4948" s="10"/>
    </row>
    <row r="4949" spans="4:4" x14ac:dyDescent="0.3">
      <c r="D4949" s="10"/>
    </row>
    <row r="4950" spans="4:4" x14ac:dyDescent="0.3">
      <c r="D4950" s="10"/>
    </row>
    <row r="4951" spans="4:4" x14ac:dyDescent="0.3">
      <c r="D4951" s="10"/>
    </row>
    <row r="4952" spans="4:4" x14ac:dyDescent="0.3">
      <c r="D4952" s="10"/>
    </row>
    <row r="4953" spans="4:4" x14ac:dyDescent="0.3">
      <c r="D4953" s="10"/>
    </row>
    <row r="4954" spans="4:4" x14ac:dyDescent="0.3">
      <c r="D4954" s="10"/>
    </row>
    <row r="4955" spans="4:4" x14ac:dyDescent="0.3">
      <c r="D4955" s="10"/>
    </row>
    <row r="4956" spans="4:4" x14ac:dyDescent="0.3">
      <c r="D4956" s="10"/>
    </row>
    <row r="4957" spans="4:4" x14ac:dyDescent="0.3">
      <c r="D4957" s="10"/>
    </row>
    <row r="4958" spans="4:4" x14ac:dyDescent="0.3">
      <c r="D4958" s="10"/>
    </row>
    <row r="4959" spans="4:4" x14ac:dyDescent="0.3">
      <c r="D4959" s="10"/>
    </row>
    <row r="4960" spans="4:4" x14ac:dyDescent="0.3">
      <c r="D4960" s="10"/>
    </row>
    <row r="4961" spans="4:4" x14ac:dyDescent="0.3">
      <c r="D4961" s="10"/>
    </row>
    <row r="4962" spans="4:4" x14ac:dyDescent="0.3">
      <c r="D4962" s="10"/>
    </row>
    <row r="4963" spans="4:4" x14ac:dyDescent="0.3">
      <c r="D4963" s="10"/>
    </row>
    <row r="4964" spans="4:4" x14ac:dyDescent="0.3">
      <c r="D4964" s="10"/>
    </row>
    <row r="4965" spans="4:4" x14ac:dyDescent="0.3">
      <c r="D4965" s="10"/>
    </row>
    <row r="4966" spans="4:4" x14ac:dyDescent="0.3">
      <c r="D4966" s="10"/>
    </row>
    <row r="4967" spans="4:4" x14ac:dyDescent="0.3">
      <c r="D4967" s="10"/>
    </row>
    <row r="4968" spans="4:4" x14ac:dyDescent="0.3">
      <c r="D4968" s="10"/>
    </row>
    <row r="4969" spans="4:4" x14ac:dyDescent="0.3">
      <c r="D4969" s="10"/>
    </row>
    <row r="4970" spans="4:4" x14ac:dyDescent="0.3">
      <c r="D4970" s="10"/>
    </row>
    <row r="4971" spans="4:4" x14ac:dyDescent="0.3">
      <c r="D4971" s="10"/>
    </row>
    <row r="4972" spans="4:4" x14ac:dyDescent="0.3">
      <c r="D4972" s="10"/>
    </row>
    <row r="4973" spans="4:4" x14ac:dyDescent="0.3">
      <c r="D4973" s="10"/>
    </row>
    <row r="4974" spans="4:4" x14ac:dyDescent="0.3">
      <c r="D4974" s="10"/>
    </row>
    <row r="4975" spans="4:4" x14ac:dyDescent="0.3">
      <c r="D4975" s="10"/>
    </row>
    <row r="4976" spans="4:4" x14ac:dyDescent="0.3">
      <c r="D4976" s="10"/>
    </row>
    <row r="4977" spans="4:4" x14ac:dyDescent="0.3">
      <c r="D4977" s="10"/>
    </row>
    <row r="4978" spans="4:4" x14ac:dyDescent="0.3">
      <c r="D4978" s="10"/>
    </row>
    <row r="4979" spans="4:4" x14ac:dyDescent="0.3">
      <c r="D4979" s="10"/>
    </row>
    <row r="4980" spans="4:4" x14ac:dyDescent="0.3">
      <c r="D4980" s="10"/>
    </row>
    <row r="4981" spans="4:4" x14ac:dyDescent="0.3">
      <c r="D4981" s="10"/>
    </row>
    <row r="4982" spans="4:4" x14ac:dyDescent="0.3">
      <c r="D4982" s="10"/>
    </row>
    <row r="4983" spans="4:4" x14ac:dyDescent="0.3">
      <c r="D4983" s="10"/>
    </row>
    <row r="4984" spans="4:4" x14ac:dyDescent="0.3">
      <c r="D4984" s="10"/>
    </row>
    <row r="4985" spans="4:4" x14ac:dyDescent="0.3">
      <c r="D4985" s="10"/>
    </row>
    <row r="4986" spans="4:4" x14ac:dyDescent="0.3">
      <c r="D4986" s="10"/>
    </row>
    <row r="4987" spans="4:4" x14ac:dyDescent="0.3">
      <c r="D4987" s="10"/>
    </row>
    <row r="4988" spans="4:4" x14ac:dyDescent="0.3">
      <c r="D4988" s="10"/>
    </row>
    <row r="4989" spans="4:4" x14ac:dyDescent="0.3">
      <c r="D4989" s="10"/>
    </row>
    <row r="4990" spans="4:4" x14ac:dyDescent="0.3">
      <c r="D4990" s="10"/>
    </row>
    <row r="4991" spans="4:4" x14ac:dyDescent="0.3">
      <c r="D4991" s="10"/>
    </row>
    <row r="4992" spans="4:4" x14ac:dyDescent="0.3">
      <c r="D4992" s="10"/>
    </row>
    <row r="4993" spans="4:4" x14ac:dyDescent="0.3">
      <c r="D4993" s="10"/>
    </row>
    <row r="4994" spans="4:4" x14ac:dyDescent="0.3">
      <c r="D4994" s="10"/>
    </row>
    <row r="4995" spans="4:4" x14ac:dyDescent="0.3">
      <c r="D4995" s="10"/>
    </row>
    <row r="4996" spans="4:4" x14ac:dyDescent="0.3">
      <c r="D4996" s="10"/>
    </row>
    <row r="4997" spans="4:4" x14ac:dyDescent="0.3">
      <c r="D4997" s="10"/>
    </row>
    <row r="4998" spans="4:4" x14ac:dyDescent="0.3">
      <c r="D4998" s="10"/>
    </row>
    <row r="4999" spans="4:4" x14ac:dyDescent="0.3">
      <c r="D4999" s="10"/>
    </row>
    <row r="5000" spans="4:4" x14ac:dyDescent="0.3">
      <c r="D5000" s="10"/>
    </row>
  </sheetData>
  <sheetProtection algorithmName="SHA-512" hashValue="GREQ3ECOTCVjaybhSmO+Cuallk1V8uhNfUNEqFuT17YSUNIpax18Ucb6TdKU6upnjL8LRTJWlcJ0wU7VzkO4DQ==" saltValue="pGh7ejdw9NxSaF/mbPzQIA==" spinCount="100000" sheet="1" formatRows="0"/>
  <mergeCells count="85">
    <mergeCell ref="C574:G574"/>
    <mergeCell ref="C507:G507"/>
    <mergeCell ref="C508:G508"/>
    <mergeCell ref="C524:G524"/>
    <mergeCell ref="C530:G530"/>
    <mergeCell ref="C549:G549"/>
    <mergeCell ref="C565:G565"/>
    <mergeCell ref="C483:G483"/>
    <mergeCell ref="C496:G496"/>
    <mergeCell ref="C499:G499"/>
    <mergeCell ref="C504:G504"/>
    <mergeCell ref="C505:G505"/>
    <mergeCell ref="C506:G506"/>
    <mergeCell ref="C428:G428"/>
    <mergeCell ref="C429:G429"/>
    <mergeCell ref="C430:G430"/>
    <mergeCell ref="C433:G433"/>
    <mergeCell ref="C438:G438"/>
    <mergeCell ref="C480:G480"/>
    <mergeCell ref="C418:G418"/>
    <mergeCell ref="C421:G421"/>
    <mergeCell ref="C422:G422"/>
    <mergeCell ref="C425:G425"/>
    <mergeCell ref="C426:G426"/>
    <mergeCell ref="C427:G427"/>
    <mergeCell ref="C367:G367"/>
    <mergeCell ref="C368:G368"/>
    <mergeCell ref="C369:G369"/>
    <mergeCell ref="C385:G385"/>
    <mergeCell ref="C411:G411"/>
    <mergeCell ref="C415:G415"/>
    <mergeCell ref="C357:G357"/>
    <mergeCell ref="C358:G358"/>
    <mergeCell ref="C363:G363"/>
    <mergeCell ref="C364:G364"/>
    <mergeCell ref="C365:G365"/>
    <mergeCell ref="C366:G366"/>
    <mergeCell ref="C350:G350"/>
    <mergeCell ref="C352:G352"/>
    <mergeCell ref="C353:G353"/>
    <mergeCell ref="C354:G354"/>
    <mergeCell ref="C355:G355"/>
    <mergeCell ref="C356:G356"/>
    <mergeCell ref="C215:G215"/>
    <mergeCell ref="C219:G219"/>
    <mergeCell ref="C223:G223"/>
    <mergeCell ref="C238:G238"/>
    <mergeCell ref="C329:G329"/>
    <mergeCell ref="C347:G347"/>
    <mergeCell ref="C180:G180"/>
    <mergeCell ref="C181:G181"/>
    <mergeCell ref="C182:G182"/>
    <mergeCell ref="C183:G183"/>
    <mergeCell ref="C195:G195"/>
    <mergeCell ref="C208:G208"/>
    <mergeCell ref="C113:G113"/>
    <mergeCell ref="C114:G114"/>
    <mergeCell ref="C115:G115"/>
    <mergeCell ref="C127:G127"/>
    <mergeCell ref="C139:G139"/>
    <mergeCell ref="C174:G174"/>
    <mergeCell ref="C73:G73"/>
    <mergeCell ref="C76:G76"/>
    <mergeCell ref="C77:G77"/>
    <mergeCell ref="C78:G78"/>
    <mergeCell ref="C79:G79"/>
    <mergeCell ref="C112:G112"/>
    <mergeCell ref="C40:G40"/>
    <mergeCell ref="C41:G41"/>
    <mergeCell ref="C44:G44"/>
    <mergeCell ref="C48:G48"/>
    <mergeCell ref="C51:G51"/>
    <mergeCell ref="C54:G54"/>
    <mergeCell ref="C17:G17"/>
    <mergeCell ref="C21:G21"/>
    <mergeCell ref="C24:G24"/>
    <mergeCell ref="C27:G27"/>
    <mergeCell ref="C33:G33"/>
    <mergeCell ref="C36:G36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1DC9A-2612-43ED-9A34-C59E56B223A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3" x14ac:dyDescent="0.3"/>
  <cols>
    <col min="1" max="1" width="3.3828125" customWidth="1"/>
    <col min="2" max="2" width="12.53515625" style="177" customWidth="1"/>
    <col min="3" max="3" width="63.23046875" style="177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5" width="0" hidden="1" customWidth="1"/>
    <col min="29" max="29" width="0" hidden="1" customWidth="1"/>
    <col min="31" max="41" width="0" hidden="1" customWidth="1"/>
    <col min="53" max="53" width="98.61328125" customWidth="1"/>
  </cols>
  <sheetData>
    <row r="1" spans="1:60" ht="15.75" customHeight="1" x14ac:dyDescent="0.4">
      <c r="A1" s="198" t="s">
        <v>219</v>
      </c>
      <c r="B1" s="198"/>
      <c r="C1" s="198"/>
      <c r="D1" s="198"/>
      <c r="E1" s="198"/>
      <c r="F1" s="198"/>
      <c r="G1" s="198"/>
      <c r="AG1" t="s">
        <v>149</v>
      </c>
    </row>
    <row r="2" spans="1:60" ht="25" customHeight="1" x14ac:dyDescent="0.3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150</v>
      </c>
    </row>
    <row r="3" spans="1:60" ht="25" customHeight="1" x14ac:dyDescent="0.3">
      <c r="A3" s="199" t="s">
        <v>8</v>
      </c>
      <c r="B3" s="49" t="s">
        <v>50</v>
      </c>
      <c r="C3" s="202" t="s">
        <v>51</v>
      </c>
      <c r="D3" s="200"/>
      <c r="E3" s="200"/>
      <c r="F3" s="200"/>
      <c r="G3" s="201"/>
      <c r="AC3" s="177" t="s">
        <v>150</v>
      </c>
      <c r="AG3" t="s">
        <v>154</v>
      </c>
    </row>
    <row r="4" spans="1:60" ht="25" customHeight="1" x14ac:dyDescent="0.3">
      <c r="A4" s="203" t="s">
        <v>9</v>
      </c>
      <c r="B4" s="204" t="s">
        <v>54</v>
      </c>
      <c r="C4" s="205" t="s">
        <v>55</v>
      </c>
      <c r="D4" s="206"/>
      <c r="E4" s="206"/>
      <c r="F4" s="206"/>
      <c r="G4" s="207"/>
      <c r="AG4" t="s">
        <v>155</v>
      </c>
    </row>
    <row r="5" spans="1:60" x14ac:dyDescent="0.3">
      <c r="D5" s="10"/>
    </row>
    <row r="6" spans="1:60" ht="37.299999999999997" x14ac:dyDescent="0.3">
      <c r="A6" s="209" t="s">
        <v>156</v>
      </c>
      <c r="B6" s="211" t="s">
        <v>157</v>
      </c>
      <c r="C6" s="211" t="s">
        <v>158</v>
      </c>
      <c r="D6" s="210" t="s">
        <v>159</v>
      </c>
      <c r="E6" s="209" t="s">
        <v>160</v>
      </c>
      <c r="F6" s="208" t="s">
        <v>161</v>
      </c>
      <c r="G6" s="209" t="s">
        <v>29</v>
      </c>
      <c r="H6" s="212" t="s">
        <v>30</v>
      </c>
      <c r="I6" s="212" t="s">
        <v>162</v>
      </c>
      <c r="J6" s="212" t="s">
        <v>31</v>
      </c>
      <c r="K6" s="212" t="s">
        <v>163</v>
      </c>
      <c r="L6" s="212" t="s">
        <v>164</v>
      </c>
      <c r="M6" s="212" t="s">
        <v>165</v>
      </c>
      <c r="N6" s="212" t="s">
        <v>166</v>
      </c>
      <c r="O6" s="212" t="s">
        <v>167</v>
      </c>
      <c r="P6" s="212" t="s">
        <v>168</v>
      </c>
      <c r="Q6" s="212" t="s">
        <v>169</v>
      </c>
      <c r="R6" s="212" t="s">
        <v>170</v>
      </c>
      <c r="S6" s="212" t="s">
        <v>171</v>
      </c>
      <c r="T6" s="212" t="s">
        <v>172</v>
      </c>
      <c r="U6" s="212" t="s">
        <v>173</v>
      </c>
      <c r="V6" s="212" t="s">
        <v>174</v>
      </c>
      <c r="W6" s="212" t="s">
        <v>175</v>
      </c>
      <c r="X6" s="212" t="s">
        <v>176</v>
      </c>
      <c r="Y6" s="212" t="s">
        <v>177</v>
      </c>
    </row>
    <row r="7" spans="1:60" hidden="1" x14ac:dyDescent="0.3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3">
      <c r="A8" s="230" t="s">
        <v>178</v>
      </c>
      <c r="B8" s="231" t="s">
        <v>104</v>
      </c>
      <c r="C8" s="253" t="s">
        <v>105</v>
      </c>
      <c r="D8" s="232"/>
      <c r="E8" s="233"/>
      <c r="F8" s="234"/>
      <c r="G8" s="234">
        <f>SUMIF(AG9:AG15,"&lt;&gt;NOR",G9:G15)</f>
        <v>0</v>
      </c>
      <c r="H8" s="234"/>
      <c r="I8" s="234">
        <f>SUM(I9:I15)</f>
        <v>0</v>
      </c>
      <c r="J8" s="234"/>
      <c r="K8" s="234">
        <f>SUM(K9:K15)</f>
        <v>0</v>
      </c>
      <c r="L8" s="234"/>
      <c r="M8" s="234">
        <f>SUM(M9:M15)</f>
        <v>0</v>
      </c>
      <c r="N8" s="233"/>
      <c r="O8" s="233">
        <f>SUM(O9:O15)</f>
        <v>0.59000000000000008</v>
      </c>
      <c r="P8" s="233"/>
      <c r="Q8" s="233">
        <f>SUM(Q9:Q15)</f>
        <v>39.400000000000006</v>
      </c>
      <c r="R8" s="234"/>
      <c r="S8" s="234"/>
      <c r="T8" s="235"/>
      <c r="U8" s="229"/>
      <c r="V8" s="229">
        <f>SUM(V9:V15)</f>
        <v>314</v>
      </c>
      <c r="W8" s="229"/>
      <c r="X8" s="229"/>
      <c r="Y8" s="229"/>
      <c r="AG8" t="s">
        <v>179</v>
      </c>
    </row>
    <row r="9" spans="1:60" outlineLevel="1" x14ac:dyDescent="0.3">
      <c r="A9" s="237">
        <v>1</v>
      </c>
      <c r="B9" s="238" t="s">
        <v>847</v>
      </c>
      <c r="C9" s="255" t="s">
        <v>848</v>
      </c>
      <c r="D9" s="239" t="s">
        <v>416</v>
      </c>
      <c r="E9" s="240">
        <v>850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3.8000000000000002E-4</v>
      </c>
      <c r="O9" s="240">
        <f>ROUND(E9*N9,2)</f>
        <v>0.32</v>
      </c>
      <c r="P9" s="240">
        <v>1.2999999999999999E-2</v>
      </c>
      <c r="Q9" s="240">
        <f>ROUND(E9*P9,2)</f>
        <v>11.05</v>
      </c>
      <c r="R9" s="242" t="s">
        <v>471</v>
      </c>
      <c r="S9" s="242" t="s">
        <v>198</v>
      </c>
      <c r="T9" s="243" t="s">
        <v>198</v>
      </c>
      <c r="U9" s="224">
        <v>0.11</v>
      </c>
      <c r="V9" s="224">
        <f>ROUND(E9*U9,2)</f>
        <v>93.5</v>
      </c>
      <c r="W9" s="224"/>
      <c r="X9" s="224" t="s">
        <v>185</v>
      </c>
      <c r="Y9" s="224" t="s">
        <v>186</v>
      </c>
      <c r="Z9" s="213"/>
      <c r="AA9" s="213"/>
      <c r="AB9" s="213"/>
      <c r="AC9" s="213"/>
      <c r="AD9" s="213"/>
      <c r="AE9" s="213"/>
      <c r="AF9" s="213"/>
      <c r="AG9" s="213" t="s">
        <v>187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3">
      <c r="A10" s="220"/>
      <c r="B10" s="221"/>
      <c r="C10" s="266" t="s">
        <v>849</v>
      </c>
      <c r="D10" s="264"/>
      <c r="E10" s="264"/>
      <c r="F10" s="264"/>
      <c r="G10" s="26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3"/>
      <c r="AA10" s="213"/>
      <c r="AB10" s="213"/>
      <c r="AC10" s="213"/>
      <c r="AD10" s="213"/>
      <c r="AE10" s="213"/>
      <c r="AF10" s="213"/>
      <c r="AG10" s="213" t="s">
        <v>225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2" x14ac:dyDescent="0.3">
      <c r="A11" s="220"/>
      <c r="B11" s="221"/>
      <c r="C11" s="268" t="s">
        <v>849</v>
      </c>
      <c r="D11" s="265"/>
      <c r="E11" s="265"/>
      <c r="F11" s="265"/>
      <c r="G11" s="265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3"/>
      <c r="AA11" s="213"/>
      <c r="AB11" s="213"/>
      <c r="AC11" s="213"/>
      <c r="AD11" s="213"/>
      <c r="AE11" s="213"/>
      <c r="AF11" s="213"/>
      <c r="AG11" s="213" t="s">
        <v>202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3" x14ac:dyDescent="0.3">
      <c r="A12" s="220"/>
      <c r="B12" s="221"/>
      <c r="C12" s="268" t="s">
        <v>850</v>
      </c>
      <c r="D12" s="265"/>
      <c r="E12" s="265"/>
      <c r="F12" s="265"/>
      <c r="G12" s="265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3"/>
      <c r="AA12" s="213"/>
      <c r="AB12" s="213"/>
      <c r="AC12" s="213"/>
      <c r="AD12" s="213"/>
      <c r="AE12" s="213"/>
      <c r="AF12" s="213"/>
      <c r="AG12" s="213" t="s">
        <v>202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3">
      <c r="A13" s="237">
        <v>2</v>
      </c>
      <c r="B13" s="238" t="s">
        <v>851</v>
      </c>
      <c r="C13" s="255" t="s">
        <v>852</v>
      </c>
      <c r="D13" s="239" t="s">
        <v>416</v>
      </c>
      <c r="E13" s="240">
        <v>450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0">
        <v>5.9000000000000003E-4</v>
      </c>
      <c r="O13" s="240">
        <f>ROUND(E13*N13,2)</f>
        <v>0.27</v>
      </c>
      <c r="P13" s="240">
        <v>6.3E-2</v>
      </c>
      <c r="Q13" s="240">
        <f>ROUND(E13*P13,2)</f>
        <v>28.35</v>
      </c>
      <c r="R13" s="242" t="s">
        <v>471</v>
      </c>
      <c r="S13" s="242" t="s">
        <v>198</v>
      </c>
      <c r="T13" s="243" t="s">
        <v>198</v>
      </c>
      <c r="U13" s="224">
        <v>0.49</v>
      </c>
      <c r="V13" s="224">
        <f>ROUND(E13*U13,2)</f>
        <v>220.5</v>
      </c>
      <c r="W13" s="224"/>
      <c r="X13" s="224" t="s">
        <v>185</v>
      </c>
      <c r="Y13" s="224" t="s">
        <v>186</v>
      </c>
      <c r="Z13" s="213"/>
      <c r="AA13" s="213"/>
      <c r="AB13" s="213"/>
      <c r="AC13" s="213"/>
      <c r="AD13" s="213"/>
      <c r="AE13" s="213"/>
      <c r="AF13" s="213"/>
      <c r="AG13" s="213" t="s">
        <v>187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2" x14ac:dyDescent="0.3">
      <c r="A14" s="220"/>
      <c r="B14" s="221"/>
      <c r="C14" s="266" t="s">
        <v>849</v>
      </c>
      <c r="D14" s="264"/>
      <c r="E14" s="264"/>
      <c r="F14" s="264"/>
      <c r="G14" s="26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3"/>
      <c r="AA14" s="213"/>
      <c r="AB14" s="213"/>
      <c r="AC14" s="213"/>
      <c r="AD14" s="213"/>
      <c r="AE14" s="213"/>
      <c r="AF14" s="213"/>
      <c r="AG14" s="213" t="s">
        <v>225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2" x14ac:dyDescent="0.3">
      <c r="A15" s="220"/>
      <c r="B15" s="221"/>
      <c r="C15" s="268" t="s">
        <v>849</v>
      </c>
      <c r="D15" s="265"/>
      <c r="E15" s="265"/>
      <c r="F15" s="265"/>
      <c r="G15" s="265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3"/>
      <c r="AA15" s="213"/>
      <c r="AB15" s="213"/>
      <c r="AC15" s="213"/>
      <c r="AD15" s="213"/>
      <c r="AE15" s="213"/>
      <c r="AF15" s="213"/>
      <c r="AG15" s="213" t="s">
        <v>202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x14ac:dyDescent="0.3">
      <c r="A16" s="230" t="s">
        <v>178</v>
      </c>
      <c r="B16" s="231" t="s">
        <v>108</v>
      </c>
      <c r="C16" s="253" t="s">
        <v>109</v>
      </c>
      <c r="D16" s="232"/>
      <c r="E16" s="233"/>
      <c r="F16" s="234"/>
      <c r="G16" s="234">
        <f>SUMIF(AG17:AG64,"&lt;&gt;NOR",G17:G64)</f>
        <v>0</v>
      </c>
      <c r="H16" s="234"/>
      <c r="I16" s="234">
        <f>SUM(I17:I64)</f>
        <v>0</v>
      </c>
      <c r="J16" s="234"/>
      <c r="K16" s="234">
        <f>SUM(K17:K64)</f>
        <v>0</v>
      </c>
      <c r="L16" s="234"/>
      <c r="M16" s="234">
        <f>SUM(M17:M64)</f>
        <v>0</v>
      </c>
      <c r="N16" s="233"/>
      <c r="O16" s="233">
        <f>SUM(O17:O64)</f>
        <v>0.17</v>
      </c>
      <c r="P16" s="233"/>
      <c r="Q16" s="233">
        <f>SUM(Q17:Q64)</f>
        <v>0</v>
      </c>
      <c r="R16" s="234"/>
      <c r="S16" s="234"/>
      <c r="T16" s="235"/>
      <c r="U16" s="229"/>
      <c r="V16" s="229">
        <f>SUM(V17:V64)</f>
        <v>53.74</v>
      </c>
      <c r="W16" s="229"/>
      <c r="X16" s="229"/>
      <c r="Y16" s="229"/>
      <c r="AG16" t="s">
        <v>179</v>
      </c>
    </row>
    <row r="17" spans="1:60" outlineLevel="1" x14ac:dyDescent="0.3">
      <c r="A17" s="237">
        <v>3</v>
      </c>
      <c r="B17" s="238" t="s">
        <v>853</v>
      </c>
      <c r="C17" s="255" t="s">
        <v>854</v>
      </c>
      <c r="D17" s="239" t="s">
        <v>416</v>
      </c>
      <c r="E17" s="240">
        <v>381.41399999999999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21</v>
      </c>
      <c r="M17" s="242">
        <f>G17*(1+L17/100)</f>
        <v>0</v>
      </c>
      <c r="N17" s="240">
        <v>0</v>
      </c>
      <c r="O17" s="240">
        <f>ROUND(E17*N17,2)</f>
        <v>0</v>
      </c>
      <c r="P17" s="240">
        <v>0</v>
      </c>
      <c r="Q17" s="240">
        <f>ROUND(E17*P17,2)</f>
        <v>0</v>
      </c>
      <c r="R17" s="242" t="s">
        <v>855</v>
      </c>
      <c r="S17" s="242" t="s">
        <v>198</v>
      </c>
      <c r="T17" s="243" t="s">
        <v>198</v>
      </c>
      <c r="U17" s="224">
        <v>0.14000000000000001</v>
      </c>
      <c r="V17" s="224">
        <f>ROUND(E17*U17,2)</f>
        <v>53.4</v>
      </c>
      <c r="W17" s="224"/>
      <c r="X17" s="224" t="s">
        <v>185</v>
      </c>
      <c r="Y17" s="224" t="s">
        <v>186</v>
      </c>
      <c r="Z17" s="213"/>
      <c r="AA17" s="213"/>
      <c r="AB17" s="213"/>
      <c r="AC17" s="213"/>
      <c r="AD17" s="213"/>
      <c r="AE17" s="213"/>
      <c r="AF17" s="213"/>
      <c r="AG17" s="213" t="s">
        <v>187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2" x14ac:dyDescent="0.3">
      <c r="A18" s="220"/>
      <c r="B18" s="221"/>
      <c r="C18" s="267" t="s">
        <v>856</v>
      </c>
      <c r="D18" s="260"/>
      <c r="E18" s="261">
        <v>143.792</v>
      </c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3"/>
      <c r="AA18" s="213"/>
      <c r="AB18" s="213"/>
      <c r="AC18" s="213"/>
      <c r="AD18" s="213"/>
      <c r="AE18" s="213"/>
      <c r="AF18" s="213"/>
      <c r="AG18" s="213" t="s">
        <v>227</v>
      </c>
      <c r="AH18" s="213">
        <v>5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3" x14ac:dyDescent="0.3">
      <c r="A19" s="220"/>
      <c r="B19" s="221"/>
      <c r="C19" s="267" t="s">
        <v>857</v>
      </c>
      <c r="D19" s="260"/>
      <c r="E19" s="261">
        <v>27.632000000000001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3"/>
      <c r="AA19" s="213"/>
      <c r="AB19" s="213"/>
      <c r="AC19" s="213"/>
      <c r="AD19" s="213"/>
      <c r="AE19" s="213"/>
      <c r="AF19" s="213"/>
      <c r="AG19" s="213" t="s">
        <v>227</v>
      </c>
      <c r="AH19" s="213">
        <v>5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3" x14ac:dyDescent="0.3">
      <c r="A20" s="220"/>
      <c r="B20" s="221"/>
      <c r="C20" s="267" t="s">
        <v>858</v>
      </c>
      <c r="D20" s="260"/>
      <c r="E20" s="261">
        <v>34.869999999999997</v>
      </c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3"/>
      <c r="AA20" s="213"/>
      <c r="AB20" s="213"/>
      <c r="AC20" s="213"/>
      <c r="AD20" s="213"/>
      <c r="AE20" s="213"/>
      <c r="AF20" s="213"/>
      <c r="AG20" s="213" t="s">
        <v>227</v>
      </c>
      <c r="AH20" s="213">
        <v>5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3" x14ac:dyDescent="0.3">
      <c r="A21" s="220"/>
      <c r="B21" s="221"/>
      <c r="C21" s="267" t="s">
        <v>859</v>
      </c>
      <c r="D21" s="260"/>
      <c r="E21" s="261">
        <v>21.725000000000001</v>
      </c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3"/>
      <c r="AA21" s="213"/>
      <c r="AB21" s="213"/>
      <c r="AC21" s="213"/>
      <c r="AD21" s="213"/>
      <c r="AE21" s="213"/>
      <c r="AF21" s="213"/>
      <c r="AG21" s="213" t="s">
        <v>227</v>
      </c>
      <c r="AH21" s="213">
        <v>5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3" x14ac:dyDescent="0.3">
      <c r="A22" s="220"/>
      <c r="B22" s="221"/>
      <c r="C22" s="267" t="s">
        <v>860</v>
      </c>
      <c r="D22" s="260"/>
      <c r="E22" s="261">
        <v>4.6749999999999998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3"/>
      <c r="AA22" s="213"/>
      <c r="AB22" s="213"/>
      <c r="AC22" s="213"/>
      <c r="AD22" s="213"/>
      <c r="AE22" s="213"/>
      <c r="AF22" s="213"/>
      <c r="AG22" s="213" t="s">
        <v>227</v>
      </c>
      <c r="AH22" s="213">
        <v>5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3" x14ac:dyDescent="0.3">
      <c r="A23" s="220"/>
      <c r="B23" s="221"/>
      <c r="C23" s="267" t="s">
        <v>861</v>
      </c>
      <c r="D23" s="260"/>
      <c r="E23" s="261">
        <v>4.6749999999999998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3"/>
      <c r="AA23" s="213"/>
      <c r="AB23" s="213"/>
      <c r="AC23" s="213"/>
      <c r="AD23" s="213"/>
      <c r="AE23" s="213"/>
      <c r="AF23" s="213"/>
      <c r="AG23" s="213" t="s">
        <v>227</v>
      </c>
      <c r="AH23" s="213">
        <v>5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3" x14ac:dyDescent="0.3">
      <c r="A24" s="220"/>
      <c r="B24" s="221"/>
      <c r="C24" s="267" t="s">
        <v>862</v>
      </c>
      <c r="D24" s="260"/>
      <c r="E24" s="261">
        <v>130.625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3"/>
      <c r="AA24" s="213"/>
      <c r="AB24" s="213"/>
      <c r="AC24" s="213"/>
      <c r="AD24" s="213"/>
      <c r="AE24" s="213"/>
      <c r="AF24" s="213"/>
      <c r="AG24" s="213" t="s">
        <v>227</v>
      </c>
      <c r="AH24" s="213">
        <v>5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3" x14ac:dyDescent="0.3">
      <c r="A25" s="220"/>
      <c r="B25" s="221"/>
      <c r="C25" s="267" t="s">
        <v>863</v>
      </c>
      <c r="D25" s="260"/>
      <c r="E25" s="261">
        <v>7.37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3"/>
      <c r="AA25" s="213"/>
      <c r="AB25" s="213"/>
      <c r="AC25" s="213"/>
      <c r="AD25" s="213"/>
      <c r="AE25" s="213"/>
      <c r="AF25" s="213"/>
      <c r="AG25" s="213" t="s">
        <v>227</v>
      </c>
      <c r="AH25" s="213">
        <v>5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3" x14ac:dyDescent="0.3">
      <c r="A26" s="220"/>
      <c r="B26" s="221"/>
      <c r="C26" s="267" t="s">
        <v>864</v>
      </c>
      <c r="D26" s="260"/>
      <c r="E26" s="261">
        <v>6.05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3"/>
      <c r="AA26" s="213"/>
      <c r="AB26" s="213"/>
      <c r="AC26" s="213"/>
      <c r="AD26" s="213"/>
      <c r="AE26" s="213"/>
      <c r="AF26" s="213"/>
      <c r="AG26" s="213" t="s">
        <v>227</v>
      </c>
      <c r="AH26" s="213">
        <v>5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0.6" outlineLevel="1" x14ac:dyDescent="0.3">
      <c r="A27" s="244">
        <v>4</v>
      </c>
      <c r="B27" s="245" t="s">
        <v>865</v>
      </c>
      <c r="C27" s="254" t="s">
        <v>866</v>
      </c>
      <c r="D27" s="246" t="s">
        <v>416</v>
      </c>
      <c r="E27" s="247">
        <v>35.4</v>
      </c>
      <c r="F27" s="248"/>
      <c r="G27" s="249">
        <f>ROUND(E27*F27,2)</f>
        <v>0</v>
      </c>
      <c r="H27" s="248"/>
      <c r="I27" s="249">
        <f>ROUND(E27*H27,2)</f>
        <v>0</v>
      </c>
      <c r="J27" s="248"/>
      <c r="K27" s="249">
        <f>ROUND(E27*J27,2)</f>
        <v>0</v>
      </c>
      <c r="L27" s="249">
        <v>21</v>
      </c>
      <c r="M27" s="249">
        <f>G27*(1+L27/100)</f>
        <v>0</v>
      </c>
      <c r="N27" s="247">
        <v>1.0000000000000001E-5</v>
      </c>
      <c r="O27" s="247">
        <f>ROUND(E27*N27,2)</f>
        <v>0</v>
      </c>
      <c r="P27" s="247">
        <v>0</v>
      </c>
      <c r="Q27" s="247">
        <f>ROUND(E27*P27,2)</f>
        <v>0</v>
      </c>
      <c r="R27" s="249" t="s">
        <v>302</v>
      </c>
      <c r="S27" s="249" t="s">
        <v>198</v>
      </c>
      <c r="T27" s="250" t="s">
        <v>198</v>
      </c>
      <c r="U27" s="224">
        <v>0</v>
      </c>
      <c r="V27" s="224">
        <f>ROUND(E27*U27,2)</f>
        <v>0</v>
      </c>
      <c r="W27" s="224"/>
      <c r="X27" s="224" t="s">
        <v>255</v>
      </c>
      <c r="Y27" s="224" t="s">
        <v>186</v>
      </c>
      <c r="Z27" s="213"/>
      <c r="AA27" s="213"/>
      <c r="AB27" s="213"/>
      <c r="AC27" s="213"/>
      <c r="AD27" s="213"/>
      <c r="AE27" s="213"/>
      <c r="AF27" s="213"/>
      <c r="AG27" s="213" t="s">
        <v>256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0.6" outlineLevel="1" x14ac:dyDescent="0.3">
      <c r="A28" s="237">
        <v>5</v>
      </c>
      <c r="B28" s="238" t="s">
        <v>867</v>
      </c>
      <c r="C28" s="255" t="s">
        <v>868</v>
      </c>
      <c r="D28" s="239" t="s">
        <v>416</v>
      </c>
      <c r="E28" s="240">
        <v>143.792</v>
      </c>
      <c r="F28" s="241"/>
      <c r="G28" s="242">
        <f>ROUND(E28*F28,2)</f>
        <v>0</v>
      </c>
      <c r="H28" s="241"/>
      <c r="I28" s="242">
        <f>ROUND(E28*H28,2)</f>
        <v>0</v>
      </c>
      <c r="J28" s="241"/>
      <c r="K28" s="242">
        <f>ROUND(E28*J28,2)</f>
        <v>0</v>
      </c>
      <c r="L28" s="242">
        <v>21</v>
      </c>
      <c r="M28" s="242">
        <f>G28*(1+L28/100)</f>
        <v>0</v>
      </c>
      <c r="N28" s="240">
        <v>3.0000000000000001E-5</v>
      </c>
      <c r="O28" s="240">
        <f>ROUND(E28*N28,2)</f>
        <v>0</v>
      </c>
      <c r="P28" s="240">
        <v>0</v>
      </c>
      <c r="Q28" s="240">
        <f>ROUND(E28*P28,2)</f>
        <v>0</v>
      </c>
      <c r="R28" s="242" t="s">
        <v>302</v>
      </c>
      <c r="S28" s="242" t="s">
        <v>198</v>
      </c>
      <c r="T28" s="243" t="s">
        <v>198</v>
      </c>
      <c r="U28" s="224">
        <v>0</v>
      </c>
      <c r="V28" s="224">
        <f>ROUND(E28*U28,2)</f>
        <v>0</v>
      </c>
      <c r="W28" s="224"/>
      <c r="X28" s="224" t="s">
        <v>255</v>
      </c>
      <c r="Y28" s="224" t="s">
        <v>186</v>
      </c>
      <c r="Z28" s="213"/>
      <c r="AA28" s="213"/>
      <c r="AB28" s="213"/>
      <c r="AC28" s="213"/>
      <c r="AD28" s="213"/>
      <c r="AE28" s="213"/>
      <c r="AF28" s="213"/>
      <c r="AG28" s="213" t="s">
        <v>256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2" x14ac:dyDescent="0.3">
      <c r="A29" s="220"/>
      <c r="B29" s="221"/>
      <c r="C29" s="267" t="s">
        <v>869</v>
      </c>
      <c r="D29" s="260"/>
      <c r="E29" s="261">
        <v>130.72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3"/>
      <c r="AA29" s="213"/>
      <c r="AB29" s="213"/>
      <c r="AC29" s="213"/>
      <c r="AD29" s="213"/>
      <c r="AE29" s="213"/>
      <c r="AF29" s="213"/>
      <c r="AG29" s="213" t="s">
        <v>227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3" x14ac:dyDescent="0.3">
      <c r="A30" s="220"/>
      <c r="B30" s="221"/>
      <c r="C30" s="270" t="s">
        <v>870</v>
      </c>
      <c r="D30" s="262"/>
      <c r="E30" s="263">
        <v>13.071999999999999</v>
      </c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24"/>
      <c r="Z30" s="213"/>
      <c r="AA30" s="213"/>
      <c r="AB30" s="213"/>
      <c r="AC30" s="213"/>
      <c r="AD30" s="213"/>
      <c r="AE30" s="213"/>
      <c r="AF30" s="213"/>
      <c r="AG30" s="213" t="s">
        <v>227</v>
      </c>
      <c r="AH30" s="213">
        <v>4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ht="20.6" outlineLevel="1" x14ac:dyDescent="0.3">
      <c r="A31" s="244">
        <v>6</v>
      </c>
      <c r="B31" s="245" t="s">
        <v>871</v>
      </c>
      <c r="C31" s="254" t="s">
        <v>872</v>
      </c>
      <c r="D31" s="246" t="s">
        <v>416</v>
      </c>
      <c r="E31" s="247">
        <v>45</v>
      </c>
      <c r="F31" s="248"/>
      <c r="G31" s="249">
        <f>ROUND(E31*F31,2)</f>
        <v>0</v>
      </c>
      <c r="H31" s="248"/>
      <c r="I31" s="249">
        <f>ROUND(E31*H31,2)</f>
        <v>0</v>
      </c>
      <c r="J31" s="248"/>
      <c r="K31" s="249">
        <f>ROUND(E31*J31,2)</f>
        <v>0</v>
      </c>
      <c r="L31" s="249">
        <v>21</v>
      </c>
      <c r="M31" s="249">
        <f>G31*(1+L31/100)</f>
        <v>0</v>
      </c>
      <c r="N31" s="247">
        <v>6.0000000000000002E-5</v>
      </c>
      <c r="O31" s="247">
        <f>ROUND(E31*N31,2)</f>
        <v>0</v>
      </c>
      <c r="P31" s="247">
        <v>0</v>
      </c>
      <c r="Q31" s="247">
        <f>ROUND(E31*P31,2)</f>
        <v>0</v>
      </c>
      <c r="R31" s="249" t="s">
        <v>302</v>
      </c>
      <c r="S31" s="249" t="s">
        <v>198</v>
      </c>
      <c r="T31" s="250" t="s">
        <v>198</v>
      </c>
      <c r="U31" s="224">
        <v>0</v>
      </c>
      <c r="V31" s="224">
        <f>ROUND(E31*U31,2)</f>
        <v>0</v>
      </c>
      <c r="W31" s="224"/>
      <c r="X31" s="224" t="s">
        <v>255</v>
      </c>
      <c r="Y31" s="224" t="s">
        <v>186</v>
      </c>
      <c r="Z31" s="213"/>
      <c r="AA31" s="213"/>
      <c r="AB31" s="213"/>
      <c r="AC31" s="213"/>
      <c r="AD31" s="213"/>
      <c r="AE31" s="213"/>
      <c r="AF31" s="213"/>
      <c r="AG31" s="213" t="s">
        <v>256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0.6" outlineLevel="1" x14ac:dyDescent="0.3">
      <c r="A32" s="237">
        <v>7</v>
      </c>
      <c r="B32" s="238" t="s">
        <v>873</v>
      </c>
      <c r="C32" s="255" t="s">
        <v>874</v>
      </c>
      <c r="D32" s="239" t="s">
        <v>416</v>
      </c>
      <c r="E32" s="240">
        <v>27.632000000000001</v>
      </c>
      <c r="F32" s="241"/>
      <c r="G32" s="242">
        <f>ROUND(E32*F32,2)</f>
        <v>0</v>
      </c>
      <c r="H32" s="241"/>
      <c r="I32" s="242">
        <f>ROUND(E32*H32,2)</f>
        <v>0</v>
      </c>
      <c r="J32" s="241"/>
      <c r="K32" s="242">
        <f>ROUND(E32*J32,2)</f>
        <v>0</v>
      </c>
      <c r="L32" s="242">
        <v>21</v>
      </c>
      <c r="M32" s="242">
        <f>G32*(1+L32/100)</f>
        <v>0</v>
      </c>
      <c r="N32" s="240">
        <v>6.0000000000000002E-5</v>
      </c>
      <c r="O32" s="240">
        <f>ROUND(E32*N32,2)</f>
        <v>0</v>
      </c>
      <c r="P32" s="240">
        <v>0</v>
      </c>
      <c r="Q32" s="240">
        <f>ROUND(E32*P32,2)</f>
        <v>0</v>
      </c>
      <c r="R32" s="242" t="s">
        <v>302</v>
      </c>
      <c r="S32" s="242" t="s">
        <v>198</v>
      </c>
      <c r="T32" s="243" t="s">
        <v>198</v>
      </c>
      <c r="U32" s="224">
        <v>0</v>
      </c>
      <c r="V32" s="224">
        <f>ROUND(E32*U32,2)</f>
        <v>0</v>
      </c>
      <c r="W32" s="224"/>
      <c r="X32" s="224" t="s">
        <v>255</v>
      </c>
      <c r="Y32" s="224" t="s">
        <v>186</v>
      </c>
      <c r="Z32" s="213"/>
      <c r="AA32" s="213"/>
      <c r="AB32" s="213"/>
      <c r="AC32" s="213"/>
      <c r="AD32" s="213"/>
      <c r="AE32" s="213"/>
      <c r="AF32" s="213"/>
      <c r="AG32" s="213" t="s">
        <v>256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2" x14ac:dyDescent="0.3">
      <c r="A33" s="220"/>
      <c r="B33" s="221"/>
      <c r="C33" s="267" t="s">
        <v>875</v>
      </c>
      <c r="D33" s="260"/>
      <c r="E33" s="261">
        <v>25.12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3"/>
      <c r="AA33" s="213"/>
      <c r="AB33" s="213"/>
      <c r="AC33" s="213"/>
      <c r="AD33" s="213"/>
      <c r="AE33" s="213"/>
      <c r="AF33" s="213"/>
      <c r="AG33" s="213" t="s">
        <v>227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3" x14ac:dyDescent="0.3">
      <c r="A34" s="220"/>
      <c r="B34" s="221"/>
      <c r="C34" s="270" t="s">
        <v>870</v>
      </c>
      <c r="D34" s="262"/>
      <c r="E34" s="263">
        <v>2.512</v>
      </c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3"/>
      <c r="AA34" s="213"/>
      <c r="AB34" s="213"/>
      <c r="AC34" s="213"/>
      <c r="AD34" s="213"/>
      <c r="AE34" s="213"/>
      <c r="AF34" s="213"/>
      <c r="AG34" s="213" t="s">
        <v>227</v>
      </c>
      <c r="AH34" s="213">
        <v>4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20.6" outlineLevel="1" x14ac:dyDescent="0.3">
      <c r="A35" s="244">
        <v>8</v>
      </c>
      <c r="B35" s="245" t="s">
        <v>876</v>
      </c>
      <c r="C35" s="254" t="s">
        <v>877</v>
      </c>
      <c r="D35" s="246" t="s">
        <v>416</v>
      </c>
      <c r="E35" s="247">
        <v>40</v>
      </c>
      <c r="F35" s="248"/>
      <c r="G35" s="249">
        <f>ROUND(E35*F35,2)</f>
        <v>0</v>
      </c>
      <c r="H35" s="248"/>
      <c r="I35" s="249">
        <f>ROUND(E35*H35,2)</f>
        <v>0</v>
      </c>
      <c r="J35" s="248"/>
      <c r="K35" s="249">
        <f>ROUND(E35*J35,2)</f>
        <v>0</v>
      </c>
      <c r="L35" s="249">
        <v>21</v>
      </c>
      <c r="M35" s="249">
        <f>G35*(1+L35/100)</f>
        <v>0</v>
      </c>
      <c r="N35" s="247">
        <v>5.0000000000000002E-5</v>
      </c>
      <c r="O35" s="247">
        <f>ROUND(E35*N35,2)</f>
        <v>0</v>
      </c>
      <c r="P35" s="247">
        <v>0</v>
      </c>
      <c r="Q35" s="247">
        <f>ROUND(E35*P35,2)</f>
        <v>0</v>
      </c>
      <c r="R35" s="249" t="s">
        <v>302</v>
      </c>
      <c r="S35" s="249" t="s">
        <v>198</v>
      </c>
      <c r="T35" s="250" t="s">
        <v>198</v>
      </c>
      <c r="U35" s="224">
        <v>0</v>
      </c>
      <c r="V35" s="224">
        <f>ROUND(E35*U35,2)</f>
        <v>0</v>
      </c>
      <c r="W35" s="224"/>
      <c r="X35" s="224" t="s">
        <v>255</v>
      </c>
      <c r="Y35" s="224" t="s">
        <v>186</v>
      </c>
      <c r="Z35" s="213"/>
      <c r="AA35" s="213"/>
      <c r="AB35" s="213"/>
      <c r="AC35" s="213"/>
      <c r="AD35" s="213"/>
      <c r="AE35" s="213"/>
      <c r="AF35" s="213"/>
      <c r="AG35" s="213" t="s">
        <v>256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20.6" outlineLevel="1" x14ac:dyDescent="0.3">
      <c r="A36" s="237">
        <v>9</v>
      </c>
      <c r="B36" s="238" t="s">
        <v>878</v>
      </c>
      <c r="C36" s="255" t="s">
        <v>879</v>
      </c>
      <c r="D36" s="239" t="s">
        <v>416</v>
      </c>
      <c r="E36" s="240">
        <v>34.869999999999997</v>
      </c>
      <c r="F36" s="241"/>
      <c r="G36" s="242">
        <f>ROUND(E36*F36,2)</f>
        <v>0</v>
      </c>
      <c r="H36" s="241"/>
      <c r="I36" s="242">
        <f>ROUND(E36*H36,2)</f>
        <v>0</v>
      </c>
      <c r="J36" s="241"/>
      <c r="K36" s="242">
        <f>ROUND(E36*J36,2)</f>
        <v>0</v>
      </c>
      <c r="L36" s="242">
        <v>21</v>
      </c>
      <c r="M36" s="242">
        <f>G36*(1+L36/100)</f>
        <v>0</v>
      </c>
      <c r="N36" s="240">
        <v>6.0000000000000002E-5</v>
      </c>
      <c r="O36" s="240">
        <f>ROUND(E36*N36,2)</f>
        <v>0</v>
      </c>
      <c r="P36" s="240">
        <v>0</v>
      </c>
      <c r="Q36" s="240">
        <f>ROUND(E36*P36,2)</f>
        <v>0</v>
      </c>
      <c r="R36" s="242" t="s">
        <v>302</v>
      </c>
      <c r="S36" s="242" t="s">
        <v>198</v>
      </c>
      <c r="T36" s="243" t="s">
        <v>198</v>
      </c>
      <c r="U36" s="224">
        <v>0</v>
      </c>
      <c r="V36" s="224">
        <f>ROUND(E36*U36,2)</f>
        <v>0</v>
      </c>
      <c r="W36" s="224"/>
      <c r="X36" s="224" t="s">
        <v>255</v>
      </c>
      <c r="Y36" s="224" t="s">
        <v>186</v>
      </c>
      <c r="Z36" s="213"/>
      <c r="AA36" s="213"/>
      <c r="AB36" s="213"/>
      <c r="AC36" s="213"/>
      <c r="AD36" s="213"/>
      <c r="AE36" s="213"/>
      <c r="AF36" s="213"/>
      <c r="AG36" s="213" t="s">
        <v>256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2" x14ac:dyDescent="0.3">
      <c r="A37" s="220"/>
      <c r="B37" s="221"/>
      <c r="C37" s="267" t="s">
        <v>880</v>
      </c>
      <c r="D37" s="260"/>
      <c r="E37" s="261">
        <v>31.7</v>
      </c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24"/>
      <c r="Z37" s="213"/>
      <c r="AA37" s="213"/>
      <c r="AB37" s="213"/>
      <c r="AC37" s="213"/>
      <c r="AD37" s="213"/>
      <c r="AE37" s="213"/>
      <c r="AF37" s="213"/>
      <c r="AG37" s="213" t="s">
        <v>227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3" x14ac:dyDescent="0.3">
      <c r="A38" s="220"/>
      <c r="B38" s="221"/>
      <c r="C38" s="270" t="s">
        <v>870</v>
      </c>
      <c r="D38" s="262"/>
      <c r="E38" s="263">
        <v>3.17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3"/>
      <c r="AA38" s="213"/>
      <c r="AB38" s="213"/>
      <c r="AC38" s="213"/>
      <c r="AD38" s="213"/>
      <c r="AE38" s="213"/>
      <c r="AF38" s="213"/>
      <c r="AG38" s="213" t="s">
        <v>227</v>
      </c>
      <c r="AH38" s="213">
        <v>4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0.6" outlineLevel="1" x14ac:dyDescent="0.3">
      <c r="A39" s="237">
        <v>10</v>
      </c>
      <c r="B39" s="238" t="s">
        <v>881</v>
      </c>
      <c r="C39" s="255" t="s">
        <v>882</v>
      </c>
      <c r="D39" s="239" t="s">
        <v>416</v>
      </c>
      <c r="E39" s="240">
        <v>21.725000000000001</v>
      </c>
      <c r="F39" s="241"/>
      <c r="G39" s="242">
        <f>ROUND(E39*F39,2)</f>
        <v>0</v>
      </c>
      <c r="H39" s="241"/>
      <c r="I39" s="242">
        <f>ROUND(E39*H39,2)</f>
        <v>0</v>
      </c>
      <c r="J39" s="241"/>
      <c r="K39" s="242">
        <f>ROUND(E39*J39,2)</f>
        <v>0</v>
      </c>
      <c r="L39" s="242">
        <v>21</v>
      </c>
      <c r="M39" s="242">
        <f>G39*(1+L39/100)</f>
        <v>0</v>
      </c>
      <c r="N39" s="240">
        <v>6.0000000000000002E-5</v>
      </c>
      <c r="O39" s="240">
        <f>ROUND(E39*N39,2)</f>
        <v>0</v>
      </c>
      <c r="P39" s="240">
        <v>0</v>
      </c>
      <c r="Q39" s="240">
        <f>ROUND(E39*P39,2)</f>
        <v>0</v>
      </c>
      <c r="R39" s="242" t="s">
        <v>302</v>
      </c>
      <c r="S39" s="242" t="s">
        <v>198</v>
      </c>
      <c r="T39" s="243" t="s">
        <v>198</v>
      </c>
      <c r="U39" s="224">
        <v>0</v>
      </c>
      <c r="V39" s="224">
        <f>ROUND(E39*U39,2)</f>
        <v>0</v>
      </c>
      <c r="W39" s="224"/>
      <c r="X39" s="224" t="s">
        <v>255</v>
      </c>
      <c r="Y39" s="224" t="s">
        <v>186</v>
      </c>
      <c r="Z39" s="213"/>
      <c r="AA39" s="213"/>
      <c r="AB39" s="213"/>
      <c r="AC39" s="213"/>
      <c r="AD39" s="213"/>
      <c r="AE39" s="213"/>
      <c r="AF39" s="213"/>
      <c r="AG39" s="213" t="s">
        <v>256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2" x14ac:dyDescent="0.3">
      <c r="A40" s="220"/>
      <c r="B40" s="221"/>
      <c r="C40" s="267" t="s">
        <v>883</v>
      </c>
      <c r="D40" s="260"/>
      <c r="E40" s="261">
        <v>19.75</v>
      </c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3"/>
      <c r="AA40" s="213"/>
      <c r="AB40" s="213"/>
      <c r="AC40" s="213"/>
      <c r="AD40" s="213"/>
      <c r="AE40" s="213"/>
      <c r="AF40" s="213"/>
      <c r="AG40" s="213" t="s">
        <v>227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3" x14ac:dyDescent="0.3">
      <c r="A41" s="220"/>
      <c r="B41" s="221"/>
      <c r="C41" s="270" t="s">
        <v>870</v>
      </c>
      <c r="D41" s="262"/>
      <c r="E41" s="263">
        <v>1.9750000000000001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3"/>
      <c r="AA41" s="213"/>
      <c r="AB41" s="213"/>
      <c r="AC41" s="213"/>
      <c r="AD41" s="213"/>
      <c r="AE41" s="213"/>
      <c r="AF41" s="213"/>
      <c r="AG41" s="213" t="s">
        <v>227</v>
      </c>
      <c r="AH41" s="213">
        <v>4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20.6" outlineLevel="1" x14ac:dyDescent="0.3">
      <c r="A42" s="237">
        <v>11</v>
      </c>
      <c r="B42" s="238" t="s">
        <v>884</v>
      </c>
      <c r="C42" s="255" t="s">
        <v>885</v>
      </c>
      <c r="D42" s="239" t="s">
        <v>416</v>
      </c>
      <c r="E42" s="240">
        <v>4.6749999999999998</v>
      </c>
      <c r="F42" s="241"/>
      <c r="G42" s="242">
        <f>ROUND(E42*F42,2)</f>
        <v>0</v>
      </c>
      <c r="H42" s="241"/>
      <c r="I42" s="242">
        <f>ROUND(E42*H42,2)</f>
        <v>0</v>
      </c>
      <c r="J42" s="241"/>
      <c r="K42" s="242">
        <f>ROUND(E42*J42,2)</f>
        <v>0</v>
      </c>
      <c r="L42" s="242">
        <v>21</v>
      </c>
      <c r="M42" s="242">
        <f>G42*(1+L42/100)</f>
        <v>0</v>
      </c>
      <c r="N42" s="240">
        <v>1.2999999999999999E-4</v>
      </c>
      <c r="O42" s="240">
        <f>ROUND(E42*N42,2)</f>
        <v>0</v>
      </c>
      <c r="P42" s="240">
        <v>0</v>
      </c>
      <c r="Q42" s="240">
        <f>ROUND(E42*P42,2)</f>
        <v>0</v>
      </c>
      <c r="R42" s="242" t="s">
        <v>302</v>
      </c>
      <c r="S42" s="242" t="s">
        <v>198</v>
      </c>
      <c r="T42" s="243" t="s">
        <v>198</v>
      </c>
      <c r="U42" s="224">
        <v>0</v>
      </c>
      <c r="V42" s="224">
        <f>ROUND(E42*U42,2)</f>
        <v>0</v>
      </c>
      <c r="W42" s="224"/>
      <c r="X42" s="224" t="s">
        <v>255</v>
      </c>
      <c r="Y42" s="224" t="s">
        <v>186</v>
      </c>
      <c r="Z42" s="213"/>
      <c r="AA42" s="213"/>
      <c r="AB42" s="213"/>
      <c r="AC42" s="213"/>
      <c r="AD42" s="213"/>
      <c r="AE42" s="213"/>
      <c r="AF42" s="213"/>
      <c r="AG42" s="213" t="s">
        <v>256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2" x14ac:dyDescent="0.3">
      <c r="A43" s="220"/>
      <c r="B43" s="221"/>
      <c r="C43" s="267" t="s">
        <v>886</v>
      </c>
      <c r="D43" s="260"/>
      <c r="E43" s="261">
        <v>4.25</v>
      </c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3"/>
      <c r="AA43" s="213"/>
      <c r="AB43" s="213"/>
      <c r="AC43" s="213"/>
      <c r="AD43" s="213"/>
      <c r="AE43" s="213"/>
      <c r="AF43" s="213"/>
      <c r="AG43" s="213" t="s">
        <v>227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3" x14ac:dyDescent="0.3">
      <c r="A44" s="220"/>
      <c r="B44" s="221"/>
      <c r="C44" s="270" t="s">
        <v>870</v>
      </c>
      <c r="D44" s="262"/>
      <c r="E44" s="263">
        <v>0.42499999999999999</v>
      </c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3"/>
      <c r="AA44" s="213"/>
      <c r="AB44" s="213"/>
      <c r="AC44" s="213"/>
      <c r="AD44" s="213"/>
      <c r="AE44" s="213"/>
      <c r="AF44" s="213"/>
      <c r="AG44" s="213" t="s">
        <v>227</v>
      </c>
      <c r="AH44" s="213">
        <v>4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0.6" outlineLevel="1" x14ac:dyDescent="0.3">
      <c r="A45" s="237">
        <v>12</v>
      </c>
      <c r="B45" s="238" t="s">
        <v>887</v>
      </c>
      <c r="C45" s="255" t="s">
        <v>888</v>
      </c>
      <c r="D45" s="239" t="s">
        <v>416</v>
      </c>
      <c r="E45" s="240">
        <v>4.6749999999999998</v>
      </c>
      <c r="F45" s="241"/>
      <c r="G45" s="242">
        <f>ROUND(E45*F45,2)</f>
        <v>0</v>
      </c>
      <c r="H45" s="241"/>
      <c r="I45" s="242">
        <f>ROUND(E45*H45,2)</f>
        <v>0</v>
      </c>
      <c r="J45" s="241"/>
      <c r="K45" s="242">
        <f>ROUND(E45*J45,2)</f>
        <v>0</v>
      </c>
      <c r="L45" s="242">
        <v>21</v>
      </c>
      <c r="M45" s="242">
        <f>G45*(1+L45/100)</f>
        <v>0</v>
      </c>
      <c r="N45" s="240">
        <v>1.2E-4</v>
      </c>
      <c r="O45" s="240">
        <f>ROUND(E45*N45,2)</f>
        <v>0</v>
      </c>
      <c r="P45" s="240">
        <v>0</v>
      </c>
      <c r="Q45" s="240">
        <f>ROUND(E45*P45,2)</f>
        <v>0</v>
      </c>
      <c r="R45" s="242" t="s">
        <v>302</v>
      </c>
      <c r="S45" s="242" t="s">
        <v>198</v>
      </c>
      <c r="T45" s="243" t="s">
        <v>198</v>
      </c>
      <c r="U45" s="224">
        <v>0</v>
      </c>
      <c r="V45" s="224">
        <f>ROUND(E45*U45,2)</f>
        <v>0</v>
      </c>
      <c r="W45" s="224"/>
      <c r="X45" s="224" t="s">
        <v>255</v>
      </c>
      <c r="Y45" s="224" t="s">
        <v>186</v>
      </c>
      <c r="Z45" s="213"/>
      <c r="AA45" s="213"/>
      <c r="AB45" s="213"/>
      <c r="AC45" s="213"/>
      <c r="AD45" s="213"/>
      <c r="AE45" s="213"/>
      <c r="AF45" s="213"/>
      <c r="AG45" s="213" t="s">
        <v>256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2" x14ac:dyDescent="0.3">
      <c r="A46" s="220"/>
      <c r="B46" s="221"/>
      <c r="C46" s="267" t="s">
        <v>886</v>
      </c>
      <c r="D46" s="260"/>
      <c r="E46" s="261">
        <v>4.25</v>
      </c>
      <c r="F46" s="224"/>
      <c r="G46" s="22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3"/>
      <c r="AA46" s="213"/>
      <c r="AB46" s="213"/>
      <c r="AC46" s="213"/>
      <c r="AD46" s="213"/>
      <c r="AE46" s="213"/>
      <c r="AF46" s="213"/>
      <c r="AG46" s="213" t="s">
        <v>227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3" x14ac:dyDescent="0.3">
      <c r="A47" s="220"/>
      <c r="B47" s="221"/>
      <c r="C47" s="270" t="s">
        <v>870</v>
      </c>
      <c r="D47" s="262"/>
      <c r="E47" s="263">
        <v>0.42499999999999999</v>
      </c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3"/>
      <c r="AA47" s="213"/>
      <c r="AB47" s="213"/>
      <c r="AC47" s="213"/>
      <c r="AD47" s="213"/>
      <c r="AE47" s="213"/>
      <c r="AF47" s="213"/>
      <c r="AG47" s="213" t="s">
        <v>227</v>
      </c>
      <c r="AH47" s="213">
        <v>4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30.9" outlineLevel="1" x14ac:dyDescent="0.3">
      <c r="A48" s="237">
        <v>13</v>
      </c>
      <c r="B48" s="238" t="s">
        <v>889</v>
      </c>
      <c r="C48" s="255" t="s">
        <v>890</v>
      </c>
      <c r="D48" s="239" t="s">
        <v>416</v>
      </c>
      <c r="E48" s="240">
        <v>130.625</v>
      </c>
      <c r="F48" s="241"/>
      <c r="G48" s="242">
        <f>ROUND(E48*F48,2)</f>
        <v>0</v>
      </c>
      <c r="H48" s="241"/>
      <c r="I48" s="242">
        <f>ROUND(E48*H48,2)</f>
        <v>0</v>
      </c>
      <c r="J48" s="241"/>
      <c r="K48" s="242">
        <f>ROUND(E48*J48,2)</f>
        <v>0</v>
      </c>
      <c r="L48" s="242">
        <v>21</v>
      </c>
      <c r="M48" s="242">
        <f>G48*(1+L48/100)</f>
        <v>0</v>
      </c>
      <c r="N48" s="240">
        <v>3.4000000000000002E-4</v>
      </c>
      <c r="O48" s="240">
        <f>ROUND(E48*N48,2)</f>
        <v>0.04</v>
      </c>
      <c r="P48" s="240">
        <v>0</v>
      </c>
      <c r="Q48" s="240">
        <f>ROUND(E48*P48,2)</f>
        <v>0</v>
      </c>
      <c r="R48" s="242" t="s">
        <v>302</v>
      </c>
      <c r="S48" s="242" t="s">
        <v>198</v>
      </c>
      <c r="T48" s="243" t="s">
        <v>198</v>
      </c>
      <c r="U48" s="224">
        <v>0</v>
      </c>
      <c r="V48" s="224">
        <f>ROUND(E48*U48,2)</f>
        <v>0</v>
      </c>
      <c r="W48" s="224"/>
      <c r="X48" s="224" t="s">
        <v>255</v>
      </c>
      <c r="Y48" s="224" t="s">
        <v>186</v>
      </c>
      <c r="Z48" s="213"/>
      <c r="AA48" s="213"/>
      <c r="AB48" s="213"/>
      <c r="AC48" s="213"/>
      <c r="AD48" s="213"/>
      <c r="AE48" s="213"/>
      <c r="AF48" s="213"/>
      <c r="AG48" s="213" t="s">
        <v>256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2" x14ac:dyDescent="0.3">
      <c r="A49" s="220"/>
      <c r="B49" s="221"/>
      <c r="C49" s="267" t="s">
        <v>891</v>
      </c>
      <c r="D49" s="260"/>
      <c r="E49" s="261">
        <v>118.75</v>
      </c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3"/>
      <c r="AA49" s="213"/>
      <c r="AB49" s="213"/>
      <c r="AC49" s="213"/>
      <c r="AD49" s="213"/>
      <c r="AE49" s="213"/>
      <c r="AF49" s="213"/>
      <c r="AG49" s="213" t="s">
        <v>227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3" x14ac:dyDescent="0.3">
      <c r="A50" s="220"/>
      <c r="B50" s="221"/>
      <c r="C50" s="270" t="s">
        <v>870</v>
      </c>
      <c r="D50" s="262"/>
      <c r="E50" s="263">
        <v>11.875</v>
      </c>
      <c r="F50" s="224"/>
      <c r="G50" s="22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3"/>
      <c r="AA50" s="213"/>
      <c r="AB50" s="213"/>
      <c r="AC50" s="213"/>
      <c r="AD50" s="213"/>
      <c r="AE50" s="213"/>
      <c r="AF50" s="213"/>
      <c r="AG50" s="213" t="s">
        <v>227</v>
      </c>
      <c r="AH50" s="213">
        <v>4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30.9" outlineLevel="1" x14ac:dyDescent="0.3">
      <c r="A51" s="237">
        <v>14</v>
      </c>
      <c r="B51" s="238" t="s">
        <v>892</v>
      </c>
      <c r="C51" s="255" t="s">
        <v>893</v>
      </c>
      <c r="D51" s="239" t="s">
        <v>416</v>
      </c>
      <c r="E51" s="240">
        <v>7.37</v>
      </c>
      <c r="F51" s="241"/>
      <c r="G51" s="242">
        <f>ROUND(E51*F51,2)</f>
        <v>0</v>
      </c>
      <c r="H51" s="241"/>
      <c r="I51" s="242">
        <f>ROUND(E51*H51,2)</f>
        <v>0</v>
      </c>
      <c r="J51" s="241"/>
      <c r="K51" s="242">
        <f>ROUND(E51*J51,2)</f>
        <v>0</v>
      </c>
      <c r="L51" s="242">
        <v>21</v>
      </c>
      <c r="M51" s="242">
        <f>G51*(1+L51/100)</f>
        <v>0</v>
      </c>
      <c r="N51" s="240">
        <v>3.6999999999999999E-4</v>
      </c>
      <c r="O51" s="240">
        <f>ROUND(E51*N51,2)</f>
        <v>0</v>
      </c>
      <c r="P51" s="240">
        <v>0</v>
      </c>
      <c r="Q51" s="240">
        <f>ROUND(E51*P51,2)</f>
        <v>0</v>
      </c>
      <c r="R51" s="242" t="s">
        <v>302</v>
      </c>
      <c r="S51" s="242" t="s">
        <v>198</v>
      </c>
      <c r="T51" s="243" t="s">
        <v>198</v>
      </c>
      <c r="U51" s="224">
        <v>0</v>
      </c>
      <c r="V51" s="224">
        <f>ROUND(E51*U51,2)</f>
        <v>0</v>
      </c>
      <c r="W51" s="224"/>
      <c r="X51" s="224" t="s">
        <v>255</v>
      </c>
      <c r="Y51" s="224" t="s">
        <v>186</v>
      </c>
      <c r="Z51" s="213"/>
      <c r="AA51" s="213"/>
      <c r="AB51" s="213"/>
      <c r="AC51" s="213"/>
      <c r="AD51" s="213"/>
      <c r="AE51" s="213"/>
      <c r="AF51" s="213"/>
      <c r="AG51" s="213" t="s">
        <v>256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2" x14ac:dyDescent="0.3">
      <c r="A52" s="220"/>
      <c r="B52" s="221"/>
      <c r="C52" s="267" t="s">
        <v>894</v>
      </c>
      <c r="D52" s="260"/>
      <c r="E52" s="261">
        <v>6.7</v>
      </c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3"/>
      <c r="AA52" s="213"/>
      <c r="AB52" s="213"/>
      <c r="AC52" s="213"/>
      <c r="AD52" s="213"/>
      <c r="AE52" s="213"/>
      <c r="AF52" s="213"/>
      <c r="AG52" s="213" t="s">
        <v>227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3" x14ac:dyDescent="0.3">
      <c r="A53" s="220"/>
      <c r="B53" s="221"/>
      <c r="C53" s="270" t="s">
        <v>870</v>
      </c>
      <c r="D53" s="262"/>
      <c r="E53" s="263">
        <v>0.67</v>
      </c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3"/>
      <c r="AA53" s="213"/>
      <c r="AB53" s="213"/>
      <c r="AC53" s="213"/>
      <c r="AD53" s="213"/>
      <c r="AE53" s="213"/>
      <c r="AF53" s="213"/>
      <c r="AG53" s="213" t="s">
        <v>227</v>
      </c>
      <c r="AH53" s="213">
        <v>4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30.9" outlineLevel="1" x14ac:dyDescent="0.3">
      <c r="A54" s="237">
        <v>15</v>
      </c>
      <c r="B54" s="238" t="s">
        <v>895</v>
      </c>
      <c r="C54" s="255" t="s">
        <v>896</v>
      </c>
      <c r="D54" s="239" t="s">
        <v>416</v>
      </c>
      <c r="E54" s="240">
        <v>6.05</v>
      </c>
      <c r="F54" s="241"/>
      <c r="G54" s="242">
        <f>ROUND(E54*F54,2)</f>
        <v>0</v>
      </c>
      <c r="H54" s="241"/>
      <c r="I54" s="242">
        <f>ROUND(E54*H54,2)</f>
        <v>0</v>
      </c>
      <c r="J54" s="241"/>
      <c r="K54" s="242">
        <f>ROUND(E54*J54,2)</f>
        <v>0</v>
      </c>
      <c r="L54" s="242">
        <v>21</v>
      </c>
      <c r="M54" s="242">
        <f>G54*(1+L54/100)</f>
        <v>0</v>
      </c>
      <c r="N54" s="240">
        <v>4.2000000000000002E-4</v>
      </c>
      <c r="O54" s="240">
        <f>ROUND(E54*N54,2)</f>
        <v>0</v>
      </c>
      <c r="P54" s="240">
        <v>0</v>
      </c>
      <c r="Q54" s="240">
        <f>ROUND(E54*P54,2)</f>
        <v>0</v>
      </c>
      <c r="R54" s="242" t="s">
        <v>302</v>
      </c>
      <c r="S54" s="242" t="s">
        <v>198</v>
      </c>
      <c r="T54" s="243" t="s">
        <v>198</v>
      </c>
      <c r="U54" s="224">
        <v>0</v>
      </c>
      <c r="V54" s="224">
        <f>ROUND(E54*U54,2)</f>
        <v>0</v>
      </c>
      <c r="W54" s="224"/>
      <c r="X54" s="224" t="s">
        <v>255</v>
      </c>
      <c r="Y54" s="224" t="s">
        <v>186</v>
      </c>
      <c r="Z54" s="213"/>
      <c r="AA54" s="213"/>
      <c r="AB54" s="213"/>
      <c r="AC54" s="213"/>
      <c r="AD54" s="213"/>
      <c r="AE54" s="213"/>
      <c r="AF54" s="213"/>
      <c r="AG54" s="213" t="s">
        <v>256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2" x14ac:dyDescent="0.3">
      <c r="A55" s="220"/>
      <c r="B55" s="221"/>
      <c r="C55" s="267" t="s">
        <v>897</v>
      </c>
      <c r="D55" s="260"/>
      <c r="E55" s="261">
        <v>5.5</v>
      </c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3"/>
      <c r="AA55" s="213"/>
      <c r="AB55" s="213"/>
      <c r="AC55" s="213"/>
      <c r="AD55" s="213"/>
      <c r="AE55" s="213"/>
      <c r="AF55" s="213"/>
      <c r="AG55" s="213" t="s">
        <v>227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3" x14ac:dyDescent="0.3">
      <c r="A56" s="220"/>
      <c r="B56" s="221"/>
      <c r="C56" s="270" t="s">
        <v>870</v>
      </c>
      <c r="D56" s="262"/>
      <c r="E56" s="263">
        <v>0.55000000000000004</v>
      </c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3"/>
      <c r="AA56" s="213"/>
      <c r="AB56" s="213"/>
      <c r="AC56" s="213"/>
      <c r="AD56" s="213"/>
      <c r="AE56" s="213"/>
      <c r="AF56" s="213"/>
      <c r="AG56" s="213" t="s">
        <v>227</v>
      </c>
      <c r="AH56" s="213">
        <v>4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20.6" outlineLevel="1" x14ac:dyDescent="0.3">
      <c r="A57" s="237">
        <v>16</v>
      </c>
      <c r="B57" s="238" t="s">
        <v>898</v>
      </c>
      <c r="C57" s="255" t="s">
        <v>899</v>
      </c>
      <c r="D57" s="239" t="s">
        <v>244</v>
      </c>
      <c r="E57" s="240">
        <v>51.100569999999998</v>
      </c>
      <c r="F57" s="241"/>
      <c r="G57" s="242">
        <f>ROUND(E57*F57,2)</f>
        <v>0</v>
      </c>
      <c r="H57" s="241"/>
      <c r="I57" s="242">
        <f>ROUND(E57*H57,2)</f>
        <v>0</v>
      </c>
      <c r="J57" s="241"/>
      <c r="K57" s="242">
        <f>ROUND(E57*J57,2)</f>
        <v>0</v>
      </c>
      <c r="L57" s="242">
        <v>21</v>
      </c>
      <c r="M57" s="242">
        <f>G57*(1+L57/100)</f>
        <v>0</v>
      </c>
      <c r="N57" s="240">
        <v>2.5999999999999999E-3</v>
      </c>
      <c r="O57" s="240">
        <f>ROUND(E57*N57,2)</f>
        <v>0.13</v>
      </c>
      <c r="P57" s="240">
        <v>0</v>
      </c>
      <c r="Q57" s="240">
        <f>ROUND(E57*P57,2)</f>
        <v>0</v>
      </c>
      <c r="R57" s="242" t="s">
        <v>302</v>
      </c>
      <c r="S57" s="242" t="s">
        <v>198</v>
      </c>
      <c r="T57" s="243" t="s">
        <v>198</v>
      </c>
      <c r="U57" s="224">
        <v>0</v>
      </c>
      <c r="V57" s="224">
        <f>ROUND(E57*U57,2)</f>
        <v>0</v>
      </c>
      <c r="W57" s="224"/>
      <c r="X57" s="224" t="s">
        <v>255</v>
      </c>
      <c r="Y57" s="224" t="s">
        <v>186</v>
      </c>
      <c r="Z57" s="213"/>
      <c r="AA57" s="213"/>
      <c r="AB57" s="213"/>
      <c r="AC57" s="213"/>
      <c r="AD57" s="213"/>
      <c r="AE57" s="213"/>
      <c r="AF57" s="213"/>
      <c r="AG57" s="213" t="s">
        <v>256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2" x14ac:dyDescent="0.3">
      <c r="A58" s="220"/>
      <c r="B58" s="221"/>
      <c r="C58" s="267" t="s">
        <v>900</v>
      </c>
      <c r="D58" s="260"/>
      <c r="E58" s="261">
        <v>4.5164999999999997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3"/>
      <c r="AA58" s="213"/>
      <c r="AB58" s="213"/>
      <c r="AC58" s="213"/>
      <c r="AD58" s="213"/>
      <c r="AE58" s="213"/>
      <c r="AF58" s="213"/>
      <c r="AG58" s="213" t="s">
        <v>227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3" x14ac:dyDescent="0.3">
      <c r="A59" s="220"/>
      <c r="B59" s="221"/>
      <c r="C59" s="267" t="s">
        <v>901</v>
      </c>
      <c r="D59" s="260"/>
      <c r="E59" s="261">
        <v>18.668559999999999</v>
      </c>
      <c r="F59" s="224"/>
      <c r="G59" s="224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3"/>
      <c r="AA59" s="213"/>
      <c r="AB59" s="213"/>
      <c r="AC59" s="213"/>
      <c r="AD59" s="213"/>
      <c r="AE59" s="213"/>
      <c r="AF59" s="213"/>
      <c r="AG59" s="213" t="s">
        <v>227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3" x14ac:dyDescent="0.3">
      <c r="A60" s="220"/>
      <c r="B60" s="221"/>
      <c r="C60" s="267" t="s">
        <v>902</v>
      </c>
      <c r="D60" s="260"/>
      <c r="E60" s="261">
        <v>12.02</v>
      </c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3"/>
      <c r="AA60" s="213"/>
      <c r="AB60" s="213"/>
      <c r="AC60" s="213"/>
      <c r="AD60" s="213"/>
      <c r="AE60" s="213"/>
      <c r="AF60" s="213"/>
      <c r="AG60" s="213" t="s">
        <v>227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3" x14ac:dyDescent="0.3">
      <c r="A61" s="220"/>
      <c r="B61" s="221"/>
      <c r="C61" s="267" t="s">
        <v>903</v>
      </c>
      <c r="D61" s="260"/>
      <c r="E61" s="261">
        <v>11.25</v>
      </c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3"/>
      <c r="AA61" s="213"/>
      <c r="AB61" s="213"/>
      <c r="AC61" s="213"/>
      <c r="AD61" s="213"/>
      <c r="AE61" s="213"/>
      <c r="AF61" s="213"/>
      <c r="AG61" s="213" t="s">
        <v>227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3" x14ac:dyDescent="0.3">
      <c r="A62" s="220"/>
      <c r="B62" s="221"/>
      <c r="C62" s="270" t="s">
        <v>870</v>
      </c>
      <c r="D62" s="262"/>
      <c r="E62" s="263">
        <v>4.6455099999999998</v>
      </c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3"/>
      <c r="AA62" s="213"/>
      <c r="AB62" s="213"/>
      <c r="AC62" s="213"/>
      <c r="AD62" s="213"/>
      <c r="AE62" s="213"/>
      <c r="AF62" s="213"/>
      <c r="AG62" s="213" t="s">
        <v>227</v>
      </c>
      <c r="AH62" s="213">
        <v>4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3">
      <c r="A63" s="237">
        <v>17</v>
      </c>
      <c r="B63" s="238" t="s">
        <v>904</v>
      </c>
      <c r="C63" s="255" t="s">
        <v>905</v>
      </c>
      <c r="D63" s="239" t="s">
        <v>734</v>
      </c>
      <c r="E63" s="240">
        <v>0.19813</v>
      </c>
      <c r="F63" s="241"/>
      <c r="G63" s="242">
        <f>ROUND(E63*F63,2)</f>
        <v>0</v>
      </c>
      <c r="H63" s="241"/>
      <c r="I63" s="242">
        <f>ROUND(E63*H63,2)</f>
        <v>0</v>
      </c>
      <c r="J63" s="241"/>
      <c r="K63" s="242">
        <f>ROUND(E63*J63,2)</f>
        <v>0</v>
      </c>
      <c r="L63" s="242">
        <v>21</v>
      </c>
      <c r="M63" s="242">
        <f>G63*(1+L63/100)</f>
        <v>0</v>
      </c>
      <c r="N63" s="240">
        <v>0</v>
      </c>
      <c r="O63" s="240">
        <f>ROUND(E63*N63,2)</f>
        <v>0</v>
      </c>
      <c r="P63" s="240">
        <v>0</v>
      </c>
      <c r="Q63" s="240">
        <f>ROUND(E63*P63,2)</f>
        <v>0</v>
      </c>
      <c r="R63" s="242" t="s">
        <v>631</v>
      </c>
      <c r="S63" s="242" t="s">
        <v>198</v>
      </c>
      <c r="T63" s="243" t="s">
        <v>198</v>
      </c>
      <c r="U63" s="224">
        <v>1.74</v>
      </c>
      <c r="V63" s="224">
        <f>ROUND(E63*U63,2)</f>
        <v>0.34</v>
      </c>
      <c r="W63" s="224"/>
      <c r="X63" s="224" t="s">
        <v>735</v>
      </c>
      <c r="Y63" s="224" t="s">
        <v>186</v>
      </c>
      <c r="Z63" s="213"/>
      <c r="AA63" s="213"/>
      <c r="AB63" s="213"/>
      <c r="AC63" s="213"/>
      <c r="AD63" s="213"/>
      <c r="AE63" s="213"/>
      <c r="AF63" s="213"/>
      <c r="AG63" s="213" t="s">
        <v>736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2" x14ac:dyDescent="0.3">
      <c r="A64" s="220"/>
      <c r="B64" s="221"/>
      <c r="C64" s="266" t="s">
        <v>737</v>
      </c>
      <c r="D64" s="264"/>
      <c r="E64" s="264"/>
      <c r="F64" s="264"/>
      <c r="G64" s="26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3"/>
      <c r="AA64" s="213"/>
      <c r="AB64" s="213"/>
      <c r="AC64" s="213"/>
      <c r="AD64" s="213"/>
      <c r="AE64" s="213"/>
      <c r="AF64" s="213"/>
      <c r="AG64" s="213" t="s">
        <v>225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x14ac:dyDescent="0.3">
      <c r="A65" s="230" t="s">
        <v>178</v>
      </c>
      <c r="B65" s="231" t="s">
        <v>110</v>
      </c>
      <c r="C65" s="253" t="s">
        <v>111</v>
      </c>
      <c r="D65" s="232"/>
      <c r="E65" s="233"/>
      <c r="F65" s="234"/>
      <c r="G65" s="234">
        <f>SUMIF(AG66:AG166,"&lt;&gt;NOR",G66:G166)</f>
        <v>0</v>
      </c>
      <c r="H65" s="234"/>
      <c r="I65" s="234">
        <f>SUM(I66:I166)</f>
        <v>0</v>
      </c>
      <c r="J65" s="234"/>
      <c r="K65" s="234">
        <f>SUM(K66:K166)</f>
        <v>0</v>
      </c>
      <c r="L65" s="234"/>
      <c r="M65" s="234">
        <f>SUM(M66:M166)</f>
        <v>0</v>
      </c>
      <c r="N65" s="233"/>
      <c r="O65" s="233">
        <f>SUM(O66:O166)</f>
        <v>1.3300000000000003</v>
      </c>
      <c r="P65" s="233"/>
      <c r="Q65" s="233">
        <f>SUM(Q66:Q166)</f>
        <v>0</v>
      </c>
      <c r="R65" s="234"/>
      <c r="S65" s="234"/>
      <c r="T65" s="235"/>
      <c r="U65" s="229"/>
      <c r="V65" s="229">
        <f>SUM(V66:V166)</f>
        <v>338.71000000000009</v>
      </c>
      <c r="W65" s="229"/>
      <c r="X65" s="229"/>
      <c r="Y65" s="229"/>
      <c r="AG65" t="s">
        <v>179</v>
      </c>
    </row>
    <row r="66" spans="1:60" outlineLevel="1" x14ac:dyDescent="0.3">
      <c r="A66" s="237">
        <v>18</v>
      </c>
      <c r="B66" s="238" t="s">
        <v>906</v>
      </c>
      <c r="C66" s="255" t="s">
        <v>907</v>
      </c>
      <c r="D66" s="239" t="s">
        <v>416</v>
      </c>
      <c r="E66" s="240">
        <v>21.677499999999998</v>
      </c>
      <c r="F66" s="241"/>
      <c r="G66" s="242">
        <f>ROUND(E66*F66,2)</f>
        <v>0</v>
      </c>
      <c r="H66" s="241"/>
      <c r="I66" s="242">
        <f>ROUND(E66*H66,2)</f>
        <v>0</v>
      </c>
      <c r="J66" s="241"/>
      <c r="K66" s="242">
        <f>ROUND(E66*J66,2)</f>
        <v>0</v>
      </c>
      <c r="L66" s="242">
        <v>21</v>
      </c>
      <c r="M66" s="242">
        <f>G66*(1+L66/100)</f>
        <v>0</v>
      </c>
      <c r="N66" s="240">
        <v>3.8000000000000002E-4</v>
      </c>
      <c r="O66" s="240">
        <f>ROUND(E66*N66,2)</f>
        <v>0.01</v>
      </c>
      <c r="P66" s="240">
        <v>0</v>
      </c>
      <c r="Q66" s="240">
        <f>ROUND(E66*P66,2)</f>
        <v>0</v>
      </c>
      <c r="R66" s="242" t="s">
        <v>855</v>
      </c>
      <c r="S66" s="242" t="s">
        <v>198</v>
      </c>
      <c r="T66" s="243" t="s">
        <v>198</v>
      </c>
      <c r="U66" s="224">
        <v>0.32</v>
      </c>
      <c r="V66" s="224">
        <f>ROUND(E66*U66,2)</f>
        <v>6.94</v>
      </c>
      <c r="W66" s="224"/>
      <c r="X66" s="224" t="s">
        <v>185</v>
      </c>
      <c r="Y66" s="224" t="s">
        <v>186</v>
      </c>
      <c r="Z66" s="213"/>
      <c r="AA66" s="213"/>
      <c r="AB66" s="213"/>
      <c r="AC66" s="213"/>
      <c r="AD66" s="213"/>
      <c r="AE66" s="213"/>
      <c r="AF66" s="213"/>
      <c r="AG66" s="213" t="s">
        <v>187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2" x14ac:dyDescent="0.3">
      <c r="A67" s="220"/>
      <c r="B67" s="221"/>
      <c r="C67" s="266" t="s">
        <v>908</v>
      </c>
      <c r="D67" s="264"/>
      <c r="E67" s="264"/>
      <c r="F67" s="264"/>
      <c r="G67" s="264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3"/>
      <c r="AA67" s="213"/>
      <c r="AB67" s="213"/>
      <c r="AC67" s="213"/>
      <c r="AD67" s="213"/>
      <c r="AE67" s="213"/>
      <c r="AF67" s="213"/>
      <c r="AG67" s="213" t="s">
        <v>225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2" x14ac:dyDescent="0.3">
      <c r="A68" s="220"/>
      <c r="B68" s="221"/>
      <c r="C68" s="267" t="s">
        <v>909</v>
      </c>
      <c r="D68" s="260"/>
      <c r="E68" s="261">
        <v>18.850000000000001</v>
      </c>
      <c r="F68" s="224"/>
      <c r="G68" s="224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3"/>
      <c r="AA68" s="213"/>
      <c r="AB68" s="213"/>
      <c r="AC68" s="213"/>
      <c r="AD68" s="213"/>
      <c r="AE68" s="213"/>
      <c r="AF68" s="213"/>
      <c r="AG68" s="213" t="s">
        <v>227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3" x14ac:dyDescent="0.3">
      <c r="A69" s="220"/>
      <c r="B69" s="221"/>
      <c r="C69" s="270" t="s">
        <v>910</v>
      </c>
      <c r="D69" s="262"/>
      <c r="E69" s="263">
        <v>2.8275000000000001</v>
      </c>
      <c r="F69" s="224"/>
      <c r="G69" s="224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3"/>
      <c r="AA69" s="213"/>
      <c r="AB69" s="213"/>
      <c r="AC69" s="213"/>
      <c r="AD69" s="213"/>
      <c r="AE69" s="213"/>
      <c r="AF69" s="213"/>
      <c r="AG69" s="213" t="s">
        <v>227</v>
      </c>
      <c r="AH69" s="213">
        <v>4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3">
      <c r="A70" s="237">
        <v>19</v>
      </c>
      <c r="B70" s="238" t="s">
        <v>911</v>
      </c>
      <c r="C70" s="255" t="s">
        <v>912</v>
      </c>
      <c r="D70" s="239" t="s">
        <v>416</v>
      </c>
      <c r="E70" s="240">
        <v>15.3065</v>
      </c>
      <c r="F70" s="241"/>
      <c r="G70" s="242">
        <f>ROUND(E70*F70,2)</f>
        <v>0</v>
      </c>
      <c r="H70" s="241"/>
      <c r="I70" s="242">
        <f>ROUND(E70*H70,2)</f>
        <v>0</v>
      </c>
      <c r="J70" s="241"/>
      <c r="K70" s="242">
        <f>ROUND(E70*J70,2)</f>
        <v>0</v>
      </c>
      <c r="L70" s="242">
        <v>21</v>
      </c>
      <c r="M70" s="242">
        <f>G70*(1+L70/100)</f>
        <v>0</v>
      </c>
      <c r="N70" s="240">
        <v>4.6999999999999999E-4</v>
      </c>
      <c r="O70" s="240">
        <f>ROUND(E70*N70,2)</f>
        <v>0.01</v>
      </c>
      <c r="P70" s="240">
        <v>0</v>
      </c>
      <c r="Q70" s="240">
        <f>ROUND(E70*P70,2)</f>
        <v>0</v>
      </c>
      <c r="R70" s="242" t="s">
        <v>855</v>
      </c>
      <c r="S70" s="242" t="s">
        <v>198</v>
      </c>
      <c r="T70" s="243" t="s">
        <v>198</v>
      </c>
      <c r="U70" s="224">
        <v>0.35899999999999999</v>
      </c>
      <c r="V70" s="224">
        <f>ROUND(E70*U70,2)</f>
        <v>5.5</v>
      </c>
      <c r="W70" s="224"/>
      <c r="X70" s="224" t="s">
        <v>185</v>
      </c>
      <c r="Y70" s="224" t="s">
        <v>186</v>
      </c>
      <c r="Z70" s="213"/>
      <c r="AA70" s="213"/>
      <c r="AB70" s="213"/>
      <c r="AC70" s="213"/>
      <c r="AD70" s="213"/>
      <c r="AE70" s="213"/>
      <c r="AF70" s="213"/>
      <c r="AG70" s="213" t="s">
        <v>187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2" x14ac:dyDescent="0.3">
      <c r="A71" s="220"/>
      <c r="B71" s="221"/>
      <c r="C71" s="266" t="s">
        <v>908</v>
      </c>
      <c r="D71" s="264"/>
      <c r="E71" s="264"/>
      <c r="F71" s="264"/>
      <c r="G71" s="264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24"/>
      <c r="Z71" s="213"/>
      <c r="AA71" s="213"/>
      <c r="AB71" s="213"/>
      <c r="AC71" s="213"/>
      <c r="AD71" s="213"/>
      <c r="AE71" s="213"/>
      <c r="AF71" s="213"/>
      <c r="AG71" s="213" t="s">
        <v>225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2" x14ac:dyDescent="0.3">
      <c r="A72" s="220"/>
      <c r="B72" s="221"/>
      <c r="C72" s="267" t="s">
        <v>913</v>
      </c>
      <c r="D72" s="260"/>
      <c r="E72" s="261">
        <v>13.31</v>
      </c>
      <c r="F72" s="224"/>
      <c r="G72" s="22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3"/>
      <c r="AA72" s="213"/>
      <c r="AB72" s="213"/>
      <c r="AC72" s="213"/>
      <c r="AD72" s="213"/>
      <c r="AE72" s="213"/>
      <c r="AF72" s="213"/>
      <c r="AG72" s="213" t="s">
        <v>227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3" x14ac:dyDescent="0.3">
      <c r="A73" s="220"/>
      <c r="B73" s="221"/>
      <c r="C73" s="270" t="s">
        <v>910</v>
      </c>
      <c r="D73" s="262"/>
      <c r="E73" s="263">
        <v>1.9964999999999999</v>
      </c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3"/>
      <c r="AA73" s="213"/>
      <c r="AB73" s="213"/>
      <c r="AC73" s="213"/>
      <c r="AD73" s="213"/>
      <c r="AE73" s="213"/>
      <c r="AF73" s="213"/>
      <c r="AG73" s="213" t="s">
        <v>227</v>
      </c>
      <c r="AH73" s="213">
        <v>4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3">
      <c r="A74" s="237">
        <v>20</v>
      </c>
      <c r="B74" s="238" t="s">
        <v>914</v>
      </c>
      <c r="C74" s="255" t="s">
        <v>915</v>
      </c>
      <c r="D74" s="239" t="s">
        <v>416</v>
      </c>
      <c r="E74" s="240">
        <v>2.0125000000000002</v>
      </c>
      <c r="F74" s="241"/>
      <c r="G74" s="242">
        <f>ROUND(E74*F74,2)</f>
        <v>0</v>
      </c>
      <c r="H74" s="241"/>
      <c r="I74" s="242">
        <f>ROUND(E74*H74,2)</f>
        <v>0</v>
      </c>
      <c r="J74" s="241"/>
      <c r="K74" s="242">
        <f>ROUND(E74*J74,2)</f>
        <v>0</v>
      </c>
      <c r="L74" s="242">
        <v>21</v>
      </c>
      <c r="M74" s="242">
        <f>G74*(1+L74/100)</f>
        <v>0</v>
      </c>
      <c r="N74" s="240">
        <v>6.9999999999999999E-4</v>
      </c>
      <c r="O74" s="240">
        <f>ROUND(E74*N74,2)</f>
        <v>0</v>
      </c>
      <c r="P74" s="240">
        <v>0</v>
      </c>
      <c r="Q74" s="240">
        <f>ROUND(E74*P74,2)</f>
        <v>0</v>
      </c>
      <c r="R74" s="242" t="s">
        <v>855</v>
      </c>
      <c r="S74" s="242" t="s">
        <v>198</v>
      </c>
      <c r="T74" s="243" t="s">
        <v>198</v>
      </c>
      <c r="U74" s="224">
        <v>0.45200000000000001</v>
      </c>
      <c r="V74" s="224">
        <f>ROUND(E74*U74,2)</f>
        <v>0.91</v>
      </c>
      <c r="W74" s="224"/>
      <c r="X74" s="224" t="s">
        <v>185</v>
      </c>
      <c r="Y74" s="224" t="s">
        <v>186</v>
      </c>
      <c r="Z74" s="213"/>
      <c r="AA74" s="213"/>
      <c r="AB74" s="213"/>
      <c r="AC74" s="213"/>
      <c r="AD74" s="213"/>
      <c r="AE74" s="213"/>
      <c r="AF74" s="213"/>
      <c r="AG74" s="213" t="s">
        <v>187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2" x14ac:dyDescent="0.3">
      <c r="A75" s="220"/>
      <c r="B75" s="221"/>
      <c r="C75" s="266" t="s">
        <v>908</v>
      </c>
      <c r="D75" s="264"/>
      <c r="E75" s="264"/>
      <c r="F75" s="264"/>
      <c r="G75" s="264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3"/>
      <c r="AA75" s="213"/>
      <c r="AB75" s="213"/>
      <c r="AC75" s="213"/>
      <c r="AD75" s="213"/>
      <c r="AE75" s="213"/>
      <c r="AF75" s="213"/>
      <c r="AG75" s="213" t="s">
        <v>225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2" x14ac:dyDescent="0.3">
      <c r="A76" s="220"/>
      <c r="B76" s="221"/>
      <c r="C76" s="267" t="s">
        <v>916</v>
      </c>
      <c r="D76" s="260"/>
      <c r="E76" s="261">
        <v>1.75</v>
      </c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3"/>
      <c r="AA76" s="213"/>
      <c r="AB76" s="213"/>
      <c r="AC76" s="213"/>
      <c r="AD76" s="213"/>
      <c r="AE76" s="213"/>
      <c r="AF76" s="213"/>
      <c r="AG76" s="213" t="s">
        <v>227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3" x14ac:dyDescent="0.3">
      <c r="A77" s="220"/>
      <c r="B77" s="221"/>
      <c r="C77" s="270" t="s">
        <v>910</v>
      </c>
      <c r="D77" s="262"/>
      <c r="E77" s="263">
        <v>0.26250000000000001</v>
      </c>
      <c r="F77" s="224"/>
      <c r="G77" s="224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3"/>
      <c r="AA77" s="213"/>
      <c r="AB77" s="213"/>
      <c r="AC77" s="213"/>
      <c r="AD77" s="213"/>
      <c r="AE77" s="213"/>
      <c r="AF77" s="213"/>
      <c r="AG77" s="213" t="s">
        <v>227</v>
      </c>
      <c r="AH77" s="213">
        <v>4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3">
      <c r="A78" s="237">
        <v>21</v>
      </c>
      <c r="B78" s="238" t="s">
        <v>917</v>
      </c>
      <c r="C78" s="255" t="s">
        <v>918</v>
      </c>
      <c r="D78" s="239" t="s">
        <v>416</v>
      </c>
      <c r="E78" s="240">
        <v>21.34</v>
      </c>
      <c r="F78" s="241"/>
      <c r="G78" s="242">
        <f>ROUND(E78*F78,2)</f>
        <v>0</v>
      </c>
      <c r="H78" s="241"/>
      <c r="I78" s="242">
        <f>ROUND(E78*H78,2)</f>
        <v>0</v>
      </c>
      <c r="J78" s="241"/>
      <c r="K78" s="242">
        <f>ROUND(E78*J78,2)</f>
        <v>0</v>
      </c>
      <c r="L78" s="242">
        <v>21</v>
      </c>
      <c r="M78" s="242">
        <f>G78*(1+L78/100)</f>
        <v>0</v>
      </c>
      <c r="N78" s="240">
        <v>1.5200000000000001E-3</v>
      </c>
      <c r="O78" s="240">
        <f>ROUND(E78*N78,2)</f>
        <v>0.03</v>
      </c>
      <c r="P78" s="240">
        <v>0</v>
      </c>
      <c r="Q78" s="240">
        <f>ROUND(E78*P78,2)</f>
        <v>0</v>
      </c>
      <c r="R78" s="242" t="s">
        <v>855</v>
      </c>
      <c r="S78" s="242" t="s">
        <v>198</v>
      </c>
      <c r="T78" s="243" t="s">
        <v>198</v>
      </c>
      <c r="U78" s="224">
        <v>1.173</v>
      </c>
      <c r="V78" s="224">
        <f>ROUND(E78*U78,2)</f>
        <v>25.03</v>
      </c>
      <c r="W78" s="224"/>
      <c r="X78" s="224" t="s">
        <v>185</v>
      </c>
      <c r="Y78" s="224" t="s">
        <v>186</v>
      </c>
      <c r="Z78" s="213"/>
      <c r="AA78" s="213"/>
      <c r="AB78" s="213"/>
      <c r="AC78" s="213"/>
      <c r="AD78" s="213"/>
      <c r="AE78" s="213"/>
      <c r="AF78" s="213"/>
      <c r="AG78" s="213" t="s">
        <v>187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2" x14ac:dyDescent="0.3">
      <c r="A79" s="220"/>
      <c r="B79" s="221"/>
      <c r="C79" s="266" t="s">
        <v>908</v>
      </c>
      <c r="D79" s="264"/>
      <c r="E79" s="264"/>
      <c r="F79" s="264"/>
      <c r="G79" s="264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3"/>
      <c r="AA79" s="213"/>
      <c r="AB79" s="213"/>
      <c r="AC79" s="213"/>
      <c r="AD79" s="213"/>
      <c r="AE79" s="213"/>
      <c r="AF79" s="213"/>
      <c r="AG79" s="213" t="s">
        <v>225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2" x14ac:dyDescent="0.3">
      <c r="A80" s="220"/>
      <c r="B80" s="221"/>
      <c r="C80" s="267" t="s">
        <v>919</v>
      </c>
      <c r="D80" s="260"/>
      <c r="E80" s="261">
        <v>19.399999999999999</v>
      </c>
      <c r="F80" s="224"/>
      <c r="G80" s="224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3"/>
      <c r="AA80" s="213"/>
      <c r="AB80" s="213"/>
      <c r="AC80" s="213"/>
      <c r="AD80" s="213"/>
      <c r="AE80" s="213"/>
      <c r="AF80" s="213"/>
      <c r="AG80" s="213" t="s">
        <v>227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3" x14ac:dyDescent="0.3">
      <c r="A81" s="220"/>
      <c r="B81" s="221"/>
      <c r="C81" s="270" t="s">
        <v>870</v>
      </c>
      <c r="D81" s="262"/>
      <c r="E81" s="263">
        <v>1.94</v>
      </c>
      <c r="F81" s="224"/>
      <c r="G81" s="224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3"/>
      <c r="AA81" s="213"/>
      <c r="AB81" s="213"/>
      <c r="AC81" s="213"/>
      <c r="AD81" s="213"/>
      <c r="AE81" s="213"/>
      <c r="AF81" s="213"/>
      <c r="AG81" s="213" t="s">
        <v>227</v>
      </c>
      <c r="AH81" s="213">
        <v>4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3">
      <c r="A82" s="237">
        <v>22</v>
      </c>
      <c r="B82" s="238" t="s">
        <v>920</v>
      </c>
      <c r="C82" s="255" t="s">
        <v>921</v>
      </c>
      <c r="D82" s="239" t="s">
        <v>416</v>
      </c>
      <c r="E82" s="240">
        <v>56.924999999999997</v>
      </c>
      <c r="F82" s="241"/>
      <c r="G82" s="242">
        <f>ROUND(E82*F82,2)</f>
        <v>0</v>
      </c>
      <c r="H82" s="241"/>
      <c r="I82" s="242">
        <f>ROUND(E82*H82,2)</f>
        <v>0</v>
      </c>
      <c r="J82" s="241"/>
      <c r="K82" s="242">
        <f>ROUND(E82*J82,2)</f>
        <v>0</v>
      </c>
      <c r="L82" s="242">
        <v>21</v>
      </c>
      <c r="M82" s="242">
        <f>G82*(1+L82/100)</f>
        <v>0</v>
      </c>
      <c r="N82" s="240">
        <v>8.7000000000000001E-4</v>
      </c>
      <c r="O82" s="240">
        <f>ROUND(E82*N82,2)</f>
        <v>0.05</v>
      </c>
      <c r="P82" s="240">
        <v>0</v>
      </c>
      <c r="Q82" s="240">
        <f>ROUND(E82*P82,2)</f>
        <v>0</v>
      </c>
      <c r="R82" s="242" t="s">
        <v>855</v>
      </c>
      <c r="S82" s="242" t="s">
        <v>198</v>
      </c>
      <c r="T82" s="243" t="s">
        <v>198</v>
      </c>
      <c r="U82" s="224">
        <v>0.81899999999999995</v>
      </c>
      <c r="V82" s="224">
        <f>ROUND(E82*U82,2)</f>
        <v>46.62</v>
      </c>
      <c r="W82" s="224"/>
      <c r="X82" s="224" t="s">
        <v>185</v>
      </c>
      <c r="Y82" s="224" t="s">
        <v>186</v>
      </c>
      <c r="Z82" s="213"/>
      <c r="AA82" s="213"/>
      <c r="AB82" s="213"/>
      <c r="AC82" s="213"/>
      <c r="AD82" s="213"/>
      <c r="AE82" s="213"/>
      <c r="AF82" s="213"/>
      <c r="AG82" s="213" t="s">
        <v>187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2" x14ac:dyDescent="0.3">
      <c r="A83" s="220"/>
      <c r="B83" s="221"/>
      <c r="C83" s="266" t="s">
        <v>908</v>
      </c>
      <c r="D83" s="264"/>
      <c r="E83" s="264"/>
      <c r="F83" s="264"/>
      <c r="G83" s="26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3"/>
      <c r="AA83" s="213"/>
      <c r="AB83" s="213"/>
      <c r="AC83" s="213"/>
      <c r="AD83" s="213"/>
      <c r="AE83" s="213"/>
      <c r="AF83" s="213"/>
      <c r="AG83" s="213" t="s">
        <v>225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2" x14ac:dyDescent="0.3">
      <c r="A84" s="220"/>
      <c r="B84" s="221"/>
      <c r="C84" s="268" t="s">
        <v>922</v>
      </c>
      <c r="D84" s="265"/>
      <c r="E84" s="265"/>
      <c r="F84" s="265"/>
      <c r="G84" s="265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3"/>
      <c r="AA84" s="213"/>
      <c r="AB84" s="213"/>
      <c r="AC84" s="213"/>
      <c r="AD84" s="213"/>
      <c r="AE84" s="213"/>
      <c r="AF84" s="213"/>
      <c r="AG84" s="213" t="s">
        <v>202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3" x14ac:dyDescent="0.3">
      <c r="A85" s="220"/>
      <c r="B85" s="221"/>
      <c r="C85" s="268" t="s">
        <v>923</v>
      </c>
      <c r="D85" s="265"/>
      <c r="E85" s="265"/>
      <c r="F85" s="265"/>
      <c r="G85" s="265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3"/>
      <c r="AA85" s="213"/>
      <c r="AB85" s="213"/>
      <c r="AC85" s="213"/>
      <c r="AD85" s="213"/>
      <c r="AE85" s="213"/>
      <c r="AF85" s="213"/>
      <c r="AG85" s="213" t="s">
        <v>202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2" x14ac:dyDescent="0.3">
      <c r="A86" s="220"/>
      <c r="B86" s="221"/>
      <c r="C86" s="267" t="s">
        <v>924</v>
      </c>
      <c r="D86" s="260"/>
      <c r="E86" s="261">
        <v>49.5</v>
      </c>
      <c r="F86" s="224"/>
      <c r="G86" s="224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3"/>
      <c r="AA86" s="213"/>
      <c r="AB86" s="213"/>
      <c r="AC86" s="213"/>
      <c r="AD86" s="213"/>
      <c r="AE86" s="213"/>
      <c r="AF86" s="213"/>
      <c r="AG86" s="213" t="s">
        <v>227</v>
      </c>
      <c r="AH86" s="213">
        <v>0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3" x14ac:dyDescent="0.3">
      <c r="A87" s="220"/>
      <c r="B87" s="221"/>
      <c r="C87" s="270" t="s">
        <v>910</v>
      </c>
      <c r="D87" s="262"/>
      <c r="E87" s="263">
        <v>7.4249999999999998</v>
      </c>
      <c r="F87" s="224"/>
      <c r="G87" s="22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3"/>
      <c r="AA87" s="213"/>
      <c r="AB87" s="213"/>
      <c r="AC87" s="213"/>
      <c r="AD87" s="213"/>
      <c r="AE87" s="213"/>
      <c r="AF87" s="213"/>
      <c r="AG87" s="213" t="s">
        <v>227</v>
      </c>
      <c r="AH87" s="213">
        <v>4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3">
      <c r="A88" s="237">
        <v>23</v>
      </c>
      <c r="B88" s="238" t="s">
        <v>925</v>
      </c>
      <c r="C88" s="255" t="s">
        <v>926</v>
      </c>
      <c r="D88" s="239" t="s">
        <v>416</v>
      </c>
      <c r="E88" s="240">
        <v>84.295000000000002</v>
      </c>
      <c r="F88" s="241"/>
      <c r="G88" s="242">
        <f>ROUND(E88*F88,2)</f>
        <v>0</v>
      </c>
      <c r="H88" s="241"/>
      <c r="I88" s="242">
        <f>ROUND(E88*H88,2)</f>
        <v>0</v>
      </c>
      <c r="J88" s="241"/>
      <c r="K88" s="242">
        <f>ROUND(E88*J88,2)</f>
        <v>0</v>
      </c>
      <c r="L88" s="242">
        <v>21</v>
      </c>
      <c r="M88" s="242">
        <f>G88*(1+L88/100)</f>
        <v>0</v>
      </c>
      <c r="N88" s="240">
        <v>1.4E-3</v>
      </c>
      <c r="O88" s="240">
        <f>ROUND(E88*N88,2)</f>
        <v>0.12</v>
      </c>
      <c r="P88" s="240">
        <v>0</v>
      </c>
      <c r="Q88" s="240">
        <f>ROUND(E88*P88,2)</f>
        <v>0</v>
      </c>
      <c r="R88" s="242" t="s">
        <v>855</v>
      </c>
      <c r="S88" s="242" t="s">
        <v>198</v>
      </c>
      <c r="T88" s="243" t="s">
        <v>198</v>
      </c>
      <c r="U88" s="224">
        <v>0.79700000000000004</v>
      </c>
      <c r="V88" s="224">
        <f>ROUND(E88*U88,2)</f>
        <v>67.180000000000007</v>
      </c>
      <c r="W88" s="224"/>
      <c r="X88" s="224" t="s">
        <v>185</v>
      </c>
      <c r="Y88" s="224" t="s">
        <v>186</v>
      </c>
      <c r="Z88" s="213"/>
      <c r="AA88" s="213"/>
      <c r="AB88" s="213"/>
      <c r="AC88" s="213"/>
      <c r="AD88" s="213"/>
      <c r="AE88" s="213"/>
      <c r="AF88" s="213"/>
      <c r="AG88" s="213" t="s">
        <v>187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2" x14ac:dyDescent="0.3">
      <c r="A89" s="220"/>
      <c r="B89" s="221"/>
      <c r="C89" s="266" t="s">
        <v>908</v>
      </c>
      <c r="D89" s="264"/>
      <c r="E89" s="264"/>
      <c r="F89" s="264"/>
      <c r="G89" s="264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3"/>
      <c r="AA89" s="213"/>
      <c r="AB89" s="213"/>
      <c r="AC89" s="213"/>
      <c r="AD89" s="213"/>
      <c r="AE89" s="213"/>
      <c r="AF89" s="213"/>
      <c r="AG89" s="213" t="s">
        <v>225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2" x14ac:dyDescent="0.3">
      <c r="A90" s="220"/>
      <c r="B90" s="221"/>
      <c r="C90" s="268" t="s">
        <v>922</v>
      </c>
      <c r="D90" s="265"/>
      <c r="E90" s="265"/>
      <c r="F90" s="265"/>
      <c r="G90" s="265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3"/>
      <c r="AA90" s="213"/>
      <c r="AB90" s="213"/>
      <c r="AC90" s="213"/>
      <c r="AD90" s="213"/>
      <c r="AE90" s="213"/>
      <c r="AF90" s="213"/>
      <c r="AG90" s="213" t="s">
        <v>202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3" x14ac:dyDescent="0.3">
      <c r="A91" s="220"/>
      <c r="B91" s="221"/>
      <c r="C91" s="268" t="s">
        <v>923</v>
      </c>
      <c r="D91" s="265"/>
      <c r="E91" s="265"/>
      <c r="F91" s="265"/>
      <c r="G91" s="265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24"/>
      <c r="Z91" s="213"/>
      <c r="AA91" s="213"/>
      <c r="AB91" s="213"/>
      <c r="AC91" s="213"/>
      <c r="AD91" s="213"/>
      <c r="AE91" s="213"/>
      <c r="AF91" s="213"/>
      <c r="AG91" s="213" t="s">
        <v>202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2" x14ac:dyDescent="0.3">
      <c r="A92" s="220"/>
      <c r="B92" s="221"/>
      <c r="C92" s="267" t="s">
        <v>927</v>
      </c>
      <c r="D92" s="260"/>
      <c r="E92" s="261">
        <v>73.3</v>
      </c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3"/>
      <c r="AA92" s="213"/>
      <c r="AB92" s="213"/>
      <c r="AC92" s="213"/>
      <c r="AD92" s="213"/>
      <c r="AE92" s="213"/>
      <c r="AF92" s="213"/>
      <c r="AG92" s="213" t="s">
        <v>227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3" x14ac:dyDescent="0.3">
      <c r="A93" s="220"/>
      <c r="B93" s="221"/>
      <c r="C93" s="270" t="s">
        <v>910</v>
      </c>
      <c r="D93" s="262"/>
      <c r="E93" s="263">
        <v>10.994999999999999</v>
      </c>
      <c r="F93" s="224"/>
      <c r="G93" s="224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24"/>
      <c r="Z93" s="213"/>
      <c r="AA93" s="213"/>
      <c r="AB93" s="213"/>
      <c r="AC93" s="213"/>
      <c r="AD93" s="213"/>
      <c r="AE93" s="213"/>
      <c r="AF93" s="213"/>
      <c r="AG93" s="213" t="s">
        <v>227</v>
      </c>
      <c r="AH93" s="213">
        <v>4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3">
      <c r="A94" s="237">
        <v>24</v>
      </c>
      <c r="B94" s="238" t="s">
        <v>928</v>
      </c>
      <c r="C94" s="255" t="s">
        <v>929</v>
      </c>
      <c r="D94" s="239" t="s">
        <v>416</v>
      </c>
      <c r="E94" s="240">
        <v>12.85</v>
      </c>
      <c r="F94" s="241"/>
      <c r="G94" s="242">
        <f>ROUND(E94*F94,2)</f>
        <v>0</v>
      </c>
      <c r="H94" s="241"/>
      <c r="I94" s="242">
        <f>ROUND(E94*H94,2)</f>
        <v>0</v>
      </c>
      <c r="J94" s="241"/>
      <c r="K94" s="242">
        <f>ROUND(E94*J94,2)</f>
        <v>0</v>
      </c>
      <c r="L94" s="242">
        <v>21</v>
      </c>
      <c r="M94" s="242">
        <f>G94*(1+L94/100)</f>
        <v>0</v>
      </c>
      <c r="N94" s="240">
        <v>1.73E-3</v>
      </c>
      <c r="O94" s="240">
        <f>ROUND(E94*N94,2)</f>
        <v>0.02</v>
      </c>
      <c r="P94" s="240">
        <v>0</v>
      </c>
      <c r="Q94" s="240">
        <f>ROUND(E94*P94,2)</f>
        <v>0</v>
      </c>
      <c r="R94" s="242" t="s">
        <v>855</v>
      </c>
      <c r="S94" s="242" t="s">
        <v>198</v>
      </c>
      <c r="T94" s="243" t="s">
        <v>198</v>
      </c>
      <c r="U94" s="224">
        <v>0.73899999999999999</v>
      </c>
      <c r="V94" s="224">
        <f>ROUND(E94*U94,2)</f>
        <v>9.5</v>
      </c>
      <c r="W94" s="224"/>
      <c r="X94" s="224" t="s">
        <v>185</v>
      </c>
      <c r="Y94" s="224" t="s">
        <v>186</v>
      </c>
      <c r="Z94" s="213"/>
      <c r="AA94" s="213"/>
      <c r="AB94" s="213"/>
      <c r="AC94" s="213"/>
      <c r="AD94" s="213"/>
      <c r="AE94" s="213"/>
      <c r="AF94" s="213"/>
      <c r="AG94" s="213" t="s">
        <v>187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2" x14ac:dyDescent="0.3">
      <c r="A95" s="220"/>
      <c r="B95" s="221"/>
      <c r="C95" s="266" t="s">
        <v>908</v>
      </c>
      <c r="D95" s="264"/>
      <c r="E95" s="264"/>
      <c r="F95" s="264"/>
      <c r="G95" s="26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24"/>
      <c r="Z95" s="213"/>
      <c r="AA95" s="213"/>
      <c r="AB95" s="213"/>
      <c r="AC95" s="213"/>
      <c r="AD95" s="213"/>
      <c r="AE95" s="213"/>
      <c r="AF95" s="213"/>
      <c r="AG95" s="213" t="s">
        <v>225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2" x14ac:dyDescent="0.3">
      <c r="A96" s="220"/>
      <c r="B96" s="221"/>
      <c r="C96" s="268" t="s">
        <v>922</v>
      </c>
      <c r="D96" s="265"/>
      <c r="E96" s="265"/>
      <c r="F96" s="265"/>
      <c r="G96" s="265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3"/>
      <c r="AA96" s="213"/>
      <c r="AB96" s="213"/>
      <c r="AC96" s="213"/>
      <c r="AD96" s="213"/>
      <c r="AE96" s="213"/>
      <c r="AF96" s="213"/>
      <c r="AG96" s="213" t="s">
        <v>202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3" x14ac:dyDescent="0.3">
      <c r="A97" s="220"/>
      <c r="B97" s="221"/>
      <c r="C97" s="268" t="s">
        <v>923</v>
      </c>
      <c r="D97" s="265"/>
      <c r="E97" s="265"/>
      <c r="F97" s="265"/>
      <c r="G97" s="265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3"/>
      <c r="AA97" s="213"/>
      <c r="AB97" s="213"/>
      <c r="AC97" s="213"/>
      <c r="AD97" s="213"/>
      <c r="AE97" s="213"/>
      <c r="AF97" s="213"/>
      <c r="AG97" s="213" t="s">
        <v>202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2" x14ac:dyDescent="0.3">
      <c r="A98" s="220"/>
      <c r="B98" s="221"/>
      <c r="C98" s="267" t="s">
        <v>930</v>
      </c>
      <c r="D98" s="260"/>
      <c r="E98" s="261">
        <v>12.7</v>
      </c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3"/>
      <c r="AA98" s="213"/>
      <c r="AB98" s="213"/>
      <c r="AC98" s="213"/>
      <c r="AD98" s="213"/>
      <c r="AE98" s="213"/>
      <c r="AF98" s="213"/>
      <c r="AG98" s="213" t="s">
        <v>227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3" x14ac:dyDescent="0.3">
      <c r="A99" s="220"/>
      <c r="B99" s="221"/>
      <c r="C99" s="267" t="s">
        <v>931</v>
      </c>
      <c r="D99" s="260"/>
      <c r="E99" s="261">
        <v>0.15</v>
      </c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24"/>
      <c r="Z99" s="213"/>
      <c r="AA99" s="213"/>
      <c r="AB99" s="213"/>
      <c r="AC99" s="213"/>
      <c r="AD99" s="213"/>
      <c r="AE99" s="213"/>
      <c r="AF99" s="213"/>
      <c r="AG99" s="213" t="s">
        <v>227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3">
      <c r="A100" s="237">
        <v>25</v>
      </c>
      <c r="B100" s="238" t="s">
        <v>932</v>
      </c>
      <c r="C100" s="255" t="s">
        <v>933</v>
      </c>
      <c r="D100" s="239" t="s">
        <v>416</v>
      </c>
      <c r="E100" s="240">
        <v>34.518000000000001</v>
      </c>
      <c r="F100" s="241"/>
      <c r="G100" s="242">
        <f>ROUND(E100*F100,2)</f>
        <v>0</v>
      </c>
      <c r="H100" s="241"/>
      <c r="I100" s="242">
        <f>ROUND(E100*H100,2)</f>
        <v>0</v>
      </c>
      <c r="J100" s="241"/>
      <c r="K100" s="242">
        <f>ROUND(E100*J100,2)</f>
        <v>0</v>
      </c>
      <c r="L100" s="242">
        <v>21</v>
      </c>
      <c r="M100" s="242">
        <f>G100*(1+L100/100)</f>
        <v>0</v>
      </c>
      <c r="N100" s="240">
        <v>2.0999999999999999E-3</v>
      </c>
      <c r="O100" s="240">
        <f>ROUND(E100*N100,2)</f>
        <v>7.0000000000000007E-2</v>
      </c>
      <c r="P100" s="240">
        <v>0</v>
      </c>
      <c r="Q100" s="240">
        <f>ROUND(E100*P100,2)</f>
        <v>0</v>
      </c>
      <c r="R100" s="242" t="s">
        <v>855</v>
      </c>
      <c r="S100" s="242" t="s">
        <v>198</v>
      </c>
      <c r="T100" s="243" t="s">
        <v>198</v>
      </c>
      <c r="U100" s="224">
        <v>0.8</v>
      </c>
      <c r="V100" s="224">
        <f>ROUND(E100*U100,2)</f>
        <v>27.61</v>
      </c>
      <c r="W100" s="224"/>
      <c r="X100" s="224" t="s">
        <v>185</v>
      </c>
      <c r="Y100" s="224" t="s">
        <v>186</v>
      </c>
      <c r="Z100" s="213"/>
      <c r="AA100" s="213"/>
      <c r="AB100" s="213"/>
      <c r="AC100" s="213"/>
      <c r="AD100" s="213"/>
      <c r="AE100" s="213"/>
      <c r="AF100" s="213"/>
      <c r="AG100" s="213" t="s">
        <v>187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2" x14ac:dyDescent="0.3">
      <c r="A101" s="220"/>
      <c r="B101" s="221"/>
      <c r="C101" s="266" t="s">
        <v>908</v>
      </c>
      <c r="D101" s="264"/>
      <c r="E101" s="264"/>
      <c r="F101" s="264"/>
      <c r="G101" s="26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24"/>
      <c r="Z101" s="213"/>
      <c r="AA101" s="213"/>
      <c r="AB101" s="213"/>
      <c r="AC101" s="213"/>
      <c r="AD101" s="213"/>
      <c r="AE101" s="213"/>
      <c r="AF101" s="213"/>
      <c r="AG101" s="213" t="s">
        <v>225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2" x14ac:dyDescent="0.3">
      <c r="A102" s="220"/>
      <c r="B102" s="221"/>
      <c r="C102" s="267" t="s">
        <v>934</v>
      </c>
      <c r="D102" s="260"/>
      <c r="E102" s="261">
        <v>31.38</v>
      </c>
      <c r="F102" s="224"/>
      <c r="G102" s="224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24"/>
      <c r="Z102" s="213"/>
      <c r="AA102" s="213"/>
      <c r="AB102" s="213"/>
      <c r="AC102" s="213"/>
      <c r="AD102" s="213"/>
      <c r="AE102" s="213"/>
      <c r="AF102" s="213"/>
      <c r="AG102" s="213" t="s">
        <v>227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3" x14ac:dyDescent="0.3">
      <c r="A103" s="220"/>
      <c r="B103" s="221"/>
      <c r="C103" s="270" t="s">
        <v>870</v>
      </c>
      <c r="D103" s="262"/>
      <c r="E103" s="263">
        <v>3.1379999999999999</v>
      </c>
      <c r="F103" s="224"/>
      <c r="G103" s="224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24"/>
      <c r="Z103" s="213"/>
      <c r="AA103" s="213"/>
      <c r="AB103" s="213"/>
      <c r="AC103" s="213"/>
      <c r="AD103" s="213"/>
      <c r="AE103" s="213"/>
      <c r="AF103" s="213"/>
      <c r="AG103" s="213" t="s">
        <v>227</v>
      </c>
      <c r="AH103" s="213">
        <v>4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3">
      <c r="A104" s="237">
        <v>26</v>
      </c>
      <c r="B104" s="238" t="s">
        <v>935</v>
      </c>
      <c r="C104" s="255" t="s">
        <v>936</v>
      </c>
      <c r="D104" s="239" t="s">
        <v>416</v>
      </c>
      <c r="E104" s="240">
        <v>47.08</v>
      </c>
      <c r="F104" s="241"/>
      <c r="G104" s="242">
        <f>ROUND(E104*F104,2)</f>
        <v>0</v>
      </c>
      <c r="H104" s="241"/>
      <c r="I104" s="242">
        <f>ROUND(E104*H104,2)</f>
        <v>0</v>
      </c>
      <c r="J104" s="241"/>
      <c r="K104" s="242">
        <f>ROUND(E104*J104,2)</f>
        <v>0</v>
      </c>
      <c r="L104" s="242">
        <v>21</v>
      </c>
      <c r="M104" s="242">
        <f>G104*(1+L104/100)</f>
        <v>0</v>
      </c>
      <c r="N104" s="240">
        <v>2.5200000000000001E-3</v>
      </c>
      <c r="O104" s="240">
        <f>ROUND(E104*N104,2)</f>
        <v>0.12</v>
      </c>
      <c r="P104" s="240">
        <v>0</v>
      </c>
      <c r="Q104" s="240">
        <f>ROUND(E104*P104,2)</f>
        <v>0</v>
      </c>
      <c r="R104" s="242" t="s">
        <v>855</v>
      </c>
      <c r="S104" s="242" t="s">
        <v>198</v>
      </c>
      <c r="T104" s="243" t="s">
        <v>198</v>
      </c>
      <c r="U104" s="224">
        <v>0.8</v>
      </c>
      <c r="V104" s="224">
        <f>ROUND(E104*U104,2)</f>
        <v>37.659999999999997</v>
      </c>
      <c r="W104" s="224"/>
      <c r="X104" s="224" t="s">
        <v>185</v>
      </c>
      <c r="Y104" s="224" t="s">
        <v>186</v>
      </c>
      <c r="Z104" s="213"/>
      <c r="AA104" s="213"/>
      <c r="AB104" s="213"/>
      <c r="AC104" s="213"/>
      <c r="AD104" s="213"/>
      <c r="AE104" s="213"/>
      <c r="AF104" s="213"/>
      <c r="AG104" s="213" t="s">
        <v>187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2" x14ac:dyDescent="0.3">
      <c r="A105" s="220"/>
      <c r="B105" s="221"/>
      <c r="C105" s="266" t="s">
        <v>908</v>
      </c>
      <c r="D105" s="264"/>
      <c r="E105" s="264"/>
      <c r="F105" s="264"/>
      <c r="G105" s="26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24"/>
      <c r="Z105" s="213"/>
      <c r="AA105" s="213"/>
      <c r="AB105" s="213"/>
      <c r="AC105" s="213"/>
      <c r="AD105" s="213"/>
      <c r="AE105" s="213"/>
      <c r="AF105" s="213"/>
      <c r="AG105" s="213" t="s">
        <v>225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2" x14ac:dyDescent="0.3">
      <c r="A106" s="220"/>
      <c r="B106" s="221"/>
      <c r="C106" s="268" t="s">
        <v>937</v>
      </c>
      <c r="D106" s="265"/>
      <c r="E106" s="265"/>
      <c r="F106" s="265"/>
      <c r="G106" s="265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24"/>
      <c r="Z106" s="213"/>
      <c r="AA106" s="213"/>
      <c r="AB106" s="213"/>
      <c r="AC106" s="213"/>
      <c r="AD106" s="213"/>
      <c r="AE106" s="213"/>
      <c r="AF106" s="213"/>
      <c r="AG106" s="213" t="s">
        <v>202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2" x14ac:dyDescent="0.3">
      <c r="A107" s="220"/>
      <c r="B107" s="221"/>
      <c r="C107" s="267" t="s">
        <v>938</v>
      </c>
      <c r="D107" s="260"/>
      <c r="E107" s="261">
        <v>42.8</v>
      </c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24"/>
      <c r="Z107" s="213"/>
      <c r="AA107" s="213"/>
      <c r="AB107" s="213"/>
      <c r="AC107" s="213"/>
      <c r="AD107" s="213"/>
      <c r="AE107" s="213"/>
      <c r="AF107" s="213"/>
      <c r="AG107" s="213" t="s">
        <v>227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3" x14ac:dyDescent="0.3">
      <c r="A108" s="220"/>
      <c r="B108" s="221"/>
      <c r="C108" s="270" t="s">
        <v>870</v>
      </c>
      <c r="D108" s="262"/>
      <c r="E108" s="263">
        <v>4.28</v>
      </c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24"/>
      <c r="Z108" s="213"/>
      <c r="AA108" s="213"/>
      <c r="AB108" s="213"/>
      <c r="AC108" s="213"/>
      <c r="AD108" s="213"/>
      <c r="AE108" s="213"/>
      <c r="AF108" s="213"/>
      <c r="AG108" s="213" t="s">
        <v>227</v>
      </c>
      <c r="AH108" s="213">
        <v>4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3">
      <c r="A109" s="237">
        <v>27</v>
      </c>
      <c r="B109" s="238" t="s">
        <v>939</v>
      </c>
      <c r="C109" s="255" t="s">
        <v>940</v>
      </c>
      <c r="D109" s="239" t="s">
        <v>416</v>
      </c>
      <c r="E109" s="240">
        <v>0.44</v>
      </c>
      <c r="F109" s="241"/>
      <c r="G109" s="242">
        <f>ROUND(E109*F109,2)</f>
        <v>0</v>
      </c>
      <c r="H109" s="241"/>
      <c r="I109" s="242">
        <f>ROUND(E109*H109,2)</f>
        <v>0</v>
      </c>
      <c r="J109" s="241"/>
      <c r="K109" s="242">
        <f>ROUND(E109*J109,2)</f>
        <v>0</v>
      </c>
      <c r="L109" s="242">
        <v>21</v>
      </c>
      <c r="M109" s="242">
        <f>G109*(1+L109/100)</f>
        <v>0</v>
      </c>
      <c r="N109" s="240">
        <v>3.5699999999999998E-3</v>
      </c>
      <c r="O109" s="240">
        <f>ROUND(E109*N109,2)</f>
        <v>0</v>
      </c>
      <c r="P109" s="240">
        <v>0</v>
      </c>
      <c r="Q109" s="240">
        <f>ROUND(E109*P109,2)</f>
        <v>0</v>
      </c>
      <c r="R109" s="242" t="s">
        <v>855</v>
      </c>
      <c r="S109" s="242" t="s">
        <v>198</v>
      </c>
      <c r="T109" s="243" t="s">
        <v>198</v>
      </c>
      <c r="U109" s="224">
        <v>0.55000000000000004</v>
      </c>
      <c r="V109" s="224">
        <f>ROUND(E109*U109,2)</f>
        <v>0.24</v>
      </c>
      <c r="W109" s="224"/>
      <c r="X109" s="224" t="s">
        <v>185</v>
      </c>
      <c r="Y109" s="224" t="s">
        <v>186</v>
      </c>
      <c r="Z109" s="213"/>
      <c r="AA109" s="213"/>
      <c r="AB109" s="213"/>
      <c r="AC109" s="213"/>
      <c r="AD109" s="213"/>
      <c r="AE109" s="213"/>
      <c r="AF109" s="213"/>
      <c r="AG109" s="213" t="s">
        <v>187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2" x14ac:dyDescent="0.3">
      <c r="A110" s="220"/>
      <c r="B110" s="221"/>
      <c r="C110" s="266" t="s">
        <v>908</v>
      </c>
      <c r="D110" s="264"/>
      <c r="E110" s="264"/>
      <c r="F110" s="264"/>
      <c r="G110" s="26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24"/>
      <c r="Z110" s="213"/>
      <c r="AA110" s="213"/>
      <c r="AB110" s="213"/>
      <c r="AC110" s="213"/>
      <c r="AD110" s="213"/>
      <c r="AE110" s="213"/>
      <c r="AF110" s="213"/>
      <c r="AG110" s="213" t="s">
        <v>225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2" x14ac:dyDescent="0.3">
      <c r="A111" s="220"/>
      <c r="B111" s="221"/>
      <c r="C111" s="268" t="s">
        <v>937</v>
      </c>
      <c r="D111" s="265"/>
      <c r="E111" s="265"/>
      <c r="F111" s="265"/>
      <c r="G111" s="265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24"/>
      <c r="Z111" s="213"/>
      <c r="AA111" s="213"/>
      <c r="AB111" s="213"/>
      <c r="AC111" s="213"/>
      <c r="AD111" s="213"/>
      <c r="AE111" s="213"/>
      <c r="AF111" s="213"/>
      <c r="AG111" s="213" t="s">
        <v>202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2" x14ac:dyDescent="0.3">
      <c r="A112" s="220"/>
      <c r="B112" s="221"/>
      <c r="C112" s="267" t="s">
        <v>941</v>
      </c>
      <c r="D112" s="260"/>
      <c r="E112" s="261">
        <v>0.4</v>
      </c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24"/>
      <c r="Z112" s="213"/>
      <c r="AA112" s="213"/>
      <c r="AB112" s="213"/>
      <c r="AC112" s="213"/>
      <c r="AD112" s="213"/>
      <c r="AE112" s="213"/>
      <c r="AF112" s="213"/>
      <c r="AG112" s="213" t="s">
        <v>227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3" x14ac:dyDescent="0.3">
      <c r="A113" s="220"/>
      <c r="B113" s="221"/>
      <c r="C113" s="270" t="s">
        <v>870</v>
      </c>
      <c r="D113" s="262"/>
      <c r="E113" s="263">
        <v>0.04</v>
      </c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24"/>
      <c r="Z113" s="213"/>
      <c r="AA113" s="213"/>
      <c r="AB113" s="213"/>
      <c r="AC113" s="213"/>
      <c r="AD113" s="213"/>
      <c r="AE113" s="213"/>
      <c r="AF113" s="213"/>
      <c r="AG113" s="213" t="s">
        <v>227</v>
      </c>
      <c r="AH113" s="213">
        <v>4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3">
      <c r="A114" s="237">
        <v>28</v>
      </c>
      <c r="B114" s="238" t="s">
        <v>942</v>
      </c>
      <c r="C114" s="255" t="s">
        <v>943</v>
      </c>
      <c r="D114" s="239" t="s">
        <v>416</v>
      </c>
      <c r="E114" s="240">
        <v>26.532</v>
      </c>
      <c r="F114" s="241"/>
      <c r="G114" s="242">
        <f>ROUND(E114*F114,2)</f>
        <v>0</v>
      </c>
      <c r="H114" s="241"/>
      <c r="I114" s="242">
        <f>ROUND(E114*H114,2)</f>
        <v>0</v>
      </c>
      <c r="J114" s="241"/>
      <c r="K114" s="242">
        <f>ROUND(E114*J114,2)</f>
        <v>0</v>
      </c>
      <c r="L114" s="242">
        <v>21</v>
      </c>
      <c r="M114" s="242">
        <f>G114*(1+L114/100)</f>
        <v>0</v>
      </c>
      <c r="N114" s="240">
        <v>4.0299999999999997E-3</v>
      </c>
      <c r="O114" s="240">
        <f>ROUND(E114*N114,2)</f>
        <v>0.11</v>
      </c>
      <c r="P114" s="240">
        <v>0</v>
      </c>
      <c r="Q114" s="240">
        <f>ROUND(E114*P114,2)</f>
        <v>0</v>
      </c>
      <c r="R114" s="242" t="s">
        <v>855</v>
      </c>
      <c r="S114" s="242" t="s">
        <v>198</v>
      </c>
      <c r="T114" s="243" t="s">
        <v>198</v>
      </c>
      <c r="U114" s="224">
        <v>0.6</v>
      </c>
      <c r="V114" s="224">
        <f>ROUND(E114*U114,2)</f>
        <v>15.92</v>
      </c>
      <c r="W114" s="224"/>
      <c r="X114" s="224" t="s">
        <v>185</v>
      </c>
      <c r="Y114" s="224" t="s">
        <v>186</v>
      </c>
      <c r="Z114" s="213"/>
      <c r="AA114" s="213"/>
      <c r="AB114" s="213"/>
      <c r="AC114" s="213"/>
      <c r="AD114" s="213"/>
      <c r="AE114" s="213"/>
      <c r="AF114" s="213"/>
      <c r="AG114" s="213" t="s">
        <v>187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2" x14ac:dyDescent="0.3">
      <c r="A115" s="220"/>
      <c r="B115" s="221"/>
      <c r="C115" s="266" t="s">
        <v>908</v>
      </c>
      <c r="D115" s="264"/>
      <c r="E115" s="264"/>
      <c r="F115" s="264"/>
      <c r="G115" s="264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24"/>
      <c r="Z115" s="213"/>
      <c r="AA115" s="213"/>
      <c r="AB115" s="213"/>
      <c r="AC115" s="213"/>
      <c r="AD115" s="213"/>
      <c r="AE115" s="213"/>
      <c r="AF115" s="213"/>
      <c r="AG115" s="213" t="s">
        <v>225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2" x14ac:dyDescent="0.3">
      <c r="A116" s="220"/>
      <c r="B116" s="221"/>
      <c r="C116" s="268" t="s">
        <v>937</v>
      </c>
      <c r="D116" s="265"/>
      <c r="E116" s="265"/>
      <c r="F116" s="265"/>
      <c r="G116" s="265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24"/>
      <c r="Z116" s="213"/>
      <c r="AA116" s="213"/>
      <c r="AB116" s="213"/>
      <c r="AC116" s="213"/>
      <c r="AD116" s="213"/>
      <c r="AE116" s="213"/>
      <c r="AF116" s="213"/>
      <c r="AG116" s="213" t="s">
        <v>202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2" x14ac:dyDescent="0.3">
      <c r="A117" s="220"/>
      <c r="B117" s="221"/>
      <c r="C117" s="267" t="s">
        <v>944</v>
      </c>
      <c r="D117" s="260"/>
      <c r="E117" s="261">
        <v>24.12</v>
      </c>
      <c r="F117" s="224"/>
      <c r="G117" s="224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24"/>
      <c r="Z117" s="213"/>
      <c r="AA117" s="213"/>
      <c r="AB117" s="213"/>
      <c r="AC117" s="213"/>
      <c r="AD117" s="213"/>
      <c r="AE117" s="213"/>
      <c r="AF117" s="213"/>
      <c r="AG117" s="213" t="s">
        <v>227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3" x14ac:dyDescent="0.3">
      <c r="A118" s="220"/>
      <c r="B118" s="221"/>
      <c r="C118" s="270" t="s">
        <v>870</v>
      </c>
      <c r="D118" s="262"/>
      <c r="E118" s="263">
        <v>2.4119999999999999</v>
      </c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24"/>
      <c r="Z118" s="213"/>
      <c r="AA118" s="213"/>
      <c r="AB118" s="213"/>
      <c r="AC118" s="213"/>
      <c r="AD118" s="213"/>
      <c r="AE118" s="213"/>
      <c r="AF118" s="213"/>
      <c r="AG118" s="213" t="s">
        <v>227</v>
      </c>
      <c r="AH118" s="213">
        <v>4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ht="20.6" outlineLevel="1" x14ac:dyDescent="0.3">
      <c r="A119" s="237">
        <v>29</v>
      </c>
      <c r="B119" s="238" t="s">
        <v>945</v>
      </c>
      <c r="C119" s="255" t="s">
        <v>946</v>
      </c>
      <c r="D119" s="239" t="s">
        <v>301</v>
      </c>
      <c r="E119" s="240">
        <v>9</v>
      </c>
      <c r="F119" s="241"/>
      <c r="G119" s="242">
        <f>ROUND(E119*F119,2)</f>
        <v>0</v>
      </c>
      <c r="H119" s="241"/>
      <c r="I119" s="242">
        <f>ROUND(E119*H119,2)</f>
        <v>0</v>
      </c>
      <c r="J119" s="241"/>
      <c r="K119" s="242">
        <f>ROUND(E119*J119,2)</f>
        <v>0</v>
      </c>
      <c r="L119" s="242">
        <v>21</v>
      </c>
      <c r="M119" s="242">
        <f>G119*(1+L119/100)</f>
        <v>0</v>
      </c>
      <c r="N119" s="240">
        <v>7.2000000000000005E-4</v>
      </c>
      <c r="O119" s="240">
        <f>ROUND(E119*N119,2)</f>
        <v>0.01</v>
      </c>
      <c r="P119" s="240">
        <v>0</v>
      </c>
      <c r="Q119" s="240">
        <f>ROUND(E119*P119,2)</f>
        <v>0</v>
      </c>
      <c r="R119" s="242" t="s">
        <v>855</v>
      </c>
      <c r="S119" s="242" t="s">
        <v>198</v>
      </c>
      <c r="T119" s="243" t="s">
        <v>198</v>
      </c>
      <c r="U119" s="224">
        <v>0.2</v>
      </c>
      <c r="V119" s="224">
        <f>ROUND(E119*U119,2)</f>
        <v>1.8</v>
      </c>
      <c r="W119" s="224"/>
      <c r="X119" s="224" t="s">
        <v>185</v>
      </c>
      <c r="Y119" s="224" t="s">
        <v>186</v>
      </c>
      <c r="Z119" s="213"/>
      <c r="AA119" s="213"/>
      <c r="AB119" s="213"/>
      <c r="AC119" s="213"/>
      <c r="AD119" s="213"/>
      <c r="AE119" s="213"/>
      <c r="AF119" s="213"/>
      <c r="AG119" s="213" t="s">
        <v>187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2" x14ac:dyDescent="0.3">
      <c r="A120" s="220"/>
      <c r="B120" s="221"/>
      <c r="C120" s="267" t="s">
        <v>947</v>
      </c>
      <c r="D120" s="260"/>
      <c r="E120" s="261">
        <v>9</v>
      </c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24"/>
      <c r="Z120" s="213"/>
      <c r="AA120" s="213"/>
      <c r="AB120" s="213"/>
      <c r="AC120" s="213"/>
      <c r="AD120" s="213"/>
      <c r="AE120" s="213"/>
      <c r="AF120" s="213"/>
      <c r="AG120" s="213" t="s">
        <v>227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ht="20.6" outlineLevel="1" x14ac:dyDescent="0.3">
      <c r="A121" s="244">
        <v>30</v>
      </c>
      <c r="B121" s="245" t="s">
        <v>948</v>
      </c>
      <c r="C121" s="254" t="s">
        <v>949</v>
      </c>
      <c r="D121" s="246" t="s">
        <v>301</v>
      </c>
      <c r="E121" s="247">
        <v>4</v>
      </c>
      <c r="F121" s="248"/>
      <c r="G121" s="249">
        <f>ROUND(E121*F121,2)</f>
        <v>0</v>
      </c>
      <c r="H121" s="248"/>
      <c r="I121" s="249">
        <f>ROUND(E121*H121,2)</f>
        <v>0</v>
      </c>
      <c r="J121" s="248"/>
      <c r="K121" s="249">
        <f>ROUND(E121*J121,2)</f>
        <v>0</v>
      </c>
      <c r="L121" s="249">
        <v>21</v>
      </c>
      <c r="M121" s="249">
        <f>G121*(1+L121/100)</f>
        <v>0</v>
      </c>
      <c r="N121" s="247">
        <v>3.8E-3</v>
      </c>
      <c r="O121" s="247">
        <f>ROUND(E121*N121,2)</f>
        <v>0.02</v>
      </c>
      <c r="P121" s="247">
        <v>0</v>
      </c>
      <c r="Q121" s="247">
        <f>ROUND(E121*P121,2)</f>
        <v>0</v>
      </c>
      <c r="R121" s="249" t="s">
        <v>855</v>
      </c>
      <c r="S121" s="249" t="s">
        <v>198</v>
      </c>
      <c r="T121" s="250" t="s">
        <v>198</v>
      </c>
      <c r="U121" s="224">
        <v>0.33</v>
      </c>
      <c r="V121" s="224">
        <f>ROUND(E121*U121,2)</f>
        <v>1.32</v>
      </c>
      <c r="W121" s="224"/>
      <c r="X121" s="224" t="s">
        <v>185</v>
      </c>
      <c r="Y121" s="224" t="s">
        <v>186</v>
      </c>
      <c r="Z121" s="213"/>
      <c r="AA121" s="213"/>
      <c r="AB121" s="213"/>
      <c r="AC121" s="213"/>
      <c r="AD121" s="213"/>
      <c r="AE121" s="213"/>
      <c r="AF121" s="213"/>
      <c r="AG121" s="213" t="s">
        <v>187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ht="20.6" outlineLevel="1" x14ac:dyDescent="0.3">
      <c r="A122" s="244">
        <v>31</v>
      </c>
      <c r="B122" s="245" t="s">
        <v>950</v>
      </c>
      <c r="C122" s="254" t="s">
        <v>951</v>
      </c>
      <c r="D122" s="246" t="s">
        <v>301</v>
      </c>
      <c r="E122" s="247">
        <v>21</v>
      </c>
      <c r="F122" s="248"/>
      <c r="G122" s="249">
        <f>ROUND(E122*F122,2)</f>
        <v>0</v>
      </c>
      <c r="H122" s="248"/>
      <c r="I122" s="249">
        <f>ROUND(E122*H122,2)</f>
        <v>0</v>
      </c>
      <c r="J122" s="248"/>
      <c r="K122" s="249">
        <f>ROUND(E122*J122,2)</f>
        <v>0</v>
      </c>
      <c r="L122" s="249">
        <v>21</v>
      </c>
      <c r="M122" s="249">
        <f>G122*(1+L122/100)</f>
        <v>0</v>
      </c>
      <c r="N122" s="247">
        <v>4.8999999999999998E-4</v>
      </c>
      <c r="O122" s="247">
        <f>ROUND(E122*N122,2)</f>
        <v>0.01</v>
      </c>
      <c r="P122" s="247">
        <v>0</v>
      </c>
      <c r="Q122" s="247">
        <f>ROUND(E122*P122,2)</f>
        <v>0</v>
      </c>
      <c r="R122" s="249" t="s">
        <v>855</v>
      </c>
      <c r="S122" s="249" t="s">
        <v>198</v>
      </c>
      <c r="T122" s="250" t="s">
        <v>198</v>
      </c>
      <c r="U122" s="224">
        <v>0.13</v>
      </c>
      <c r="V122" s="224">
        <f>ROUND(E122*U122,2)</f>
        <v>2.73</v>
      </c>
      <c r="W122" s="224"/>
      <c r="X122" s="224" t="s">
        <v>185</v>
      </c>
      <c r="Y122" s="224" t="s">
        <v>186</v>
      </c>
      <c r="Z122" s="213"/>
      <c r="AA122" s="213"/>
      <c r="AB122" s="213"/>
      <c r="AC122" s="213"/>
      <c r="AD122" s="213"/>
      <c r="AE122" s="213"/>
      <c r="AF122" s="213"/>
      <c r="AG122" s="213" t="s">
        <v>187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3">
      <c r="A123" s="237">
        <v>32</v>
      </c>
      <c r="B123" s="238" t="s">
        <v>952</v>
      </c>
      <c r="C123" s="255" t="s">
        <v>953</v>
      </c>
      <c r="D123" s="239" t="s">
        <v>416</v>
      </c>
      <c r="E123" s="240">
        <v>296.44450000000001</v>
      </c>
      <c r="F123" s="241"/>
      <c r="G123" s="242">
        <f>ROUND(E123*F123,2)</f>
        <v>0</v>
      </c>
      <c r="H123" s="241"/>
      <c r="I123" s="242">
        <f>ROUND(E123*H123,2)</f>
        <v>0</v>
      </c>
      <c r="J123" s="241"/>
      <c r="K123" s="242">
        <f>ROUND(E123*J123,2)</f>
        <v>0</v>
      </c>
      <c r="L123" s="242">
        <v>21</v>
      </c>
      <c r="M123" s="242">
        <f>G123*(1+L123/100)</f>
        <v>0</v>
      </c>
      <c r="N123" s="240">
        <v>0</v>
      </c>
      <c r="O123" s="240">
        <f>ROUND(E123*N123,2)</f>
        <v>0</v>
      </c>
      <c r="P123" s="240">
        <v>0</v>
      </c>
      <c r="Q123" s="240">
        <f>ROUND(E123*P123,2)</f>
        <v>0</v>
      </c>
      <c r="R123" s="242" t="s">
        <v>855</v>
      </c>
      <c r="S123" s="242" t="s">
        <v>198</v>
      </c>
      <c r="T123" s="243" t="s">
        <v>198</v>
      </c>
      <c r="U123" s="224">
        <v>0.05</v>
      </c>
      <c r="V123" s="224">
        <f>ROUND(E123*U123,2)</f>
        <v>14.82</v>
      </c>
      <c r="W123" s="224"/>
      <c r="X123" s="224" t="s">
        <v>185</v>
      </c>
      <c r="Y123" s="224" t="s">
        <v>186</v>
      </c>
      <c r="Z123" s="213"/>
      <c r="AA123" s="213"/>
      <c r="AB123" s="213"/>
      <c r="AC123" s="213"/>
      <c r="AD123" s="213"/>
      <c r="AE123" s="213"/>
      <c r="AF123" s="213"/>
      <c r="AG123" s="213" t="s">
        <v>187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2" x14ac:dyDescent="0.3">
      <c r="A124" s="220"/>
      <c r="B124" s="221"/>
      <c r="C124" s="267" t="s">
        <v>954</v>
      </c>
      <c r="D124" s="260"/>
      <c r="E124" s="261">
        <v>84.295000000000002</v>
      </c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24"/>
      <c r="Z124" s="213"/>
      <c r="AA124" s="213"/>
      <c r="AB124" s="213"/>
      <c r="AC124" s="213"/>
      <c r="AD124" s="213"/>
      <c r="AE124" s="213"/>
      <c r="AF124" s="213"/>
      <c r="AG124" s="213" t="s">
        <v>227</v>
      </c>
      <c r="AH124" s="213">
        <v>5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3" x14ac:dyDescent="0.3">
      <c r="A125" s="220"/>
      <c r="B125" s="221"/>
      <c r="C125" s="267" t="s">
        <v>955</v>
      </c>
      <c r="D125" s="260"/>
      <c r="E125" s="261">
        <v>12.85</v>
      </c>
      <c r="F125" s="224"/>
      <c r="G125" s="224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24"/>
      <c r="Z125" s="213"/>
      <c r="AA125" s="213"/>
      <c r="AB125" s="213"/>
      <c r="AC125" s="213"/>
      <c r="AD125" s="213"/>
      <c r="AE125" s="213"/>
      <c r="AF125" s="213"/>
      <c r="AG125" s="213" t="s">
        <v>227</v>
      </c>
      <c r="AH125" s="213">
        <v>5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3" x14ac:dyDescent="0.3">
      <c r="A126" s="220"/>
      <c r="B126" s="221"/>
      <c r="C126" s="267" t="s">
        <v>956</v>
      </c>
      <c r="D126" s="260"/>
      <c r="E126" s="261">
        <v>56.924999999999997</v>
      </c>
      <c r="F126" s="224"/>
      <c r="G126" s="224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24"/>
      <c r="Z126" s="213"/>
      <c r="AA126" s="213"/>
      <c r="AB126" s="213"/>
      <c r="AC126" s="213"/>
      <c r="AD126" s="213"/>
      <c r="AE126" s="213"/>
      <c r="AF126" s="213"/>
      <c r="AG126" s="213" t="s">
        <v>227</v>
      </c>
      <c r="AH126" s="213">
        <v>5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3" x14ac:dyDescent="0.3">
      <c r="A127" s="220"/>
      <c r="B127" s="221"/>
      <c r="C127" s="267" t="s">
        <v>957</v>
      </c>
      <c r="D127" s="260"/>
      <c r="E127" s="261">
        <v>21.34</v>
      </c>
      <c r="F127" s="224"/>
      <c r="G127" s="224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24"/>
      <c r="Z127" s="213"/>
      <c r="AA127" s="213"/>
      <c r="AB127" s="213"/>
      <c r="AC127" s="213"/>
      <c r="AD127" s="213"/>
      <c r="AE127" s="213"/>
      <c r="AF127" s="213"/>
      <c r="AG127" s="213" t="s">
        <v>227</v>
      </c>
      <c r="AH127" s="213">
        <v>5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3" x14ac:dyDescent="0.3">
      <c r="A128" s="220"/>
      <c r="B128" s="221"/>
      <c r="C128" s="267" t="s">
        <v>958</v>
      </c>
      <c r="D128" s="260"/>
      <c r="E128" s="261">
        <v>21.677499999999998</v>
      </c>
      <c r="F128" s="224"/>
      <c r="G128" s="224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24"/>
      <c r="Z128" s="213"/>
      <c r="AA128" s="213"/>
      <c r="AB128" s="213"/>
      <c r="AC128" s="213"/>
      <c r="AD128" s="213"/>
      <c r="AE128" s="213"/>
      <c r="AF128" s="213"/>
      <c r="AG128" s="213" t="s">
        <v>227</v>
      </c>
      <c r="AH128" s="213">
        <v>5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3" x14ac:dyDescent="0.3">
      <c r="A129" s="220"/>
      <c r="B129" s="221"/>
      <c r="C129" s="267" t="s">
        <v>959</v>
      </c>
      <c r="D129" s="260"/>
      <c r="E129" s="261">
        <v>15.3065</v>
      </c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24"/>
      <c r="Z129" s="213"/>
      <c r="AA129" s="213"/>
      <c r="AB129" s="213"/>
      <c r="AC129" s="213"/>
      <c r="AD129" s="213"/>
      <c r="AE129" s="213"/>
      <c r="AF129" s="213"/>
      <c r="AG129" s="213" t="s">
        <v>227</v>
      </c>
      <c r="AH129" s="213">
        <v>5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3" x14ac:dyDescent="0.3">
      <c r="A130" s="220"/>
      <c r="B130" s="221"/>
      <c r="C130" s="267" t="s">
        <v>960</v>
      </c>
      <c r="D130" s="260"/>
      <c r="E130" s="261">
        <v>2.0125000000000002</v>
      </c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24"/>
      <c r="Z130" s="213"/>
      <c r="AA130" s="213"/>
      <c r="AB130" s="213"/>
      <c r="AC130" s="213"/>
      <c r="AD130" s="213"/>
      <c r="AE130" s="213"/>
      <c r="AF130" s="213"/>
      <c r="AG130" s="213" t="s">
        <v>227</v>
      </c>
      <c r="AH130" s="213">
        <v>5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3" x14ac:dyDescent="0.3">
      <c r="A131" s="220"/>
      <c r="B131" s="221"/>
      <c r="C131" s="267" t="s">
        <v>961</v>
      </c>
      <c r="D131" s="260"/>
      <c r="E131" s="261">
        <v>34.518000000000001</v>
      </c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24"/>
      <c r="Z131" s="213"/>
      <c r="AA131" s="213"/>
      <c r="AB131" s="213"/>
      <c r="AC131" s="213"/>
      <c r="AD131" s="213"/>
      <c r="AE131" s="213"/>
      <c r="AF131" s="213"/>
      <c r="AG131" s="213" t="s">
        <v>227</v>
      </c>
      <c r="AH131" s="213">
        <v>5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3" x14ac:dyDescent="0.3">
      <c r="A132" s="220"/>
      <c r="B132" s="221"/>
      <c r="C132" s="267" t="s">
        <v>962</v>
      </c>
      <c r="D132" s="260"/>
      <c r="E132" s="261">
        <v>47.08</v>
      </c>
      <c r="F132" s="224"/>
      <c r="G132" s="224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24"/>
      <c r="Z132" s="213"/>
      <c r="AA132" s="213"/>
      <c r="AB132" s="213"/>
      <c r="AC132" s="213"/>
      <c r="AD132" s="213"/>
      <c r="AE132" s="213"/>
      <c r="AF132" s="213"/>
      <c r="AG132" s="213" t="s">
        <v>227</v>
      </c>
      <c r="AH132" s="213">
        <v>5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3" x14ac:dyDescent="0.3">
      <c r="A133" s="220"/>
      <c r="B133" s="221"/>
      <c r="C133" s="267" t="s">
        <v>963</v>
      </c>
      <c r="D133" s="260"/>
      <c r="E133" s="261">
        <v>0.44</v>
      </c>
      <c r="F133" s="224"/>
      <c r="G133" s="22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24"/>
      <c r="Z133" s="213"/>
      <c r="AA133" s="213"/>
      <c r="AB133" s="213"/>
      <c r="AC133" s="213"/>
      <c r="AD133" s="213"/>
      <c r="AE133" s="213"/>
      <c r="AF133" s="213"/>
      <c r="AG133" s="213" t="s">
        <v>227</v>
      </c>
      <c r="AH133" s="213">
        <v>5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3">
      <c r="A134" s="237">
        <v>33</v>
      </c>
      <c r="B134" s="238" t="s">
        <v>964</v>
      </c>
      <c r="C134" s="255" t="s">
        <v>965</v>
      </c>
      <c r="D134" s="239" t="s">
        <v>416</v>
      </c>
      <c r="E134" s="240">
        <v>26.532</v>
      </c>
      <c r="F134" s="241"/>
      <c r="G134" s="242">
        <f>ROUND(E134*F134,2)</f>
        <v>0</v>
      </c>
      <c r="H134" s="241"/>
      <c r="I134" s="242">
        <f>ROUND(E134*H134,2)</f>
        <v>0</v>
      </c>
      <c r="J134" s="241"/>
      <c r="K134" s="242">
        <f>ROUND(E134*J134,2)</f>
        <v>0</v>
      </c>
      <c r="L134" s="242">
        <v>21</v>
      </c>
      <c r="M134" s="242">
        <f>G134*(1+L134/100)</f>
        <v>0</v>
      </c>
      <c r="N134" s="240">
        <v>0</v>
      </c>
      <c r="O134" s="240">
        <f>ROUND(E134*N134,2)</f>
        <v>0</v>
      </c>
      <c r="P134" s="240">
        <v>0</v>
      </c>
      <c r="Q134" s="240">
        <f>ROUND(E134*P134,2)</f>
        <v>0</v>
      </c>
      <c r="R134" s="242" t="s">
        <v>855</v>
      </c>
      <c r="S134" s="242" t="s">
        <v>198</v>
      </c>
      <c r="T134" s="243" t="s">
        <v>198</v>
      </c>
      <c r="U134" s="224">
        <v>0.06</v>
      </c>
      <c r="V134" s="224">
        <f>ROUND(E134*U134,2)</f>
        <v>1.59</v>
      </c>
      <c r="W134" s="224"/>
      <c r="X134" s="224" t="s">
        <v>185</v>
      </c>
      <c r="Y134" s="224" t="s">
        <v>186</v>
      </c>
      <c r="Z134" s="213"/>
      <c r="AA134" s="213"/>
      <c r="AB134" s="213"/>
      <c r="AC134" s="213"/>
      <c r="AD134" s="213"/>
      <c r="AE134" s="213"/>
      <c r="AF134" s="213"/>
      <c r="AG134" s="213" t="s">
        <v>187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2" x14ac:dyDescent="0.3">
      <c r="A135" s="220"/>
      <c r="B135" s="221"/>
      <c r="C135" s="267" t="s">
        <v>966</v>
      </c>
      <c r="D135" s="260"/>
      <c r="E135" s="261">
        <v>26.532</v>
      </c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24"/>
      <c r="Z135" s="213"/>
      <c r="AA135" s="213"/>
      <c r="AB135" s="213"/>
      <c r="AC135" s="213"/>
      <c r="AD135" s="213"/>
      <c r="AE135" s="213"/>
      <c r="AF135" s="213"/>
      <c r="AG135" s="213" t="s">
        <v>227</v>
      </c>
      <c r="AH135" s="213">
        <v>5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3">
      <c r="A136" s="244">
        <v>34</v>
      </c>
      <c r="B136" s="245" t="s">
        <v>967</v>
      </c>
      <c r="C136" s="254" t="s">
        <v>968</v>
      </c>
      <c r="D136" s="246" t="s">
        <v>301</v>
      </c>
      <c r="E136" s="247">
        <v>1</v>
      </c>
      <c r="F136" s="248"/>
      <c r="G136" s="249">
        <f>ROUND(E136*F136,2)</f>
        <v>0</v>
      </c>
      <c r="H136" s="248"/>
      <c r="I136" s="249">
        <f>ROUND(E136*H136,2)</f>
        <v>0</v>
      </c>
      <c r="J136" s="248"/>
      <c r="K136" s="249">
        <f>ROUND(E136*J136,2)</f>
        <v>0</v>
      </c>
      <c r="L136" s="249">
        <v>21</v>
      </c>
      <c r="M136" s="249">
        <f>G136*(1+L136/100)</f>
        <v>0</v>
      </c>
      <c r="N136" s="247">
        <v>9.2000000000000003E-4</v>
      </c>
      <c r="O136" s="247">
        <f>ROUND(E136*N136,2)</f>
        <v>0</v>
      </c>
      <c r="P136" s="247">
        <v>0</v>
      </c>
      <c r="Q136" s="247">
        <f>ROUND(E136*P136,2)</f>
        <v>0</v>
      </c>
      <c r="R136" s="249"/>
      <c r="S136" s="249" t="s">
        <v>183</v>
      </c>
      <c r="T136" s="250" t="s">
        <v>184</v>
      </c>
      <c r="U136" s="224">
        <v>0</v>
      </c>
      <c r="V136" s="224">
        <f>ROUND(E136*U136,2)</f>
        <v>0</v>
      </c>
      <c r="W136" s="224"/>
      <c r="X136" s="224" t="s">
        <v>185</v>
      </c>
      <c r="Y136" s="224" t="s">
        <v>186</v>
      </c>
      <c r="Z136" s="213"/>
      <c r="AA136" s="213"/>
      <c r="AB136" s="213"/>
      <c r="AC136" s="213"/>
      <c r="AD136" s="213"/>
      <c r="AE136" s="213"/>
      <c r="AF136" s="213"/>
      <c r="AG136" s="213" t="s">
        <v>187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3">
      <c r="A137" s="237">
        <v>35</v>
      </c>
      <c r="B137" s="238" t="s">
        <v>969</v>
      </c>
      <c r="C137" s="255" t="s">
        <v>970</v>
      </c>
      <c r="D137" s="239" t="s">
        <v>416</v>
      </c>
      <c r="E137" s="240">
        <v>34.518000000000001</v>
      </c>
      <c r="F137" s="241"/>
      <c r="G137" s="242">
        <f>ROUND(E137*F137,2)</f>
        <v>0</v>
      </c>
      <c r="H137" s="241"/>
      <c r="I137" s="242">
        <f>ROUND(E137*H137,2)</f>
        <v>0</v>
      </c>
      <c r="J137" s="241"/>
      <c r="K137" s="242">
        <f>ROUND(E137*J137,2)</f>
        <v>0</v>
      </c>
      <c r="L137" s="242">
        <v>21</v>
      </c>
      <c r="M137" s="242">
        <f>G137*(1+L137/100)</f>
        <v>0</v>
      </c>
      <c r="N137" s="240">
        <v>2.0999999999999999E-3</v>
      </c>
      <c r="O137" s="240">
        <f>ROUND(E137*N137,2)</f>
        <v>7.0000000000000007E-2</v>
      </c>
      <c r="P137" s="240">
        <v>0</v>
      </c>
      <c r="Q137" s="240">
        <f>ROUND(E137*P137,2)</f>
        <v>0</v>
      </c>
      <c r="R137" s="242"/>
      <c r="S137" s="242" t="s">
        <v>183</v>
      </c>
      <c r="T137" s="243" t="s">
        <v>184</v>
      </c>
      <c r="U137" s="224">
        <v>0.8</v>
      </c>
      <c r="V137" s="224">
        <f>ROUND(E137*U137,2)</f>
        <v>27.61</v>
      </c>
      <c r="W137" s="224"/>
      <c r="X137" s="224" t="s">
        <v>185</v>
      </c>
      <c r="Y137" s="224" t="s">
        <v>186</v>
      </c>
      <c r="Z137" s="213"/>
      <c r="AA137" s="213"/>
      <c r="AB137" s="213"/>
      <c r="AC137" s="213"/>
      <c r="AD137" s="213"/>
      <c r="AE137" s="213"/>
      <c r="AF137" s="213"/>
      <c r="AG137" s="213" t="s">
        <v>187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2" x14ac:dyDescent="0.3">
      <c r="A138" s="220"/>
      <c r="B138" s="221"/>
      <c r="C138" s="267" t="s">
        <v>934</v>
      </c>
      <c r="D138" s="260"/>
      <c r="E138" s="261">
        <v>31.38</v>
      </c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24"/>
      <c r="Z138" s="213"/>
      <c r="AA138" s="213"/>
      <c r="AB138" s="213"/>
      <c r="AC138" s="213"/>
      <c r="AD138" s="213"/>
      <c r="AE138" s="213"/>
      <c r="AF138" s="213"/>
      <c r="AG138" s="213" t="s">
        <v>227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3" x14ac:dyDescent="0.3">
      <c r="A139" s="220"/>
      <c r="B139" s="221"/>
      <c r="C139" s="270" t="s">
        <v>870</v>
      </c>
      <c r="D139" s="262"/>
      <c r="E139" s="263">
        <v>3.1379999999999999</v>
      </c>
      <c r="F139" s="224"/>
      <c r="G139" s="224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24"/>
      <c r="Z139" s="213"/>
      <c r="AA139" s="213"/>
      <c r="AB139" s="213"/>
      <c r="AC139" s="213"/>
      <c r="AD139" s="213"/>
      <c r="AE139" s="213"/>
      <c r="AF139" s="213"/>
      <c r="AG139" s="213" t="s">
        <v>227</v>
      </c>
      <c r="AH139" s="213">
        <v>4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3">
      <c r="A140" s="237">
        <v>36</v>
      </c>
      <c r="B140" s="238" t="s">
        <v>971</v>
      </c>
      <c r="C140" s="255" t="s">
        <v>972</v>
      </c>
      <c r="D140" s="239" t="s">
        <v>416</v>
      </c>
      <c r="E140" s="240">
        <v>24.97</v>
      </c>
      <c r="F140" s="241"/>
      <c r="G140" s="242">
        <f>ROUND(E140*F140,2)</f>
        <v>0</v>
      </c>
      <c r="H140" s="241"/>
      <c r="I140" s="242">
        <f>ROUND(E140*H140,2)</f>
        <v>0</v>
      </c>
      <c r="J140" s="241"/>
      <c r="K140" s="242">
        <f>ROUND(E140*J140,2)</f>
        <v>0</v>
      </c>
      <c r="L140" s="242">
        <v>21</v>
      </c>
      <c r="M140" s="242">
        <f>G140*(1+L140/100)</f>
        <v>0</v>
      </c>
      <c r="N140" s="240">
        <v>2.5200000000000001E-3</v>
      </c>
      <c r="O140" s="240">
        <f>ROUND(E140*N140,2)</f>
        <v>0.06</v>
      </c>
      <c r="P140" s="240">
        <v>0</v>
      </c>
      <c r="Q140" s="240">
        <f>ROUND(E140*P140,2)</f>
        <v>0</v>
      </c>
      <c r="R140" s="242"/>
      <c r="S140" s="242" t="s">
        <v>183</v>
      </c>
      <c r="T140" s="243" t="s">
        <v>184</v>
      </c>
      <c r="U140" s="224">
        <v>0.8</v>
      </c>
      <c r="V140" s="224">
        <f>ROUND(E140*U140,2)</f>
        <v>19.98</v>
      </c>
      <c r="W140" s="224"/>
      <c r="X140" s="224" t="s">
        <v>185</v>
      </c>
      <c r="Y140" s="224" t="s">
        <v>186</v>
      </c>
      <c r="Z140" s="213"/>
      <c r="AA140" s="213"/>
      <c r="AB140" s="213"/>
      <c r="AC140" s="213"/>
      <c r="AD140" s="213"/>
      <c r="AE140" s="213"/>
      <c r="AF140" s="213"/>
      <c r="AG140" s="213" t="s">
        <v>187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2" x14ac:dyDescent="0.3">
      <c r="A141" s="220"/>
      <c r="B141" s="221"/>
      <c r="C141" s="256" t="s">
        <v>937</v>
      </c>
      <c r="D141" s="251"/>
      <c r="E141" s="251"/>
      <c r="F141" s="251"/>
      <c r="G141" s="251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24"/>
      <c r="Z141" s="213"/>
      <c r="AA141" s="213"/>
      <c r="AB141" s="213"/>
      <c r="AC141" s="213"/>
      <c r="AD141" s="213"/>
      <c r="AE141" s="213"/>
      <c r="AF141" s="213"/>
      <c r="AG141" s="213" t="s">
        <v>202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2" x14ac:dyDescent="0.3">
      <c r="A142" s="220"/>
      <c r="B142" s="221"/>
      <c r="C142" s="267" t="s">
        <v>973</v>
      </c>
      <c r="D142" s="260"/>
      <c r="E142" s="261">
        <v>22.7</v>
      </c>
      <c r="F142" s="224"/>
      <c r="G142" s="224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24"/>
      <c r="Z142" s="213"/>
      <c r="AA142" s="213"/>
      <c r="AB142" s="213"/>
      <c r="AC142" s="213"/>
      <c r="AD142" s="213"/>
      <c r="AE142" s="213"/>
      <c r="AF142" s="213"/>
      <c r="AG142" s="213" t="s">
        <v>227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3" x14ac:dyDescent="0.3">
      <c r="A143" s="220"/>
      <c r="B143" s="221"/>
      <c r="C143" s="270" t="s">
        <v>870</v>
      </c>
      <c r="D143" s="262"/>
      <c r="E143" s="263">
        <v>2.27</v>
      </c>
      <c r="F143" s="224"/>
      <c r="G143" s="224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24"/>
      <c r="Z143" s="213"/>
      <c r="AA143" s="213"/>
      <c r="AB143" s="213"/>
      <c r="AC143" s="213"/>
      <c r="AD143" s="213"/>
      <c r="AE143" s="213"/>
      <c r="AF143" s="213"/>
      <c r="AG143" s="213" t="s">
        <v>227</v>
      </c>
      <c r="AH143" s="213">
        <v>4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3">
      <c r="A144" s="237">
        <v>37</v>
      </c>
      <c r="B144" s="238" t="s">
        <v>974</v>
      </c>
      <c r="C144" s="255" t="s">
        <v>975</v>
      </c>
      <c r="D144" s="239" t="s">
        <v>416</v>
      </c>
      <c r="E144" s="240">
        <v>0.44</v>
      </c>
      <c r="F144" s="241"/>
      <c r="G144" s="242">
        <f>ROUND(E144*F144,2)</f>
        <v>0</v>
      </c>
      <c r="H144" s="241"/>
      <c r="I144" s="242">
        <f>ROUND(E144*H144,2)</f>
        <v>0</v>
      </c>
      <c r="J144" s="241"/>
      <c r="K144" s="242">
        <f>ROUND(E144*J144,2)</f>
        <v>0</v>
      </c>
      <c r="L144" s="242">
        <v>21</v>
      </c>
      <c r="M144" s="242">
        <f>G144*(1+L144/100)</f>
        <v>0</v>
      </c>
      <c r="N144" s="240">
        <v>3.5699999999999998E-3</v>
      </c>
      <c r="O144" s="240">
        <f>ROUND(E144*N144,2)</f>
        <v>0</v>
      </c>
      <c r="P144" s="240">
        <v>0</v>
      </c>
      <c r="Q144" s="240">
        <f>ROUND(E144*P144,2)</f>
        <v>0</v>
      </c>
      <c r="R144" s="242"/>
      <c r="S144" s="242" t="s">
        <v>183</v>
      </c>
      <c r="T144" s="243" t="s">
        <v>184</v>
      </c>
      <c r="U144" s="224">
        <v>0.55000000000000004</v>
      </c>
      <c r="V144" s="224">
        <f>ROUND(E144*U144,2)</f>
        <v>0.24</v>
      </c>
      <c r="W144" s="224"/>
      <c r="X144" s="224" t="s">
        <v>185</v>
      </c>
      <c r="Y144" s="224" t="s">
        <v>186</v>
      </c>
      <c r="Z144" s="213"/>
      <c r="AA144" s="213"/>
      <c r="AB144" s="213"/>
      <c r="AC144" s="213"/>
      <c r="AD144" s="213"/>
      <c r="AE144" s="213"/>
      <c r="AF144" s="213"/>
      <c r="AG144" s="213" t="s">
        <v>187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2" x14ac:dyDescent="0.3">
      <c r="A145" s="220"/>
      <c r="B145" s="221"/>
      <c r="C145" s="256" t="s">
        <v>937</v>
      </c>
      <c r="D145" s="251"/>
      <c r="E145" s="251"/>
      <c r="F145" s="251"/>
      <c r="G145" s="251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24"/>
      <c r="Z145" s="213"/>
      <c r="AA145" s="213"/>
      <c r="AB145" s="213"/>
      <c r="AC145" s="213"/>
      <c r="AD145" s="213"/>
      <c r="AE145" s="213"/>
      <c r="AF145" s="213"/>
      <c r="AG145" s="213" t="s">
        <v>202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2" x14ac:dyDescent="0.3">
      <c r="A146" s="220"/>
      <c r="B146" s="221"/>
      <c r="C146" s="267" t="s">
        <v>941</v>
      </c>
      <c r="D146" s="260"/>
      <c r="E146" s="261">
        <v>0.4</v>
      </c>
      <c r="F146" s="224"/>
      <c r="G146" s="224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24"/>
      <c r="Z146" s="213"/>
      <c r="AA146" s="213"/>
      <c r="AB146" s="213"/>
      <c r="AC146" s="213"/>
      <c r="AD146" s="213"/>
      <c r="AE146" s="213"/>
      <c r="AF146" s="213"/>
      <c r="AG146" s="213" t="s">
        <v>227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3" x14ac:dyDescent="0.3">
      <c r="A147" s="220"/>
      <c r="B147" s="221"/>
      <c r="C147" s="270" t="s">
        <v>870</v>
      </c>
      <c r="D147" s="262"/>
      <c r="E147" s="263">
        <v>0.04</v>
      </c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24"/>
      <c r="Z147" s="213"/>
      <c r="AA147" s="213"/>
      <c r="AB147" s="213"/>
      <c r="AC147" s="213"/>
      <c r="AD147" s="213"/>
      <c r="AE147" s="213"/>
      <c r="AF147" s="213"/>
      <c r="AG147" s="213" t="s">
        <v>227</v>
      </c>
      <c r="AH147" s="213">
        <v>4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3">
      <c r="A148" s="237">
        <v>38</v>
      </c>
      <c r="B148" s="238" t="s">
        <v>976</v>
      </c>
      <c r="C148" s="255" t="s">
        <v>977</v>
      </c>
      <c r="D148" s="239" t="s">
        <v>416</v>
      </c>
      <c r="E148" s="240">
        <v>40.369999999999997</v>
      </c>
      <c r="F148" s="241"/>
      <c r="G148" s="242">
        <f>ROUND(E148*F148,2)</f>
        <v>0</v>
      </c>
      <c r="H148" s="241"/>
      <c r="I148" s="242">
        <f>ROUND(E148*H148,2)</f>
        <v>0</v>
      </c>
      <c r="J148" s="241"/>
      <c r="K148" s="242">
        <f>ROUND(E148*J148,2)</f>
        <v>0</v>
      </c>
      <c r="L148" s="242">
        <v>21</v>
      </c>
      <c r="M148" s="242">
        <f>G148*(1+L148/100)</f>
        <v>0</v>
      </c>
      <c r="N148" s="240">
        <v>4.0299999999999997E-3</v>
      </c>
      <c r="O148" s="240">
        <f>ROUND(E148*N148,2)</f>
        <v>0.16</v>
      </c>
      <c r="P148" s="240">
        <v>0</v>
      </c>
      <c r="Q148" s="240">
        <f>ROUND(E148*P148,2)</f>
        <v>0</v>
      </c>
      <c r="R148" s="242"/>
      <c r="S148" s="242" t="s">
        <v>183</v>
      </c>
      <c r="T148" s="243" t="s">
        <v>184</v>
      </c>
      <c r="U148" s="224">
        <v>0.6</v>
      </c>
      <c r="V148" s="224">
        <f>ROUND(E148*U148,2)</f>
        <v>24.22</v>
      </c>
      <c r="W148" s="224"/>
      <c r="X148" s="224" t="s">
        <v>185</v>
      </c>
      <c r="Y148" s="224" t="s">
        <v>186</v>
      </c>
      <c r="Z148" s="213"/>
      <c r="AA148" s="213"/>
      <c r="AB148" s="213"/>
      <c r="AC148" s="213"/>
      <c r="AD148" s="213"/>
      <c r="AE148" s="213"/>
      <c r="AF148" s="213"/>
      <c r="AG148" s="213" t="s">
        <v>187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2" x14ac:dyDescent="0.3">
      <c r="A149" s="220"/>
      <c r="B149" s="221"/>
      <c r="C149" s="256" t="s">
        <v>937</v>
      </c>
      <c r="D149" s="251"/>
      <c r="E149" s="251"/>
      <c r="F149" s="251"/>
      <c r="G149" s="251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24"/>
      <c r="Z149" s="213"/>
      <c r="AA149" s="213"/>
      <c r="AB149" s="213"/>
      <c r="AC149" s="213"/>
      <c r="AD149" s="213"/>
      <c r="AE149" s="213"/>
      <c r="AF149" s="213"/>
      <c r="AG149" s="213" t="s">
        <v>202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2" x14ac:dyDescent="0.3">
      <c r="A150" s="220"/>
      <c r="B150" s="221"/>
      <c r="C150" s="267" t="s">
        <v>978</v>
      </c>
      <c r="D150" s="260"/>
      <c r="E150" s="261">
        <v>36.700000000000003</v>
      </c>
      <c r="F150" s="224"/>
      <c r="G150" s="224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24"/>
      <c r="Z150" s="213"/>
      <c r="AA150" s="213"/>
      <c r="AB150" s="213"/>
      <c r="AC150" s="213"/>
      <c r="AD150" s="213"/>
      <c r="AE150" s="213"/>
      <c r="AF150" s="213"/>
      <c r="AG150" s="213" t="s">
        <v>227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3" x14ac:dyDescent="0.3">
      <c r="A151" s="220"/>
      <c r="B151" s="221"/>
      <c r="C151" s="270" t="s">
        <v>870</v>
      </c>
      <c r="D151" s="262"/>
      <c r="E151" s="263">
        <v>3.67</v>
      </c>
      <c r="F151" s="224"/>
      <c r="G151" s="224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24"/>
      <c r="Z151" s="213"/>
      <c r="AA151" s="213"/>
      <c r="AB151" s="213"/>
      <c r="AC151" s="213"/>
      <c r="AD151" s="213"/>
      <c r="AE151" s="213"/>
      <c r="AF151" s="213"/>
      <c r="AG151" s="213" t="s">
        <v>227</v>
      </c>
      <c r="AH151" s="213">
        <v>4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ht="30.9" outlineLevel="1" x14ac:dyDescent="0.3">
      <c r="A152" s="237">
        <v>39</v>
      </c>
      <c r="B152" s="238" t="s">
        <v>979</v>
      </c>
      <c r="C152" s="255" t="s">
        <v>980</v>
      </c>
      <c r="D152" s="239" t="s">
        <v>301</v>
      </c>
      <c r="E152" s="240">
        <v>4</v>
      </c>
      <c r="F152" s="241"/>
      <c r="G152" s="242">
        <f>ROUND(E152*F152,2)</f>
        <v>0</v>
      </c>
      <c r="H152" s="241"/>
      <c r="I152" s="242">
        <f>ROUND(E152*H152,2)</f>
        <v>0</v>
      </c>
      <c r="J152" s="241"/>
      <c r="K152" s="242">
        <f>ROUND(E152*J152,2)</f>
        <v>0</v>
      </c>
      <c r="L152" s="242">
        <v>21</v>
      </c>
      <c r="M152" s="242">
        <f>G152*(1+L152/100)</f>
        <v>0</v>
      </c>
      <c r="N152" s="240">
        <v>4.1599999999999998E-2</v>
      </c>
      <c r="O152" s="240">
        <f>ROUND(E152*N152,2)</f>
        <v>0.17</v>
      </c>
      <c r="P152" s="240">
        <v>0</v>
      </c>
      <c r="Q152" s="240">
        <f>ROUND(E152*P152,2)</f>
        <v>0</v>
      </c>
      <c r="R152" s="242" t="s">
        <v>981</v>
      </c>
      <c r="S152" s="242" t="s">
        <v>198</v>
      </c>
      <c r="T152" s="243" t="s">
        <v>982</v>
      </c>
      <c r="U152" s="224">
        <v>0</v>
      </c>
      <c r="V152" s="224">
        <f>ROUND(E152*U152,2)</f>
        <v>0</v>
      </c>
      <c r="W152" s="224"/>
      <c r="X152" s="224" t="s">
        <v>623</v>
      </c>
      <c r="Y152" s="224" t="s">
        <v>186</v>
      </c>
      <c r="Z152" s="213"/>
      <c r="AA152" s="213"/>
      <c r="AB152" s="213"/>
      <c r="AC152" s="213"/>
      <c r="AD152" s="213"/>
      <c r="AE152" s="213"/>
      <c r="AF152" s="213"/>
      <c r="AG152" s="213" t="s">
        <v>624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2" x14ac:dyDescent="0.3">
      <c r="A153" s="220"/>
      <c r="B153" s="221"/>
      <c r="C153" s="256" t="s">
        <v>983</v>
      </c>
      <c r="D153" s="251"/>
      <c r="E153" s="251"/>
      <c r="F153" s="251"/>
      <c r="G153" s="251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24"/>
      <c r="Z153" s="213"/>
      <c r="AA153" s="213"/>
      <c r="AB153" s="213"/>
      <c r="AC153" s="213"/>
      <c r="AD153" s="213"/>
      <c r="AE153" s="213"/>
      <c r="AF153" s="213"/>
      <c r="AG153" s="213" t="s">
        <v>202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52" t="str">
        <f>C153</f>
        <v>Plastové dno, šachta z korugované trouby, těsnění, šachtová roura teleskopická, čtvercový rám do teleskopické trouby, poklop litinový.</v>
      </c>
      <c r="BB153" s="213"/>
      <c r="BC153" s="213"/>
      <c r="BD153" s="213"/>
      <c r="BE153" s="213"/>
      <c r="BF153" s="213"/>
      <c r="BG153" s="213"/>
      <c r="BH153" s="213"/>
    </row>
    <row r="154" spans="1:60" outlineLevel="2" x14ac:dyDescent="0.3">
      <c r="A154" s="220"/>
      <c r="B154" s="221"/>
      <c r="C154" s="267" t="s">
        <v>984</v>
      </c>
      <c r="D154" s="260"/>
      <c r="E154" s="261">
        <v>1</v>
      </c>
      <c r="F154" s="224"/>
      <c r="G154" s="224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24"/>
      <c r="Z154" s="213"/>
      <c r="AA154" s="213"/>
      <c r="AB154" s="213"/>
      <c r="AC154" s="213"/>
      <c r="AD154" s="213"/>
      <c r="AE154" s="213"/>
      <c r="AF154" s="213"/>
      <c r="AG154" s="213" t="s">
        <v>227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3" x14ac:dyDescent="0.3">
      <c r="A155" s="220"/>
      <c r="B155" s="221"/>
      <c r="C155" s="267" t="s">
        <v>985</v>
      </c>
      <c r="D155" s="260"/>
      <c r="E155" s="261">
        <v>1</v>
      </c>
      <c r="F155" s="224"/>
      <c r="G155" s="224"/>
      <c r="H155" s="224"/>
      <c r="I155" s="224"/>
      <c r="J155" s="224"/>
      <c r="K155" s="224"/>
      <c r="L155" s="224"/>
      <c r="M155" s="224"/>
      <c r="N155" s="223"/>
      <c r="O155" s="223"/>
      <c r="P155" s="223"/>
      <c r="Q155" s="223"/>
      <c r="R155" s="224"/>
      <c r="S155" s="224"/>
      <c r="T155" s="224"/>
      <c r="U155" s="224"/>
      <c r="V155" s="224"/>
      <c r="W155" s="224"/>
      <c r="X155" s="224"/>
      <c r="Y155" s="224"/>
      <c r="Z155" s="213"/>
      <c r="AA155" s="213"/>
      <c r="AB155" s="213"/>
      <c r="AC155" s="213"/>
      <c r="AD155" s="213"/>
      <c r="AE155" s="213"/>
      <c r="AF155" s="213"/>
      <c r="AG155" s="213" t="s">
        <v>227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3" x14ac:dyDescent="0.3">
      <c r="A156" s="220"/>
      <c r="B156" s="221"/>
      <c r="C156" s="267" t="s">
        <v>986</v>
      </c>
      <c r="D156" s="260"/>
      <c r="E156" s="261">
        <v>1</v>
      </c>
      <c r="F156" s="224"/>
      <c r="G156" s="224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24"/>
      <c r="Z156" s="213"/>
      <c r="AA156" s="213"/>
      <c r="AB156" s="213"/>
      <c r="AC156" s="213"/>
      <c r="AD156" s="213"/>
      <c r="AE156" s="213"/>
      <c r="AF156" s="213"/>
      <c r="AG156" s="213" t="s">
        <v>227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3" x14ac:dyDescent="0.3">
      <c r="A157" s="220"/>
      <c r="B157" s="221"/>
      <c r="C157" s="267" t="s">
        <v>987</v>
      </c>
      <c r="D157" s="260"/>
      <c r="E157" s="261">
        <v>1</v>
      </c>
      <c r="F157" s="224"/>
      <c r="G157" s="224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24"/>
      <c r="Z157" s="213"/>
      <c r="AA157" s="213"/>
      <c r="AB157" s="213"/>
      <c r="AC157" s="213"/>
      <c r="AD157" s="213"/>
      <c r="AE157" s="213"/>
      <c r="AF157" s="213"/>
      <c r="AG157" s="213" t="s">
        <v>227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ht="30.9" outlineLevel="1" x14ac:dyDescent="0.3">
      <c r="A158" s="237">
        <v>40</v>
      </c>
      <c r="B158" s="238" t="s">
        <v>988</v>
      </c>
      <c r="C158" s="255" t="s">
        <v>989</v>
      </c>
      <c r="D158" s="239" t="s">
        <v>301</v>
      </c>
      <c r="E158" s="240">
        <v>2</v>
      </c>
      <c r="F158" s="241"/>
      <c r="G158" s="242">
        <f>ROUND(E158*F158,2)</f>
        <v>0</v>
      </c>
      <c r="H158" s="241"/>
      <c r="I158" s="242">
        <f>ROUND(E158*H158,2)</f>
        <v>0</v>
      </c>
      <c r="J158" s="241"/>
      <c r="K158" s="242">
        <f>ROUND(E158*J158,2)</f>
        <v>0</v>
      </c>
      <c r="L158" s="242">
        <v>21</v>
      </c>
      <c r="M158" s="242">
        <f>G158*(1+L158/100)</f>
        <v>0</v>
      </c>
      <c r="N158" s="240">
        <v>0.14412</v>
      </c>
      <c r="O158" s="240">
        <f>ROUND(E158*N158,2)</f>
        <v>0.28999999999999998</v>
      </c>
      <c r="P158" s="240">
        <v>0</v>
      </c>
      <c r="Q158" s="240">
        <f>ROUND(E158*P158,2)</f>
        <v>0</v>
      </c>
      <c r="R158" s="242" t="s">
        <v>981</v>
      </c>
      <c r="S158" s="242" t="s">
        <v>198</v>
      </c>
      <c r="T158" s="243" t="s">
        <v>982</v>
      </c>
      <c r="U158" s="224">
        <v>0</v>
      </c>
      <c r="V158" s="224">
        <f>ROUND(E158*U158,2)</f>
        <v>0</v>
      </c>
      <c r="W158" s="224"/>
      <c r="X158" s="224" t="s">
        <v>623</v>
      </c>
      <c r="Y158" s="224" t="s">
        <v>186</v>
      </c>
      <c r="Z158" s="213"/>
      <c r="AA158" s="213"/>
      <c r="AB158" s="213"/>
      <c r="AC158" s="213"/>
      <c r="AD158" s="213"/>
      <c r="AE158" s="213"/>
      <c r="AF158" s="213"/>
      <c r="AG158" s="213" t="s">
        <v>624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2" x14ac:dyDescent="0.3">
      <c r="A159" s="220"/>
      <c r="B159" s="221"/>
      <c r="C159" s="256" t="s">
        <v>990</v>
      </c>
      <c r="D159" s="251"/>
      <c r="E159" s="251"/>
      <c r="F159" s="251"/>
      <c r="G159" s="251"/>
      <c r="H159" s="224"/>
      <c r="I159" s="224"/>
      <c r="J159" s="224"/>
      <c r="K159" s="224"/>
      <c r="L159" s="224"/>
      <c r="M159" s="224"/>
      <c r="N159" s="223"/>
      <c r="O159" s="223"/>
      <c r="P159" s="223"/>
      <c r="Q159" s="223"/>
      <c r="R159" s="224"/>
      <c r="S159" s="224"/>
      <c r="T159" s="224"/>
      <c r="U159" s="224"/>
      <c r="V159" s="224"/>
      <c r="W159" s="224"/>
      <c r="X159" s="224"/>
      <c r="Y159" s="224"/>
      <c r="Z159" s="213"/>
      <c r="AA159" s="213"/>
      <c r="AB159" s="213"/>
      <c r="AC159" s="213"/>
      <c r="AD159" s="213"/>
      <c r="AE159" s="213"/>
      <c r="AF159" s="213"/>
      <c r="AG159" s="213" t="s">
        <v>202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52" t="str">
        <f>C159</f>
        <v>Plastové dno, šachta z korugované trouby, těsnění, teleskopický adaptér, rám do teleskopu, poklop litinový.</v>
      </c>
      <c r="BB159" s="213"/>
      <c r="BC159" s="213"/>
      <c r="BD159" s="213"/>
      <c r="BE159" s="213"/>
      <c r="BF159" s="213"/>
      <c r="BG159" s="213"/>
      <c r="BH159" s="213"/>
    </row>
    <row r="160" spans="1:60" outlineLevel="2" x14ac:dyDescent="0.3">
      <c r="A160" s="220"/>
      <c r="B160" s="221"/>
      <c r="C160" s="267" t="s">
        <v>991</v>
      </c>
      <c r="D160" s="260"/>
      <c r="E160" s="261">
        <v>1</v>
      </c>
      <c r="F160" s="224"/>
      <c r="G160" s="224"/>
      <c r="H160" s="224"/>
      <c r="I160" s="224"/>
      <c r="J160" s="224"/>
      <c r="K160" s="224"/>
      <c r="L160" s="224"/>
      <c r="M160" s="224"/>
      <c r="N160" s="223"/>
      <c r="O160" s="223"/>
      <c r="P160" s="223"/>
      <c r="Q160" s="223"/>
      <c r="R160" s="224"/>
      <c r="S160" s="224"/>
      <c r="T160" s="224"/>
      <c r="U160" s="224"/>
      <c r="V160" s="224"/>
      <c r="W160" s="224"/>
      <c r="X160" s="224"/>
      <c r="Y160" s="224"/>
      <c r="Z160" s="213"/>
      <c r="AA160" s="213"/>
      <c r="AB160" s="213"/>
      <c r="AC160" s="213"/>
      <c r="AD160" s="213"/>
      <c r="AE160" s="213"/>
      <c r="AF160" s="213"/>
      <c r="AG160" s="213" t="s">
        <v>227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3" x14ac:dyDescent="0.3">
      <c r="A161" s="220"/>
      <c r="B161" s="221"/>
      <c r="C161" s="267" t="s">
        <v>984</v>
      </c>
      <c r="D161" s="260"/>
      <c r="E161" s="261">
        <v>1</v>
      </c>
      <c r="F161" s="224"/>
      <c r="G161" s="224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24"/>
      <c r="Z161" s="213"/>
      <c r="AA161" s="213"/>
      <c r="AB161" s="213"/>
      <c r="AC161" s="213"/>
      <c r="AD161" s="213"/>
      <c r="AE161" s="213"/>
      <c r="AF161" s="213"/>
      <c r="AG161" s="213" t="s">
        <v>227</v>
      </c>
      <c r="AH161" s="213">
        <v>0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ht="20.6" outlineLevel="1" x14ac:dyDescent="0.3">
      <c r="A162" s="244">
        <v>41</v>
      </c>
      <c r="B162" s="245" t="s">
        <v>992</v>
      </c>
      <c r="C162" s="254" t="s">
        <v>993</v>
      </c>
      <c r="D162" s="246" t="s">
        <v>301</v>
      </c>
      <c r="E162" s="247">
        <v>1</v>
      </c>
      <c r="F162" s="248"/>
      <c r="G162" s="249">
        <f>ROUND(E162*F162,2)</f>
        <v>0</v>
      </c>
      <c r="H162" s="248"/>
      <c r="I162" s="249">
        <f>ROUND(E162*H162,2)</f>
        <v>0</v>
      </c>
      <c r="J162" s="248"/>
      <c r="K162" s="249">
        <f>ROUND(E162*J162,2)</f>
        <v>0</v>
      </c>
      <c r="L162" s="249">
        <v>21</v>
      </c>
      <c r="M162" s="249">
        <f>G162*(1+L162/100)</f>
        <v>0</v>
      </c>
      <c r="N162" s="247">
        <v>2.0000000000000001E-4</v>
      </c>
      <c r="O162" s="247">
        <f>ROUND(E162*N162,2)</f>
        <v>0</v>
      </c>
      <c r="P162" s="247">
        <v>0</v>
      </c>
      <c r="Q162" s="247">
        <f>ROUND(E162*P162,2)</f>
        <v>0</v>
      </c>
      <c r="R162" s="249" t="s">
        <v>302</v>
      </c>
      <c r="S162" s="249" t="s">
        <v>198</v>
      </c>
      <c r="T162" s="250" t="s">
        <v>198</v>
      </c>
      <c r="U162" s="224">
        <v>0</v>
      </c>
      <c r="V162" s="224">
        <f>ROUND(E162*U162,2)</f>
        <v>0</v>
      </c>
      <c r="W162" s="224"/>
      <c r="X162" s="224" t="s">
        <v>255</v>
      </c>
      <c r="Y162" s="224" t="s">
        <v>186</v>
      </c>
      <c r="Z162" s="213"/>
      <c r="AA162" s="213"/>
      <c r="AB162" s="213"/>
      <c r="AC162" s="213"/>
      <c r="AD162" s="213"/>
      <c r="AE162" s="213"/>
      <c r="AF162" s="213"/>
      <c r="AG162" s="213" t="s">
        <v>256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ht="20.6" outlineLevel="1" x14ac:dyDescent="0.3">
      <c r="A163" s="244">
        <v>42</v>
      </c>
      <c r="B163" s="245" t="s">
        <v>994</v>
      </c>
      <c r="C163" s="254" t="s">
        <v>995</v>
      </c>
      <c r="D163" s="246" t="s">
        <v>301</v>
      </c>
      <c r="E163" s="247">
        <v>8</v>
      </c>
      <c r="F163" s="248"/>
      <c r="G163" s="249">
        <f>ROUND(E163*F163,2)</f>
        <v>0</v>
      </c>
      <c r="H163" s="248"/>
      <c r="I163" s="249">
        <f>ROUND(E163*H163,2)</f>
        <v>0</v>
      </c>
      <c r="J163" s="248"/>
      <c r="K163" s="249">
        <f>ROUND(E163*J163,2)</f>
        <v>0</v>
      </c>
      <c r="L163" s="249">
        <v>21</v>
      </c>
      <c r="M163" s="249">
        <f>G163*(1+L163/100)</f>
        <v>0</v>
      </c>
      <c r="N163" s="247">
        <v>3.8000000000000002E-4</v>
      </c>
      <c r="O163" s="247">
        <f>ROUND(E163*N163,2)</f>
        <v>0</v>
      </c>
      <c r="P163" s="247">
        <v>0</v>
      </c>
      <c r="Q163" s="247">
        <f>ROUND(E163*P163,2)</f>
        <v>0</v>
      </c>
      <c r="R163" s="249" t="s">
        <v>302</v>
      </c>
      <c r="S163" s="249" t="s">
        <v>198</v>
      </c>
      <c r="T163" s="250" t="s">
        <v>198</v>
      </c>
      <c r="U163" s="224">
        <v>0</v>
      </c>
      <c r="V163" s="224">
        <f>ROUND(E163*U163,2)</f>
        <v>0</v>
      </c>
      <c r="W163" s="224"/>
      <c r="X163" s="224" t="s">
        <v>255</v>
      </c>
      <c r="Y163" s="224" t="s">
        <v>186</v>
      </c>
      <c r="Z163" s="213"/>
      <c r="AA163" s="213"/>
      <c r="AB163" s="213"/>
      <c r="AC163" s="213"/>
      <c r="AD163" s="213"/>
      <c r="AE163" s="213"/>
      <c r="AF163" s="213"/>
      <c r="AG163" s="213" t="s">
        <v>256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ht="20.6" outlineLevel="1" x14ac:dyDescent="0.3">
      <c r="A164" s="244">
        <v>43</v>
      </c>
      <c r="B164" s="245" t="s">
        <v>996</v>
      </c>
      <c r="C164" s="254" t="s">
        <v>997</v>
      </c>
      <c r="D164" s="246" t="s">
        <v>301</v>
      </c>
      <c r="E164" s="247">
        <v>1</v>
      </c>
      <c r="F164" s="248"/>
      <c r="G164" s="249">
        <f>ROUND(E164*F164,2)</f>
        <v>0</v>
      </c>
      <c r="H164" s="248"/>
      <c r="I164" s="249">
        <f>ROUND(E164*H164,2)</f>
        <v>0</v>
      </c>
      <c r="J164" s="248"/>
      <c r="K164" s="249">
        <f>ROUND(E164*J164,2)</f>
        <v>0</v>
      </c>
      <c r="L164" s="249">
        <v>21</v>
      </c>
      <c r="M164" s="249">
        <f>G164*(1+L164/100)</f>
        <v>0</v>
      </c>
      <c r="N164" s="247">
        <v>5.9000000000000003E-4</v>
      </c>
      <c r="O164" s="247">
        <f>ROUND(E164*N164,2)</f>
        <v>0</v>
      </c>
      <c r="P164" s="247">
        <v>0</v>
      </c>
      <c r="Q164" s="247">
        <f>ROUND(E164*P164,2)</f>
        <v>0</v>
      </c>
      <c r="R164" s="249" t="s">
        <v>302</v>
      </c>
      <c r="S164" s="249" t="s">
        <v>198</v>
      </c>
      <c r="T164" s="250" t="s">
        <v>198</v>
      </c>
      <c r="U164" s="224">
        <v>0</v>
      </c>
      <c r="V164" s="224">
        <f>ROUND(E164*U164,2)</f>
        <v>0</v>
      </c>
      <c r="W164" s="224"/>
      <c r="X164" s="224" t="s">
        <v>255</v>
      </c>
      <c r="Y164" s="224" t="s">
        <v>186</v>
      </c>
      <c r="Z164" s="213"/>
      <c r="AA164" s="213"/>
      <c r="AB164" s="213"/>
      <c r="AC164" s="213"/>
      <c r="AD164" s="213"/>
      <c r="AE164" s="213"/>
      <c r="AF164" s="213"/>
      <c r="AG164" s="213" t="s">
        <v>256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3">
      <c r="A165" s="237">
        <v>44</v>
      </c>
      <c r="B165" s="238" t="s">
        <v>998</v>
      </c>
      <c r="C165" s="255" t="s">
        <v>999</v>
      </c>
      <c r="D165" s="239" t="s">
        <v>734</v>
      </c>
      <c r="E165" s="240">
        <v>0.87505999999999995</v>
      </c>
      <c r="F165" s="241"/>
      <c r="G165" s="242">
        <f>ROUND(E165*F165,2)</f>
        <v>0</v>
      </c>
      <c r="H165" s="241"/>
      <c r="I165" s="242">
        <f>ROUND(E165*H165,2)</f>
        <v>0</v>
      </c>
      <c r="J165" s="241"/>
      <c r="K165" s="242">
        <f>ROUND(E165*J165,2)</f>
        <v>0</v>
      </c>
      <c r="L165" s="242">
        <v>21</v>
      </c>
      <c r="M165" s="242">
        <f>G165*(1+L165/100)</f>
        <v>0</v>
      </c>
      <c r="N165" s="240">
        <v>0</v>
      </c>
      <c r="O165" s="240">
        <f>ROUND(E165*N165,2)</f>
        <v>0</v>
      </c>
      <c r="P165" s="240">
        <v>0</v>
      </c>
      <c r="Q165" s="240">
        <f>ROUND(E165*P165,2)</f>
        <v>0</v>
      </c>
      <c r="R165" s="242" t="s">
        <v>855</v>
      </c>
      <c r="S165" s="242" t="s">
        <v>198</v>
      </c>
      <c r="T165" s="243" t="s">
        <v>198</v>
      </c>
      <c r="U165" s="224">
        <v>1.47</v>
      </c>
      <c r="V165" s="224">
        <f>ROUND(E165*U165,2)</f>
        <v>1.29</v>
      </c>
      <c r="W165" s="224"/>
      <c r="X165" s="224" t="s">
        <v>735</v>
      </c>
      <c r="Y165" s="224" t="s">
        <v>186</v>
      </c>
      <c r="Z165" s="213"/>
      <c r="AA165" s="213"/>
      <c r="AB165" s="213"/>
      <c r="AC165" s="213"/>
      <c r="AD165" s="213"/>
      <c r="AE165" s="213"/>
      <c r="AF165" s="213"/>
      <c r="AG165" s="213" t="s">
        <v>736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2" x14ac:dyDescent="0.3">
      <c r="A166" s="220"/>
      <c r="B166" s="221"/>
      <c r="C166" s="266" t="s">
        <v>1000</v>
      </c>
      <c r="D166" s="264"/>
      <c r="E166" s="264"/>
      <c r="F166" s="264"/>
      <c r="G166" s="264"/>
      <c r="H166" s="224"/>
      <c r="I166" s="224"/>
      <c r="J166" s="224"/>
      <c r="K166" s="224"/>
      <c r="L166" s="224"/>
      <c r="M166" s="224"/>
      <c r="N166" s="223"/>
      <c r="O166" s="223"/>
      <c r="P166" s="223"/>
      <c r="Q166" s="223"/>
      <c r="R166" s="224"/>
      <c r="S166" s="224"/>
      <c r="T166" s="224"/>
      <c r="U166" s="224"/>
      <c r="V166" s="224"/>
      <c r="W166" s="224"/>
      <c r="X166" s="224"/>
      <c r="Y166" s="224"/>
      <c r="Z166" s="213"/>
      <c r="AA166" s="213"/>
      <c r="AB166" s="213"/>
      <c r="AC166" s="213"/>
      <c r="AD166" s="213"/>
      <c r="AE166" s="213"/>
      <c r="AF166" s="213"/>
      <c r="AG166" s="213" t="s">
        <v>225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x14ac:dyDescent="0.3">
      <c r="A167" s="230" t="s">
        <v>178</v>
      </c>
      <c r="B167" s="231" t="s">
        <v>112</v>
      </c>
      <c r="C167" s="253" t="s">
        <v>113</v>
      </c>
      <c r="D167" s="232"/>
      <c r="E167" s="233"/>
      <c r="F167" s="234"/>
      <c r="G167" s="234">
        <f>SUMIF(AG168:AG218,"&lt;&gt;NOR",G168:G218)</f>
        <v>0</v>
      </c>
      <c r="H167" s="234"/>
      <c r="I167" s="234">
        <f>SUM(I168:I218)</f>
        <v>0</v>
      </c>
      <c r="J167" s="234"/>
      <c r="K167" s="234">
        <f>SUM(K168:K218)</f>
        <v>0</v>
      </c>
      <c r="L167" s="234"/>
      <c r="M167" s="234">
        <f>SUM(M168:M218)</f>
        <v>0</v>
      </c>
      <c r="N167" s="233"/>
      <c r="O167" s="233">
        <f>SUM(O168:O218)</f>
        <v>0.02</v>
      </c>
      <c r="P167" s="233"/>
      <c r="Q167" s="233">
        <f>SUM(Q168:Q218)</f>
        <v>0.02</v>
      </c>
      <c r="R167" s="234"/>
      <c r="S167" s="234"/>
      <c r="T167" s="235"/>
      <c r="U167" s="229"/>
      <c r="V167" s="229">
        <f>SUM(V168:V218)</f>
        <v>25.409999999999997</v>
      </c>
      <c r="W167" s="229"/>
      <c r="X167" s="229"/>
      <c r="Y167" s="229"/>
      <c r="AG167" t="s">
        <v>179</v>
      </c>
    </row>
    <row r="168" spans="1:60" ht="20.6" outlineLevel="1" x14ac:dyDescent="0.3">
      <c r="A168" s="244">
        <v>45</v>
      </c>
      <c r="B168" s="245" t="s">
        <v>1001</v>
      </c>
      <c r="C168" s="254" t="s">
        <v>1002</v>
      </c>
      <c r="D168" s="246" t="s">
        <v>301</v>
      </c>
      <c r="E168" s="247">
        <v>5</v>
      </c>
      <c r="F168" s="248"/>
      <c r="G168" s="249">
        <f>ROUND(E168*F168,2)</f>
        <v>0</v>
      </c>
      <c r="H168" s="248"/>
      <c r="I168" s="249">
        <f>ROUND(E168*H168,2)</f>
        <v>0</v>
      </c>
      <c r="J168" s="248"/>
      <c r="K168" s="249">
        <f>ROUND(E168*J168,2)</f>
        <v>0</v>
      </c>
      <c r="L168" s="249">
        <v>21</v>
      </c>
      <c r="M168" s="249">
        <f>G168*(1+L168/100)</f>
        <v>0</v>
      </c>
      <c r="N168" s="247">
        <v>2.5999999999999998E-4</v>
      </c>
      <c r="O168" s="247">
        <f>ROUND(E168*N168,2)</f>
        <v>0</v>
      </c>
      <c r="P168" s="247">
        <v>0</v>
      </c>
      <c r="Q168" s="247">
        <f>ROUND(E168*P168,2)</f>
        <v>0</v>
      </c>
      <c r="R168" s="249" t="s">
        <v>855</v>
      </c>
      <c r="S168" s="249" t="s">
        <v>198</v>
      </c>
      <c r="T168" s="250" t="s">
        <v>198</v>
      </c>
      <c r="U168" s="224">
        <v>0.17</v>
      </c>
      <c r="V168" s="224">
        <f>ROUND(E168*U168,2)</f>
        <v>0.85</v>
      </c>
      <c r="W168" s="224"/>
      <c r="X168" s="224" t="s">
        <v>185</v>
      </c>
      <c r="Y168" s="224" t="s">
        <v>186</v>
      </c>
      <c r="Z168" s="213"/>
      <c r="AA168" s="213"/>
      <c r="AB168" s="213"/>
      <c r="AC168" s="213"/>
      <c r="AD168" s="213"/>
      <c r="AE168" s="213"/>
      <c r="AF168" s="213"/>
      <c r="AG168" s="213" t="s">
        <v>187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3">
      <c r="A169" s="244">
        <v>46</v>
      </c>
      <c r="B169" s="245" t="s">
        <v>1003</v>
      </c>
      <c r="C169" s="254" t="s">
        <v>1004</v>
      </c>
      <c r="D169" s="246" t="s">
        <v>301</v>
      </c>
      <c r="E169" s="247">
        <v>1</v>
      </c>
      <c r="F169" s="248"/>
      <c r="G169" s="249">
        <f>ROUND(E169*F169,2)</f>
        <v>0</v>
      </c>
      <c r="H169" s="248"/>
      <c r="I169" s="249">
        <f>ROUND(E169*H169,2)</f>
        <v>0</v>
      </c>
      <c r="J169" s="248"/>
      <c r="K169" s="249">
        <f>ROUND(E169*J169,2)</f>
        <v>0</v>
      </c>
      <c r="L169" s="249">
        <v>21</v>
      </c>
      <c r="M169" s="249">
        <f>G169*(1+L169/100)</f>
        <v>0</v>
      </c>
      <c r="N169" s="247">
        <v>6.9999999999999994E-5</v>
      </c>
      <c r="O169" s="247">
        <f>ROUND(E169*N169,2)</f>
        <v>0</v>
      </c>
      <c r="P169" s="247">
        <v>2.1000000000000001E-2</v>
      </c>
      <c r="Q169" s="247">
        <f>ROUND(E169*P169,2)</f>
        <v>0.02</v>
      </c>
      <c r="R169" s="249" t="s">
        <v>1005</v>
      </c>
      <c r="S169" s="249" t="s">
        <v>198</v>
      </c>
      <c r="T169" s="250" t="s">
        <v>198</v>
      </c>
      <c r="U169" s="224">
        <v>0.43</v>
      </c>
      <c r="V169" s="224">
        <f>ROUND(E169*U169,2)</f>
        <v>0.43</v>
      </c>
      <c r="W169" s="224"/>
      <c r="X169" s="224" t="s">
        <v>185</v>
      </c>
      <c r="Y169" s="224" t="s">
        <v>186</v>
      </c>
      <c r="Z169" s="213"/>
      <c r="AA169" s="213"/>
      <c r="AB169" s="213"/>
      <c r="AC169" s="213"/>
      <c r="AD169" s="213"/>
      <c r="AE169" s="213"/>
      <c r="AF169" s="213"/>
      <c r="AG169" s="213" t="s">
        <v>187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3">
      <c r="A170" s="237">
        <v>47</v>
      </c>
      <c r="B170" s="238" t="s">
        <v>1006</v>
      </c>
      <c r="C170" s="255" t="s">
        <v>1007</v>
      </c>
      <c r="D170" s="239" t="s">
        <v>301</v>
      </c>
      <c r="E170" s="240">
        <v>19</v>
      </c>
      <c r="F170" s="241"/>
      <c r="G170" s="242">
        <f>ROUND(E170*F170,2)</f>
        <v>0</v>
      </c>
      <c r="H170" s="241"/>
      <c r="I170" s="242">
        <f>ROUND(E170*H170,2)</f>
        <v>0</v>
      </c>
      <c r="J170" s="241"/>
      <c r="K170" s="242">
        <f>ROUND(E170*J170,2)</f>
        <v>0</v>
      </c>
      <c r="L170" s="242">
        <v>21</v>
      </c>
      <c r="M170" s="242">
        <f>G170*(1+L170/100)</f>
        <v>0</v>
      </c>
      <c r="N170" s="240">
        <v>0</v>
      </c>
      <c r="O170" s="240">
        <f>ROUND(E170*N170,2)</f>
        <v>0</v>
      </c>
      <c r="P170" s="240">
        <v>0</v>
      </c>
      <c r="Q170" s="240">
        <f>ROUND(E170*P170,2)</f>
        <v>0</v>
      </c>
      <c r="R170" s="242" t="s">
        <v>1005</v>
      </c>
      <c r="S170" s="242" t="s">
        <v>198</v>
      </c>
      <c r="T170" s="243" t="s">
        <v>198</v>
      </c>
      <c r="U170" s="224">
        <v>0.05</v>
      </c>
      <c r="V170" s="224">
        <f>ROUND(E170*U170,2)</f>
        <v>0.95</v>
      </c>
      <c r="W170" s="224"/>
      <c r="X170" s="224" t="s">
        <v>185</v>
      </c>
      <c r="Y170" s="224" t="s">
        <v>186</v>
      </c>
      <c r="Z170" s="213"/>
      <c r="AA170" s="213"/>
      <c r="AB170" s="213"/>
      <c r="AC170" s="213"/>
      <c r="AD170" s="213"/>
      <c r="AE170" s="213"/>
      <c r="AF170" s="213"/>
      <c r="AG170" s="213" t="s">
        <v>187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2" x14ac:dyDescent="0.3">
      <c r="A171" s="220"/>
      <c r="B171" s="221"/>
      <c r="C171" s="267" t="s">
        <v>1008</v>
      </c>
      <c r="D171" s="260"/>
      <c r="E171" s="261">
        <v>3</v>
      </c>
      <c r="F171" s="224"/>
      <c r="G171" s="224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24"/>
      <c r="Z171" s="213"/>
      <c r="AA171" s="213"/>
      <c r="AB171" s="213"/>
      <c r="AC171" s="213"/>
      <c r="AD171" s="213"/>
      <c r="AE171" s="213"/>
      <c r="AF171" s="213"/>
      <c r="AG171" s="213" t="s">
        <v>227</v>
      </c>
      <c r="AH171" s="213">
        <v>5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3" x14ac:dyDescent="0.3">
      <c r="A172" s="220"/>
      <c r="B172" s="221"/>
      <c r="C172" s="267" t="s">
        <v>1009</v>
      </c>
      <c r="D172" s="260"/>
      <c r="E172" s="261">
        <v>3</v>
      </c>
      <c r="F172" s="224"/>
      <c r="G172" s="224"/>
      <c r="H172" s="224"/>
      <c r="I172" s="224"/>
      <c r="J172" s="224"/>
      <c r="K172" s="224"/>
      <c r="L172" s="224"/>
      <c r="M172" s="224"/>
      <c r="N172" s="223"/>
      <c r="O172" s="223"/>
      <c r="P172" s="223"/>
      <c r="Q172" s="223"/>
      <c r="R172" s="224"/>
      <c r="S172" s="224"/>
      <c r="T172" s="224"/>
      <c r="U172" s="224"/>
      <c r="V172" s="224"/>
      <c r="W172" s="224"/>
      <c r="X172" s="224"/>
      <c r="Y172" s="224"/>
      <c r="Z172" s="213"/>
      <c r="AA172" s="213"/>
      <c r="AB172" s="213"/>
      <c r="AC172" s="213"/>
      <c r="AD172" s="213"/>
      <c r="AE172" s="213"/>
      <c r="AF172" s="213"/>
      <c r="AG172" s="213" t="s">
        <v>227</v>
      </c>
      <c r="AH172" s="213">
        <v>5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3" x14ac:dyDescent="0.3">
      <c r="A173" s="220"/>
      <c r="B173" s="221"/>
      <c r="C173" s="267" t="s">
        <v>1010</v>
      </c>
      <c r="D173" s="260"/>
      <c r="E173" s="261">
        <v>5</v>
      </c>
      <c r="F173" s="224"/>
      <c r="G173" s="224"/>
      <c r="H173" s="224"/>
      <c r="I173" s="224"/>
      <c r="J173" s="224"/>
      <c r="K173" s="224"/>
      <c r="L173" s="224"/>
      <c r="M173" s="224"/>
      <c r="N173" s="223"/>
      <c r="O173" s="223"/>
      <c r="P173" s="223"/>
      <c r="Q173" s="223"/>
      <c r="R173" s="224"/>
      <c r="S173" s="224"/>
      <c r="T173" s="224"/>
      <c r="U173" s="224"/>
      <c r="V173" s="224"/>
      <c r="W173" s="224"/>
      <c r="X173" s="224"/>
      <c r="Y173" s="224"/>
      <c r="Z173" s="213"/>
      <c r="AA173" s="213"/>
      <c r="AB173" s="213"/>
      <c r="AC173" s="213"/>
      <c r="AD173" s="213"/>
      <c r="AE173" s="213"/>
      <c r="AF173" s="213"/>
      <c r="AG173" s="213" t="s">
        <v>227</v>
      </c>
      <c r="AH173" s="213">
        <v>5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3" x14ac:dyDescent="0.3">
      <c r="A174" s="220"/>
      <c r="B174" s="221"/>
      <c r="C174" s="267" t="s">
        <v>1011</v>
      </c>
      <c r="D174" s="260"/>
      <c r="E174" s="261">
        <v>8</v>
      </c>
      <c r="F174" s="224"/>
      <c r="G174" s="224"/>
      <c r="H174" s="224"/>
      <c r="I174" s="224"/>
      <c r="J174" s="224"/>
      <c r="K174" s="224"/>
      <c r="L174" s="224"/>
      <c r="M174" s="224"/>
      <c r="N174" s="223"/>
      <c r="O174" s="223"/>
      <c r="P174" s="223"/>
      <c r="Q174" s="223"/>
      <c r="R174" s="224"/>
      <c r="S174" s="224"/>
      <c r="T174" s="224"/>
      <c r="U174" s="224"/>
      <c r="V174" s="224"/>
      <c r="W174" s="224"/>
      <c r="X174" s="224"/>
      <c r="Y174" s="224"/>
      <c r="Z174" s="213"/>
      <c r="AA174" s="213"/>
      <c r="AB174" s="213"/>
      <c r="AC174" s="213"/>
      <c r="AD174" s="213"/>
      <c r="AE174" s="213"/>
      <c r="AF174" s="213"/>
      <c r="AG174" s="213" t="s">
        <v>227</v>
      </c>
      <c r="AH174" s="213">
        <v>5</v>
      </c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3">
      <c r="A175" s="237">
        <v>48</v>
      </c>
      <c r="B175" s="238" t="s">
        <v>1012</v>
      </c>
      <c r="C175" s="255" t="s">
        <v>1013</v>
      </c>
      <c r="D175" s="239" t="s">
        <v>301</v>
      </c>
      <c r="E175" s="240">
        <v>39</v>
      </c>
      <c r="F175" s="241"/>
      <c r="G175" s="242">
        <f>ROUND(E175*F175,2)</f>
        <v>0</v>
      </c>
      <c r="H175" s="241"/>
      <c r="I175" s="242">
        <f>ROUND(E175*H175,2)</f>
        <v>0</v>
      </c>
      <c r="J175" s="241"/>
      <c r="K175" s="242">
        <f>ROUND(E175*J175,2)</f>
        <v>0</v>
      </c>
      <c r="L175" s="242">
        <v>21</v>
      </c>
      <c r="M175" s="242">
        <f>G175*(1+L175/100)</f>
        <v>0</v>
      </c>
      <c r="N175" s="240">
        <v>0</v>
      </c>
      <c r="O175" s="240">
        <f>ROUND(E175*N175,2)</f>
        <v>0</v>
      </c>
      <c r="P175" s="240">
        <v>0</v>
      </c>
      <c r="Q175" s="240">
        <f>ROUND(E175*P175,2)</f>
        <v>0</v>
      </c>
      <c r="R175" s="242" t="s">
        <v>1005</v>
      </c>
      <c r="S175" s="242" t="s">
        <v>198</v>
      </c>
      <c r="T175" s="243" t="s">
        <v>198</v>
      </c>
      <c r="U175" s="224">
        <v>0.17</v>
      </c>
      <c r="V175" s="224">
        <f>ROUND(E175*U175,2)</f>
        <v>6.63</v>
      </c>
      <c r="W175" s="224"/>
      <c r="X175" s="224" t="s">
        <v>185</v>
      </c>
      <c r="Y175" s="224" t="s">
        <v>186</v>
      </c>
      <c r="Z175" s="213"/>
      <c r="AA175" s="213"/>
      <c r="AB175" s="213"/>
      <c r="AC175" s="213"/>
      <c r="AD175" s="213"/>
      <c r="AE175" s="213"/>
      <c r="AF175" s="213"/>
      <c r="AG175" s="213" t="s">
        <v>187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2" x14ac:dyDescent="0.3">
      <c r="A176" s="220"/>
      <c r="B176" s="221"/>
      <c r="C176" s="267" t="s">
        <v>1014</v>
      </c>
      <c r="D176" s="260"/>
      <c r="E176" s="261">
        <v>6</v>
      </c>
      <c r="F176" s="224"/>
      <c r="G176" s="224"/>
      <c r="H176" s="224"/>
      <c r="I176" s="224"/>
      <c r="J176" s="224"/>
      <c r="K176" s="224"/>
      <c r="L176" s="224"/>
      <c r="M176" s="224"/>
      <c r="N176" s="223"/>
      <c r="O176" s="223"/>
      <c r="P176" s="223"/>
      <c r="Q176" s="223"/>
      <c r="R176" s="224"/>
      <c r="S176" s="224"/>
      <c r="T176" s="224"/>
      <c r="U176" s="224"/>
      <c r="V176" s="224"/>
      <c r="W176" s="224"/>
      <c r="X176" s="224"/>
      <c r="Y176" s="224"/>
      <c r="Z176" s="213"/>
      <c r="AA176" s="213"/>
      <c r="AB176" s="213"/>
      <c r="AC176" s="213"/>
      <c r="AD176" s="213"/>
      <c r="AE176" s="213"/>
      <c r="AF176" s="213"/>
      <c r="AG176" s="213" t="s">
        <v>227</v>
      </c>
      <c r="AH176" s="213">
        <v>5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3" x14ac:dyDescent="0.3">
      <c r="A177" s="220"/>
      <c r="B177" s="221"/>
      <c r="C177" s="267" t="s">
        <v>1015</v>
      </c>
      <c r="D177" s="260"/>
      <c r="E177" s="261">
        <v>3</v>
      </c>
      <c r="F177" s="224"/>
      <c r="G177" s="224"/>
      <c r="H177" s="224"/>
      <c r="I177" s="224"/>
      <c r="J177" s="224"/>
      <c r="K177" s="224"/>
      <c r="L177" s="224"/>
      <c r="M177" s="224"/>
      <c r="N177" s="223"/>
      <c r="O177" s="223"/>
      <c r="P177" s="223"/>
      <c r="Q177" s="223"/>
      <c r="R177" s="224"/>
      <c r="S177" s="224"/>
      <c r="T177" s="224"/>
      <c r="U177" s="224"/>
      <c r="V177" s="224"/>
      <c r="W177" s="224"/>
      <c r="X177" s="224"/>
      <c r="Y177" s="224"/>
      <c r="Z177" s="213"/>
      <c r="AA177" s="213"/>
      <c r="AB177" s="213"/>
      <c r="AC177" s="213"/>
      <c r="AD177" s="213"/>
      <c r="AE177" s="213"/>
      <c r="AF177" s="213"/>
      <c r="AG177" s="213" t="s">
        <v>227</v>
      </c>
      <c r="AH177" s="213">
        <v>5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3" x14ac:dyDescent="0.3">
      <c r="A178" s="220"/>
      <c r="B178" s="221"/>
      <c r="C178" s="267" t="s">
        <v>1016</v>
      </c>
      <c r="D178" s="260"/>
      <c r="E178" s="261">
        <v>3</v>
      </c>
      <c r="F178" s="224"/>
      <c r="G178" s="224"/>
      <c r="H178" s="224"/>
      <c r="I178" s="224"/>
      <c r="J178" s="224"/>
      <c r="K178" s="224"/>
      <c r="L178" s="224"/>
      <c r="M178" s="224"/>
      <c r="N178" s="223"/>
      <c r="O178" s="223"/>
      <c r="P178" s="223"/>
      <c r="Q178" s="223"/>
      <c r="R178" s="224"/>
      <c r="S178" s="224"/>
      <c r="T178" s="224"/>
      <c r="U178" s="224"/>
      <c r="V178" s="224"/>
      <c r="W178" s="224"/>
      <c r="X178" s="224"/>
      <c r="Y178" s="224"/>
      <c r="Z178" s="213"/>
      <c r="AA178" s="213"/>
      <c r="AB178" s="213"/>
      <c r="AC178" s="213"/>
      <c r="AD178" s="213"/>
      <c r="AE178" s="213"/>
      <c r="AF178" s="213"/>
      <c r="AG178" s="213" t="s">
        <v>227</v>
      </c>
      <c r="AH178" s="213">
        <v>5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3" x14ac:dyDescent="0.3">
      <c r="A179" s="220"/>
      <c r="B179" s="221"/>
      <c r="C179" s="267" t="s">
        <v>1017</v>
      </c>
      <c r="D179" s="260"/>
      <c r="E179" s="261">
        <v>15</v>
      </c>
      <c r="F179" s="224"/>
      <c r="G179" s="224"/>
      <c r="H179" s="224"/>
      <c r="I179" s="224"/>
      <c r="J179" s="224"/>
      <c r="K179" s="224"/>
      <c r="L179" s="224"/>
      <c r="M179" s="224"/>
      <c r="N179" s="223"/>
      <c r="O179" s="223"/>
      <c r="P179" s="223"/>
      <c r="Q179" s="223"/>
      <c r="R179" s="224"/>
      <c r="S179" s="224"/>
      <c r="T179" s="224"/>
      <c r="U179" s="224"/>
      <c r="V179" s="224"/>
      <c r="W179" s="224"/>
      <c r="X179" s="224"/>
      <c r="Y179" s="224"/>
      <c r="Z179" s="213"/>
      <c r="AA179" s="213"/>
      <c r="AB179" s="213"/>
      <c r="AC179" s="213"/>
      <c r="AD179" s="213"/>
      <c r="AE179" s="213"/>
      <c r="AF179" s="213"/>
      <c r="AG179" s="213" t="s">
        <v>227</v>
      </c>
      <c r="AH179" s="213">
        <v>5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3" x14ac:dyDescent="0.3">
      <c r="A180" s="220"/>
      <c r="B180" s="221"/>
      <c r="C180" s="267" t="s">
        <v>1018</v>
      </c>
      <c r="D180" s="260"/>
      <c r="E180" s="261">
        <v>5</v>
      </c>
      <c r="F180" s="224"/>
      <c r="G180" s="224"/>
      <c r="H180" s="224"/>
      <c r="I180" s="224"/>
      <c r="J180" s="224"/>
      <c r="K180" s="224"/>
      <c r="L180" s="224"/>
      <c r="M180" s="224"/>
      <c r="N180" s="223"/>
      <c r="O180" s="223"/>
      <c r="P180" s="223"/>
      <c r="Q180" s="223"/>
      <c r="R180" s="224"/>
      <c r="S180" s="224"/>
      <c r="T180" s="224"/>
      <c r="U180" s="224"/>
      <c r="V180" s="224"/>
      <c r="W180" s="224"/>
      <c r="X180" s="224"/>
      <c r="Y180" s="224"/>
      <c r="Z180" s="213"/>
      <c r="AA180" s="213"/>
      <c r="AB180" s="213"/>
      <c r="AC180" s="213"/>
      <c r="AD180" s="213"/>
      <c r="AE180" s="213"/>
      <c r="AF180" s="213"/>
      <c r="AG180" s="213" t="s">
        <v>227</v>
      </c>
      <c r="AH180" s="213">
        <v>5</v>
      </c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3" x14ac:dyDescent="0.3">
      <c r="A181" s="220"/>
      <c r="B181" s="221"/>
      <c r="C181" s="267" t="s">
        <v>1019</v>
      </c>
      <c r="D181" s="260"/>
      <c r="E181" s="261">
        <v>5</v>
      </c>
      <c r="F181" s="224"/>
      <c r="G181" s="224"/>
      <c r="H181" s="224"/>
      <c r="I181" s="224"/>
      <c r="J181" s="224"/>
      <c r="K181" s="224"/>
      <c r="L181" s="224"/>
      <c r="M181" s="224"/>
      <c r="N181" s="223"/>
      <c r="O181" s="223"/>
      <c r="P181" s="223"/>
      <c r="Q181" s="223"/>
      <c r="R181" s="224"/>
      <c r="S181" s="224"/>
      <c r="T181" s="224"/>
      <c r="U181" s="224"/>
      <c r="V181" s="224"/>
      <c r="W181" s="224"/>
      <c r="X181" s="224"/>
      <c r="Y181" s="224"/>
      <c r="Z181" s="213"/>
      <c r="AA181" s="213"/>
      <c r="AB181" s="213"/>
      <c r="AC181" s="213"/>
      <c r="AD181" s="213"/>
      <c r="AE181" s="213"/>
      <c r="AF181" s="213"/>
      <c r="AG181" s="213" t="s">
        <v>227</v>
      </c>
      <c r="AH181" s="213">
        <v>5</v>
      </c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3" x14ac:dyDescent="0.3">
      <c r="A182" s="220"/>
      <c r="B182" s="221"/>
      <c r="C182" s="267" t="s">
        <v>1020</v>
      </c>
      <c r="D182" s="260"/>
      <c r="E182" s="261">
        <v>2</v>
      </c>
      <c r="F182" s="224"/>
      <c r="G182" s="224"/>
      <c r="H182" s="224"/>
      <c r="I182" s="224"/>
      <c r="J182" s="224"/>
      <c r="K182" s="224"/>
      <c r="L182" s="224"/>
      <c r="M182" s="224"/>
      <c r="N182" s="223"/>
      <c r="O182" s="223"/>
      <c r="P182" s="223"/>
      <c r="Q182" s="223"/>
      <c r="R182" s="224"/>
      <c r="S182" s="224"/>
      <c r="T182" s="224"/>
      <c r="U182" s="224"/>
      <c r="V182" s="224"/>
      <c r="W182" s="224"/>
      <c r="X182" s="224"/>
      <c r="Y182" s="224"/>
      <c r="Z182" s="213"/>
      <c r="AA182" s="213"/>
      <c r="AB182" s="213"/>
      <c r="AC182" s="213"/>
      <c r="AD182" s="213"/>
      <c r="AE182" s="213"/>
      <c r="AF182" s="213"/>
      <c r="AG182" s="213" t="s">
        <v>227</v>
      </c>
      <c r="AH182" s="213">
        <v>5</v>
      </c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3">
      <c r="A183" s="237">
        <v>49</v>
      </c>
      <c r="B183" s="238" t="s">
        <v>1021</v>
      </c>
      <c r="C183" s="255" t="s">
        <v>1022</v>
      </c>
      <c r="D183" s="239" t="s">
        <v>301</v>
      </c>
      <c r="E183" s="240">
        <v>11</v>
      </c>
      <c r="F183" s="241"/>
      <c r="G183" s="242">
        <f>ROUND(E183*F183,2)</f>
        <v>0</v>
      </c>
      <c r="H183" s="241"/>
      <c r="I183" s="242">
        <f>ROUND(E183*H183,2)</f>
        <v>0</v>
      </c>
      <c r="J183" s="241"/>
      <c r="K183" s="242">
        <f>ROUND(E183*J183,2)</f>
        <v>0</v>
      </c>
      <c r="L183" s="242">
        <v>21</v>
      </c>
      <c r="M183" s="242">
        <f>G183*(1+L183/100)</f>
        <v>0</v>
      </c>
      <c r="N183" s="240">
        <v>0</v>
      </c>
      <c r="O183" s="240">
        <f>ROUND(E183*N183,2)</f>
        <v>0</v>
      </c>
      <c r="P183" s="240">
        <v>0</v>
      </c>
      <c r="Q183" s="240">
        <f>ROUND(E183*P183,2)</f>
        <v>0</v>
      </c>
      <c r="R183" s="242" t="s">
        <v>1005</v>
      </c>
      <c r="S183" s="242" t="s">
        <v>198</v>
      </c>
      <c r="T183" s="243" t="s">
        <v>198</v>
      </c>
      <c r="U183" s="224">
        <v>0.21</v>
      </c>
      <c r="V183" s="224">
        <f>ROUND(E183*U183,2)</f>
        <v>2.31</v>
      </c>
      <c r="W183" s="224"/>
      <c r="X183" s="224" t="s">
        <v>185</v>
      </c>
      <c r="Y183" s="224" t="s">
        <v>186</v>
      </c>
      <c r="Z183" s="213"/>
      <c r="AA183" s="213"/>
      <c r="AB183" s="213"/>
      <c r="AC183" s="213"/>
      <c r="AD183" s="213"/>
      <c r="AE183" s="213"/>
      <c r="AF183" s="213"/>
      <c r="AG183" s="213" t="s">
        <v>187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2" x14ac:dyDescent="0.3">
      <c r="A184" s="220"/>
      <c r="B184" s="221"/>
      <c r="C184" s="267" t="s">
        <v>1023</v>
      </c>
      <c r="D184" s="260"/>
      <c r="E184" s="261">
        <v>10</v>
      </c>
      <c r="F184" s="224"/>
      <c r="G184" s="224"/>
      <c r="H184" s="224"/>
      <c r="I184" s="224"/>
      <c r="J184" s="224"/>
      <c r="K184" s="224"/>
      <c r="L184" s="224"/>
      <c r="M184" s="224"/>
      <c r="N184" s="223"/>
      <c r="O184" s="223"/>
      <c r="P184" s="223"/>
      <c r="Q184" s="223"/>
      <c r="R184" s="224"/>
      <c r="S184" s="224"/>
      <c r="T184" s="224"/>
      <c r="U184" s="224"/>
      <c r="V184" s="224"/>
      <c r="W184" s="224"/>
      <c r="X184" s="224"/>
      <c r="Y184" s="224"/>
      <c r="Z184" s="213"/>
      <c r="AA184" s="213"/>
      <c r="AB184" s="213"/>
      <c r="AC184" s="213"/>
      <c r="AD184" s="213"/>
      <c r="AE184" s="213"/>
      <c r="AF184" s="213"/>
      <c r="AG184" s="213" t="s">
        <v>227</v>
      </c>
      <c r="AH184" s="213">
        <v>5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3" x14ac:dyDescent="0.3">
      <c r="A185" s="220"/>
      <c r="B185" s="221"/>
      <c r="C185" s="267" t="s">
        <v>1024</v>
      </c>
      <c r="D185" s="260"/>
      <c r="E185" s="261">
        <v>1</v>
      </c>
      <c r="F185" s="224"/>
      <c r="G185" s="224"/>
      <c r="H185" s="224"/>
      <c r="I185" s="224"/>
      <c r="J185" s="224"/>
      <c r="K185" s="224"/>
      <c r="L185" s="224"/>
      <c r="M185" s="224"/>
      <c r="N185" s="223"/>
      <c r="O185" s="223"/>
      <c r="P185" s="223"/>
      <c r="Q185" s="223"/>
      <c r="R185" s="224"/>
      <c r="S185" s="224"/>
      <c r="T185" s="224"/>
      <c r="U185" s="224"/>
      <c r="V185" s="224"/>
      <c r="W185" s="224"/>
      <c r="X185" s="224"/>
      <c r="Y185" s="224"/>
      <c r="Z185" s="213"/>
      <c r="AA185" s="213"/>
      <c r="AB185" s="213"/>
      <c r="AC185" s="213"/>
      <c r="AD185" s="213"/>
      <c r="AE185" s="213"/>
      <c r="AF185" s="213"/>
      <c r="AG185" s="213" t="s">
        <v>227</v>
      </c>
      <c r="AH185" s="213">
        <v>5</v>
      </c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3">
      <c r="A186" s="237">
        <v>50</v>
      </c>
      <c r="B186" s="238" t="s">
        <v>1025</v>
      </c>
      <c r="C186" s="255" t="s">
        <v>1026</v>
      </c>
      <c r="D186" s="239" t="s">
        <v>301</v>
      </c>
      <c r="E186" s="240">
        <v>18</v>
      </c>
      <c r="F186" s="241"/>
      <c r="G186" s="242">
        <f>ROUND(E186*F186,2)</f>
        <v>0</v>
      </c>
      <c r="H186" s="241"/>
      <c r="I186" s="242">
        <f>ROUND(E186*H186,2)</f>
        <v>0</v>
      </c>
      <c r="J186" s="241"/>
      <c r="K186" s="242">
        <f>ROUND(E186*J186,2)</f>
        <v>0</v>
      </c>
      <c r="L186" s="242">
        <v>21</v>
      </c>
      <c r="M186" s="242">
        <f>G186*(1+L186/100)</f>
        <v>0</v>
      </c>
      <c r="N186" s="240">
        <v>0</v>
      </c>
      <c r="O186" s="240">
        <f>ROUND(E186*N186,2)</f>
        <v>0</v>
      </c>
      <c r="P186" s="240">
        <v>0</v>
      </c>
      <c r="Q186" s="240">
        <f>ROUND(E186*P186,2)</f>
        <v>0</v>
      </c>
      <c r="R186" s="242" t="s">
        <v>1005</v>
      </c>
      <c r="S186" s="242" t="s">
        <v>198</v>
      </c>
      <c r="T186" s="243" t="s">
        <v>198</v>
      </c>
      <c r="U186" s="224">
        <v>0.23</v>
      </c>
      <c r="V186" s="224">
        <f>ROUND(E186*U186,2)</f>
        <v>4.1399999999999997</v>
      </c>
      <c r="W186" s="224"/>
      <c r="X186" s="224" t="s">
        <v>185</v>
      </c>
      <c r="Y186" s="224" t="s">
        <v>186</v>
      </c>
      <c r="Z186" s="213"/>
      <c r="AA186" s="213"/>
      <c r="AB186" s="213"/>
      <c r="AC186" s="213"/>
      <c r="AD186" s="213"/>
      <c r="AE186" s="213"/>
      <c r="AF186" s="213"/>
      <c r="AG186" s="213" t="s">
        <v>187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2" x14ac:dyDescent="0.3">
      <c r="A187" s="220"/>
      <c r="B187" s="221"/>
      <c r="C187" s="267" t="s">
        <v>1027</v>
      </c>
      <c r="D187" s="260"/>
      <c r="E187" s="261">
        <v>15</v>
      </c>
      <c r="F187" s="224"/>
      <c r="G187" s="224"/>
      <c r="H187" s="224"/>
      <c r="I187" s="224"/>
      <c r="J187" s="224"/>
      <c r="K187" s="224"/>
      <c r="L187" s="224"/>
      <c r="M187" s="224"/>
      <c r="N187" s="223"/>
      <c r="O187" s="223"/>
      <c r="P187" s="223"/>
      <c r="Q187" s="223"/>
      <c r="R187" s="224"/>
      <c r="S187" s="224"/>
      <c r="T187" s="224"/>
      <c r="U187" s="224"/>
      <c r="V187" s="224"/>
      <c r="W187" s="224"/>
      <c r="X187" s="224"/>
      <c r="Y187" s="224"/>
      <c r="Z187" s="213"/>
      <c r="AA187" s="213"/>
      <c r="AB187" s="213"/>
      <c r="AC187" s="213"/>
      <c r="AD187" s="213"/>
      <c r="AE187" s="213"/>
      <c r="AF187" s="213"/>
      <c r="AG187" s="213" t="s">
        <v>227</v>
      </c>
      <c r="AH187" s="213">
        <v>5</v>
      </c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3" x14ac:dyDescent="0.3">
      <c r="A188" s="220"/>
      <c r="B188" s="221"/>
      <c r="C188" s="267" t="s">
        <v>1028</v>
      </c>
      <c r="D188" s="260"/>
      <c r="E188" s="261">
        <v>3</v>
      </c>
      <c r="F188" s="224"/>
      <c r="G188" s="224"/>
      <c r="H188" s="224"/>
      <c r="I188" s="224"/>
      <c r="J188" s="224"/>
      <c r="K188" s="224"/>
      <c r="L188" s="224"/>
      <c r="M188" s="224"/>
      <c r="N188" s="223"/>
      <c r="O188" s="223"/>
      <c r="P188" s="223"/>
      <c r="Q188" s="223"/>
      <c r="R188" s="224"/>
      <c r="S188" s="224"/>
      <c r="T188" s="224"/>
      <c r="U188" s="224"/>
      <c r="V188" s="224"/>
      <c r="W188" s="224"/>
      <c r="X188" s="224"/>
      <c r="Y188" s="224"/>
      <c r="Z188" s="213"/>
      <c r="AA188" s="213"/>
      <c r="AB188" s="213"/>
      <c r="AC188" s="213"/>
      <c r="AD188" s="213"/>
      <c r="AE188" s="213"/>
      <c r="AF188" s="213"/>
      <c r="AG188" s="213" t="s">
        <v>227</v>
      </c>
      <c r="AH188" s="213">
        <v>5</v>
      </c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3">
      <c r="A189" s="237">
        <v>51</v>
      </c>
      <c r="B189" s="238" t="s">
        <v>1029</v>
      </c>
      <c r="C189" s="255" t="s">
        <v>1030</v>
      </c>
      <c r="D189" s="239" t="s">
        <v>301</v>
      </c>
      <c r="E189" s="240">
        <v>2</v>
      </c>
      <c r="F189" s="241"/>
      <c r="G189" s="242">
        <f>ROUND(E189*F189,2)</f>
        <v>0</v>
      </c>
      <c r="H189" s="241"/>
      <c r="I189" s="242">
        <f>ROUND(E189*H189,2)</f>
        <v>0</v>
      </c>
      <c r="J189" s="241"/>
      <c r="K189" s="242">
        <f>ROUND(E189*J189,2)</f>
        <v>0</v>
      </c>
      <c r="L189" s="242">
        <v>21</v>
      </c>
      <c r="M189" s="242">
        <f>G189*(1+L189/100)</f>
        <v>0</v>
      </c>
      <c r="N189" s="240">
        <v>0</v>
      </c>
      <c r="O189" s="240">
        <f>ROUND(E189*N189,2)</f>
        <v>0</v>
      </c>
      <c r="P189" s="240">
        <v>0</v>
      </c>
      <c r="Q189" s="240">
        <f>ROUND(E189*P189,2)</f>
        <v>0</v>
      </c>
      <c r="R189" s="242" t="s">
        <v>1005</v>
      </c>
      <c r="S189" s="242" t="s">
        <v>198</v>
      </c>
      <c r="T189" s="243" t="s">
        <v>198</v>
      </c>
      <c r="U189" s="224">
        <v>0.35</v>
      </c>
      <c r="V189" s="224">
        <f>ROUND(E189*U189,2)</f>
        <v>0.7</v>
      </c>
      <c r="W189" s="224"/>
      <c r="X189" s="224" t="s">
        <v>185</v>
      </c>
      <c r="Y189" s="224" t="s">
        <v>186</v>
      </c>
      <c r="Z189" s="213"/>
      <c r="AA189" s="213"/>
      <c r="AB189" s="213"/>
      <c r="AC189" s="213"/>
      <c r="AD189" s="213"/>
      <c r="AE189" s="213"/>
      <c r="AF189" s="213"/>
      <c r="AG189" s="213" t="s">
        <v>187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2" x14ac:dyDescent="0.3">
      <c r="A190" s="220"/>
      <c r="B190" s="221"/>
      <c r="C190" s="267" t="s">
        <v>1031</v>
      </c>
      <c r="D190" s="260"/>
      <c r="E190" s="261">
        <v>2</v>
      </c>
      <c r="F190" s="224"/>
      <c r="G190" s="224"/>
      <c r="H190" s="224"/>
      <c r="I190" s="224"/>
      <c r="J190" s="224"/>
      <c r="K190" s="224"/>
      <c r="L190" s="224"/>
      <c r="M190" s="224"/>
      <c r="N190" s="223"/>
      <c r="O190" s="223"/>
      <c r="P190" s="223"/>
      <c r="Q190" s="223"/>
      <c r="R190" s="224"/>
      <c r="S190" s="224"/>
      <c r="T190" s="224"/>
      <c r="U190" s="224"/>
      <c r="V190" s="224"/>
      <c r="W190" s="224"/>
      <c r="X190" s="224"/>
      <c r="Y190" s="224"/>
      <c r="Z190" s="213"/>
      <c r="AA190" s="213"/>
      <c r="AB190" s="213"/>
      <c r="AC190" s="213"/>
      <c r="AD190" s="213"/>
      <c r="AE190" s="213"/>
      <c r="AF190" s="213"/>
      <c r="AG190" s="213" t="s">
        <v>227</v>
      </c>
      <c r="AH190" s="213">
        <v>5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3">
      <c r="A191" s="237">
        <v>52</v>
      </c>
      <c r="B191" s="238" t="s">
        <v>1032</v>
      </c>
      <c r="C191" s="255" t="s">
        <v>1033</v>
      </c>
      <c r="D191" s="239" t="s">
        <v>301</v>
      </c>
      <c r="E191" s="240">
        <v>13</v>
      </c>
      <c r="F191" s="241"/>
      <c r="G191" s="242">
        <f>ROUND(E191*F191,2)</f>
        <v>0</v>
      </c>
      <c r="H191" s="241"/>
      <c r="I191" s="242">
        <f>ROUND(E191*H191,2)</f>
        <v>0</v>
      </c>
      <c r="J191" s="241"/>
      <c r="K191" s="242">
        <f>ROUND(E191*J191,2)</f>
        <v>0</v>
      </c>
      <c r="L191" s="242">
        <v>21</v>
      </c>
      <c r="M191" s="242">
        <f>G191*(1+L191/100)</f>
        <v>0</v>
      </c>
      <c r="N191" s="240">
        <v>0</v>
      </c>
      <c r="O191" s="240">
        <f>ROUND(E191*N191,2)</f>
        <v>0</v>
      </c>
      <c r="P191" s="240">
        <v>0</v>
      </c>
      <c r="Q191" s="240">
        <f>ROUND(E191*P191,2)</f>
        <v>0</v>
      </c>
      <c r="R191" s="242" t="s">
        <v>1005</v>
      </c>
      <c r="S191" s="242" t="s">
        <v>198</v>
      </c>
      <c r="T191" s="243" t="s">
        <v>198</v>
      </c>
      <c r="U191" s="224">
        <v>0.42</v>
      </c>
      <c r="V191" s="224">
        <f>ROUND(E191*U191,2)</f>
        <v>5.46</v>
      </c>
      <c r="W191" s="224"/>
      <c r="X191" s="224" t="s">
        <v>185</v>
      </c>
      <c r="Y191" s="224" t="s">
        <v>186</v>
      </c>
      <c r="Z191" s="213"/>
      <c r="AA191" s="213"/>
      <c r="AB191" s="213"/>
      <c r="AC191" s="213"/>
      <c r="AD191" s="213"/>
      <c r="AE191" s="213"/>
      <c r="AF191" s="213"/>
      <c r="AG191" s="213" t="s">
        <v>187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2" x14ac:dyDescent="0.3">
      <c r="A192" s="220"/>
      <c r="B192" s="221"/>
      <c r="C192" s="267" t="s">
        <v>1034</v>
      </c>
      <c r="D192" s="260"/>
      <c r="E192" s="261">
        <v>2</v>
      </c>
      <c r="F192" s="224"/>
      <c r="G192" s="224"/>
      <c r="H192" s="224"/>
      <c r="I192" s="224"/>
      <c r="J192" s="224"/>
      <c r="K192" s="224"/>
      <c r="L192" s="224"/>
      <c r="M192" s="224"/>
      <c r="N192" s="223"/>
      <c r="O192" s="223"/>
      <c r="P192" s="223"/>
      <c r="Q192" s="223"/>
      <c r="R192" s="224"/>
      <c r="S192" s="224"/>
      <c r="T192" s="224"/>
      <c r="U192" s="224"/>
      <c r="V192" s="224"/>
      <c r="W192" s="224"/>
      <c r="X192" s="224"/>
      <c r="Y192" s="224"/>
      <c r="Z192" s="213"/>
      <c r="AA192" s="213"/>
      <c r="AB192" s="213"/>
      <c r="AC192" s="213"/>
      <c r="AD192" s="213"/>
      <c r="AE192" s="213"/>
      <c r="AF192" s="213"/>
      <c r="AG192" s="213" t="s">
        <v>227</v>
      </c>
      <c r="AH192" s="213">
        <v>0</v>
      </c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3" x14ac:dyDescent="0.3">
      <c r="A193" s="220"/>
      <c r="B193" s="221"/>
      <c r="C193" s="267" t="s">
        <v>1035</v>
      </c>
      <c r="D193" s="260"/>
      <c r="E193" s="261">
        <v>4</v>
      </c>
      <c r="F193" s="224"/>
      <c r="G193" s="224"/>
      <c r="H193" s="224"/>
      <c r="I193" s="224"/>
      <c r="J193" s="224"/>
      <c r="K193" s="224"/>
      <c r="L193" s="224"/>
      <c r="M193" s="224"/>
      <c r="N193" s="223"/>
      <c r="O193" s="223"/>
      <c r="P193" s="223"/>
      <c r="Q193" s="223"/>
      <c r="R193" s="224"/>
      <c r="S193" s="224"/>
      <c r="T193" s="224"/>
      <c r="U193" s="224"/>
      <c r="V193" s="224"/>
      <c r="W193" s="224"/>
      <c r="X193" s="224"/>
      <c r="Y193" s="224"/>
      <c r="Z193" s="213"/>
      <c r="AA193" s="213"/>
      <c r="AB193" s="213"/>
      <c r="AC193" s="213"/>
      <c r="AD193" s="213"/>
      <c r="AE193" s="213"/>
      <c r="AF193" s="213"/>
      <c r="AG193" s="213" t="s">
        <v>227</v>
      </c>
      <c r="AH193" s="213">
        <v>0</v>
      </c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3" x14ac:dyDescent="0.3">
      <c r="A194" s="220"/>
      <c r="B194" s="221"/>
      <c r="C194" s="267" t="s">
        <v>1034</v>
      </c>
      <c r="D194" s="260"/>
      <c r="E194" s="261">
        <v>2</v>
      </c>
      <c r="F194" s="224"/>
      <c r="G194" s="224"/>
      <c r="H194" s="224"/>
      <c r="I194" s="224"/>
      <c r="J194" s="224"/>
      <c r="K194" s="224"/>
      <c r="L194" s="224"/>
      <c r="M194" s="224"/>
      <c r="N194" s="223"/>
      <c r="O194" s="223"/>
      <c r="P194" s="223"/>
      <c r="Q194" s="223"/>
      <c r="R194" s="224"/>
      <c r="S194" s="224"/>
      <c r="T194" s="224"/>
      <c r="U194" s="224"/>
      <c r="V194" s="224"/>
      <c r="W194" s="224"/>
      <c r="X194" s="224"/>
      <c r="Y194" s="224"/>
      <c r="Z194" s="213"/>
      <c r="AA194" s="213"/>
      <c r="AB194" s="213"/>
      <c r="AC194" s="213"/>
      <c r="AD194" s="213"/>
      <c r="AE194" s="213"/>
      <c r="AF194" s="213"/>
      <c r="AG194" s="213" t="s">
        <v>227</v>
      </c>
      <c r="AH194" s="213">
        <v>0</v>
      </c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3" x14ac:dyDescent="0.3">
      <c r="A195" s="220"/>
      <c r="B195" s="221"/>
      <c r="C195" s="267" t="s">
        <v>1035</v>
      </c>
      <c r="D195" s="260"/>
      <c r="E195" s="261">
        <v>4</v>
      </c>
      <c r="F195" s="224"/>
      <c r="G195" s="224"/>
      <c r="H195" s="224"/>
      <c r="I195" s="224"/>
      <c r="J195" s="224"/>
      <c r="K195" s="224"/>
      <c r="L195" s="224"/>
      <c r="M195" s="224"/>
      <c r="N195" s="223"/>
      <c r="O195" s="223"/>
      <c r="P195" s="223"/>
      <c r="Q195" s="223"/>
      <c r="R195" s="224"/>
      <c r="S195" s="224"/>
      <c r="T195" s="224"/>
      <c r="U195" s="224"/>
      <c r="V195" s="224"/>
      <c r="W195" s="224"/>
      <c r="X195" s="224"/>
      <c r="Y195" s="224"/>
      <c r="Z195" s="213"/>
      <c r="AA195" s="213"/>
      <c r="AB195" s="213"/>
      <c r="AC195" s="213"/>
      <c r="AD195" s="213"/>
      <c r="AE195" s="213"/>
      <c r="AF195" s="213"/>
      <c r="AG195" s="213" t="s">
        <v>227</v>
      </c>
      <c r="AH195" s="213">
        <v>0</v>
      </c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3" x14ac:dyDescent="0.3">
      <c r="A196" s="220"/>
      <c r="B196" s="221"/>
      <c r="C196" s="267" t="s">
        <v>1036</v>
      </c>
      <c r="D196" s="260"/>
      <c r="E196" s="261">
        <v>1</v>
      </c>
      <c r="F196" s="224"/>
      <c r="G196" s="224"/>
      <c r="H196" s="224"/>
      <c r="I196" s="224"/>
      <c r="J196" s="224"/>
      <c r="K196" s="224"/>
      <c r="L196" s="224"/>
      <c r="M196" s="224"/>
      <c r="N196" s="223"/>
      <c r="O196" s="223"/>
      <c r="P196" s="223"/>
      <c r="Q196" s="223"/>
      <c r="R196" s="224"/>
      <c r="S196" s="224"/>
      <c r="T196" s="224"/>
      <c r="U196" s="224"/>
      <c r="V196" s="224"/>
      <c r="W196" s="224"/>
      <c r="X196" s="224"/>
      <c r="Y196" s="224"/>
      <c r="Z196" s="213"/>
      <c r="AA196" s="213"/>
      <c r="AB196" s="213"/>
      <c r="AC196" s="213"/>
      <c r="AD196" s="213"/>
      <c r="AE196" s="213"/>
      <c r="AF196" s="213"/>
      <c r="AG196" s="213" t="s">
        <v>227</v>
      </c>
      <c r="AH196" s="213">
        <v>0</v>
      </c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3">
      <c r="A197" s="244">
        <v>53</v>
      </c>
      <c r="B197" s="245" t="s">
        <v>1037</v>
      </c>
      <c r="C197" s="254" t="s">
        <v>1038</v>
      </c>
      <c r="D197" s="246" t="s">
        <v>301</v>
      </c>
      <c r="E197" s="247">
        <v>3</v>
      </c>
      <c r="F197" s="248"/>
      <c r="G197" s="249">
        <f>ROUND(E197*F197,2)</f>
        <v>0</v>
      </c>
      <c r="H197" s="248"/>
      <c r="I197" s="249">
        <f>ROUND(E197*H197,2)</f>
        <v>0</v>
      </c>
      <c r="J197" s="248"/>
      <c r="K197" s="249">
        <f>ROUND(E197*J197,2)</f>
        <v>0</v>
      </c>
      <c r="L197" s="249">
        <v>21</v>
      </c>
      <c r="M197" s="249">
        <f>G197*(1+L197/100)</f>
        <v>0</v>
      </c>
      <c r="N197" s="247">
        <v>0</v>
      </c>
      <c r="O197" s="247">
        <f>ROUND(E197*N197,2)</f>
        <v>0</v>
      </c>
      <c r="P197" s="247">
        <v>0</v>
      </c>
      <c r="Q197" s="247">
        <f>ROUND(E197*P197,2)</f>
        <v>0</v>
      </c>
      <c r="R197" s="249"/>
      <c r="S197" s="249" t="s">
        <v>183</v>
      </c>
      <c r="T197" s="250" t="s">
        <v>184</v>
      </c>
      <c r="U197" s="224">
        <v>0</v>
      </c>
      <c r="V197" s="224">
        <f>ROUND(E197*U197,2)</f>
        <v>0</v>
      </c>
      <c r="W197" s="224"/>
      <c r="X197" s="224" t="s">
        <v>185</v>
      </c>
      <c r="Y197" s="224" t="s">
        <v>186</v>
      </c>
      <c r="Z197" s="213"/>
      <c r="AA197" s="213"/>
      <c r="AB197" s="213"/>
      <c r="AC197" s="213"/>
      <c r="AD197" s="213"/>
      <c r="AE197" s="213"/>
      <c r="AF197" s="213"/>
      <c r="AG197" s="213" t="s">
        <v>187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3">
      <c r="A198" s="237">
        <v>54</v>
      </c>
      <c r="B198" s="238" t="s">
        <v>1039</v>
      </c>
      <c r="C198" s="255" t="s">
        <v>1040</v>
      </c>
      <c r="D198" s="239" t="s">
        <v>301</v>
      </c>
      <c r="E198" s="240">
        <v>3</v>
      </c>
      <c r="F198" s="241"/>
      <c r="G198" s="242">
        <f>ROUND(E198*F198,2)</f>
        <v>0</v>
      </c>
      <c r="H198" s="241"/>
      <c r="I198" s="242">
        <f>ROUND(E198*H198,2)</f>
        <v>0</v>
      </c>
      <c r="J198" s="241"/>
      <c r="K198" s="242">
        <f>ROUND(E198*J198,2)</f>
        <v>0</v>
      </c>
      <c r="L198" s="242">
        <v>21</v>
      </c>
      <c r="M198" s="242">
        <f>G198*(1+L198/100)</f>
        <v>0</v>
      </c>
      <c r="N198" s="240">
        <v>3.0200000000000001E-3</v>
      </c>
      <c r="O198" s="240">
        <f>ROUND(E198*N198,2)</f>
        <v>0.01</v>
      </c>
      <c r="P198" s="240">
        <v>0</v>
      </c>
      <c r="Q198" s="240">
        <f>ROUND(E198*P198,2)</f>
        <v>0</v>
      </c>
      <c r="R198" s="242"/>
      <c r="S198" s="242" t="s">
        <v>183</v>
      </c>
      <c r="T198" s="243" t="s">
        <v>184</v>
      </c>
      <c r="U198" s="224">
        <v>1.3</v>
      </c>
      <c r="V198" s="224">
        <f>ROUND(E198*U198,2)</f>
        <v>3.9</v>
      </c>
      <c r="W198" s="224"/>
      <c r="X198" s="224" t="s">
        <v>185</v>
      </c>
      <c r="Y198" s="224" t="s">
        <v>186</v>
      </c>
      <c r="Z198" s="213"/>
      <c r="AA198" s="213"/>
      <c r="AB198" s="213"/>
      <c r="AC198" s="213"/>
      <c r="AD198" s="213"/>
      <c r="AE198" s="213"/>
      <c r="AF198" s="213"/>
      <c r="AG198" s="213" t="s">
        <v>187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2" x14ac:dyDescent="0.3">
      <c r="A199" s="220"/>
      <c r="B199" s="221"/>
      <c r="C199" s="267" t="s">
        <v>1015</v>
      </c>
      <c r="D199" s="260"/>
      <c r="E199" s="261">
        <v>3</v>
      </c>
      <c r="F199" s="224"/>
      <c r="G199" s="224"/>
      <c r="H199" s="224"/>
      <c r="I199" s="224"/>
      <c r="J199" s="224"/>
      <c r="K199" s="224"/>
      <c r="L199" s="224"/>
      <c r="M199" s="224"/>
      <c r="N199" s="223"/>
      <c r="O199" s="223"/>
      <c r="P199" s="223"/>
      <c r="Q199" s="223"/>
      <c r="R199" s="224"/>
      <c r="S199" s="224"/>
      <c r="T199" s="224"/>
      <c r="U199" s="224"/>
      <c r="V199" s="224"/>
      <c r="W199" s="224"/>
      <c r="X199" s="224"/>
      <c r="Y199" s="224"/>
      <c r="Z199" s="213"/>
      <c r="AA199" s="213"/>
      <c r="AB199" s="213"/>
      <c r="AC199" s="213"/>
      <c r="AD199" s="213"/>
      <c r="AE199" s="213"/>
      <c r="AF199" s="213"/>
      <c r="AG199" s="213" t="s">
        <v>227</v>
      </c>
      <c r="AH199" s="213">
        <v>5</v>
      </c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3" x14ac:dyDescent="0.3">
      <c r="A200" s="220"/>
      <c r="B200" s="221"/>
      <c r="C200" s="270" t="s">
        <v>1041</v>
      </c>
      <c r="D200" s="262"/>
      <c r="E200" s="263"/>
      <c r="F200" s="224"/>
      <c r="G200" s="224"/>
      <c r="H200" s="224"/>
      <c r="I200" s="224"/>
      <c r="J200" s="224"/>
      <c r="K200" s="224"/>
      <c r="L200" s="224"/>
      <c r="M200" s="224"/>
      <c r="N200" s="223"/>
      <c r="O200" s="223"/>
      <c r="P200" s="223"/>
      <c r="Q200" s="223"/>
      <c r="R200" s="224"/>
      <c r="S200" s="224"/>
      <c r="T200" s="224"/>
      <c r="U200" s="224"/>
      <c r="V200" s="224"/>
      <c r="W200" s="224"/>
      <c r="X200" s="224"/>
      <c r="Y200" s="224"/>
      <c r="Z200" s="213"/>
      <c r="AA200" s="213"/>
      <c r="AB200" s="213"/>
      <c r="AC200" s="213"/>
      <c r="AD200" s="213"/>
      <c r="AE200" s="213"/>
      <c r="AF200" s="213"/>
      <c r="AG200" s="213" t="s">
        <v>227</v>
      </c>
      <c r="AH200" s="213">
        <v>4</v>
      </c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3">
      <c r="A201" s="244">
        <v>55</v>
      </c>
      <c r="B201" s="245" t="s">
        <v>1042</v>
      </c>
      <c r="C201" s="254" t="s">
        <v>1043</v>
      </c>
      <c r="D201" s="246" t="s">
        <v>301</v>
      </c>
      <c r="E201" s="247">
        <v>3</v>
      </c>
      <c r="F201" s="248"/>
      <c r="G201" s="249">
        <f>ROUND(E201*F201,2)</f>
        <v>0</v>
      </c>
      <c r="H201" s="248"/>
      <c r="I201" s="249">
        <f>ROUND(E201*H201,2)</f>
        <v>0</v>
      </c>
      <c r="J201" s="248"/>
      <c r="K201" s="249">
        <f>ROUND(E201*J201,2)</f>
        <v>0</v>
      </c>
      <c r="L201" s="249">
        <v>21</v>
      </c>
      <c r="M201" s="249">
        <f>G201*(1+L201/100)</f>
        <v>0</v>
      </c>
      <c r="N201" s="247">
        <v>0</v>
      </c>
      <c r="O201" s="247">
        <f>ROUND(E201*N201,2)</f>
        <v>0</v>
      </c>
      <c r="P201" s="247">
        <v>0</v>
      </c>
      <c r="Q201" s="247">
        <f>ROUND(E201*P201,2)</f>
        <v>0</v>
      </c>
      <c r="R201" s="249"/>
      <c r="S201" s="249" t="s">
        <v>183</v>
      </c>
      <c r="T201" s="250" t="s">
        <v>184</v>
      </c>
      <c r="U201" s="224">
        <v>0</v>
      </c>
      <c r="V201" s="224">
        <f>ROUND(E201*U201,2)</f>
        <v>0</v>
      </c>
      <c r="W201" s="224"/>
      <c r="X201" s="224" t="s">
        <v>255</v>
      </c>
      <c r="Y201" s="224" t="s">
        <v>186</v>
      </c>
      <c r="Z201" s="213"/>
      <c r="AA201" s="213"/>
      <c r="AB201" s="213"/>
      <c r="AC201" s="213"/>
      <c r="AD201" s="213"/>
      <c r="AE201" s="213"/>
      <c r="AF201" s="213"/>
      <c r="AG201" s="213" t="s">
        <v>1044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ht="20.6" outlineLevel="1" x14ac:dyDescent="0.3">
      <c r="A202" s="244">
        <v>56</v>
      </c>
      <c r="B202" s="245" t="s">
        <v>1045</v>
      </c>
      <c r="C202" s="254" t="s">
        <v>1046</v>
      </c>
      <c r="D202" s="246" t="s">
        <v>301</v>
      </c>
      <c r="E202" s="247">
        <v>3</v>
      </c>
      <c r="F202" s="248"/>
      <c r="G202" s="249">
        <f>ROUND(E202*F202,2)</f>
        <v>0</v>
      </c>
      <c r="H202" s="248"/>
      <c r="I202" s="249">
        <f>ROUND(E202*H202,2)</f>
        <v>0</v>
      </c>
      <c r="J202" s="248"/>
      <c r="K202" s="249">
        <f>ROUND(E202*J202,2)</f>
        <v>0</v>
      </c>
      <c r="L202" s="249">
        <v>21</v>
      </c>
      <c r="M202" s="249">
        <f>G202*(1+L202/100)</f>
        <v>0</v>
      </c>
      <c r="N202" s="247">
        <v>2.2000000000000001E-3</v>
      </c>
      <c r="O202" s="247">
        <f>ROUND(E202*N202,2)</f>
        <v>0.01</v>
      </c>
      <c r="P202" s="247">
        <v>0</v>
      </c>
      <c r="Q202" s="247">
        <f>ROUND(E202*P202,2)</f>
        <v>0</v>
      </c>
      <c r="R202" s="249"/>
      <c r="S202" s="249" t="s">
        <v>183</v>
      </c>
      <c r="T202" s="250" t="s">
        <v>184</v>
      </c>
      <c r="U202" s="224">
        <v>0</v>
      </c>
      <c r="V202" s="224">
        <f>ROUND(E202*U202,2)</f>
        <v>0</v>
      </c>
      <c r="W202" s="224"/>
      <c r="X202" s="224" t="s">
        <v>255</v>
      </c>
      <c r="Y202" s="224" t="s">
        <v>186</v>
      </c>
      <c r="Z202" s="213"/>
      <c r="AA202" s="213"/>
      <c r="AB202" s="213"/>
      <c r="AC202" s="213"/>
      <c r="AD202" s="213"/>
      <c r="AE202" s="213"/>
      <c r="AF202" s="213"/>
      <c r="AG202" s="213" t="s">
        <v>256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ht="20.6" outlineLevel="1" x14ac:dyDescent="0.3">
      <c r="A203" s="244">
        <v>57</v>
      </c>
      <c r="B203" s="245" t="s">
        <v>1047</v>
      </c>
      <c r="C203" s="254" t="s">
        <v>1048</v>
      </c>
      <c r="D203" s="246" t="s">
        <v>301</v>
      </c>
      <c r="E203" s="247">
        <v>2</v>
      </c>
      <c r="F203" s="248"/>
      <c r="G203" s="249">
        <f>ROUND(E203*F203,2)</f>
        <v>0</v>
      </c>
      <c r="H203" s="248"/>
      <c r="I203" s="249">
        <f>ROUND(E203*H203,2)</f>
        <v>0</v>
      </c>
      <c r="J203" s="248"/>
      <c r="K203" s="249">
        <f>ROUND(E203*J203,2)</f>
        <v>0</v>
      </c>
      <c r="L203" s="249">
        <v>21</v>
      </c>
      <c r="M203" s="249">
        <f>G203*(1+L203/100)</f>
        <v>0</v>
      </c>
      <c r="N203" s="247">
        <v>2.2000000000000001E-3</v>
      </c>
      <c r="O203" s="247">
        <f>ROUND(E203*N203,2)</f>
        <v>0</v>
      </c>
      <c r="P203" s="247">
        <v>0</v>
      </c>
      <c r="Q203" s="247">
        <f>ROUND(E203*P203,2)</f>
        <v>0</v>
      </c>
      <c r="R203" s="249" t="s">
        <v>302</v>
      </c>
      <c r="S203" s="249" t="s">
        <v>198</v>
      </c>
      <c r="T203" s="250" t="s">
        <v>198</v>
      </c>
      <c r="U203" s="224">
        <v>0</v>
      </c>
      <c r="V203" s="224">
        <f>ROUND(E203*U203,2)</f>
        <v>0</v>
      </c>
      <c r="W203" s="224"/>
      <c r="X203" s="224" t="s">
        <v>255</v>
      </c>
      <c r="Y203" s="224" t="s">
        <v>186</v>
      </c>
      <c r="Z203" s="213"/>
      <c r="AA203" s="213"/>
      <c r="AB203" s="213"/>
      <c r="AC203" s="213"/>
      <c r="AD203" s="213"/>
      <c r="AE203" s="213"/>
      <c r="AF203" s="213"/>
      <c r="AG203" s="213" t="s">
        <v>1044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ht="20.6" outlineLevel="1" x14ac:dyDescent="0.3">
      <c r="A204" s="244">
        <v>58</v>
      </c>
      <c r="B204" s="245" t="s">
        <v>1049</v>
      </c>
      <c r="C204" s="254" t="s">
        <v>1050</v>
      </c>
      <c r="D204" s="246" t="s">
        <v>301</v>
      </c>
      <c r="E204" s="247">
        <v>2</v>
      </c>
      <c r="F204" s="248"/>
      <c r="G204" s="249">
        <f>ROUND(E204*F204,2)</f>
        <v>0</v>
      </c>
      <c r="H204" s="248"/>
      <c r="I204" s="249">
        <f>ROUND(E204*H204,2)</f>
        <v>0</v>
      </c>
      <c r="J204" s="248"/>
      <c r="K204" s="249">
        <f>ROUND(E204*J204,2)</f>
        <v>0</v>
      </c>
      <c r="L204" s="249">
        <v>21</v>
      </c>
      <c r="M204" s="249">
        <f>G204*(1+L204/100)</f>
        <v>0</v>
      </c>
      <c r="N204" s="247">
        <v>9.2000000000000003E-4</v>
      </c>
      <c r="O204" s="247">
        <f>ROUND(E204*N204,2)</f>
        <v>0</v>
      </c>
      <c r="P204" s="247">
        <v>0</v>
      </c>
      <c r="Q204" s="247">
        <f>ROUND(E204*P204,2)</f>
        <v>0</v>
      </c>
      <c r="R204" s="249" t="s">
        <v>302</v>
      </c>
      <c r="S204" s="249" t="s">
        <v>198</v>
      </c>
      <c r="T204" s="250" t="s">
        <v>198</v>
      </c>
      <c r="U204" s="224">
        <v>0</v>
      </c>
      <c r="V204" s="224">
        <f>ROUND(E204*U204,2)</f>
        <v>0</v>
      </c>
      <c r="W204" s="224"/>
      <c r="X204" s="224" t="s">
        <v>255</v>
      </c>
      <c r="Y204" s="224" t="s">
        <v>186</v>
      </c>
      <c r="Z204" s="213"/>
      <c r="AA204" s="213"/>
      <c r="AB204" s="213"/>
      <c r="AC204" s="213"/>
      <c r="AD204" s="213"/>
      <c r="AE204" s="213"/>
      <c r="AF204" s="213"/>
      <c r="AG204" s="213" t="s">
        <v>256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ht="20.6" outlineLevel="1" x14ac:dyDescent="0.3">
      <c r="A205" s="244">
        <v>59</v>
      </c>
      <c r="B205" s="245" t="s">
        <v>1051</v>
      </c>
      <c r="C205" s="254" t="s">
        <v>1052</v>
      </c>
      <c r="D205" s="246" t="s">
        <v>301</v>
      </c>
      <c r="E205" s="247">
        <v>3</v>
      </c>
      <c r="F205" s="248"/>
      <c r="G205" s="249">
        <f>ROUND(E205*F205,2)</f>
        <v>0</v>
      </c>
      <c r="H205" s="248"/>
      <c r="I205" s="249">
        <f>ROUND(E205*H205,2)</f>
        <v>0</v>
      </c>
      <c r="J205" s="248"/>
      <c r="K205" s="249">
        <f>ROUND(E205*J205,2)</f>
        <v>0</v>
      </c>
      <c r="L205" s="249">
        <v>21</v>
      </c>
      <c r="M205" s="249">
        <f>G205*(1+L205/100)</f>
        <v>0</v>
      </c>
      <c r="N205" s="247">
        <v>1.06E-3</v>
      </c>
      <c r="O205" s="247">
        <f>ROUND(E205*N205,2)</f>
        <v>0</v>
      </c>
      <c r="P205" s="247">
        <v>0</v>
      </c>
      <c r="Q205" s="247">
        <f>ROUND(E205*P205,2)</f>
        <v>0</v>
      </c>
      <c r="R205" s="249" t="s">
        <v>302</v>
      </c>
      <c r="S205" s="249" t="s">
        <v>198</v>
      </c>
      <c r="T205" s="250" t="s">
        <v>198</v>
      </c>
      <c r="U205" s="224">
        <v>0</v>
      </c>
      <c r="V205" s="224">
        <f>ROUND(E205*U205,2)</f>
        <v>0</v>
      </c>
      <c r="W205" s="224"/>
      <c r="X205" s="224" t="s">
        <v>255</v>
      </c>
      <c r="Y205" s="224" t="s">
        <v>186</v>
      </c>
      <c r="Z205" s="213"/>
      <c r="AA205" s="213"/>
      <c r="AB205" s="213"/>
      <c r="AC205" s="213"/>
      <c r="AD205" s="213"/>
      <c r="AE205" s="213"/>
      <c r="AF205" s="213"/>
      <c r="AG205" s="213" t="s">
        <v>1044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3">
      <c r="A206" s="244">
        <v>60</v>
      </c>
      <c r="B206" s="245" t="s">
        <v>1053</v>
      </c>
      <c r="C206" s="254" t="s">
        <v>1054</v>
      </c>
      <c r="D206" s="246" t="s">
        <v>301</v>
      </c>
      <c r="E206" s="247">
        <v>3</v>
      </c>
      <c r="F206" s="248"/>
      <c r="G206" s="249">
        <f>ROUND(E206*F206,2)</f>
        <v>0</v>
      </c>
      <c r="H206" s="248"/>
      <c r="I206" s="249">
        <f>ROUND(E206*H206,2)</f>
        <v>0</v>
      </c>
      <c r="J206" s="248"/>
      <c r="K206" s="249">
        <f>ROUND(E206*J206,2)</f>
        <v>0</v>
      </c>
      <c r="L206" s="249">
        <v>21</v>
      </c>
      <c r="M206" s="249">
        <f>G206*(1+L206/100)</f>
        <v>0</v>
      </c>
      <c r="N206" s="247">
        <v>2.9999999999999997E-4</v>
      </c>
      <c r="O206" s="247">
        <f>ROUND(E206*N206,2)</f>
        <v>0</v>
      </c>
      <c r="P206" s="247">
        <v>0</v>
      </c>
      <c r="Q206" s="247">
        <f>ROUND(E206*P206,2)</f>
        <v>0</v>
      </c>
      <c r="R206" s="249" t="s">
        <v>302</v>
      </c>
      <c r="S206" s="249" t="s">
        <v>198</v>
      </c>
      <c r="T206" s="250" t="s">
        <v>198</v>
      </c>
      <c r="U206" s="224">
        <v>0</v>
      </c>
      <c r="V206" s="224">
        <f>ROUND(E206*U206,2)</f>
        <v>0</v>
      </c>
      <c r="W206" s="224"/>
      <c r="X206" s="224" t="s">
        <v>255</v>
      </c>
      <c r="Y206" s="224" t="s">
        <v>186</v>
      </c>
      <c r="Z206" s="213"/>
      <c r="AA206" s="213"/>
      <c r="AB206" s="213"/>
      <c r="AC206" s="213"/>
      <c r="AD206" s="213"/>
      <c r="AE206" s="213"/>
      <c r="AF206" s="213"/>
      <c r="AG206" s="213" t="s">
        <v>256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3">
      <c r="A207" s="244">
        <v>61</v>
      </c>
      <c r="B207" s="245" t="s">
        <v>1055</v>
      </c>
      <c r="C207" s="254" t="s">
        <v>1056</v>
      </c>
      <c r="D207" s="246" t="s">
        <v>301</v>
      </c>
      <c r="E207" s="247">
        <v>8</v>
      </c>
      <c r="F207" s="248"/>
      <c r="G207" s="249">
        <f>ROUND(E207*F207,2)</f>
        <v>0</v>
      </c>
      <c r="H207" s="248"/>
      <c r="I207" s="249">
        <f>ROUND(E207*H207,2)</f>
        <v>0</v>
      </c>
      <c r="J207" s="248"/>
      <c r="K207" s="249">
        <f>ROUND(E207*J207,2)</f>
        <v>0</v>
      </c>
      <c r="L207" s="249">
        <v>21</v>
      </c>
      <c r="M207" s="249">
        <f>G207*(1+L207/100)</f>
        <v>0</v>
      </c>
      <c r="N207" s="247">
        <v>1.9000000000000001E-4</v>
      </c>
      <c r="O207" s="247">
        <f>ROUND(E207*N207,2)</f>
        <v>0</v>
      </c>
      <c r="P207" s="247">
        <v>0</v>
      </c>
      <c r="Q207" s="247">
        <f>ROUND(E207*P207,2)</f>
        <v>0</v>
      </c>
      <c r="R207" s="249" t="s">
        <v>302</v>
      </c>
      <c r="S207" s="249" t="s">
        <v>198</v>
      </c>
      <c r="T207" s="250" t="s">
        <v>198</v>
      </c>
      <c r="U207" s="224">
        <v>0</v>
      </c>
      <c r="V207" s="224">
        <f>ROUND(E207*U207,2)</f>
        <v>0</v>
      </c>
      <c r="W207" s="224"/>
      <c r="X207" s="224" t="s">
        <v>255</v>
      </c>
      <c r="Y207" s="224" t="s">
        <v>186</v>
      </c>
      <c r="Z207" s="213"/>
      <c r="AA207" s="213"/>
      <c r="AB207" s="213"/>
      <c r="AC207" s="213"/>
      <c r="AD207" s="213"/>
      <c r="AE207" s="213"/>
      <c r="AF207" s="213"/>
      <c r="AG207" s="213" t="s">
        <v>256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3">
      <c r="A208" s="244">
        <v>62</v>
      </c>
      <c r="B208" s="245" t="s">
        <v>1057</v>
      </c>
      <c r="C208" s="254" t="s">
        <v>1058</v>
      </c>
      <c r="D208" s="246" t="s">
        <v>301</v>
      </c>
      <c r="E208" s="247">
        <v>6</v>
      </c>
      <c r="F208" s="248"/>
      <c r="G208" s="249">
        <f>ROUND(E208*F208,2)</f>
        <v>0</v>
      </c>
      <c r="H208" s="248"/>
      <c r="I208" s="249">
        <f>ROUND(E208*H208,2)</f>
        <v>0</v>
      </c>
      <c r="J208" s="248"/>
      <c r="K208" s="249">
        <f>ROUND(E208*J208,2)</f>
        <v>0</v>
      </c>
      <c r="L208" s="249">
        <v>21</v>
      </c>
      <c r="M208" s="249">
        <f>G208*(1+L208/100)</f>
        <v>0</v>
      </c>
      <c r="N208" s="247">
        <v>1.4999999999999999E-4</v>
      </c>
      <c r="O208" s="247">
        <f>ROUND(E208*N208,2)</f>
        <v>0</v>
      </c>
      <c r="P208" s="247">
        <v>0</v>
      </c>
      <c r="Q208" s="247">
        <f>ROUND(E208*P208,2)</f>
        <v>0</v>
      </c>
      <c r="R208" s="249" t="s">
        <v>302</v>
      </c>
      <c r="S208" s="249" t="s">
        <v>198</v>
      </c>
      <c r="T208" s="250" t="s">
        <v>198</v>
      </c>
      <c r="U208" s="224">
        <v>0</v>
      </c>
      <c r="V208" s="224">
        <f>ROUND(E208*U208,2)</f>
        <v>0</v>
      </c>
      <c r="W208" s="224"/>
      <c r="X208" s="224" t="s">
        <v>255</v>
      </c>
      <c r="Y208" s="224" t="s">
        <v>186</v>
      </c>
      <c r="Z208" s="213"/>
      <c r="AA208" s="213"/>
      <c r="AB208" s="213"/>
      <c r="AC208" s="213"/>
      <c r="AD208" s="213"/>
      <c r="AE208" s="213"/>
      <c r="AF208" s="213"/>
      <c r="AG208" s="213" t="s">
        <v>256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3">
      <c r="A209" s="244">
        <v>63</v>
      </c>
      <c r="B209" s="245" t="s">
        <v>1059</v>
      </c>
      <c r="C209" s="254" t="s">
        <v>1060</v>
      </c>
      <c r="D209" s="246" t="s">
        <v>301</v>
      </c>
      <c r="E209" s="247">
        <v>3</v>
      </c>
      <c r="F209" s="248"/>
      <c r="G209" s="249">
        <f>ROUND(E209*F209,2)</f>
        <v>0</v>
      </c>
      <c r="H209" s="248"/>
      <c r="I209" s="249">
        <f>ROUND(E209*H209,2)</f>
        <v>0</v>
      </c>
      <c r="J209" s="248"/>
      <c r="K209" s="249">
        <f>ROUND(E209*J209,2)</f>
        <v>0</v>
      </c>
      <c r="L209" s="249">
        <v>21</v>
      </c>
      <c r="M209" s="249">
        <f>G209*(1+L209/100)</f>
        <v>0</v>
      </c>
      <c r="N209" s="247">
        <v>3.4000000000000002E-4</v>
      </c>
      <c r="O209" s="247">
        <f>ROUND(E209*N209,2)</f>
        <v>0</v>
      </c>
      <c r="P209" s="247">
        <v>0</v>
      </c>
      <c r="Q209" s="247">
        <f>ROUND(E209*P209,2)</f>
        <v>0</v>
      </c>
      <c r="R209" s="249" t="s">
        <v>302</v>
      </c>
      <c r="S209" s="249" t="s">
        <v>198</v>
      </c>
      <c r="T209" s="250" t="s">
        <v>198</v>
      </c>
      <c r="U209" s="224">
        <v>0</v>
      </c>
      <c r="V209" s="224">
        <f>ROUND(E209*U209,2)</f>
        <v>0</v>
      </c>
      <c r="W209" s="224"/>
      <c r="X209" s="224" t="s">
        <v>255</v>
      </c>
      <c r="Y209" s="224" t="s">
        <v>186</v>
      </c>
      <c r="Z209" s="213"/>
      <c r="AA209" s="213"/>
      <c r="AB209" s="213"/>
      <c r="AC209" s="213"/>
      <c r="AD209" s="213"/>
      <c r="AE209" s="213"/>
      <c r="AF209" s="213"/>
      <c r="AG209" s="213" t="s">
        <v>256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3">
      <c r="A210" s="244">
        <v>64</v>
      </c>
      <c r="B210" s="245" t="s">
        <v>1061</v>
      </c>
      <c r="C210" s="254" t="s">
        <v>1062</v>
      </c>
      <c r="D210" s="246" t="s">
        <v>301</v>
      </c>
      <c r="E210" s="247">
        <v>5</v>
      </c>
      <c r="F210" s="248"/>
      <c r="G210" s="249">
        <f>ROUND(E210*F210,2)</f>
        <v>0</v>
      </c>
      <c r="H210" s="248"/>
      <c r="I210" s="249">
        <f>ROUND(E210*H210,2)</f>
        <v>0</v>
      </c>
      <c r="J210" s="248"/>
      <c r="K210" s="249">
        <f>ROUND(E210*J210,2)</f>
        <v>0</v>
      </c>
      <c r="L210" s="249">
        <v>21</v>
      </c>
      <c r="M210" s="249">
        <f>G210*(1+L210/100)</f>
        <v>0</v>
      </c>
      <c r="N210" s="247">
        <v>0</v>
      </c>
      <c r="O210" s="247">
        <f>ROUND(E210*N210,2)</f>
        <v>0</v>
      </c>
      <c r="P210" s="247">
        <v>0</v>
      </c>
      <c r="Q210" s="247">
        <f>ROUND(E210*P210,2)</f>
        <v>0</v>
      </c>
      <c r="R210" s="249" t="s">
        <v>302</v>
      </c>
      <c r="S210" s="249" t="s">
        <v>198</v>
      </c>
      <c r="T210" s="250" t="s">
        <v>198</v>
      </c>
      <c r="U210" s="224">
        <v>0</v>
      </c>
      <c r="V210" s="224">
        <f>ROUND(E210*U210,2)</f>
        <v>0</v>
      </c>
      <c r="W210" s="224"/>
      <c r="X210" s="224" t="s">
        <v>255</v>
      </c>
      <c r="Y210" s="224" t="s">
        <v>186</v>
      </c>
      <c r="Z210" s="213"/>
      <c r="AA210" s="213"/>
      <c r="AB210" s="213"/>
      <c r="AC210" s="213"/>
      <c r="AD210" s="213"/>
      <c r="AE210" s="213"/>
      <c r="AF210" s="213"/>
      <c r="AG210" s="213" t="s">
        <v>256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3">
      <c r="A211" s="244">
        <v>65</v>
      </c>
      <c r="B211" s="245" t="s">
        <v>1063</v>
      </c>
      <c r="C211" s="254" t="s">
        <v>1064</v>
      </c>
      <c r="D211" s="246" t="s">
        <v>301</v>
      </c>
      <c r="E211" s="247">
        <v>15</v>
      </c>
      <c r="F211" s="248"/>
      <c r="G211" s="249">
        <f>ROUND(E211*F211,2)</f>
        <v>0</v>
      </c>
      <c r="H211" s="248"/>
      <c r="I211" s="249">
        <f>ROUND(E211*H211,2)</f>
        <v>0</v>
      </c>
      <c r="J211" s="248"/>
      <c r="K211" s="249">
        <f>ROUND(E211*J211,2)</f>
        <v>0</v>
      </c>
      <c r="L211" s="249">
        <v>21</v>
      </c>
      <c r="M211" s="249">
        <f>G211*(1+L211/100)</f>
        <v>0</v>
      </c>
      <c r="N211" s="247">
        <v>0</v>
      </c>
      <c r="O211" s="247">
        <f>ROUND(E211*N211,2)</f>
        <v>0</v>
      </c>
      <c r="P211" s="247">
        <v>0</v>
      </c>
      <c r="Q211" s="247">
        <f>ROUND(E211*P211,2)</f>
        <v>0</v>
      </c>
      <c r="R211" s="249" t="s">
        <v>302</v>
      </c>
      <c r="S211" s="249" t="s">
        <v>198</v>
      </c>
      <c r="T211" s="250" t="s">
        <v>198</v>
      </c>
      <c r="U211" s="224">
        <v>0</v>
      </c>
      <c r="V211" s="224">
        <f>ROUND(E211*U211,2)</f>
        <v>0</v>
      </c>
      <c r="W211" s="224"/>
      <c r="X211" s="224" t="s">
        <v>255</v>
      </c>
      <c r="Y211" s="224" t="s">
        <v>186</v>
      </c>
      <c r="Z211" s="213"/>
      <c r="AA211" s="213"/>
      <c r="AB211" s="213"/>
      <c r="AC211" s="213"/>
      <c r="AD211" s="213"/>
      <c r="AE211" s="213"/>
      <c r="AF211" s="213"/>
      <c r="AG211" s="213" t="s">
        <v>1044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3">
      <c r="A212" s="244">
        <v>66</v>
      </c>
      <c r="B212" s="245" t="s">
        <v>1065</v>
      </c>
      <c r="C212" s="254" t="s">
        <v>1064</v>
      </c>
      <c r="D212" s="246" t="s">
        <v>301</v>
      </c>
      <c r="E212" s="247">
        <v>10</v>
      </c>
      <c r="F212" s="248"/>
      <c r="G212" s="249">
        <f>ROUND(E212*F212,2)</f>
        <v>0</v>
      </c>
      <c r="H212" s="248"/>
      <c r="I212" s="249">
        <f>ROUND(E212*H212,2)</f>
        <v>0</v>
      </c>
      <c r="J212" s="248"/>
      <c r="K212" s="249">
        <f>ROUND(E212*J212,2)</f>
        <v>0</v>
      </c>
      <c r="L212" s="249">
        <v>21</v>
      </c>
      <c r="M212" s="249">
        <f>G212*(1+L212/100)</f>
        <v>0</v>
      </c>
      <c r="N212" s="247">
        <v>0</v>
      </c>
      <c r="O212" s="247">
        <f>ROUND(E212*N212,2)</f>
        <v>0</v>
      </c>
      <c r="P212" s="247">
        <v>0</v>
      </c>
      <c r="Q212" s="247">
        <f>ROUND(E212*P212,2)</f>
        <v>0</v>
      </c>
      <c r="R212" s="249" t="s">
        <v>302</v>
      </c>
      <c r="S212" s="249" t="s">
        <v>198</v>
      </c>
      <c r="T212" s="250" t="s">
        <v>198</v>
      </c>
      <c r="U212" s="224">
        <v>0</v>
      </c>
      <c r="V212" s="224">
        <f>ROUND(E212*U212,2)</f>
        <v>0</v>
      </c>
      <c r="W212" s="224"/>
      <c r="X212" s="224" t="s">
        <v>255</v>
      </c>
      <c r="Y212" s="224" t="s">
        <v>186</v>
      </c>
      <c r="Z212" s="213"/>
      <c r="AA212" s="213"/>
      <c r="AB212" s="213"/>
      <c r="AC212" s="213"/>
      <c r="AD212" s="213"/>
      <c r="AE212" s="213"/>
      <c r="AF212" s="213"/>
      <c r="AG212" s="213" t="s">
        <v>256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3">
      <c r="A213" s="244">
        <v>67</v>
      </c>
      <c r="B213" s="245" t="s">
        <v>1066</v>
      </c>
      <c r="C213" s="254" t="s">
        <v>1064</v>
      </c>
      <c r="D213" s="246" t="s">
        <v>301</v>
      </c>
      <c r="E213" s="247">
        <v>15</v>
      </c>
      <c r="F213" s="248"/>
      <c r="G213" s="249">
        <f>ROUND(E213*F213,2)</f>
        <v>0</v>
      </c>
      <c r="H213" s="248"/>
      <c r="I213" s="249">
        <f>ROUND(E213*H213,2)</f>
        <v>0</v>
      </c>
      <c r="J213" s="248"/>
      <c r="K213" s="249">
        <f>ROUND(E213*J213,2)</f>
        <v>0</v>
      </c>
      <c r="L213" s="249">
        <v>21</v>
      </c>
      <c r="M213" s="249">
        <f>G213*(1+L213/100)</f>
        <v>0</v>
      </c>
      <c r="N213" s="247">
        <v>0</v>
      </c>
      <c r="O213" s="247">
        <f>ROUND(E213*N213,2)</f>
        <v>0</v>
      </c>
      <c r="P213" s="247">
        <v>0</v>
      </c>
      <c r="Q213" s="247">
        <f>ROUND(E213*P213,2)</f>
        <v>0</v>
      </c>
      <c r="R213" s="249" t="s">
        <v>302</v>
      </c>
      <c r="S213" s="249" t="s">
        <v>198</v>
      </c>
      <c r="T213" s="250" t="s">
        <v>198</v>
      </c>
      <c r="U213" s="224">
        <v>0</v>
      </c>
      <c r="V213" s="224">
        <f>ROUND(E213*U213,2)</f>
        <v>0</v>
      </c>
      <c r="W213" s="224"/>
      <c r="X213" s="224" t="s">
        <v>255</v>
      </c>
      <c r="Y213" s="224" t="s">
        <v>186</v>
      </c>
      <c r="Z213" s="213"/>
      <c r="AA213" s="213"/>
      <c r="AB213" s="213"/>
      <c r="AC213" s="213"/>
      <c r="AD213" s="213"/>
      <c r="AE213" s="213"/>
      <c r="AF213" s="213"/>
      <c r="AG213" s="213" t="s">
        <v>256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3">
      <c r="A214" s="244">
        <v>68</v>
      </c>
      <c r="B214" s="245" t="s">
        <v>1067</v>
      </c>
      <c r="C214" s="254" t="s">
        <v>1064</v>
      </c>
      <c r="D214" s="246" t="s">
        <v>301</v>
      </c>
      <c r="E214" s="247">
        <v>2</v>
      </c>
      <c r="F214" s="248"/>
      <c r="G214" s="249">
        <f>ROUND(E214*F214,2)</f>
        <v>0</v>
      </c>
      <c r="H214" s="248"/>
      <c r="I214" s="249">
        <f>ROUND(E214*H214,2)</f>
        <v>0</v>
      </c>
      <c r="J214" s="248"/>
      <c r="K214" s="249">
        <f>ROUND(E214*J214,2)</f>
        <v>0</v>
      </c>
      <c r="L214" s="249">
        <v>21</v>
      </c>
      <c r="M214" s="249">
        <f>G214*(1+L214/100)</f>
        <v>0</v>
      </c>
      <c r="N214" s="247">
        <v>0</v>
      </c>
      <c r="O214" s="247">
        <f>ROUND(E214*N214,2)</f>
        <v>0</v>
      </c>
      <c r="P214" s="247">
        <v>0</v>
      </c>
      <c r="Q214" s="247">
        <f>ROUND(E214*P214,2)</f>
        <v>0</v>
      </c>
      <c r="R214" s="249" t="s">
        <v>302</v>
      </c>
      <c r="S214" s="249" t="s">
        <v>198</v>
      </c>
      <c r="T214" s="250" t="s">
        <v>198</v>
      </c>
      <c r="U214" s="224">
        <v>0</v>
      </c>
      <c r="V214" s="224">
        <f>ROUND(E214*U214,2)</f>
        <v>0</v>
      </c>
      <c r="W214" s="224"/>
      <c r="X214" s="224" t="s">
        <v>255</v>
      </c>
      <c r="Y214" s="224" t="s">
        <v>186</v>
      </c>
      <c r="Z214" s="213"/>
      <c r="AA214" s="213"/>
      <c r="AB214" s="213"/>
      <c r="AC214" s="213"/>
      <c r="AD214" s="213"/>
      <c r="AE214" s="213"/>
      <c r="AF214" s="213"/>
      <c r="AG214" s="213" t="s">
        <v>256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3">
      <c r="A215" s="244">
        <v>69</v>
      </c>
      <c r="B215" s="245" t="s">
        <v>1068</v>
      </c>
      <c r="C215" s="254" t="s">
        <v>1069</v>
      </c>
      <c r="D215" s="246" t="s">
        <v>301</v>
      </c>
      <c r="E215" s="247">
        <v>5</v>
      </c>
      <c r="F215" s="248"/>
      <c r="G215" s="249">
        <f>ROUND(E215*F215,2)</f>
        <v>0</v>
      </c>
      <c r="H215" s="248"/>
      <c r="I215" s="249">
        <f>ROUND(E215*H215,2)</f>
        <v>0</v>
      </c>
      <c r="J215" s="248"/>
      <c r="K215" s="249">
        <f>ROUND(E215*J215,2)</f>
        <v>0</v>
      </c>
      <c r="L215" s="249">
        <v>21</v>
      </c>
      <c r="M215" s="249">
        <f>G215*(1+L215/100)</f>
        <v>0</v>
      </c>
      <c r="N215" s="247">
        <v>0</v>
      </c>
      <c r="O215" s="247">
        <f>ROUND(E215*N215,2)</f>
        <v>0</v>
      </c>
      <c r="P215" s="247">
        <v>0</v>
      </c>
      <c r="Q215" s="247">
        <f>ROUND(E215*P215,2)</f>
        <v>0</v>
      </c>
      <c r="R215" s="249"/>
      <c r="S215" s="249" t="s">
        <v>183</v>
      </c>
      <c r="T215" s="250" t="s">
        <v>184</v>
      </c>
      <c r="U215" s="224">
        <v>0</v>
      </c>
      <c r="V215" s="224">
        <f>ROUND(E215*U215,2)</f>
        <v>0</v>
      </c>
      <c r="W215" s="224"/>
      <c r="X215" s="224" t="s">
        <v>255</v>
      </c>
      <c r="Y215" s="224" t="s">
        <v>186</v>
      </c>
      <c r="Z215" s="213"/>
      <c r="AA215" s="213"/>
      <c r="AB215" s="213"/>
      <c r="AC215" s="213"/>
      <c r="AD215" s="213"/>
      <c r="AE215" s="213"/>
      <c r="AF215" s="213"/>
      <c r="AG215" s="213" t="s">
        <v>1044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3">
      <c r="A216" s="244">
        <v>70</v>
      </c>
      <c r="B216" s="245" t="s">
        <v>1070</v>
      </c>
      <c r="C216" s="254" t="s">
        <v>1071</v>
      </c>
      <c r="D216" s="246" t="s">
        <v>301</v>
      </c>
      <c r="E216" s="247">
        <v>1</v>
      </c>
      <c r="F216" s="248"/>
      <c r="G216" s="249">
        <f>ROUND(E216*F216,2)</f>
        <v>0</v>
      </c>
      <c r="H216" s="248"/>
      <c r="I216" s="249">
        <f>ROUND(E216*H216,2)</f>
        <v>0</v>
      </c>
      <c r="J216" s="248"/>
      <c r="K216" s="249">
        <f>ROUND(E216*J216,2)</f>
        <v>0</v>
      </c>
      <c r="L216" s="249">
        <v>21</v>
      </c>
      <c r="M216" s="249">
        <f>G216*(1+L216/100)</f>
        <v>0</v>
      </c>
      <c r="N216" s="247">
        <v>0</v>
      </c>
      <c r="O216" s="247">
        <f>ROUND(E216*N216,2)</f>
        <v>0</v>
      </c>
      <c r="P216" s="247">
        <v>0</v>
      </c>
      <c r="Q216" s="247">
        <f>ROUND(E216*P216,2)</f>
        <v>0</v>
      </c>
      <c r="R216" s="249"/>
      <c r="S216" s="249" t="s">
        <v>183</v>
      </c>
      <c r="T216" s="250" t="s">
        <v>184</v>
      </c>
      <c r="U216" s="224">
        <v>0</v>
      </c>
      <c r="V216" s="224">
        <f>ROUND(E216*U216,2)</f>
        <v>0</v>
      </c>
      <c r="W216" s="224"/>
      <c r="X216" s="224" t="s">
        <v>255</v>
      </c>
      <c r="Y216" s="224" t="s">
        <v>186</v>
      </c>
      <c r="Z216" s="213"/>
      <c r="AA216" s="213"/>
      <c r="AB216" s="213"/>
      <c r="AC216" s="213"/>
      <c r="AD216" s="213"/>
      <c r="AE216" s="213"/>
      <c r="AF216" s="213"/>
      <c r="AG216" s="213" t="s">
        <v>1044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3">
      <c r="A217" s="237">
        <v>71</v>
      </c>
      <c r="B217" s="238" t="s">
        <v>1072</v>
      </c>
      <c r="C217" s="255" t="s">
        <v>1073</v>
      </c>
      <c r="D217" s="239" t="s">
        <v>734</v>
      </c>
      <c r="E217" s="240">
        <v>3.0790000000000001E-2</v>
      </c>
      <c r="F217" s="241"/>
      <c r="G217" s="242">
        <f>ROUND(E217*F217,2)</f>
        <v>0</v>
      </c>
      <c r="H217" s="241"/>
      <c r="I217" s="242">
        <f>ROUND(E217*H217,2)</f>
        <v>0</v>
      </c>
      <c r="J217" s="241"/>
      <c r="K217" s="242">
        <f>ROUND(E217*J217,2)</f>
        <v>0</v>
      </c>
      <c r="L217" s="242">
        <v>21</v>
      </c>
      <c r="M217" s="242">
        <f>G217*(1+L217/100)</f>
        <v>0</v>
      </c>
      <c r="N217" s="240">
        <v>0</v>
      </c>
      <c r="O217" s="240">
        <f>ROUND(E217*N217,2)</f>
        <v>0</v>
      </c>
      <c r="P217" s="240">
        <v>0</v>
      </c>
      <c r="Q217" s="240">
        <f>ROUND(E217*P217,2)</f>
        <v>0</v>
      </c>
      <c r="R217" s="242" t="s">
        <v>855</v>
      </c>
      <c r="S217" s="242" t="s">
        <v>198</v>
      </c>
      <c r="T217" s="243" t="s">
        <v>198</v>
      </c>
      <c r="U217" s="224">
        <v>1.327</v>
      </c>
      <c r="V217" s="224">
        <f>ROUND(E217*U217,2)</f>
        <v>0.04</v>
      </c>
      <c r="W217" s="224"/>
      <c r="X217" s="224" t="s">
        <v>735</v>
      </c>
      <c r="Y217" s="224" t="s">
        <v>186</v>
      </c>
      <c r="Z217" s="213"/>
      <c r="AA217" s="213"/>
      <c r="AB217" s="213"/>
      <c r="AC217" s="213"/>
      <c r="AD217" s="213"/>
      <c r="AE217" s="213"/>
      <c r="AF217" s="213"/>
      <c r="AG217" s="213" t="s">
        <v>736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2" x14ac:dyDescent="0.3">
      <c r="A218" s="220"/>
      <c r="B218" s="221"/>
      <c r="C218" s="266" t="s">
        <v>1074</v>
      </c>
      <c r="D218" s="264"/>
      <c r="E218" s="264"/>
      <c r="F218" s="264"/>
      <c r="G218" s="264"/>
      <c r="H218" s="224"/>
      <c r="I218" s="224"/>
      <c r="J218" s="224"/>
      <c r="K218" s="224"/>
      <c r="L218" s="224"/>
      <c r="M218" s="224"/>
      <c r="N218" s="223"/>
      <c r="O218" s="223"/>
      <c r="P218" s="223"/>
      <c r="Q218" s="223"/>
      <c r="R218" s="224"/>
      <c r="S218" s="224"/>
      <c r="T218" s="224"/>
      <c r="U218" s="224"/>
      <c r="V218" s="224"/>
      <c r="W218" s="224"/>
      <c r="X218" s="224"/>
      <c r="Y218" s="224"/>
      <c r="Z218" s="213"/>
      <c r="AA218" s="213"/>
      <c r="AB218" s="213"/>
      <c r="AC218" s="213"/>
      <c r="AD218" s="213"/>
      <c r="AE218" s="213"/>
      <c r="AF218" s="213"/>
      <c r="AG218" s="213" t="s">
        <v>225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x14ac:dyDescent="0.3">
      <c r="A219" s="230" t="s">
        <v>178</v>
      </c>
      <c r="B219" s="231" t="s">
        <v>118</v>
      </c>
      <c r="C219" s="253" t="s">
        <v>119</v>
      </c>
      <c r="D219" s="232"/>
      <c r="E219" s="233"/>
      <c r="F219" s="234"/>
      <c r="G219" s="234">
        <f>SUMIF(AG220:AG284,"&lt;&gt;NOR",G220:G284)</f>
        <v>0</v>
      </c>
      <c r="H219" s="234"/>
      <c r="I219" s="234">
        <f>SUM(I220:I284)</f>
        <v>0</v>
      </c>
      <c r="J219" s="234"/>
      <c r="K219" s="234">
        <f>SUM(K220:K284)</f>
        <v>0</v>
      </c>
      <c r="L219" s="234"/>
      <c r="M219" s="234">
        <f>SUM(M220:M284)</f>
        <v>0</v>
      </c>
      <c r="N219" s="233"/>
      <c r="O219" s="233">
        <f>SUM(O220:O284)</f>
        <v>0.46000000000000008</v>
      </c>
      <c r="P219" s="233"/>
      <c r="Q219" s="233">
        <f>SUM(Q220:Q284)</f>
        <v>0</v>
      </c>
      <c r="R219" s="234"/>
      <c r="S219" s="234"/>
      <c r="T219" s="235"/>
      <c r="U219" s="229"/>
      <c r="V219" s="229">
        <f>SUM(V220:V284)</f>
        <v>267.28000000000003</v>
      </c>
      <c r="W219" s="229"/>
      <c r="X219" s="229"/>
      <c r="Y219" s="229"/>
      <c r="AG219" t="s">
        <v>179</v>
      </c>
    </row>
    <row r="220" spans="1:60" ht="20.6" outlineLevel="1" x14ac:dyDescent="0.3">
      <c r="A220" s="237">
        <v>72</v>
      </c>
      <c r="B220" s="238" t="s">
        <v>1075</v>
      </c>
      <c r="C220" s="255" t="s">
        <v>1076</v>
      </c>
      <c r="D220" s="239" t="s">
        <v>416</v>
      </c>
      <c r="E220" s="240">
        <v>75.02</v>
      </c>
      <c r="F220" s="241"/>
      <c r="G220" s="242">
        <f>ROUND(E220*F220,2)</f>
        <v>0</v>
      </c>
      <c r="H220" s="241"/>
      <c r="I220" s="242">
        <f>ROUND(E220*H220,2)</f>
        <v>0</v>
      </c>
      <c r="J220" s="241"/>
      <c r="K220" s="242">
        <f>ROUND(E220*J220,2)</f>
        <v>0</v>
      </c>
      <c r="L220" s="242">
        <v>21</v>
      </c>
      <c r="M220" s="242">
        <f>G220*(1+L220/100)</f>
        <v>0</v>
      </c>
      <c r="N220" s="240">
        <v>8.1999999999999998E-4</v>
      </c>
      <c r="O220" s="240">
        <f>ROUND(E220*N220,2)</f>
        <v>0.06</v>
      </c>
      <c r="P220" s="240">
        <v>0</v>
      </c>
      <c r="Q220" s="240">
        <f>ROUND(E220*P220,2)</f>
        <v>0</v>
      </c>
      <c r="R220" s="242" t="s">
        <v>855</v>
      </c>
      <c r="S220" s="242" t="s">
        <v>198</v>
      </c>
      <c r="T220" s="243" t="s">
        <v>198</v>
      </c>
      <c r="U220" s="224">
        <v>0.37</v>
      </c>
      <c r="V220" s="224">
        <f>ROUND(E220*U220,2)</f>
        <v>27.76</v>
      </c>
      <c r="W220" s="224"/>
      <c r="X220" s="224" t="s">
        <v>185</v>
      </c>
      <c r="Y220" s="224" t="s">
        <v>186</v>
      </c>
      <c r="Z220" s="213"/>
      <c r="AA220" s="213"/>
      <c r="AB220" s="213"/>
      <c r="AC220" s="213"/>
      <c r="AD220" s="213"/>
      <c r="AE220" s="213"/>
      <c r="AF220" s="213"/>
      <c r="AG220" s="213" t="s">
        <v>187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2" x14ac:dyDescent="0.3">
      <c r="A221" s="220"/>
      <c r="B221" s="221"/>
      <c r="C221" s="266" t="s">
        <v>1077</v>
      </c>
      <c r="D221" s="264"/>
      <c r="E221" s="264"/>
      <c r="F221" s="264"/>
      <c r="G221" s="264"/>
      <c r="H221" s="224"/>
      <c r="I221" s="224"/>
      <c r="J221" s="224"/>
      <c r="K221" s="224"/>
      <c r="L221" s="224"/>
      <c r="M221" s="224"/>
      <c r="N221" s="223"/>
      <c r="O221" s="223"/>
      <c r="P221" s="223"/>
      <c r="Q221" s="223"/>
      <c r="R221" s="224"/>
      <c r="S221" s="224"/>
      <c r="T221" s="224"/>
      <c r="U221" s="224"/>
      <c r="V221" s="224"/>
      <c r="W221" s="224"/>
      <c r="X221" s="224"/>
      <c r="Y221" s="224"/>
      <c r="Z221" s="213"/>
      <c r="AA221" s="213"/>
      <c r="AB221" s="213"/>
      <c r="AC221" s="213"/>
      <c r="AD221" s="213"/>
      <c r="AE221" s="213"/>
      <c r="AF221" s="213"/>
      <c r="AG221" s="213" t="s">
        <v>225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2" x14ac:dyDescent="0.3">
      <c r="A222" s="220"/>
      <c r="B222" s="221"/>
      <c r="C222" s="268" t="s">
        <v>1078</v>
      </c>
      <c r="D222" s="265"/>
      <c r="E222" s="265"/>
      <c r="F222" s="265"/>
      <c r="G222" s="265"/>
      <c r="H222" s="224"/>
      <c r="I222" s="224"/>
      <c r="J222" s="224"/>
      <c r="K222" s="224"/>
      <c r="L222" s="224"/>
      <c r="M222" s="224"/>
      <c r="N222" s="223"/>
      <c r="O222" s="223"/>
      <c r="P222" s="223"/>
      <c r="Q222" s="223"/>
      <c r="R222" s="224"/>
      <c r="S222" s="224"/>
      <c r="T222" s="224"/>
      <c r="U222" s="224"/>
      <c r="V222" s="224"/>
      <c r="W222" s="224"/>
      <c r="X222" s="224"/>
      <c r="Y222" s="224"/>
      <c r="Z222" s="213"/>
      <c r="AA222" s="213"/>
      <c r="AB222" s="213"/>
      <c r="AC222" s="213"/>
      <c r="AD222" s="213"/>
      <c r="AE222" s="213"/>
      <c r="AF222" s="213"/>
      <c r="AG222" s="213" t="s">
        <v>202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2" x14ac:dyDescent="0.3">
      <c r="A223" s="220"/>
      <c r="B223" s="221"/>
      <c r="C223" s="267" t="s">
        <v>1079</v>
      </c>
      <c r="D223" s="260"/>
      <c r="E223" s="261">
        <v>68.2</v>
      </c>
      <c r="F223" s="224"/>
      <c r="G223" s="224"/>
      <c r="H223" s="224"/>
      <c r="I223" s="224"/>
      <c r="J223" s="224"/>
      <c r="K223" s="224"/>
      <c r="L223" s="224"/>
      <c r="M223" s="224"/>
      <c r="N223" s="223"/>
      <c r="O223" s="223"/>
      <c r="P223" s="223"/>
      <c r="Q223" s="223"/>
      <c r="R223" s="224"/>
      <c r="S223" s="224"/>
      <c r="T223" s="224"/>
      <c r="U223" s="224"/>
      <c r="V223" s="224"/>
      <c r="W223" s="224"/>
      <c r="X223" s="224"/>
      <c r="Y223" s="224"/>
      <c r="Z223" s="213"/>
      <c r="AA223" s="213"/>
      <c r="AB223" s="213"/>
      <c r="AC223" s="213"/>
      <c r="AD223" s="213"/>
      <c r="AE223" s="213"/>
      <c r="AF223" s="213"/>
      <c r="AG223" s="213" t="s">
        <v>227</v>
      </c>
      <c r="AH223" s="213">
        <v>0</v>
      </c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3" x14ac:dyDescent="0.3">
      <c r="A224" s="220"/>
      <c r="B224" s="221"/>
      <c r="C224" s="270" t="s">
        <v>870</v>
      </c>
      <c r="D224" s="262"/>
      <c r="E224" s="263">
        <v>6.82</v>
      </c>
      <c r="F224" s="224"/>
      <c r="G224" s="224"/>
      <c r="H224" s="224"/>
      <c r="I224" s="224"/>
      <c r="J224" s="224"/>
      <c r="K224" s="224"/>
      <c r="L224" s="224"/>
      <c r="M224" s="224"/>
      <c r="N224" s="223"/>
      <c r="O224" s="223"/>
      <c r="P224" s="223"/>
      <c r="Q224" s="223"/>
      <c r="R224" s="224"/>
      <c r="S224" s="224"/>
      <c r="T224" s="224"/>
      <c r="U224" s="224"/>
      <c r="V224" s="224"/>
      <c r="W224" s="224"/>
      <c r="X224" s="224"/>
      <c r="Y224" s="224"/>
      <c r="Z224" s="213"/>
      <c r="AA224" s="213"/>
      <c r="AB224" s="213"/>
      <c r="AC224" s="213"/>
      <c r="AD224" s="213"/>
      <c r="AE224" s="213"/>
      <c r="AF224" s="213"/>
      <c r="AG224" s="213" t="s">
        <v>227</v>
      </c>
      <c r="AH224" s="213">
        <v>4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ht="41.15" outlineLevel="1" x14ac:dyDescent="0.3">
      <c r="A225" s="237">
        <v>73</v>
      </c>
      <c r="B225" s="238" t="s">
        <v>1080</v>
      </c>
      <c r="C225" s="255" t="s">
        <v>1081</v>
      </c>
      <c r="D225" s="239" t="s">
        <v>416</v>
      </c>
      <c r="E225" s="240">
        <v>3.74</v>
      </c>
      <c r="F225" s="241"/>
      <c r="G225" s="242">
        <f>ROUND(E225*F225,2)</f>
        <v>0</v>
      </c>
      <c r="H225" s="241"/>
      <c r="I225" s="242">
        <f>ROUND(E225*H225,2)</f>
        <v>0</v>
      </c>
      <c r="J225" s="241"/>
      <c r="K225" s="242">
        <f>ROUND(E225*J225,2)</f>
        <v>0</v>
      </c>
      <c r="L225" s="242">
        <v>21</v>
      </c>
      <c r="M225" s="242">
        <f>G225*(1+L225/100)</f>
        <v>0</v>
      </c>
      <c r="N225" s="240">
        <v>1.58E-3</v>
      </c>
      <c r="O225" s="240">
        <f>ROUND(E225*N225,2)</f>
        <v>0.01</v>
      </c>
      <c r="P225" s="240">
        <v>0</v>
      </c>
      <c r="Q225" s="240">
        <f>ROUND(E225*P225,2)</f>
        <v>0</v>
      </c>
      <c r="R225" s="242" t="s">
        <v>855</v>
      </c>
      <c r="S225" s="242" t="s">
        <v>198</v>
      </c>
      <c r="T225" s="243" t="s">
        <v>198</v>
      </c>
      <c r="U225" s="224">
        <v>0.43</v>
      </c>
      <c r="V225" s="224">
        <f>ROUND(E225*U225,2)</f>
        <v>1.61</v>
      </c>
      <c r="W225" s="224"/>
      <c r="X225" s="224" t="s">
        <v>185</v>
      </c>
      <c r="Y225" s="224" t="s">
        <v>186</v>
      </c>
      <c r="Z225" s="213"/>
      <c r="AA225" s="213"/>
      <c r="AB225" s="213"/>
      <c r="AC225" s="213"/>
      <c r="AD225" s="213"/>
      <c r="AE225" s="213"/>
      <c r="AF225" s="213"/>
      <c r="AG225" s="213" t="s">
        <v>187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2" x14ac:dyDescent="0.3">
      <c r="A226" s="220"/>
      <c r="B226" s="221"/>
      <c r="C226" s="266" t="s">
        <v>1077</v>
      </c>
      <c r="D226" s="264"/>
      <c r="E226" s="264"/>
      <c r="F226" s="264"/>
      <c r="G226" s="264"/>
      <c r="H226" s="224"/>
      <c r="I226" s="224"/>
      <c r="J226" s="224"/>
      <c r="K226" s="224"/>
      <c r="L226" s="224"/>
      <c r="M226" s="224"/>
      <c r="N226" s="223"/>
      <c r="O226" s="223"/>
      <c r="P226" s="223"/>
      <c r="Q226" s="223"/>
      <c r="R226" s="224"/>
      <c r="S226" s="224"/>
      <c r="T226" s="224"/>
      <c r="U226" s="224"/>
      <c r="V226" s="224"/>
      <c r="W226" s="224"/>
      <c r="X226" s="224"/>
      <c r="Y226" s="224"/>
      <c r="Z226" s="213"/>
      <c r="AA226" s="213"/>
      <c r="AB226" s="213"/>
      <c r="AC226" s="213"/>
      <c r="AD226" s="213"/>
      <c r="AE226" s="213"/>
      <c r="AF226" s="213"/>
      <c r="AG226" s="213" t="s">
        <v>225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2" x14ac:dyDescent="0.3">
      <c r="A227" s="220"/>
      <c r="B227" s="221"/>
      <c r="C227" s="268" t="s">
        <v>1078</v>
      </c>
      <c r="D227" s="265"/>
      <c r="E227" s="265"/>
      <c r="F227" s="265"/>
      <c r="G227" s="265"/>
      <c r="H227" s="224"/>
      <c r="I227" s="224"/>
      <c r="J227" s="224"/>
      <c r="K227" s="224"/>
      <c r="L227" s="224"/>
      <c r="M227" s="224"/>
      <c r="N227" s="223"/>
      <c r="O227" s="223"/>
      <c r="P227" s="223"/>
      <c r="Q227" s="223"/>
      <c r="R227" s="224"/>
      <c r="S227" s="224"/>
      <c r="T227" s="224"/>
      <c r="U227" s="224"/>
      <c r="V227" s="224"/>
      <c r="W227" s="224"/>
      <c r="X227" s="224"/>
      <c r="Y227" s="224"/>
      <c r="Z227" s="213"/>
      <c r="AA227" s="213"/>
      <c r="AB227" s="213"/>
      <c r="AC227" s="213"/>
      <c r="AD227" s="213"/>
      <c r="AE227" s="213"/>
      <c r="AF227" s="213"/>
      <c r="AG227" s="213" t="s">
        <v>202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2" x14ac:dyDescent="0.3">
      <c r="A228" s="220"/>
      <c r="B228" s="221"/>
      <c r="C228" s="267" t="s">
        <v>1082</v>
      </c>
      <c r="D228" s="260"/>
      <c r="E228" s="261">
        <v>3.4</v>
      </c>
      <c r="F228" s="224"/>
      <c r="G228" s="224"/>
      <c r="H228" s="224"/>
      <c r="I228" s="224"/>
      <c r="J228" s="224"/>
      <c r="K228" s="224"/>
      <c r="L228" s="224"/>
      <c r="M228" s="224"/>
      <c r="N228" s="223"/>
      <c r="O228" s="223"/>
      <c r="P228" s="223"/>
      <c r="Q228" s="223"/>
      <c r="R228" s="224"/>
      <c r="S228" s="224"/>
      <c r="T228" s="224"/>
      <c r="U228" s="224"/>
      <c r="V228" s="224"/>
      <c r="W228" s="224"/>
      <c r="X228" s="224"/>
      <c r="Y228" s="224"/>
      <c r="Z228" s="213"/>
      <c r="AA228" s="213"/>
      <c r="AB228" s="213"/>
      <c r="AC228" s="213"/>
      <c r="AD228" s="213"/>
      <c r="AE228" s="213"/>
      <c r="AF228" s="213"/>
      <c r="AG228" s="213" t="s">
        <v>227</v>
      </c>
      <c r="AH228" s="213">
        <v>0</v>
      </c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3" x14ac:dyDescent="0.3">
      <c r="A229" s="220"/>
      <c r="B229" s="221"/>
      <c r="C229" s="270" t="s">
        <v>870</v>
      </c>
      <c r="D229" s="262"/>
      <c r="E229" s="263">
        <v>0.34</v>
      </c>
      <c r="F229" s="224"/>
      <c r="G229" s="224"/>
      <c r="H229" s="224"/>
      <c r="I229" s="224"/>
      <c r="J229" s="224"/>
      <c r="K229" s="224"/>
      <c r="L229" s="224"/>
      <c r="M229" s="224"/>
      <c r="N229" s="223"/>
      <c r="O229" s="223"/>
      <c r="P229" s="223"/>
      <c r="Q229" s="223"/>
      <c r="R229" s="224"/>
      <c r="S229" s="224"/>
      <c r="T229" s="224"/>
      <c r="U229" s="224"/>
      <c r="V229" s="224"/>
      <c r="W229" s="224"/>
      <c r="X229" s="224"/>
      <c r="Y229" s="224"/>
      <c r="Z229" s="213"/>
      <c r="AA229" s="213"/>
      <c r="AB229" s="213"/>
      <c r="AC229" s="213"/>
      <c r="AD229" s="213"/>
      <c r="AE229" s="213"/>
      <c r="AF229" s="213"/>
      <c r="AG229" s="213" t="s">
        <v>227</v>
      </c>
      <c r="AH229" s="213">
        <v>4</v>
      </c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ht="20.6" outlineLevel="1" x14ac:dyDescent="0.3">
      <c r="A230" s="237">
        <v>74</v>
      </c>
      <c r="B230" s="238" t="s">
        <v>1083</v>
      </c>
      <c r="C230" s="255" t="s">
        <v>1084</v>
      </c>
      <c r="D230" s="239" t="s">
        <v>416</v>
      </c>
      <c r="E230" s="240">
        <v>131.88999999999999</v>
      </c>
      <c r="F230" s="241"/>
      <c r="G230" s="242">
        <f>ROUND(E230*F230,2)</f>
        <v>0</v>
      </c>
      <c r="H230" s="241"/>
      <c r="I230" s="242">
        <f>ROUND(E230*H230,2)</f>
        <v>0</v>
      </c>
      <c r="J230" s="241"/>
      <c r="K230" s="242">
        <f>ROUND(E230*J230,2)</f>
        <v>0</v>
      </c>
      <c r="L230" s="242">
        <v>21</v>
      </c>
      <c r="M230" s="242">
        <f>G230*(1+L230/100)</f>
        <v>0</v>
      </c>
      <c r="N230" s="240">
        <v>3.6999999999999999E-4</v>
      </c>
      <c r="O230" s="240">
        <f>ROUND(E230*N230,2)</f>
        <v>0.05</v>
      </c>
      <c r="P230" s="240">
        <v>0</v>
      </c>
      <c r="Q230" s="240">
        <f>ROUND(E230*P230,2)</f>
        <v>0</v>
      </c>
      <c r="R230" s="242" t="s">
        <v>855</v>
      </c>
      <c r="S230" s="242" t="s">
        <v>198</v>
      </c>
      <c r="T230" s="243" t="s">
        <v>198</v>
      </c>
      <c r="U230" s="224">
        <v>0.26</v>
      </c>
      <c r="V230" s="224">
        <f>ROUND(E230*U230,2)</f>
        <v>34.29</v>
      </c>
      <c r="W230" s="224"/>
      <c r="X230" s="224" t="s">
        <v>185</v>
      </c>
      <c r="Y230" s="224" t="s">
        <v>186</v>
      </c>
      <c r="Z230" s="213"/>
      <c r="AA230" s="213"/>
      <c r="AB230" s="213"/>
      <c r="AC230" s="213"/>
      <c r="AD230" s="213"/>
      <c r="AE230" s="213"/>
      <c r="AF230" s="213"/>
      <c r="AG230" s="213" t="s">
        <v>187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2" x14ac:dyDescent="0.3">
      <c r="A231" s="220"/>
      <c r="B231" s="221"/>
      <c r="C231" s="266" t="s">
        <v>1077</v>
      </c>
      <c r="D231" s="264"/>
      <c r="E231" s="264"/>
      <c r="F231" s="264"/>
      <c r="G231" s="264"/>
      <c r="H231" s="224"/>
      <c r="I231" s="224"/>
      <c r="J231" s="224"/>
      <c r="K231" s="224"/>
      <c r="L231" s="224"/>
      <c r="M231" s="224"/>
      <c r="N231" s="223"/>
      <c r="O231" s="223"/>
      <c r="P231" s="223"/>
      <c r="Q231" s="223"/>
      <c r="R231" s="224"/>
      <c r="S231" s="224"/>
      <c r="T231" s="224"/>
      <c r="U231" s="224"/>
      <c r="V231" s="224"/>
      <c r="W231" s="224"/>
      <c r="X231" s="224"/>
      <c r="Y231" s="224"/>
      <c r="Z231" s="213"/>
      <c r="AA231" s="213"/>
      <c r="AB231" s="213"/>
      <c r="AC231" s="213"/>
      <c r="AD231" s="213"/>
      <c r="AE231" s="213"/>
      <c r="AF231" s="213"/>
      <c r="AG231" s="213" t="s">
        <v>225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2" x14ac:dyDescent="0.3">
      <c r="A232" s="220"/>
      <c r="B232" s="221"/>
      <c r="C232" s="268" t="s">
        <v>1085</v>
      </c>
      <c r="D232" s="265"/>
      <c r="E232" s="265"/>
      <c r="F232" s="265"/>
      <c r="G232" s="265"/>
      <c r="H232" s="224"/>
      <c r="I232" s="224"/>
      <c r="J232" s="224"/>
      <c r="K232" s="224"/>
      <c r="L232" s="224"/>
      <c r="M232" s="224"/>
      <c r="N232" s="223"/>
      <c r="O232" s="223"/>
      <c r="P232" s="223"/>
      <c r="Q232" s="223"/>
      <c r="R232" s="224"/>
      <c r="S232" s="224"/>
      <c r="T232" s="224"/>
      <c r="U232" s="224"/>
      <c r="V232" s="224"/>
      <c r="W232" s="224"/>
      <c r="X232" s="224"/>
      <c r="Y232" s="224"/>
      <c r="Z232" s="213"/>
      <c r="AA232" s="213"/>
      <c r="AB232" s="213"/>
      <c r="AC232" s="213"/>
      <c r="AD232" s="213"/>
      <c r="AE232" s="213"/>
      <c r="AF232" s="213"/>
      <c r="AG232" s="213" t="s">
        <v>202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2" x14ac:dyDescent="0.3">
      <c r="A233" s="220"/>
      <c r="B233" s="221"/>
      <c r="C233" s="267" t="s">
        <v>1086</v>
      </c>
      <c r="D233" s="260"/>
      <c r="E233" s="261">
        <v>119.9</v>
      </c>
      <c r="F233" s="224"/>
      <c r="G233" s="224"/>
      <c r="H233" s="224"/>
      <c r="I233" s="224"/>
      <c r="J233" s="224"/>
      <c r="K233" s="224"/>
      <c r="L233" s="224"/>
      <c r="M233" s="224"/>
      <c r="N233" s="223"/>
      <c r="O233" s="223"/>
      <c r="P233" s="223"/>
      <c r="Q233" s="223"/>
      <c r="R233" s="224"/>
      <c r="S233" s="224"/>
      <c r="T233" s="224"/>
      <c r="U233" s="224"/>
      <c r="V233" s="224"/>
      <c r="W233" s="224"/>
      <c r="X233" s="224"/>
      <c r="Y233" s="224"/>
      <c r="Z233" s="213"/>
      <c r="AA233" s="213"/>
      <c r="AB233" s="213"/>
      <c r="AC233" s="213"/>
      <c r="AD233" s="213"/>
      <c r="AE233" s="213"/>
      <c r="AF233" s="213"/>
      <c r="AG233" s="213" t="s">
        <v>227</v>
      </c>
      <c r="AH233" s="213">
        <v>0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3" x14ac:dyDescent="0.3">
      <c r="A234" s="220"/>
      <c r="B234" s="221"/>
      <c r="C234" s="270" t="s">
        <v>870</v>
      </c>
      <c r="D234" s="262"/>
      <c r="E234" s="263">
        <v>11.99</v>
      </c>
      <c r="F234" s="224"/>
      <c r="G234" s="224"/>
      <c r="H234" s="224"/>
      <c r="I234" s="224"/>
      <c r="J234" s="224"/>
      <c r="K234" s="224"/>
      <c r="L234" s="224"/>
      <c r="M234" s="224"/>
      <c r="N234" s="223"/>
      <c r="O234" s="223"/>
      <c r="P234" s="223"/>
      <c r="Q234" s="223"/>
      <c r="R234" s="224"/>
      <c r="S234" s="224"/>
      <c r="T234" s="224"/>
      <c r="U234" s="224"/>
      <c r="V234" s="224"/>
      <c r="W234" s="224"/>
      <c r="X234" s="224"/>
      <c r="Y234" s="224"/>
      <c r="Z234" s="213"/>
      <c r="AA234" s="213"/>
      <c r="AB234" s="213"/>
      <c r="AC234" s="213"/>
      <c r="AD234" s="213"/>
      <c r="AE234" s="213"/>
      <c r="AF234" s="213"/>
      <c r="AG234" s="213" t="s">
        <v>227</v>
      </c>
      <c r="AH234" s="213">
        <v>4</v>
      </c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ht="20.6" outlineLevel="1" x14ac:dyDescent="0.3">
      <c r="A235" s="237">
        <v>75</v>
      </c>
      <c r="B235" s="238" t="s">
        <v>1087</v>
      </c>
      <c r="C235" s="255" t="s">
        <v>1088</v>
      </c>
      <c r="D235" s="239" t="s">
        <v>416</v>
      </c>
      <c r="E235" s="240">
        <v>372.625</v>
      </c>
      <c r="F235" s="241"/>
      <c r="G235" s="242">
        <f>ROUND(E235*F235,2)</f>
        <v>0</v>
      </c>
      <c r="H235" s="241"/>
      <c r="I235" s="242">
        <f>ROUND(E235*H235,2)</f>
        <v>0</v>
      </c>
      <c r="J235" s="241"/>
      <c r="K235" s="242">
        <f>ROUND(E235*J235,2)</f>
        <v>0</v>
      </c>
      <c r="L235" s="242">
        <v>21</v>
      </c>
      <c r="M235" s="242">
        <f>G235*(1+L235/100)</f>
        <v>0</v>
      </c>
      <c r="N235" s="240">
        <v>4.0000000000000002E-4</v>
      </c>
      <c r="O235" s="240">
        <f>ROUND(E235*N235,2)</f>
        <v>0.15</v>
      </c>
      <c r="P235" s="240">
        <v>0</v>
      </c>
      <c r="Q235" s="240">
        <f>ROUND(E235*P235,2)</f>
        <v>0</v>
      </c>
      <c r="R235" s="242" t="s">
        <v>855</v>
      </c>
      <c r="S235" s="242" t="s">
        <v>198</v>
      </c>
      <c r="T235" s="243" t="s">
        <v>198</v>
      </c>
      <c r="U235" s="224">
        <v>0.26</v>
      </c>
      <c r="V235" s="224">
        <f>ROUND(E235*U235,2)</f>
        <v>96.88</v>
      </c>
      <c r="W235" s="224"/>
      <c r="X235" s="224" t="s">
        <v>185</v>
      </c>
      <c r="Y235" s="224" t="s">
        <v>186</v>
      </c>
      <c r="Z235" s="213"/>
      <c r="AA235" s="213"/>
      <c r="AB235" s="213"/>
      <c r="AC235" s="213"/>
      <c r="AD235" s="213"/>
      <c r="AE235" s="213"/>
      <c r="AF235" s="213"/>
      <c r="AG235" s="213" t="s">
        <v>187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2" x14ac:dyDescent="0.3">
      <c r="A236" s="220"/>
      <c r="B236" s="221"/>
      <c r="C236" s="266" t="s">
        <v>1077</v>
      </c>
      <c r="D236" s="264"/>
      <c r="E236" s="264"/>
      <c r="F236" s="264"/>
      <c r="G236" s="264"/>
      <c r="H236" s="224"/>
      <c r="I236" s="224"/>
      <c r="J236" s="224"/>
      <c r="K236" s="224"/>
      <c r="L236" s="224"/>
      <c r="M236" s="224"/>
      <c r="N236" s="223"/>
      <c r="O236" s="223"/>
      <c r="P236" s="223"/>
      <c r="Q236" s="223"/>
      <c r="R236" s="224"/>
      <c r="S236" s="224"/>
      <c r="T236" s="224"/>
      <c r="U236" s="224"/>
      <c r="V236" s="224"/>
      <c r="W236" s="224"/>
      <c r="X236" s="224"/>
      <c r="Y236" s="224"/>
      <c r="Z236" s="213"/>
      <c r="AA236" s="213"/>
      <c r="AB236" s="213"/>
      <c r="AC236" s="213"/>
      <c r="AD236" s="213"/>
      <c r="AE236" s="213"/>
      <c r="AF236" s="213"/>
      <c r="AG236" s="213" t="s">
        <v>225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2" x14ac:dyDescent="0.3">
      <c r="A237" s="220"/>
      <c r="B237" s="221"/>
      <c r="C237" s="268" t="s">
        <v>1077</v>
      </c>
      <c r="D237" s="265"/>
      <c r="E237" s="265"/>
      <c r="F237" s="265"/>
      <c r="G237" s="265"/>
      <c r="H237" s="224"/>
      <c r="I237" s="224"/>
      <c r="J237" s="224"/>
      <c r="K237" s="224"/>
      <c r="L237" s="224"/>
      <c r="M237" s="224"/>
      <c r="N237" s="223"/>
      <c r="O237" s="223"/>
      <c r="P237" s="223"/>
      <c r="Q237" s="223"/>
      <c r="R237" s="224"/>
      <c r="S237" s="224"/>
      <c r="T237" s="224"/>
      <c r="U237" s="224"/>
      <c r="V237" s="224"/>
      <c r="W237" s="224"/>
      <c r="X237" s="224"/>
      <c r="Y237" s="224"/>
      <c r="Z237" s="213"/>
      <c r="AA237" s="213"/>
      <c r="AB237" s="213"/>
      <c r="AC237" s="213"/>
      <c r="AD237" s="213"/>
      <c r="AE237" s="213"/>
      <c r="AF237" s="213"/>
      <c r="AG237" s="213" t="s">
        <v>202</v>
      </c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3" x14ac:dyDescent="0.3">
      <c r="A238" s="220"/>
      <c r="B238" s="221"/>
      <c r="C238" s="268" t="s">
        <v>1089</v>
      </c>
      <c r="D238" s="265"/>
      <c r="E238" s="265"/>
      <c r="F238" s="265"/>
      <c r="G238" s="265"/>
      <c r="H238" s="224"/>
      <c r="I238" s="224"/>
      <c r="J238" s="224"/>
      <c r="K238" s="224"/>
      <c r="L238" s="224"/>
      <c r="M238" s="224"/>
      <c r="N238" s="223"/>
      <c r="O238" s="223"/>
      <c r="P238" s="223"/>
      <c r="Q238" s="223"/>
      <c r="R238" s="224"/>
      <c r="S238" s="224"/>
      <c r="T238" s="224"/>
      <c r="U238" s="224"/>
      <c r="V238" s="224"/>
      <c r="W238" s="224"/>
      <c r="X238" s="224"/>
      <c r="Y238" s="224"/>
      <c r="Z238" s="213"/>
      <c r="AA238" s="213"/>
      <c r="AB238" s="213"/>
      <c r="AC238" s="213"/>
      <c r="AD238" s="213"/>
      <c r="AE238" s="213"/>
      <c r="AF238" s="213"/>
      <c r="AG238" s="213" t="s">
        <v>202</v>
      </c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3" x14ac:dyDescent="0.3">
      <c r="A239" s="220"/>
      <c r="B239" s="221"/>
      <c r="C239" s="268" t="s">
        <v>1078</v>
      </c>
      <c r="D239" s="265"/>
      <c r="E239" s="265"/>
      <c r="F239" s="265"/>
      <c r="G239" s="265"/>
      <c r="H239" s="224"/>
      <c r="I239" s="224"/>
      <c r="J239" s="224"/>
      <c r="K239" s="224"/>
      <c r="L239" s="224"/>
      <c r="M239" s="224"/>
      <c r="N239" s="223"/>
      <c r="O239" s="223"/>
      <c r="P239" s="223"/>
      <c r="Q239" s="223"/>
      <c r="R239" s="224"/>
      <c r="S239" s="224"/>
      <c r="T239" s="224"/>
      <c r="U239" s="224"/>
      <c r="V239" s="224"/>
      <c r="W239" s="224"/>
      <c r="X239" s="224"/>
      <c r="Y239" s="224"/>
      <c r="Z239" s="213"/>
      <c r="AA239" s="213"/>
      <c r="AB239" s="213"/>
      <c r="AC239" s="213"/>
      <c r="AD239" s="213"/>
      <c r="AE239" s="213"/>
      <c r="AF239" s="213"/>
      <c r="AG239" s="213" t="s">
        <v>202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2" x14ac:dyDescent="0.3">
      <c r="A240" s="220"/>
      <c r="B240" s="221"/>
      <c r="C240" s="267" t="s">
        <v>1090</v>
      </c>
      <c r="D240" s="260"/>
      <c r="E240" s="261">
        <v>338.75</v>
      </c>
      <c r="F240" s="224"/>
      <c r="G240" s="224"/>
      <c r="H240" s="224"/>
      <c r="I240" s="224"/>
      <c r="J240" s="224"/>
      <c r="K240" s="224"/>
      <c r="L240" s="224"/>
      <c r="M240" s="224"/>
      <c r="N240" s="223"/>
      <c r="O240" s="223"/>
      <c r="P240" s="223"/>
      <c r="Q240" s="223"/>
      <c r="R240" s="224"/>
      <c r="S240" s="224"/>
      <c r="T240" s="224"/>
      <c r="U240" s="224"/>
      <c r="V240" s="224"/>
      <c r="W240" s="224"/>
      <c r="X240" s="224"/>
      <c r="Y240" s="224"/>
      <c r="Z240" s="213"/>
      <c r="AA240" s="213"/>
      <c r="AB240" s="213"/>
      <c r="AC240" s="213"/>
      <c r="AD240" s="213"/>
      <c r="AE240" s="213"/>
      <c r="AF240" s="213"/>
      <c r="AG240" s="213" t="s">
        <v>227</v>
      </c>
      <c r="AH240" s="213">
        <v>0</v>
      </c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3" x14ac:dyDescent="0.3">
      <c r="A241" s="220"/>
      <c r="B241" s="221"/>
      <c r="C241" s="270" t="s">
        <v>870</v>
      </c>
      <c r="D241" s="262"/>
      <c r="E241" s="263">
        <v>33.875</v>
      </c>
      <c r="F241" s="224"/>
      <c r="G241" s="224"/>
      <c r="H241" s="224"/>
      <c r="I241" s="224"/>
      <c r="J241" s="224"/>
      <c r="K241" s="224"/>
      <c r="L241" s="224"/>
      <c r="M241" s="224"/>
      <c r="N241" s="223"/>
      <c r="O241" s="223"/>
      <c r="P241" s="223"/>
      <c r="Q241" s="223"/>
      <c r="R241" s="224"/>
      <c r="S241" s="224"/>
      <c r="T241" s="224"/>
      <c r="U241" s="224"/>
      <c r="V241" s="224"/>
      <c r="W241" s="224"/>
      <c r="X241" s="224"/>
      <c r="Y241" s="224"/>
      <c r="Z241" s="213"/>
      <c r="AA241" s="213"/>
      <c r="AB241" s="213"/>
      <c r="AC241" s="213"/>
      <c r="AD241" s="213"/>
      <c r="AE241" s="213"/>
      <c r="AF241" s="213"/>
      <c r="AG241" s="213" t="s">
        <v>227</v>
      </c>
      <c r="AH241" s="213">
        <v>4</v>
      </c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ht="20.6" outlineLevel="1" x14ac:dyDescent="0.3">
      <c r="A242" s="237">
        <v>76</v>
      </c>
      <c r="B242" s="238" t="s">
        <v>1091</v>
      </c>
      <c r="C242" s="255" t="s">
        <v>1092</v>
      </c>
      <c r="D242" s="239" t="s">
        <v>416</v>
      </c>
      <c r="E242" s="240">
        <v>121.352</v>
      </c>
      <c r="F242" s="241"/>
      <c r="G242" s="242">
        <f>ROUND(E242*F242,2)</f>
        <v>0</v>
      </c>
      <c r="H242" s="241"/>
      <c r="I242" s="242">
        <f>ROUND(E242*H242,2)</f>
        <v>0</v>
      </c>
      <c r="J242" s="241"/>
      <c r="K242" s="242">
        <f>ROUND(E242*J242,2)</f>
        <v>0</v>
      </c>
      <c r="L242" s="242">
        <v>21</v>
      </c>
      <c r="M242" s="242">
        <f>G242*(1+L242/100)</f>
        <v>0</v>
      </c>
      <c r="N242" s="240">
        <v>4.8000000000000001E-4</v>
      </c>
      <c r="O242" s="240">
        <f>ROUND(E242*N242,2)</f>
        <v>0.06</v>
      </c>
      <c r="P242" s="240">
        <v>0</v>
      </c>
      <c r="Q242" s="240">
        <f>ROUND(E242*P242,2)</f>
        <v>0</v>
      </c>
      <c r="R242" s="242" t="s">
        <v>855</v>
      </c>
      <c r="S242" s="242" t="s">
        <v>198</v>
      </c>
      <c r="T242" s="243" t="s">
        <v>198</v>
      </c>
      <c r="U242" s="224">
        <v>0.28000000000000003</v>
      </c>
      <c r="V242" s="224">
        <f>ROUND(E242*U242,2)</f>
        <v>33.979999999999997</v>
      </c>
      <c r="W242" s="224"/>
      <c r="X242" s="224" t="s">
        <v>185</v>
      </c>
      <c r="Y242" s="224" t="s">
        <v>186</v>
      </c>
      <c r="Z242" s="213"/>
      <c r="AA242" s="213"/>
      <c r="AB242" s="213"/>
      <c r="AC242" s="213"/>
      <c r="AD242" s="213"/>
      <c r="AE242" s="213"/>
      <c r="AF242" s="213"/>
      <c r="AG242" s="213" t="s">
        <v>187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2" x14ac:dyDescent="0.3">
      <c r="A243" s="220"/>
      <c r="B243" s="221"/>
      <c r="C243" s="266" t="s">
        <v>1077</v>
      </c>
      <c r="D243" s="264"/>
      <c r="E243" s="264"/>
      <c r="F243" s="264"/>
      <c r="G243" s="264"/>
      <c r="H243" s="224"/>
      <c r="I243" s="224"/>
      <c r="J243" s="224"/>
      <c r="K243" s="224"/>
      <c r="L243" s="224"/>
      <c r="M243" s="224"/>
      <c r="N243" s="223"/>
      <c r="O243" s="223"/>
      <c r="P243" s="223"/>
      <c r="Q243" s="223"/>
      <c r="R243" s="224"/>
      <c r="S243" s="224"/>
      <c r="T243" s="224"/>
      <c r="U243" s="224"/>
      <c r="V243" s="224"/>
      <c r="W243" s="224"/>
      <c r="X243" s="224"/>
      <c r="Y243" s="224"/>
      <c r="Z243" s="213"/>
      <c r="AA243" s="213"/>
      <c r="AB243" s="213"/>
      <c r="AC243" s="213"/>
      <c r="AD243" s="213"/>
      <c r="AE243" s="213"/>
      <c r="AF243" s="213"/>
      <c r="AG243" s="213" t="s">
        <v>225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2" x14ac:dyDescent="0.3">
      <c r="A244" s="220"/>
      <c r="B244" s="221"/>
      <c r="C244" s="268" t="s">
        <v>1077</v>
      </c>
      <c r="D244" s="265"/>
      <c r="E244" s="265"/>
      <c r="F244" s="265"/>
      <c r="G244" s="265"/>
      <c r="H244" s="224"/>
      <c r="I244" s="224"/>
      <c r="J244" s="224"/>
      <c r="K244" s="224"/>
      <c r="L244" s="224"/>
      <c r="M244" s="224"/>
      <c r="N244" s="223"/>
      <c r="O244" s="223"/>
      <c r="P244" s="223"/>
      <c r="Q244" s="223"/>
      <c r="R244" s="224"/>
      <c r="S244" s="224"/>
      <c r="T244" s="224"/>
      <c r="U244" s="224"/>
      <c r="V244" s="224"/>
      <c r="W244" s="224"/>
      <c r="X244" s="224"/>
      <c r="Y244" s="224"/>
      <c r="Z244" s="213"/>
      <c r="AA244" s="213"/>
      <c r="AB244" s="213"/>
      <c r="AC244" s="213"/>
      <c r="AD244" s="213"/>
      <c r="AE244" s="213"/>
      <c r="AF244" s="213"/>
      <c r="AG244" s="213" t="s">
        <v>202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3" x14ac:dyDescent="0.3">
      <c r="A245" s="220"/>
      <c r="B245" s="221"/>
      <c r="C245" s="268" t="s">
        <v>1089</v>
      </c>
      <c r="D245" s="265"/>
      <c r="E245" s="265"/>
      <c r="F245" s="265"/>
      <c r="G245" s="265"/>
      <c r="H245" s="224"/>
      <c r="I245" s="224"/>
      <c r="J245" s="224"/>
      <c r="K245" s="224"/>
      <c r="L245" s="224"/>
      <c r="M245" s="224"/>
      <c r="N245" s="223"/>
      <c r="O245" s="223"/>
      <c r="P245" s="223"/>
      <c r="Q245" s="223"/>
      <c r="R245" s="224"/>
      <c r="S245" s="224"/>
      <c r="T245" s="224"/>
      <c r="U245" s="224"/>
      <c r="V245" s="224"/>
      <c r="W245" s="224"/>
      <c r="X245" s="224"/>
      <c r="Y245" s="224"/>
      <c r="Z245" s="213"/>
      <c r="AA245" s="213"/>
      <c r="AB245" s="213"/>
      <c r="AC245" s="213"/>
      <c r="AD245" s="213"/>
      <c r="AE245" s="213"/>
      <c r="AF245" s="213"/>
      <c r="AG245" s="213" t="s">
        <v>202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3" x14ac:dyDescent="0.3">
      <c r="A246" s="220"/>
      <c r="B246" s="221"/>
      <c r="C246" s="268" t="s">
        <v>1078</v>
      </c>
      <c r="D246" s="265"/>
      <c r="E246" s="265"/>
      <c r="F246" s="265"/>
      <c r="G246" s="265"/>
      <c r="H246" s="224"/>
      <c r="I246" s="224"/>
      <c r="J246" s="224"/>
      <c r="K246" s="224"/>
      <c r="L246" s="224"/>
      <c r="M246" s="224"/>
      <c r="N246" s="223"/>
      <c r="O246" s="223"/>
      <c r="P246" s="223"/>
      <c r="Q246" s="223"/>
      <c r="R246" s="224"/>
      <c r="S246" s="224"/>
      <c r="T246" s="224"/>
      <c r="U246" s="224"/>
      <c r="V246" s="224"/>
      <c r="W246" s="224"/>
      <c r="X246" s="224"/>
      <c r="Y246" s="224"/>
      <c r="Z246" s="213"/>
      <c r="AA246" s="213"/>
      <c r="AB246" s="213"/>
      <c r="AC246" s="213"/>
      <c r="AD246" s="213"/>
      <c r="AE246" s="213"/>
      <c r="AF246" s="213"/>
      <c r="AG246" s="213" t="s">
        <v>202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2" x14ac:dyDescent="0.3">
      <c r="A247" s="220"/>
      <c r="B247" s="221"/>
      <c r="C247" s="267" t="s">
        <v>1093</v>
      </c>
      <c r="D247" s="260"/>
      <c r="E247" s="261">
        <v>110.32</v>
      </c>
      <c r="F247" s="224"/>
      <c r="G247" s="224"/>
      <c r="H247" s="224"/>
      <c r="I247" s="224"/>
      <c r="J247" s="224"/>
      <c r="K247" s="224"/>
      <c r="L247" s="224"/>
      <c r="M247" s="224"/>
      <c r="N247" s="223"/>
      <c r="O247" s="223"/>
      <c r="P247" s="223"/>
      <c r="Q247" s="223"/>
      <c r="R247" s="224"/>
      <c r="S247" s="224"/>
      <c r="T247" s="224"/>
      <c r="U247" s="224"/>
      <c r="V247" s="224"/>
      <c r="W247" s="224"/>
      <c r="X247" s="224"/>
      <c r="Y247" s="224"/>
      <c r="Z247" s="213"/>
      <c r="AA247" s="213"/>
      <c r="AB247" s="213"/>
      <c r="AC247" s="213"/>
      <c r="AD247" s="213"/>
      <c r="AE247" s="213"/>
      <c r="AF247" s="213"/>
      <c r="AG247" s="213" t="s">
        <v>227</v>
      </c>
      <c r="AH247" s="213">
        <v>0</v>
      </c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3" x14ac:dyDescent="0.3">
      <c r="A248" s="220"/>
      <c r="B248" s="221"/>
      <c r="C248" s="270" t="s">
        <v>870</v>
      </c>
      <c r="D248" s="262"/>
      <c r="E248" s="263">
        <v>11.032</v>
      </c>
      <c r="F248" s="224"/>
      <c r="G248" s="224"/>
      <c r="H248" s="224"/>
      <c r="I248" s="224"/>
      <c r="J248" s="224"/>
      <c r="K248" s="224"/>
      <c r="L248" s="224"/>
      <c r="M248" s="224"/>
      <c r="N248" s="223"/>
      <c r="O248" s="223"/>
      <c r="P248" s="223"/>
      <c r="Q248" s="223"/>
      <c r="R248" s="224"/>
      <c r="S248" s="224"/>
      <c r="T248" s="224"/>
      <c r="U248" s="224"/>
      <c r="V248" s="224"/>
      <c r="W248" s="224"/>
      <c r="X248" s="224"/>
      <c r="Y248" s="224"/>
      <c r="Z248" s="213"/>
      <c r="AA248" s="213"/>
      <c r="AB248" s="213"/>
      <c r="AC248" s="213"/>
      <c r="AD248" s="213"/>
      <c r="AE248" s="213"/>
      <c r="AF248" s="213"/>
      <c r="AG248" s="213" t="s">
        <v>227</v>
      </c>
      <c r="AH248" s="213">
        <v>4</v>
      </c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ht="20.6" outlineLevel="1" x14ac:dyDescent="0.3">
      <c r="A249" s="237">
        <v>77</v>
      </c>
      <c r="B249" s="238" t="s">
        <v>1094</v>
      </c>
      <c r="C249" s="255" t="s">
        <v>1095</v>
      </c>
      <c r="D249" s="239" t="s">
        <v>416</v>
      </c>
      <c r="E249" s="240">
        <v>105.17100000000001</v>
      </c>
      <c r="F249" s="241"/>
      <c r="G249" s="242">
        <f>ROUND(E249*F249,2)</f>
        <v>0</v>
      </c>
      <c r="H249" s="241"/>
      <c r="I249" s="242">
        <f>ROUND(E249*H249,2)</f>
        <v>0</v>
      </c>
      <c r="J249" s="241"/>
      <c r="K249" s="242">
        <f>ROUND(E249*J249,2)</f>
        <v>0</v>
      </c>
      <c r="L249" s="242">
        <v>21</v>
      </c>
      <c r="M249" s="242">
        <f>G249*(1+L249/100)</f>
        <v>0</v>
      </c>
      <c r="N249" s="240">
        <v>6.4999999999999997E-4</v>
      </c>
      <c r="O249" s="240">
        <f>ROUND(E249*N249,2)</f>
        <v>7.0000000000000007E-2</v>
      </c>
      <c r="P249" s="240">
        <v>0</v>
      </c>
      <c r="Q249" s="240">
        <f>ROUND(E249*P249,2)</f>
        <v>0</v>
      </c>
      <c r="R249" s="242" t="s">
        <v>855</v>
      </c>
      <c r="S249" s="242" t="s">
        <v>198</v>
      </c>
      <c r="T249" s="243" t="s">
        <v>198</v>
      </c>
      <c r="U249" s="224">
        <v>0.33</v>
      </c>
      <c r="V249" s="224">
        <f>ROUND(E249*U249,2)</f>
        <v>34.71</v>
      </c>
      <c r="W249" s="224"/>
      <c r="X249" s="224" t="s">
        <v>185</v>
      </c>
      <c r="Y249" s="224" t="s">
        <v>186</v>
      </c>
      <c r="Z249" s="213"/>
      <c r="AA249" s="213"/>
      <c r="AB249" s="213"/>
      <c r="AC249" s="213"/>
      <c r="AD249" s="213"/>
      <c r="AE249" s="213"/>
      <c r="AF249" s="213"/>
      <c r="AG249" s="213" t="s">
        <v>187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2" x14ac:dyDescent="0.3">
      <c r="A250" s="220"/>
      <c r="B250" s="221"/>
      <c r="C250" s="266" t="s">
        <v>1077</v>
      </c>
      <c r="D250" s="264"/>
      <c r="E250" s="264"/>
      <c r="F250" s="264"/>
      <c r="G250" s="264"/>
      <c r="H250" s="224"/>
      <c r="I250" s="224"/>
      <c r="J250" s="224"/>
      <c r="K250" s="224"/>
      <c r="L250" s="224"/>
      <c r="M250" s="224"/>
      <c r="N250" s="223"/>
      <c r="O250" s="223"/>
      <c r="P250" s="223"/>
      <c r="Q250" s="223"/>
      <c r="R250" s="224"/>
      <c r="S250" s="224"/>
      <c r="T250" s="224"/>
      <c r="U250" s="224"/>
      <c r="V250" s="224"/>
      <c r="W250" s="224"/>
      <c r="X250" s="224"/>
      <c r="Y250" s="224"/>
      <c r="Z250" s="213"/>
      <c r="AA250" s="213"/>
      <c r="AB250" s="213"/>
      <c r="AC250" s="213"/>
      <c r="AD250" s="213"/>
      <c r="AE250" s="213"/>
      <c r="AF250" s="213"/>
      <c r="AG250" s="213" t="s">
        <v>225</v>
      </c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2" x14ac:dyDescent="0.3">
      <c r="A251" s="220"/>
      <c r="B251" s="221"/>
      <c r="C251" s="268" t="s">
        <v>1077</v>
      </c>
      <c r="D251" s="265"/>
      <c r="E251" s="265"/>
      <c r="F251" s="265"/>
      <c r="G251" s="265"/>
      <c r="H251" s="224"/>
      <c r="I251" s="224"/>
      <c r="J251" s="224"/>
      <c r="K251" s="224"/>
      <c r="L251" s="224"/>
      <c r="M251" s="224"/>
      <c r="N251" s="223"/>
      <c r="O251" s="223"/>
      <c r="P251" s="223"/>
      <c r="Q251" s="223"/>
      <c r="R251" s="224"/>
      <c r="S251" s="224"/>
      <c r="T251" s="224"/>
      <c r="U251" s="224"/>
      <c r="V251" s="224"/>
      <c r="W251" s="224"/>
      <c r="X251" s="224"/>
      <c r="Y251" s="224"/>
      <c r="Z251" s="213"/>
      <c r="AA251" s="213"/>
      <c r="AB251" s="213"/>
      <c r="AC251" s="213"/>
      <c r="AD251" s="213"/>
      <c r="AE251" s="213"/>
      <c r="AF251" s="213"/>
      <c r="AG251" s="213" t="s">
        <v>202</v>
      </c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3" x14ac:dyDescent="0.3">
      <c r="A252" s="220"/>
      <c r="B252" s="221"/>
      <c r="C252" s="268" t="s">
        <v>1089</v>
      </c>
      <c r="D252" s="265"/>
      <c r="E252" s="265"/>
      <c r="F252" s="265"/>
      <c r="G252" s="265"/>
      <c r="H252" s="224"/>
      <c r="I252" s="224"/>
      <c r="J252" s="224"/>
      <c r="K252" s="224"/>
      <c r="L252" s="224"/>
      <c r="M252" s="224"/>
      <c r="N252" s="223"/>
      <c r="O252" s="223"/>
      <c r="P252" s="223"/>
      <c r="Q252" s="223"/>
      <c r="R252" s="224"/>
      <c r="S252" s="224"/>
      <c r="T252" s="224"/>
      <c r="U252" s="224"/>
      <c r="V252" s="224"/>
      <c r="W252" s="224"/>
      <c r="X252" s="224"/>
      <c r="Y252" s="224"/>
      <c r="Z252" s="213"/>
      <c r="AA252" s="213"/>
      <c r="AB252" s="213"/>
      <c r="AC252" s="213"/>
      <c r="AD252" s="213"/>
      <c r="AE252" s="213"/>
      <c r="AF252" s="213"/>
      <c r="AG252" s="213" t="s">
        <v>202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3" x14ac:dyDescent="0.3">
      <c r="A253" s="220"/>
      <c r="B253" s="221"/>
      <c r="C253" s="268" t="s">
        <v>1078</v>
      </c>
      <c r="D253" s="265"/>
      <c r="E253" s="265"/>
      <c r="F253" s="265"/>
      <c r="G253" s="265"/>
      <c r="H253" s="224"/>
      <c r="I253" s="224"/>
      <c r="J253" s="224"/>
      <c r="K253" s="224"/>
      <c r="L253" s="224"/>
      <c r="M253" s="224"/>
      <c r="N253" s="223"/>
      <c r="O253" s="223"/>
      <c r="P253" s="223"/>
      <c r="Q253" s="223"/>
      <c r="R253" s="224"/>
      <c r="S253" s="224"/>
      <c r="T253" s="224"/>
      <c r="U253" s="224"/>
      <c r="V253" s="224"/>
      <c r="W253" s="224"/>
      <c r="X253" s="224"/>
      <c r="Y253" s="224"/>
      <c r="Z253" s="213"/>
      <c r="AA253" s="213"/>
      <c r="AB253" s="213"/>
      <c r="AC253" s="213"/>
      <c r="AD253" s="213"/>
      <c r="AE253" s="213"/>
      <c r="AF253" s="213"/>
      <c r="AG253" s="213" t="s">
        <v>202</v>
      </c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2" x14ac:dyDescent="0.3">
      <c r="A254" s="220"/>
      <c r="B254" s="221"/>
      <c r="C254" s="267" t="s">
        <v>1096</v>
      </c>
      <c r="D254" s="260"/>
      <c r="E254" s="261">
        <v>95.61</v>
      </c>
      <c r="F254" s="224"/>
      <c r="G254" s="224"/>
      <c r="H254" s="224"/>
      <c r="I254" s="224"/>
      <c r="J254" s="224"/>
      <c r="K254" s="224"/>
      <c r="L254" s="224"/>
      <c r="M254" s="224"/>
      <c r="N254" s="223"/>
      <c r="O254" s="223"/>
      <c r="P254" s="223"/>
      <c r="Q254" s="223"/>
      <c r="R254" s="224"/>
      <c r="S254" s="224"/>
      <c r="T254" s="224"/>
      <c r="U254" s="224"/>
      <c r="V254" s="224"/>
      <c r="W254" s="224"/>
      <c r="X254" s="224"/>
      <c r="Y254" s="224"/>
      <c r="Z254" s="213"/>
      <c r="AA254" s="213"/>
      <c r="AB254" s="213"/>
      <c r="AC254" s="213"/>
      <c r="AD254" s="213"/>
      <c r="AE254" s="213"/>
      <c r="AF254" s="213"/>
      <c r="AG254" s="213" t="s">
        <v>227</v>
      </c>
      <c r="AH254" s="213">
        <v>0</v>
      </c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3" x14ac:dyDescent="0.3">
      <c r="A255" s="220"/>
      <c r="B255" s="221"/>
      <c r="C255" s="270" t="s">
        <v>870</v>
      </c>
      <c r="D255" s="262"/>
      <c r="E255" s="263">
        <v>9.5609999999999999</v>
      </c>
      <c r="F255" s="224"/>
      <c r="G255" s="224"/>
      <c r="H255" s="224"/>
      <c r="I255" s="224"/>
      <c r="J255" s="224"/>
      <c r="K255" s="224"/>
      <c r="L255" s="224"/>
      <c r="M255" s="224"/>
      <c r="N255" s="223"/>
      <c r="O255" s="223"/>
      <c r="P255" s="223"/>
      <c r="Q255" s="223"/>
      <c r="R255" s="224"/>
      <c r="S255" s="224"/>
      <c r="T255" s="224"/>
      <c r="U255" s="224"/>
      <c r="V255" s="224"/>
      <c r="W255" s="224"/>
      <c r="X255" s="224"/>
      <c r="Y255" s="224"/>
      <c r="Z255" s="213"/>
      <c r="AA255" s="213"/>
      <c r="AB255" s="213"/>
      <c r="AC255" s="213"/>
      <c r="AD255" s="213"/>
      <c r="AE255" s="213"/>
      <c r="AF255" s="213"/>
      <c r="AG255" s="213" t="s">
        <v>227</v>
      </c>
      <c r="AH255" s="213">
        <v>4</v>
      </c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ht="20.6" outlineLevel="1" x14ac:dyDescent="0.3">
      <c r="A256" s="237">
        <v>78</v>
      </c>
      <c r="B256" s="238" t="s">
        <v>1097</v>
      </c>
      <c r="C256" s="255" t="s">
        <v>1098</v>
      </c>
      <c r="D256" s="239" t="s">
        <v>416</v>
      </c>
      <c r="E256" s="240">
        <v>21.725000000000001</v>
      </c>
      <c r="F256" s="241"/>
      <c r="G256" s="242">
        <f>ROUND(E256*F256,2)</f>
        <v>0</v>
      </c>
      <c r="H256" s="241"/>
      <c r="I256" s="242">
        <f>ROUND(E256*H256,2)</f>
        <v>0</v>
      </c>
      <c r="J256" s="241"/>
      <c r="K256" s="242">
        <f>ROUND(E256*J256,2)</f>
        <v>0</v>
      </c>
      <c r="L256" s="242">
        <v>21</v>
      </c>
      <c r="M256" s="242">
        <f>G256*(1+L256/100)</f>
        <v>0</v>
      </c>
      <c r="N256" s="240">
        <v>9.5E-4</v>
      </c>
      <c r="O256" s="240">
        <f>ROUND(E256*N256,2)</f>
        <v>0.02</v>
      </c>
      <c r="P256" s="240">
        <v>0</v>
      </c>
      <c r="Q256" s="240">
        <f>ROUND(E256*P256,2)</f>
        <v>0</v>
      </c>
      <c r="R256" s="242" t="s">
        <v>855</v>
      </c>
      <c r="S256" s="242" t="s">
        <v>198</v>
      </c>
      <c r="T256" s="243" t="s">
        <v>198</v>
      </c>
      <c r="U256" s="224">
        <v>0.38</v>
      </c>
      <c r="V256" s="224">
        <f>ROUND(E256*U256,2)</f>
        <v>8.26</v>
      </c>
      <c r="W256" s="224"/>
      <c r="X256" s="224" t="s">
        <v>185</v>
      </c>
      <c r="Y256" s="224" t="s">
        <v>186</v>
      </c>
      <c r="Z256" s="213"/>
      <c r="AA256" s="213"/>
      <c r="AB256" s="213"/>
      <c r="AC256" s="213"/>
      <c r="AD256" s="213"/>
      <c r="AE256" s="213"/>
      <c r="AF256" s="213"/>
      <c r="AG256" s="213" t="s">
        <v>187</v>
      </c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2" x14ac:dyDescent="0.3">
      <c r="A257" s="220"/>
      <c r="B257" s="221"/>
      <c r="C257" s="266" t="s">
        <v>1077</v>
      </c>
      <c r="D257" s="264"/>
      <c r="E257" s="264"/>
      <c r="F257" s="264"/>
      <c r="G257" s="264"/>
      <c r="H257" s="224"/>
      <c r="I257" s="224"/>
      <c r="J257" s="224"/>
      <c r="K257" s="224"/>
      <c r="L257" s="224"/>
      <c r="M257" s="224"/>
      <c r="N257" s="223"/>
      <c r="O257" s="223"/>
      <c r="P257" s="223"/>
      <c r="Q257" s="223"/>
      <c r="R257" s="224"/>
      <c r="S257" s="224"/>
      <c r="T257" s="224"/>
      <c r="U257" s="224"/>
      <c r="V257" s="224"/>
      <c r="W257" s="224"/>
      <c r="X257" s="224"/>
      <c r="Y257" s="224"/>
      <c r="Z257" s="213"/>
      <c r="AA257" s="213"/>
      <c r="AB257" s="213"/>
      <c r="AC257" s="213"/>
      <c r="AD257" s="213"/>
      <c r="AE257" s="213"/>
      <c r="AF257" s="213"/>
      <c r="AG257" s="213" t="s">
        <v>225</v>
      </c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2" x14ac:dyDescent="0.3">
      <c r="A258" s="220"/>
      <c r="B258" s="221"/>
      <c r="C258" s="268" t="s">
        <v>1077</v>
      </c>
      <c r="D258" s="265"/>
      <c r="E258" s="265"/>
      <c r="F258" s="265"/>
      <c r="G258" s="265"/>
      <c r="H258" s="224"/>
      <c r="I258" s="224"/>
      <c r="J258" s="224"/>
      <c r="K258" s="224"/>
      <c r="L258" s="224"/>
      <c r="M258" s="224"/>
      <c r="N258" s="223"/>
      <c r="O258" s="223"/>
      <c r="P258" s="223"/>
      <c r="Q258" s="223"/>
      <c r="R258" s="224"/>
      <c r="S258" s="224"/>
      <c r="T258" s="224"/>
      <c r="U258" s="224"/>
      <c r="V258" s="224"/>
      <c r="W258" s="224"/>
      <c r="X258" s="224"/>
      <c r="Y258" s="224"/>
      <c r="Z258" s="213"/>
      <c r="AA258" s="213"/>
      <c r="AB258" s="213"/>
      <c r="AC258" s="213"/>
      <c r="AD258" s="213"/>
      <c r="AE258" s="213"/>
      <c r="AF258" s="213"/>
      <c r="AG258" s="213" t="s">
        <v>202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3" x14ac:dyDescent="0.3">
      <c r="A259" s="220"/>
      <c r="B259" s="221"/>
      <c r="C259" s="268" t="s">
        <v>1089</v>
      </c>
      <c r="D259" s="265"/>
      <c r="E259" s="265"/>
      <c r="F259" s="265"/>
      <c r="G259" s="265"/>
      <c r="H259" s="224"/>
      <c r="I259" s="224"/>
      <c r="J259" s="224"/>
      <c r="K259" s="224"/>
      <c r="L259" s="224"/>
      <c r="M259" s="224"/>
      <c r="N259" s="223"/>
      <c r="O259" s="223"/>
      <c r="P259" s="223"/>
      <c r="Q259" s="223"/>
      <c r="R259" s="224"/>
      <c r="S259" s="224"/>
      <c r="T259" s="224"/>
      <c r="U259" s="224"/>
      <c r="V259" s="224"/>
      <c r="W259" s="224"/>
      <c r="X259" s="224"/>
      <c r="Y259" s="224"/>
      <c r="Z259" s="213"/>
      <c r="AA259" s="213"/>
      <c r="AB259" s="213"/>
      <c r="AC259" s="213"/>
      <c r="AD259" s="213"/>
      <c r="AE259" s="213"/>
      <c r="AF259" s="213"/>
      <c r="AG259" s="213" t="s">
        <v>202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3" x14ac:dyDescent="0.3">
      <c r="A260" s="220"/>
      <c r="B260" s="221"/>
      <c r="C260" s="268" t="s">
        <v>1078</v>
      </c>
      <c r="D260" s="265"/>
      <c r="E260" s="265"/>
      <c r="F260" s="265"/>
      <c r="G260" s="265"/>
      <c r="H260" s="224"/>
      <c r="I260" s="224"/>
      <c r="J260" s="224"/>
      <c r="K260" s="224"/>
      <c r="L260" s="224"/>
      <c r="M260" s="224"/>
      <c r="N260" s="223"/>
      <c r="O260" s="223"/>
      <c r="P260" s="223"/>
      <c r="Q260" s="223"/>
      <c r="R260" s="224"/>
      <c r="S260" s="224"/>
      <c r="T260" s="224"/>
      <c r="U260" s="224"/>
      <c r="V260" s="224"/>
      <c r="W260" s="224"/>
      <c r="X260" s="224"/>
      <c r="Y260" s="224"/>
      <c r="Z260" s="213"/>
      <c r="AA260" s="213"/>
      <c r="AB260" s="213"/>
      <c r="AC260" s="213"/>
      <c r="AD260" s="213"/>
      <c r="AE260" s="213"/>
      <c r="AF260" s="213"/>
      <c r="AG260" s="213" t="s">
        <v>202</v>
      </c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2" x14ac:dyDescent="0.3">
      <c r="A261" s="220"/>
      <c r="B261" s="221"/>
      <c r="C261" s="267" t="s">
        <v>883</v>
      </c>
      <c r="D261" s="260"/>
      <c r="E261" s="261">
        <v>19.75</v>
      </c>
      <c r="F261" s="224"/>
      <c r="G261" s="224"/>
      <c r="H261" s="224"/>
      <c r="I261" s="224"/>
      <c r="J261" s="224"/>
      <c r="K261" s="224"/>
      <c r="L261" s="224"/>
      <c r="M261" s="224"/>
      <c r="N261" s="223"/>
      <c r="O261" s="223"/>
      <c r="P261" s="223"/>
      <c r="Q261" s="223"/>
      <c r="R261" s="224"/>
      <c r="S261" s="224"/>
      <c r="T261" s="224"/>
      <c r="U261" s="224"/>
      <c r="V261" s="224"/>
      <c r="W261" s="224"/>
      <c r="X261" s="224"/>
      <c r="Y261" s="224"/>
      <c r="Z261" s="213"/>
      <c r="AA261" s="213"/>
      <c r="AB261" s="213"/>
      <c r="AC261" s="213"/>
      <c r="AD261" s="213"/>
      <c r="AE261" s="213"/>
      <c r="AF261" s="213"/>
      <c r="AG261" s="213" t="s">
        <v>227</v>
      </c>
      <c r="AH261" s="213">
        <v>0</v>
      </c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3" x14ac:dyDescent="0.3">
      <c r="A262" s="220"/>
      <c r="B262" s="221"/>
      <c r="C262" s="270" t="s">
        <v>870</v>
      </c>
      <c r="D262" s="262"/>
      <c r="E262" s="263">
        <v>1.9750000000000001</v>
      </c>
      <c r="F262" s="224"/>
      <c r="G262" s="224"/>
      <c r="H262" s="224"/>
      <c r="I262" s="224"/>
      <c r="J262" s="224"/>
      <c r="K262" s="224"/>
      <c r="L262" s="224"/>
      <c r="M262" s="224"/>
      <c r="N262" s="223"/>
      <c r="O262" s="223"/>
      <c r="P262" s="223"/>
      <c r="Q262" s="223"/>
      <c r="R262" s="224"/>
      <c r="S262" s="224"/>
      <c r="T262" s="224"/>
      <c r="U262" s="224"/>
      <c r="V262" s="224"/>
      <c r="W262" s="224"/>
      <c r="X262" s="224"/>
      <c r="Y262" s="224"/>
      <c r="Z262" s="213"/>
      <c r="AA262" s="213"/>
      <c r="AB262" s="213"/>
      <c r="AC262" s="213"/>
      <c r="AD262" s="213"/>
      <c r="AE262" s="213"/>
      <c r="AF262" s="213"/>
      <c r="AG262" s="213" t="s">
        <v>227</v>
      </c>
      <c r="AH262" s="213">
        <v>4</v>
      </c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ht="20.6" outlineLevel="1" x14ac:dyDescent="0.3">
      <c r="A263" s="237">
        <v>79</v>
      </c>
      <c r="B263" s="238" t="s">
        <v>1099</v>
      </c>
      <c r="C263" s="255" t="s">
        <v>1100</v>
      </c>
      <c r="D263" s="239" t="s">
        <v>416</v>
      </c>
      <c r="E263" s="240">
        <v>4.6749999999999998</v>
      </c>
      <c r="F263" s="241"/>
      <c r="G263" s="242">
        <f>ROUND(E263*F263,2)</f>
        <v>0</v>
      </c>
      <c r="H263" s="241"/>
      <c r="I263" s="242">
        <f>ROUND(E263*H263,2)</f>
        <v>0</v>
      </c>
      <c r="J263" s="241"/>
      <c r="K263" s="242">
        <f>ROUND(E263*J263,2)</f>
        <v>0</v>
      </c>
      <c r="L263" s="242">
        <v>21</v>
      </c>
      <c r="M263" s="242">
        <f>G263*(1+L263/100)</f>
        <v>0</v>
      </c>
      <c r="N263" s="240">
        <v>1.2800000000000001E-3</v>
      </c>
      <c r="O263" s="240">
        <f>ROUND(E263*N263,2)</f>
        <v>0.01</v>
      </c>
      <c r="P263" s="240">
        <v>0</v>
      </c>
      <c r="Q263" s="240">
        <f>ROUND(E263*P263,2)</f>
        <v>0</v>
      </c>
      <c r="R263" s="242" t="s">
        <v>855</v>
      </c>
      <c r="S263" s="242" t="s">
        <v>198</v>
      </c>
      <c r="T263" s="243" t="s">
        <v>198</v>
      </c>
      <c r="U263" s="224">
        <v>0.48</v>
      </c>
      <c r="V263" s="224">
        <f>ROUND(E263*U263,2)</f>
        <v>2.2400000000000002</v>
      </c>
      <c r="W263" s="224"/>
      <c r="X263" s="224" t="s">
        <v>185</v>
      </c>
      <c r="Y263" s="224" t="s">
        <v>186</v>
      </c>
      <c r="Z263" s="213"/>
      <c r="AA263" s="213"/>
      <c r="AB263" s="213"/>
      <c r="AC263" s="213"/>
      <c r="AD263" s="213"/>
      <c r="AE263" s="213"/>
      <c r="AF263" s="213"/>
      <c r="AG263" s="213" t="s">
        <v>187</v>
      </c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2" x14ac:dyDescent="0.3">
      <c r="A264" s="220"/>
      <c r="B264" s="221"/>
      <c r="C264" s="266" t="s">
        <v>1077</v>
      </c>
      <c r="D264" s="264"/>
      <c r="E264" s="264"/>
      <c r="F264" s="264"/>
      <c r="G264" s="264"/>
      <c r="H264" s="224"/>
      <c r="I264" s="224"/>
      <c r="J264" s="224"/>
      <c r="K264" s="224"/>
      <c r="L264" s="224"/>
      <c r="M264" s="224"/>
      <c r="N264" s="223"/>
      <c r="O264" s="223"/>
      <c r="P264" s="223"/>
      <c r="Q264" s="223"/>
      <c r="R264" s="224"/>
      <c r="S264" s="224"/>
      <c r="T264" s="224"/>
      <c r="U264" s="224"/>
      <c r="V264" s="224"/>
      <c r="W264" s="224"/>
      <c r="X264" s="224"/>
      <c r="Y264" s="224"/>
      <c r="Z264" s="213"/>
      <c r="AA264" s="213"/>
      <c r="AB264" s="213"/>
      <c r="AC264" s="213"/>
      <c r="AD264" s="213"/>
      <c r="AE264" s="213"/>
      <c r="AF264" s="213"/>
      <c r="AG264" s="213" t="s">
        <v>225</v>
      </c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2" x14ac:dyDescent="0.3">
      <c r="A265" s="220"/>
      <c r="B265" s="221"/>
      <c r="C265" s="268" t="s">
        <v>1077</v>
      </c>
      <c r="D265" s="265"/>
      <c r="E265" s="265"/>
      <c r="F265" s="265"/>
      <c r="G265" s="265"/>
      <c r="H265" s="224"/>
      <c r="I265" s="224"/>
      <c r="J265" s="224"/>
      <c r="K265" s="224"/>
      <c r="L265" s="224"/>
      <c r="M265" s="224"/>
      <c r="N265" s="223"/>
      <c r="O265" s="223"/>
      <c r="P265" s="223"/>
      <c r="Q265" s="223"/>
      <c r="R265" s="224"/>
      <c r="S265" s="224"/>
      <c r="T265" s="224"/>
      <c r="U265" s="224"/>
      <c r="V265" s="224"/>
      <c r="W265" s="224"/>
      <c r="X265" s="224"/>
      <c r="Y265" s="224"/>
      <c r="Z265" s="213"/>
      <c r="AA265" s="213"/>
      <c r="AB265" s="213"/>
      <c r="AC265" s="213"/>
      <c r="AD265" s="213"/>
      <c r="AE265" s="213"/>
      <c r="AF265" s="213"/>
      <c r="AG265" s="213" t="s">
        <v>202</v>
      </c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3" x14ac:dyDescent="0.3">
      <c r="A266" s="220"/>
      <c r="B266" s="221"/>
      <c r="C266" s="268" t="s">
        <v>1089</v>
      </c>
      <c r="D266" s="265"/>
      <c r="E266" s="265"/>
      <c r="F266" s="265"/>
      <c r="G266" s="265"/>
      <c r="H266" s="224"/>
      <c r="I266" s="224"/>
      <c r="J266" s="224"/>
      <c r="K266" s="224"/>
      <c r="L266" s="224"/>
      <c r="M266" s="224"/>
      <c r="N266" s="223"/>
      <c r="O266" s="223"/>
      <c r="P266" s="223"/>
      <c r="Q266" s="223"/>
      <c r="R266" s="224"/>
      <c r="S266" s="224"/>
      <c r="T266" s="224"/>
      <c r="U266" s="224"/>
      <c r="V266" s="224"/>
      <c r="W266" s="224"/>
      <c r="X266" s="224"/>
      <c r="Y266" s="224"/>
      <c r="Z266" s="213"/>
      <c r="AA266" s="213"/>
      <c r="AB266" s="213"/>
      <c r="AC266" s="213"/>
      <c r="AD266" s="213"/>
      <c r="AE266" s="213"/>
      <c r="AF266" s="213"/>
      <c r="AG266" s="213" t="s">
        <v>202</v>
      </c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3" x14ac:dyDescent="0.3">
      <c r="A267" s="220"/>
      <c r="B267" s="221"/>
      <c r="C267" s="268" t="s">
        <v>1078</v>
      </c>
      <c r="D267" s="265"/>
      <c r="E267" s="265"/>
      <c r="F267" s="265"/>
      <c r="G267" s="265"/>
      <c r="H267" s="224"/>
      <c r="I267" s="224"/>
      <c r="J267" s="224"/>
      <c r="K267" s="224"/>
      <c r="L267" s="224"/>
      <c r="M267" s="224"/>
      <c r="N267" s="223"/>
      <c r="O267" s="223"/>
      <c r="P267" s="223"/>
      <c r="Q267" s="223"/>
      <c r="R267" s="224"/>
      <c r="S267" s="224"/>
      <c r="T267" s="224"/>
      <c r="U267" s="224"/>
      <c r="V267" s="224"/>
      <c r="W267" s="224"/>
      <c r="X267" s="224"/>
      <c r="Y267" s="224"/>
      <c r="Z267" s="213"/>
      <c r="AA267" s="213"/>
      <c r="AB267" s="213"/>
      <c r="AC267" s="213"/>
      <c r="AD267" s="213"/>
      <c r="AE267" s="213"/>
      <c r="AF267" s="213"/>
      <c r="AG267" s="213" t="s">
        <v>202</v>
      </c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2" x14ac:dyDescent="0.3">
      <c r="A268" s="220"/>
      <c r="B268" s="221"/>
      <c r="C268" s="267" t="s">
        <v>886</v>
      </c>
      <c r="D268" s="260"/>
      <c r="E268" s="261">
        <v>4.25</v>
      </c>
      <c r="F268" s="224"/>
      <c r="G268" s="224"/>
      <c r="H268" s="224"/>
      <c r="I268" s="224"/>
      <c r="J268" s="224"/>
      <c r="K268" s="224"/>
      <c r="L268" s="224"/>
      <c r="M268" s="224"/>
      <c r="N268" s="223"/>
      <c r="O268" s="223"/>
      <c r="P268" s="223"/>
      <c r="Q268" s="223"/>
      <c r="R268" s="224"/>
      <c r="S268" s="224"/>
      <c r="T268" s="224"/>
      <c r="U268" s="224"/>
      <c r="V268" s="224"/>
      <c r="W268" s="224"/>
      <c r="X268" s="224"/>
      <c r="Y268" s="224"/>
      <c r="Z268" s="213"/>
      <c r="AA268" s="213"/>
      <c r="AB268" s="213"/>
      <c r="AC268" s="213"/>
      <c r="AD268" s="213"/>
      <c r="AE268" s="213"/>
      <c r="AF268" s="213"/>
      <c r="AG268" s="213" t="s">
        <v>227</v>
      </c>
      <c r="AH268" s="213">
        <v>0</v>
      </c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3" x14ac:dyDescent="0.3">
      <c r="A269" s="220"/>
      <c r="B269" s="221"/>
      <c r="C269" s="270" t="s">
        <v>870</v>
      </c>
      <c r="D269" s="262"/>
      <c r="E269" s="263">
        <v>0.42499999999999999</v>
      </c>
      <c r="F269" s="224"/>
      <c r="G269" s="224"/>
      <c r="H269" s="224"/>
      <c r="I269" s="224"/>
      <c r="J269" s="224"/>
      <c r="K269" s="224"/>
      <c r="L269" s="224"/>
      <c r="M269" s="224"/>
      <c r="N269" s="223"/>
      <c r="O269" s="223"/>
      <c r="P269" s="223"/>
      <c r="Q269" s="223"/>
      <c r="R269" s="224"/>
      <c r="S269" s="224"/>
      <c r="T269" s="224"/>
      <c r="U269" s="224"/>
      <c r="V269" s="224"/>
      <c r="W269" s="224"/>
      <c r="X269" s="224"/>
      <c r="Y269" s="224"/>
      <c r="Z269" s="213"/>
      <c r="AA269" s="213"/>
      <c r="AB269" s="213"/>
      <c r="AC269" s="213"/>
      <c r="AD269" s="213"/>
      <c r="AE269" s="213"/>
      <c r="AF269" s="213"/>
      <c r="AG269" s="213" t="s">
        <v>227</v>
      </c>
      <c r="AH269" s="213">
        <v>4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3">
      <c r="A270" s="237">
        <v>80</v>
      </c>
      <c r="B270" s="238" t="s">
        <v>1101</v>
      </c>
      <c r="C270" s="255" t="s">
        <v>1102</v>
      </c>
      <c r="D270" s="239" t="s">
        <v>416</v>
      </c>
      <c r="E270" s="240">
        <v>862.59799999999996</v>
      </c>
      <c r="F270" s="241"/>
      <c r="G270" s="242">
        <f>ROUND(E270*F270,2)</f>
        <v>0</v>
      </c>
      <c r="H270" s="241"/>
      <c r="I270" s="242">
        <f>ROUND(E270*H270,2)</f>
        <v>0</v>
      </c>
      <c r="J270" s="241"/>
      <c r="K270" s="242">
        <f>ROUND(E270*J270,2)</f>
        <v>0</v>
      </c>
      <c r="L270" s="242">
        <v>21</v>
      </c>
      <c r="M270" s="242">
        <f>G270*(1+L270/100)</f>
        <v>0</v>
      </c>
      <c r="N270" s="240">
        <v>0</v>
      </c>
      <c r="O270" s="240">
        <f>ROUND(E270*N270,2)</f>
        <v>0</v>
      </c>
      <c r="P270" s="240">
        <v>0</v>
      </c>
      <c r="Q270" s="240">
        <f>ROUND(E270*P270,2)</f>
        <v>0</v>
      </c>
      <c r="R270" s="242"/>
      <c r="S270" s="242" t="s">
        <v>198</v>
      </c>
      <c r="T270" s="243" t="s">
        <v>198</v>
      </c>
      <c r="U270" s="224">
        <v>0.02</v>
      </c>
      <c r="V270" s="224">
        <f>ROUND(E270*U270,2)</f>
        <v>17.25</v>
      </c>
      <c r="W270" s="224"/>
      <c r="X270" s="224" t="s">
        <v>185</v>
      </c>
      <c r="Y270" s="224" t="s">
        <v>186</v>
      </c>
      <c r="Z270" s="213"/>
      <c r="AA270" s="213"/>
      <c r="AB270" s="213"/>
      <c r="AC270" s="213"/>
      <c r="AD270" s="213"/>
      <c r="AE270" s="213"/>
      <c r="AF270" s="213"/>
      <c r="AG270" s="213" t="s">
        <v>187</v>
      </c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2" x14ac:dyDescent="0.3">
      <c r="A271" s="220"/>
      <c r="B271" s="221"/>
      <c r="C271" s="267" t="s">
        <v>1103</v>
      </c>
      <c r="D271" s="260"/>
      <c r="E271" s="261">
        <v>131.88999999999999</v>
      </c>
      <c r="F271" s="224"/>
      <c r="G271" s="224"/>
      <c r="H271" s="224"/>
      <c r="I271" s="224"/>
      <c r="J271" s="224"/>
      <c r="K271" s="224"/>
      <c r="L271" s="224"/>
      <c r="M271" s="224"/>
      <c r="N271" s="223"/>
      <c r="O271" s="223"/>
      <c r="P271" s="223"/>
      <c r="Q271" s="223"/>
      <c r="R271" s="224"/>
      <c r="S271" s="224"/>
      <c r="T271" s="224"/>
      <c r="U271" s="224"/>
      <c r="V271" s="224"/>
      <c r="W271" s="224"/>
      <c r="X271" s="224"/>
      <c r="Y271" s="224"/>
      <c r="Z271" s="213"/>
      <c r="AA271" s="213"/>
      <c r="AB271" s="213"/>
      <c r="AC271" s="213"/>
      <c r="AD271" s="213"/>
      <c r="AE271" s="213"/>
      <c r="AF271" s="213"/>
      <c r="AG271" s="213" t="s">
        <v>227</v>
      </c>
      <c r="AH271" s="213">
        <v>5</v>
      </c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3" x14ac:dyDescent="0.3">
      <c r="A272" s="220"/>
      <c r="B272" s="221"/>
      <c r="C272" s="267" t="s">
        <v>1104</v>
      </c>
      <c r="D272" s="260"/>
      <c r="E272" s="261">
        <v>75.02</v>
      </c>
      <c r="F272" s="224"/>
      <c r="G272" s="224"/>
      <c r="H272" s="224"/>
      <c r="I272" s="224"/>
      <c r="J272" s="224"/>
      <c r="K272" s="224"/>
      <c r="L272" s="224"/>
      <c r="M272" s="224"/>
      <c r="N272" s="223"/>
      <c r="O272" s="223"/>
      <c r="P272" s="223"/>
      <c r="Q272" s="223"/>
      <c r="R272" s="224"/>
      <c r="S272" s="224"/>
      <c r="T272" s="224"/>
      <c r="U272" s="224"/>
      <c r="V272" s="224"/>
      <c r="W272" s="224"/>
      <c r="X272" s="224"/>
      <c r="Y272" s="224"/>
      <c r="Z272" s="213"/>
      <c r="AA272" s="213"/>
      <c r="AB272" s="213"/>
      <c r="AC272" s="213"/>
      <c r="AD272" s="213"/>
      <c r="AE272" s="213"/>
      <c r="AF272" s="213"/>
      <c r="AG272" s="213" t="s">
        <v>227</v>
      </c>
      <c r="AH272" s="213">
        <v>5</v>
      </c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3" x14ac:dyDescent="0.3">
      <c r="A273" s="220"/>
      <c r="B273" s="221"/>
      <c r="C273" s="267" t="s">
        <v>1105</v>
      </c>
      <c r="D273" s="260"/>
      <c r="E273" s="261">
        <v>26.4</v>
      </c>
      <c r="F273" s="224"/>
      <c r="G273" s="224"/>
      <c r="H273" s="224"/>
      <c r="I273" s="224"/>
      <c r="J273" s="224"/>
      <c r="K273" s="224"/>
      <c r="L273" s="224"/>
      <c r="M273" s="224"/>
      <c r="N273" s="223"/>
      <c r="O273" s="223"/>
      <c r="P273" s="223"/>
      <c r="Q273" s="223"/>
      <c r="R273" s="224"/>
      <c r="S273" s="224"/>
      <c r="T273" s="224"/>
      <c r="U273" s="224"/>
      <c r="V273" s="224"/>
      <c r="W273" s="224"/>
      <c r="X273" s="224"/>
      <c r="Y273" s="224"/>
      <c r="Z273" s="213"/>
      <c r="AA273" s="213"/>
      <c r="AB273" s="213"/>
      <c r="AC273" s="213"/>
      <c r="AD273" s="213"/>
      <c r="AE273" s="213"/>
      <c r="AF273" s="213"/>
      <c r="AG273" s="213" t="s">
        <v>227</v>
      </c>
      <c r="AH273" s="213">
        <v>5</v>
      </c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3" x14ac:dyDescent="0.3">
      <c r="A274" s="220"/>
      <c r="B274" s="221"/>
      <c r="C274" s="267" t="s">
        <v>1106</v>
      </c>
      <c r="D274" s="260"/>
      <c r="E274" s="261">
        <v>3.74</v>
      </c>
      <c r="F274" s="224"/>
      <c r="G274" s="224"/>
      <c r="H274" s="224"/>
      <c r="I274" s="224"/>
      <c r="J274" s="224"/>
      <c r="K274" s="224"/>
      <c r="L274" s="224"/>
      <c r="M274" s="224"/>
      <c r="N274" s="223"/>
      <c r="O274" s="223"/>
      <c r="P274" s="223"/>
      <c r="Q274" s="223"/>
      <c r="R274" s="224"/>
      <c r="S274" s="224"/>
      <c r="T274" s="224"/>
      <c r="U274" s="224"/>
      <c r="V274" s="224"/>
      <c r="W274" s="224"/>
      <c r="X274" s="224"/>
      <c r="Y274" s="224"/>
      <c r="Z274" s="213"/>
      <c r="AA274" s="213"/>
      <c r="AB274" s="213"/>
      <c r="AC274" s="213"/>
      <c r="AD274" s="213"/>
      <c r="AE274" s="213"/>
      <c r="AF274" s="213"/>
      <c r="AG274" s="213" t="s">
        <v>227</v>
      </c>
      <c r="AH274" s="213">
        <v>5</v>
      </c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3" x14ac:dyDescent="0.3">
      <c r="A275" s="220"/>
      <c r="B275" s="221"/>
      <c r="C275" s="267" t="s">
        <v>1107</v>
      </c>
      <c r="D275" s="260"/>
      <c r="E275" s="261">
        <v>372.625</v>
      </c>
      <c r="F275" s="224"/>
      <c r="G275" s="224"/>
      <c r="H275" s="224"/>
      <c r="I275" s="224"/>
      <c r="J275" s="224"/>
      <c r="K275" s="224"/>
      <c r="L275" s="224"/>
      <c r="M275" s="224"/>
      <c r="N275" s="223"/>
      <c r="O275" s="223"/>
      <c r="P275" s="223"/>
      <c r="Q275" s="223"/>
      <c r="R275" s="224"/>
      <c r="S275" s="224"/>
      <c r="T275" s="224"/>
      <c r="U275" s="224"/>
      <c r="V275" s="224"/>
      <c r="W275" s="224"/>
      <c r="X275" s="224"/>
      <c r="Y275" s="224"/>
      <c r="Z275" s="213"/>
      <c r="AA275" s="213"/>
      <c r="AB275" s="213"/>
      <c r="AC275" s="213"/>
      <c r="AD275" s="213"/>
      <c r="AE275" s="213"/>
      <c r="AF275" s="213"/>
      <c r="AG275" s="213" t="s">
        <v>227</v>
      </c>
      <c r="AH275" s="213">
        <v>5</v>
      </c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3" x14ac:dyDescent="0.3">
      <c r="A276" s="220"/>
      <c r="B276" s="221"/>
      <c r="C276" s="267" t="s">
        <v>1108</v>
      </c>
      <c r="D276" s="260"/>
      <c r="E276" s="261">
        <v>121.352</v>
      </c>
      <c r="F276" s="224"/>
      <c r="G276" s="224"/>
      <c r="H276" s="224"/>
      <c r="I276" s="224"/>
      <c r="J276" s="224"/>
      <c r="K276" s="224"/>
      <c r="L276" s="224"/>
      <c r="M276" s="224"/>
      <c r="N276" s="223"/>
      <c r="O276" s="223"/>
      <c r="P276" s="223"/>
      <c r="Q276" s="223"/>
      <c r="R276" s="224"/>
      <c r="S276" s="224"/>
      <c r="T276" s="224"/>
      <c r="U276" s="224"/>
      <c r="V276" s="224"/>
      <c r="W276" s="224"/>
      <c r="X276" s="224"/>
      <c r="Y276" s="224"/>
      <c r="Z276" s="213"/>
      <c r="AA276" s="213"/>
      <c r="AB276" s="213"/>
      <c r="AC276" s="213"/>
      <c r="AD276" s="213"/>
      <c r="AE276" s="213"/>
      <c r="AF276" s="213"/>
      <c r="AG276" s="213" t="s">
        <v>227</v>
      </c>
      <c r="AH276" s="213">
        <v>5</v>
      </c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3" x14ac:dyDescent="0.3">
      <c r="A277" s="220"/>
      <c r="B277" s="221"/>
      <c r="C277" s="267" t="s">
        <v>1109</v>
      </c>
      <c r="D277" s="260"/>
      <c r="E277" s="261">
        <v>105.17100000000001</v>
      </c>
      <c r="F277" s="224"/>
      <c r="G277" s="224"/>
      <c r="H277" s="224"/>
      <c r="I277" s="224"/>
      <c r="J277" s="224"/>
      <c r="K277" s="224"/>
      <c r="L277" s="224"/>
      <c r="M277" s="224"/>
      <c r="N277" s="223"/>
      <c r="O277" s="223"/>
      <c r="P277" s="223"/>
      <c r="Q277" s="223"/>
      <c r="R277" s="224"/>
      <c r="S277" s="224"/>
      <c r="T277" s="224"/>
      <c r="U277" s="224"/>
      <c r="V277" s="224"/>
      <c r="W277" s="224"/>
      <c r="X277" s="224"/>
      <c r="Y277" s="224"/>
      <c r="Z277" s="213"/>
      <c r="AA277" s="213"/>
      <c r="AB277" s="213"/>
      <c r="AC277" s="213"/>
      <c r="AD277" s="213"/>
      <c r="AE277" s="213"/>
      <c r="AF277" s="213"/>
      <c r="AG277" s="213" t="s">
        <v>227</v>
      </c>
      <c r="AH277" s="213">
        <v>5</v>
      </c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3" x14ac:dyDescent="0.3">
      <c r="A278" s="220"/>
      <c r="B278" s="221"/>
      <c r="C278" s="267" t="s">
        <v>1110</v>
      </c>
      <c r="D278" s="260"/>
      <c r="E278" s="261">
        <v>21.725000000000001</v>
      </c>
      <c r="F278" s="224"/>
      <c r="G278" s="224"/>
      <c r="H278" s="224"/>
      <c r="I278" s="224"/>
      <c r="J278" s="224"/>
      <c r="K278" s="224"/>
      <c r="L278" s="224"/>
      <c r="M278" s="224"/>
      <c r="N278" s="223"/>
      <c r="O278" s="223"/>
      <c r="P278" s="223"/>
      <c r="Q278" s="223"/>
      <c r="R278" s="224"/>
      <c r="S278" s="224"/>
      <c r="T278" s="224"/>
      <c r="U278" s="224"/>
      <c r="V278" s="224"/>
      <c r="W278" s="224"/>
      <c r="X278" s="224"/>
      <c r="Y278" s="224"/>
      <c r="Z278" s="213"/>
      <c r="AA278" s="213"/>
      <c r="AB278" s="213"/>
      <c r="AC278" s="213"/>
      <c r="AD278" s="213"/>
      <c r="AE278" s="213"/>
      <c r="AF278" s="213"/>
      <c r="AG278" s="213" t="s">
        <v>227</v>
      </c>
      <c r="AH278" s="213">
        <v>5</v>
      </c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3" x14ac:dyDescent="0.3">
      <c r="A279" s="220"/>
      <c r="B279" s="221"/>
      <c r="C279" s="267" t="s">
        <v>1111</v>
      </c>
      <c r="D279" s="260"/>
      <c r="E279" s="261">
        <v>4.6749999999999998</v>
      </c>
      <c r="F279" s="224"/>
      <c r="G279" s="224"/>
      <c r="H279" s="224"/>
      <c r="I279" s="224"/>
      <c r="J279" s="224"/>
      <c r="K279" s="224"/>
      <c r="L279" s="224"/>
      <c r="M279" s="224"/>
      <c r="N279" s="223"/>
      <c r="O279" s="223"/>
      <c r="P279" s="223"/>
      <c r="Q279" s="223"/>
      <c r="R279" s="224"/>
      <c r="S279" s="224"/>
      <c r="T279" s="224"/>
      <c r="U279" s="224"/>
      <c r="V279" s="224"/>
      <c r="W279" s="224"/>
      <c r="X279" s="224"/>
      <c r="Y279" s="224"/>
      <c r="Z279" s="213"/>
      <c r="AA279" s="213"/>
      <c r="AB279" s="213"/>
      <c r="AC279" s="213"/>
      <c r="AD279" s="213"/>
      <c r="AE279" s="213"/>
      <c r="AF279" s="213"/>
      <c r="AG279" s="213" t="s">
        <v>227</v>
      </c>
      <c r="AH279" s="213">
        <v>5</v>
      </c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 x14ac:dyDescent="0.3">
      <c r="A280" s="244">
        <v>81</v>
      </c>
      <c r="B280" s="245" t="s">
        <v>1112</v>
      </c>
      <c r="C280" s="254" t="s">
        <v>1113</v>
      </c>
      <c r="D280" s="246" t="s">
        <v>1114</v>
      </c>
      <c r="E280" s="247">
        <v>1</v>
      </c>
      <c r="F280" s="248"/>
      <c r="G280" s="249">
        <f>ROUND(E280*F280,2)</f>
        <v>0</v>
      </c>
      <c r="H280" s="248"/>
      <c r="I280" s="249">
        <f>ROUND(E280*H280,2)</f>
        <v>0</v>
      </c>
      <c r="J280" s="248"/>
      <c r="K280" s="249">
        <f>ROUND(E280*J280,2)</f>
        <v>0</v>
      </c>
      <c r="L280" s="249">
        <v>21</v>
      </c>
      <c r="M280" s="249">
        <f>G280*(1+L280/100)</f>
        <v>0</v>
      </c>
      <c r="N280" s="247">
        <v>0</v>
      </c>
      <c r="O280" s="247">
        <f>ROUND(E280*N280,2)</f>
        <v>0</v>
      </c>
      <c r="P280" s="247">
        <v>0</v>
      </c>
      <c r="Q280" s="247">
        <f>ROUND(E280*P280,2)</f>
        <v>0</v>
      </c>
      <c r="R280" s="249"/>
      <c r="S280" s="249" t="s">
        <v>183</v>
      </c>
      <c r="T280" s="250" t="s">
        <v>184</v>
      </c>
      <c r="U280" s="224">
        <v>0</v>
      </c>
      <c r="V280" s="224">
        <f>ROUND(E280*U280,2)</f>
        <v>0</v>
      </c>
      <c r="W280" s="224"/>
      <c r="X280" s="224" t="s">
        <v>185</v>
      </c>
      <c r="Y280" s="224" t="s">
        <v>186</v>
      </c>
      <c r="Z280" s="213"/>
      <c r="AA280" s="213"/>
      <c r="AB280" s="213"/>
      <c r="AC280" s="213"/>
      <c r="AD280" s="213"/>
      <c r="AE280" s="213"/>
      <c r="AF280" s="213"/>
      <c r="AG280" s="213" t="s">
        <v>187</v>
      </c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 x14ac:dyDescent="0.3">
      <c r="A281" s="237">
        <v>82</v>
      </c>
      <c r="B281" s="238" t="s">
        <v>1115</v>
      </c>
      <c r="C281" s="255" t="s">
        <v>1116</v>
      </c>
      <c r="D281" s="239" t="s">
        <v>416</v>
      </c>
      <c r="E281" s="240">
        <v>26.4</v>
      </c>
      <c r="F281" s="241"/>
      <c r="G281" s="242">
        <f>ROUND(E281*F281,2)</f>
        <v>0</v>
      </c>
      <c r="H281" s="241"/>
      <c r="I281" s="242">
        <f>ROUND(E281*H281,2)</f>
        <v>0</v>
      </c>
      <c r="J281" s="241"/>
      <c r="K281" s="242">
        <f>ROUND(E281*J281,2)</f>
        <v>0</v>
      </c>
      <c r="L281" s="242">
        <v>21</v>
      </c>
      <c r="M281" s="242">
        <f>G281*(1+L281/100)</f>
        <v>0</v>
      </c>
      <c r="N281" s="240">
        <v>1.08E-3</v>
      </c>
      <c r="O281" s="240">
        <f>ROUND(E281*N281,2)</f>
        <v>0.03</v>
      </c>
      <c r="P281" s="240">
        <v>0</v>
      </c>
      <c r="Q281" s="240">
        <f>ROUND(E281*P281,2)</f>
        <v>0</v>
      </c>
      <c r="R281" s="242"/>
      <c r="S281" s="242" t="s">
        <v>198</v>
      </c>
      <c r="T281" s="243" t="s">
        <v>198</v>
      </c>
      <c r="U281" s="224">
        <v>0.39</v>
      </c>
      <c r="V281" s="224">
        <f>ROUND(E281*U281,2)</f>
        <v>10.3</v>
      </c>
      <c r="W281" s="224"/>
      <c r="X281" s="224" t="s">
        <v>185</v>
      </c>
      <c r="Y281" s="224" t="s">
        <v>186</v>
      </c>
      <c r="Z281" s="213"/>
      <c r="AA281" s="213"/>
      <c r="AB281" s="213"/>
      <c r="AC281" s="213"/>
      <c r="AD281" s="213"/>
      <c r="AE281" s="213"/>
      <c r="AF281" s="213"/>
      <c r="AG281" s="213" t="s">
        <v>187</v>
      </c>
      <c r="AH281" s="213"/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2" x14ac:dyDescent="0.3">
      <c r="A282" s="220"/>
      <c r="B282" s="221"/>
      <c r="C282" s="267" t="s">
        <v>1117</v>
      </c>
      <c r="D282" s="260"/>
      <c r="E282" s="261">
        <v>24</v>
      </c>
      <c r="F282" s="224"/>
      <c r="G282" s="224"/>
      <c r="H282" s="224"/>
      <c r="I282" s="224"/>
      <c r="J282" s="224"/>
      <c r="K282" s="224"/>
      <c r="L282" s="224"/>
      <c r="M282" s="224"/>
      <c r="N282" s="223"/>
      <c r="O282" s="223"/>
      <c r="P282" s="223"/>
      <c r="Q282" s="223"/>
      <c r="R282" s="224"/>
      <c r="S282" s="224"/>
      <c r="T282" s="224"/>
      <c r="U282" s="224"/>
      <c r="V282" s="224"/>
      <c r="W282" s="224"/>
      <c r="X282" s="224"/>
      <c r="Y282" s="224"/>
      <c r="Z282" s="213"/>
      <c r="AA282" s="213"/>
      <c r="AB282" s="213"/>
      <c r="AC282" s="213"/>
      <c r="AD282" s="213"/>
      <c r="AE282" s="213"/>
      <c r="AF282" s="213"/>
      <c r="AG282" s="213" t="s">
        <v>227</v>
      </c>
      <c r="AH282" s="213">
        <v>0</v>
      </c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3" x14ac:dyDescent="0.3">
      <c r="A283" s="220"/>
      <c r="B283" s="221"/>
      <c r="C283" s="270" t="s">
        <v>870</v>
      </c>
      <c r="D283" s="262"/>
      <c r="E283" s="263">
        <v>2.4</v>
      </c>
      <c r="F283" s="224"/>
      <c r="G283" s="224"/>
      <c r="H283" s="224"/>
      <c r="I283" s="224"/>
      <c r="J283" s="224"/>
      <c r="K283" s="224"/>
      <c r="L283" s="224"/>
      <c r="M283" s="224"/>
      <c r="N283" s="223"/>
      <c r="O283" s="223"/>
      <c r="P283" s="223"/>
      <c r="Q283" s="223"/>
      <c r="R283" s="224"/>
      <c r="S283" s="224"/>
      <c r="T283" s="224"/>
      <c r="U283" s="224"/>
      <c r="V283" s="224"/>
      <c r="W283" s="224"/>
      <c r="X283" s="224"/>
      <c r="Y283" s="224"/>
      <c r="Z283" s="213"/>
      <c r="AA283" s="213"/>
      <c r="AB283" s="213"/>
      <c r="AC283" s="213"/>
      <c r="AD283" s="213"/>
      <c r="AE283" s="213"/>
      <c r="AF283" s="213"/>
      <c r="AG283" s="213" t="s">
        <v>227</v>
      </c>
      <c r="AH283" s="213">
        <v>4</v>
      </c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 x14ac:dyDescent="0.3">
      <c r="A284" s="220">
        <v>83</v>
      </c>
      <c r="B284" s="221" t="s">
        <v>1118</v>
      </c>
      <c r="C284" s="272" t="s">
        <v>1119</v>
      </c>
      <c r="D284" s="222" t="s">
        <v>0</v>
      </c>
      <c r="E284" s="271"/>
      <c r="F284" s="225"/>
      <c r="G284" s="224">
        <f>ROUND(E284*F284,2)</f>
        <v>0</v>
      </c>
      <c r="H284" s="225"/>
      <c r="I284" s="224">
        <f>ROUND(E284*H284,2)</f>
        <v>0</v>
      </c>
      <c r="J284" s="225"/>
      <c r="K284" s="224">
        <f>ROUND(E284*J284,2)</f>
        <v>0</v>
      </c>
      <c r="L284" s="224">
        <v>21</v>
      </c>
      <c r="M284" s="224">
        <f>G284*(1+L284/100)</f>
        <v>0</v>
      </c>
      <c r="N284" s="223">
        <v>0</v>
      </c>
      <c r="O284" s="223">
        <f>ROUND(E284*N284,2)</f>
        <v>0</v>
      </c>
      <c r="P284" s="223">
        <v>0</v>
      </c>
      <c r="Q284" s="223">
        <f>ROUND(E284*P284,2)</f>
        <v>0</v>
      </c>
      <c r="R284" s="224" t="s">
        <v>1005</v>
      </c>
      <c r="S284" s="224" t="s">
        <v>198</v>
      </c>
      <c r="T284" s="224" t="s">
        <v>198</v>
      </c>
      <c r="U284" s="224">
        <v>0</v>
      </c>
      <c r="V284" s="224">
        <f>ROUND(E284*U284,2)</f>
        <v>0</v>
      </c>
      <c r="W284" s="224"/>
      <c r="X284" s="224" t="s">
        <v>735</v>
      </c>
      <c r="Y284" s="224" t="s">
        <v>186</v>
      </c>
      <c r="Z284" s="213"/>
      <c r="AA284" s="213"/>
      <c r="AB284" s="213"/>
      <c r="AC284" s="213"/>
      <c r="AD284" s="213"/>
      <c r="AE284" s="213"/>
      <c r="AF284" s="213"/>
      <c r="AG284" s="213" t="s">
        <v>736</v>
      </c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x14ac:dyDescent="0.3">
      <c r="A285" s="230" t="s">
        <v>178</v>
      </c>
      <c r="B285" s="231" t="s">
        <v>130</v>
      </c>
      <c r="C285" s="253" t="s">
        <v>79</v>
      </c>
      <c r="D285" s="232"/>
      <c r="E285" s="233"/>
      <c r="F285" s="234"/>
      <c r="G285" s="234">
        <f>SUMIF(AG286:AG288,"&lt;&gt;NOR",G286:G288)</f>
        <v>0</v>
      </c>
      <c r="H285" s="234"/>
      <c r="I285" s="234">
        <f>SUM(I286:I288)</f>
        <v>0</v>
      </c>
      <c r="J285" s="234"/>
      <c r="K285" s="234">
        <f>SUM(K286:K288)</f>
        <v>0</v>
      </c>
      <c r="L285" s="234"/>
      <c r="M285" s="234">
        <f>SUM(M286:M288)</f>
        <v>0</v>
      </c>
      <c r="N285" s="233"/>
      <c r="O285" s="233">
        <f>SUM(O286:O288)</f>
        <v>0</v>
      </c>
      <c r="P285" s="233"/>
      <c r="Q285" s="233">
        <f>SUM(Q286:Q288)</f>
        <v>0</v>
      </c>
      <c r="R285" s="234"/>
      <c r="S285" s="234"/>
      <c r="T285" s="235"/>
      <c r="U285" s="229"/>
      <c r="V285" s="229">
        <f>SUM(V286:V288)</f>
        <v>0</v>
      </c>
      <c r="W285" s="229"/>
      <c r="X285" s="229"/>
      <c r="Y285" s="229"/>
      <c r="AG285" t="s">
        <v>179</v>
      </c>
    </row>
    <row r="286" spans="1:60" outlineLevel="1" x14ac:dyDescent="0.3">
      <c r="A286" s="237">
        <v>84</v>
      </c>
      <c r="B286" s="238" t="s">
        <v>1120</v>
      </c>
      <c r="C286" s="255" t="s">
        <v>1121</v>
      </c>
      <c r="D286" s="239" t="s">
        <v>182</v>
      </c>
      <c r="E286" s="240">
        <v>1</v>
      </c>
      <c r="F286" s="241"/>
      <c r="G286" s="242">
        <f>ROUND(E286*F286,2)</f>
        <v>0</v>
      </c>
      <c r="H286" s="241"/>
      <c r="I286" s="242">
        <f>ROUND(E286*H286,2)</f>
        <v>0</v>
      </c>
      <c r="J286" s="241"/>
      <c r="K286" s="242">
        <f>ROUND(E286*J286,2)</f>
        <v>0</v>
      </c>
      <c r="L286" s="242">
        <v>21</v>
      </c>
      <c r="M286" s="242">
        <f>G286*(1+L286/100)</f>
        <v>0</v>
      </c>
      <c r="N286" s="240">
        <v>0</v>
      </c>
      <c r="O286" s="240">
        <f>ROUND(E286*N286,2)</f>
        <v>0</v>
      </c>
      <c r="P286" s="240">
        <v>0</v>
      </c>
      <c r="Q286" s="240">
        <f>ROUND(E286*P286,2)</f>
        <v>0</v>
      </c>
      <c r="R286" s="242"/>
      <c r="S286" s="242" t="s">
        <v>183</v>
      </c>
      <c r="T286" s="243" t="s">
        <v>184</v>
      </c>
      <c r="U286" s="224">
        <v>0</v>
      </c>
      <c r="V286" s="224">
        <f>ROUND(E286*U286,2)</f>
        <v>0</v>
      </c>
      <c r="W286" s="224"/>
      <c r="X286" s="224" t="s">
        <v>185</v>
      </c>
      <c r="Y286" s="224" t="s">
        <v>186</v>
      </c>
      <c r="Z286" s="213"/>
      <c r="AA286" s="213"/>
      <c r="AB286" s="213"/>
      <c r="AC286" s="213"/>
      <c r="AD286" s="213"/>
      <c r="AE286" s="213"/>
      <c r="AF286" s="213"/>
      <c r="AG286" s="213" t="s">
        <v>187</v>
      </c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2" x14ac:dyDescent="0.3">
      <c r="A287" s="220"/>
      <c r="B287" s="221"/>
      <c r="C287" s="256" t="s">
        <v>1122</v>
      </c>
      <c r="D287" s="251"/>
      <c r="E287" s="251"/>
      <c r="F287" s="251"/>
      <c r="G287" s="251"/>
      <c r="H287" s="224"/>
      <c r="I287" s="224"/>
      <c r="J287" s="224"/>
      <c r="K287" s="224"/>
      <c r="L287" s="224"/>
      <c r="M287" s="224"/>
      <c r="N287" s="223"/>
      <c r="O287" s="223"/>
      <c r="P287" s="223"/>
      <c r="Q287" s="223"/>
      <c r="R287" s="224"/>
      <c r="S287" s="224"/>
      <c r="T287" s="224"/>
      <c r="U287" s="224"/>
      <c r="V287" s="224"/>
      <c r="W287" s="224"/>
      <c r="X287" s="224"/>
      <c r="Y287" s="224"/>
      <c r="Z287" s="213"/>
      <c r="AA287" s="213"/>
      <c r="AB287" s="213"/>
      <c r="AC287" s="213"/>
      <c r="AD287" s="213"/>
      <c r="AE287" s="213"/>
      <c r="AF287" s="213"/>
      <c r="AG287" s="213" t="s">
        <v>202</v>
      </c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 x14ac:dyDescent="0.3">
      <c r="A288" s="244">
        <v>85</v>
      </c>
      <c r="B288" s="245" t="s">
        <v>1123</v>
      </c>
      <c r="C288" s="254" t="s">
        <v>1124</v>
      </c>
      <c r="D288" s="246" t="s">
        <v>182</v>
      </c>
      <c r="E288" s="247">
        <v>1</v>
      </c>
      <c r="F288" s="248"/>
      <c r="G288" s="249">
        <f>ROUND(E288*F288,2)</f>
        <v>0</v>
      </c>
      <c r="H288" s="248"/>
      <c r="I288" s="249">
        <f>ROUND(E288*H288,2)</f>
        <v>0</v>
      </c>
      <c r="J288" s="248"/>
      <c r="K288" s="249">
        <f>ROUND(E288*J288,2)</f>
        <v>0</v>
      </c>
      <c r="L288" s="249">
        <v>21</v>
      </c>
      <c r="M288" s="249">
        <f>G288*(1+L288/100)</f>
        <v>0</v>
      </c>
      <c r="N288" s="247">
        <v>0</v>
      </c>
      <c r="O288" s="247">
        <f>ROUND(E288*N288,2)</f>
        <v>0</v>
      </c>
      <c r="P288" s="247">
        <v>0</v>
      </c>
      <c r="Q288" s="247">
        <f>ROUND(E288*P288,2)</f>
        <v>0</v>
      </c>
      <c r="R288" s="249"/>
      <c r="S288" s="249" t="s">
        <v>183</v>
      </c>
      <c r="T288" s="250" t="s">
        <v>184</v>
      </c>
      <c r="U288" s="224">
        <v>0</v>
      </c>
      <c r="V288" s="224">
        <f>ROUND(E288*U288,2)</f>
        <v>0</v>
      </c>
      <c r="W288" s="224"/>
      <c r="X288" s="224" t="s">
        <v>255</v>
      </c>
      <c r="Y288" s="224" t="s">
        <v>186</v>
      </c>
      <c r="Z288" s="213"/>
      <c r="AA288" s="213"/>
      <c r="AB288" s="213"/>
      <c r="AC288" s="213"/>
      <c r="AD288" s="213"/>
      <c r="AE288" s="213"/>
      <c r="AF288" s="213"/>
      <c r="AG288" s="213" t="s">
        <v>256</v>
      </c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x14ac:dyDescent="0.3">
      <c r="A289" s="230" t="s">
        <v>178</v>
      </c>
      <c r="B289" s="231" t="s">
        <v>143</v>
      </c>
      <c r="C289" s="253" t="s">
        <v>144</v>
      </c>
      <c r="D289" s="232"/>
      <c r="E289" s="233"/>
      <c r="F289" s="234"/>
      <c r="G289" s="234">
        <f>SUMIF(AG290:AG296,"&lt;&gt;NOR",G290:G296)</f>
        <v>0</v>
      </c>
      <c r="H289" s="234"/>
      <c r="I289" s="234">
        <f>SUM(I290:I296)</f>
        <v>0</v>
      </c>
      <c r="J289" s="234"/>
      <c r="K289" s="234">
        <f>SUM(K290:K296)</f>
        <v>0</v>
      </c>
      <c r="L289" s="234"/>
      <c r="M289" s="234">
        <f>SUM(M290:M296)</f>
        <v>0</v>
      </c>
      <c r="N289" s="233"/>
      <c r="O289" s="233">
        <f>SUM(O290:O296)</f>
        <v>0</v>
      </c>
      <c r="P289" s="233"/>
      <c r="Q289" s="233">
        <f>SUM(Q290:Q296)</f>
        <v>0</v>
      </c>
      <c r="R289" s="234"/>
      <c r="S289" s="234"/>
      <c r="T289" s="235"/>
      <c r="U289" s="229"/>
      <c r="V289" s="229">
        <f>SUM(V290:V296)</f>
        <v>73.72</v>
      </c>
      <c r="W289" s="229"/>
      <c r="X289" s="229"/>
      <c r="Y289" s="229"/>
      <c r="AG289" t="s">
        <v>179</v>
      </c>
    </row>
    <row r="290" spans="1:60" ht="20.6" outlineLevel="1" x14ac:dyDescent="0.3">
      <c r="A290" s="237">
        <v>86</v>
      </c>
      <c r="B290" s="238" t="s">
        <v>809</v>
      </c>
      <c r="C290" s="255" t="s">
        <v>1125</v>
      </c>
      <c r="D290" s="239" t="s">
        <v>734</v>
      </c>
      <c r="E290" s="240">
        <v>157.68</v>
      </c>
      <c r="F290" s="241"/>
      <c r="G290" s="242">
        <f>ROUND(E290*F290,2)</f>
        <v>0</v>
      </c>
      <c r="H290" s="241"/>
      <c r="I290" s="242">
        <f>ROUND(E290*H290,2)</f>
        <v>0</v>
      </c>
      <c r="J290" s="241"/>
      <c r="K290" s="242">
        <f>ROUND(E290*J290,2)</f>
        <v>0</v>
      </c>
      <c r="L290" s="242">
        <v>21</v>
      </c>
      <c r="M290" s="242">
        <f>G290*(1+L290/100)</f>
        <v>0</v>
      </c>
      <c r="N290" s="240">
        <v>0</v>
      </c>
      <c r="O290" s="240">
        <f>ROUND(E290*N290,2)</f>
        <v>0</v>
      </c>
      <c r="P290" s="240">
        <v>0</v>
      </c>
      <c r="Q290" s="240">
        <f>ROUND(E290*P290,2)</f>
        <v>0</v>
      </c>
      <c r="R290" s="242" t="s">
        <v>471</v>
      </c>
      <c r="S290" s="242" t="s">
        <v>198</v>
      </c>
      <c r="T290" s="243" t="s">
        <v>198</v>
      </c>
      <c r="U290" s="224">
        <v>0.11</v>
      </c>
      <c r="V290" s="224">
        <f>ROUND(E290*U290,2)</f>
        <v>17.34</v>
      </c>
      <c r="W290" s="224"/>
      <c r="X290" s="224" t="s">
        <v>185</v>
      </c>
      <c r="Y290" s="224" t="s">
        <v>186</v>
      </c>
      <c r="Z290" s="213"/>
      <c r="AA290" s="213"/>
      <c r="AB290" s="213"/>
      <c r="AC290" s="213"/>
      <c r="AD290" s="213"/>
      <c r="AE290" s="213"/>
      <c r="AF290" s="213"/>
      <c r="AG290" s="213" t="s">
        <v>187</v>
      </c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2" x14ac:dyDescent="0.3">
      <c r="A291" s="220"/>
      <c r="B291" s="221"/>
      <c r="C291" s="267" t="s">
        <v>1126</v>
      </c>
      <c r="D291" s="260"/>
      <c r="E291" s="261">
        <v>39.42</v>
      </c>
      <c r="F291" s="224"/>
      <c r="G291" s="224"/>
      <c r="H291" s="224"/>
      <c r="I291" s="224"/>
      <c r="J291" s="224"/>
      <c r="K291" s="224"/>
      <c r="L291" s="224"/>
      <c r="M291" s="224"/>
      <c r="N291" s="223"/>
      <c r="O291" s="223"/>
      <c r="P291" s="223"/>
      <c r="Q291" s="223"/>
      <c r="R291" s="224"/>
      <c r="S291" s="224"/>
      <c r="T291" s="224"/>
      <c r="U291" s="224"/>
      <c r="V291" s="224"/>
      <c r="W291" s="224"/>
      <c r="X291" s="224"/>
      <c r="Y291" s="224"/>
      <c r="Z291" s="213"/>
      <c r="AA291" s="213"/>
      <c r="AB291" s="213"/>
      <c r="AC291" s="213"/>
      <c r="AD291" s="213"/>
      <c r="AE291" s="213"/>
      <c r="AF291" s="213"/>
      <c r="AG291" s="213" t="s">
        <v>227</v>
      </c>
      <c r="AH291" s="213">
        <v>0</v>
      </c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3" x14ac:dyDescent="0.3">
      <c r="A292" s="220"/>
      <c r="B292" s="221"/>
      <c r="C292" s="270" t="s">
        <v>1127</v>
      </c>
      <c r="D292" s="262"/>
      <c r="E292" s="263">
        <v>118.26</v>
      </c>
      <c r="F292" s="224"/>
      <c r="G292" s="224"/>
      <c r="H292" s="224"/>
      <c r="I292" s="224"/>
      <c r="J292" s="224"/>
      <c r="K292" s="224"/>
      <c r="L292" s="224"/>
      <c r="M292" s="224"/>
      <c r="N292" s="223"/>
      <c r="O292" s="223"/>
      <c r="P292" s="223"/>
      <c r="Q292" s="223"/>
      <c r="R292" s="224"/>
      <c r="S292" s="224"/>
      <c r="T292" s="224"/>
      <c r="U292" s="224"/>
      <c r="V292" s="224"/>
      <c r="W292" s="224"/>
      <c r="X292" s="224"/>
      <c r="Y292" s="224"/>
      <c r="Z292" s="213"/>
      <c r="AA292" s="213"/>
      <c r="AB292" s="213"/>
      <c r="AC292" s="213"/>
      <c r="AD292" s="213"/>
      <c r="AE292" s="213"/>
      <c r="AF292" s="213"/>
      <c r="AG292" s="213" t="s">
        <v>227</v>
      </c>
      <c r="AH292" s="213">
        <v>4</v>
      </c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 x14ac:dyDescent="0.3">
      <c r="A293" s="237">
        <v>87</v>
      </c>
      <c r="B293" s="238" t="s">
        <v>1128</v>
      </c>
      <c r="C293" s="255" t="s">
        <v>796</v>
      </c>
      <c r="D293" s="239" t="s">
        <v>734</v>
      </c>
      <c r="E293" s="240">
        <v>39.420999999999999</v>
      </c>
      <c r="F293" s="241"/>
      <c r="G293" s="242">
        <f>ROUND(E293*F293,2)</f>
        <v>0</v>
      </c>
      <c r="H293" s="241"/>
      <c r="I293" s="242">
        <f>ROUND(E293*H293,2)</f>
        <v>0</v>
      </c>
      <c r="J293" s="241"/>
      <c r="K293" s="242">
        <f>ROUND(E293*J293,2)</f>
        <v>0</v>
      </c>
      <c r="L293" s="242">
        <v>21</v>
      </c>
      <c r="M293" s="242">
        <f>G293*(1+L293/100)</f>
        <v>0</v>
      </c>
      <c r="N293" s="240">
        <v>0</v>
      </c>
      <c r="O293" s="240">
        <f>ROUND(E293*N293,2)</f>
        <v>0</v>
      </c>
      <c r="P293" s="240">
        <v>0</v>
      </c>
      <c r="Q293" s="240">
        <f>ROUND(E293*P293,2)</f>
        <v>0</v>
      </c>
      <c r="R293" s="242" t="s">
        <v>471</v>
      </c>
      <c r="S293" s="242" t="s">
        <v>198</v>
      </c>
      <c r="T293" s="243" t="s">
        <v>198</v>
      </c>
      <c r="U293" s="224">
        <v>0.49</v>
      </c>
      <c r="V293" s="224">
        <f>ROUND(E293*U293,2)</f>
        <v>19.32</v>
      </c>
      <c r="W293" s="224"/>
      <c r="X293" s="224" t="s">
        <v>1129</v>
      </c>
      <c r="Y293" s="224" t="s">
        <v>186</v>
      </c>
      <c r="Z293" s="213"/>
      <c r="AA293" s="213"/>
      <c r="AB293" s="213"/>
      <c r="AC293" s="213"/>
      <c r="AD293" s="213"/>
      <c r="AE293" s="213"/>
      <c r="AF293" s="213"/>
      <c r="AG293" s="213" t="s">
        <v>1130</v>
      </c>
      <c r="AH293" s="213"/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2" x14ac:dyDescent="0.3">
      <c r="A294" s="220"/>
      <c r="B294" s="221"/>
      <c r="C294" s="256" t="s">
        <v>797</v>
      </c>
      <c r="D294" s="251"/>
      <c r="E294" s="251"/>
      <c r="F294" s="251"/>
      <c r="G294" s="251"/>
      <c r="H294" s="224"/>
      <c r="I294" s="224"/>
      <c r="J294" s="224"/>
      <c r="K294" s="224"/>
      <c r="L294" s="224"/>
      <c r="M294" s="224"/>
      <c r="N294" s="223"/>
      <c r="O294" s="223"/>
      <c r="P294" s="223"/>
      <c r="Q294" s="223"/>
      <c r="R294" s="224"/>
      <c r="S294" s="224"/>
      <c r="T294" s="224"/>
      <c r="U294" s="224"/>
      <c r="V294" s="224"/>
      <c r="W294" s="224"/>
      <c r="X294" s="224"/>
      <c r="Y294" s="224"/>
      <c r="Z294" s="213"/>
      <c r="AA294" s="213"/>
      <c r="AB294" s="213"/>
      <c r="AC294" s="213"/>
      <c r="AD294" s="213"/>
      <c r="AE294" s="213"/>
      <c r="AF294" s="213"/>
      <c r="AG294" s="213" t="s">
        <v>202</v>
      </c>
      <c r="AH294" s="213"/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3">
      <c r="A295" s="244">
        <v>88</v>
      </c>
      <c r="B295" s="245" t="s">
        <v>1131</v>
      </c>
      <c r="C295" s="254" t="s">
        <v>805</v>
      </c>
      <c r="D295" s="246" t="s">
        <v>734</v>
      </c>
      <c r="E295" s="247">
        <v>39.420999999999999</v>
      </c>
      <c r="F295" s="248"/>
      <c r="G295" s="249">
        <f>ROUND(E295*F295,2)</f>
        <v>0</v>
      </c>
      <c r="H295" s="248"/>
      <c r="I295" s="249">
        <f>ROUND(E295*H295,2)</f>
        <v>0</v>
      </c>
      <c r="J295" s="248"/>
      <c r="K295" s="249">
        <f>ROUND(E295*J295,2)</f>
        <v>0</v>
      </c>
      <c r="L295" s="249">
        <v>21</v>
      </c>
      <c r="M295" s="249">
        <f>G295*(1+L295/100)</f>
        <v>0</v>
      </c>
      <c r="N295" s="247">
        <v>0</v>
      </c>
      <c r="O295" s="247">
        <f>ROUND(E295*N295,2)</f>
        <v>0</v>
      </c>
      <c r="P295" s="247">
        <v>0</v>
      </c>
      <c r="Q295" s="247">
        <f>ROUND(E295*P295,2)</f>
        <v>0</v>
      </c>
      <c r="R295" s="249" t="s">
        <v>471</v>
      </c>
      <c r="S295" s="249" t="s">
        <v>198</v>
      </c>
      <c r="T295" s="250" t="s">
        <v>198</v>
      </c>
      <c r="U295" s="224">
        <v>0</v>
      </c>
      <c r="V295" s="224">
        <f>ROUND(E295*U295,2)</f>
        <v>0</v>
      </c>
      <c r="W295" s="224"/>
      <c r="X295" s="224" t="s">
        <v>1129</v>
      </c>
      <c r="Y295" s="224" t="s">
        <v>186</v>
      </c>
      <c r="Z295" s="213"/>
      <c r="AA295" s="213"/>
      <c r="AB295" s="213"/>
      <c r="AC295" s="213"/>
      <c r="AD295" s="213"/>
      <c r="AE295" s="213"/>
      <c r="AF295" s="213"/>
      <c r="AG295" s="213" t="s">
        <v>1130</v>
      </c>
      <c r="AH295" s="213"/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1" x14ac:dyDescent="0.3">
      <c r="A296" s="237">
        <v>89</v>
      </c>
      <c r="B296" s="238" t="s">
        <v>807</v>
      </c>
      <c r="C296" s="255" t="s">
        <v>808</v>
      </c>
      <c r="D296" s="239" t="s">
        <v>734</v>
      </c>
      <c r="E296" s="240">
        <v>39.420999999999999</v>
      </c>
      <c r="F296" s="241"/>
      <c r="G296" s="242">
        <f>ROUND(E296*F296,2)</f>
        <v>0</v>
      </c>
      <c r="H296" s="241"/>
      <c r="I296" s="242">
        <f>ROUND(E296*H296,2)</f>
        <v>0</v>
      </c>
      <c r="J296" s="241"/>
      <c r="K296" s="242">
        <f>ROUND(E296*J296,2)</f>
        <v>0</v>
      </c>
      <c r="L296" s="242">
        <v>21</v>
      </c>
      <c r="M296" s="242">
        <f>G296*(1+L296/100)</f>
        <v>0</v>
      </c>
      <c r="N296" s="240">
        <v>0</v>
      </c>
      <c r="O296" s="240">
        <f>ROUND(E296*N296,2)</f>
        <v>0</v>
      </c>
      <c r="P296" s="240">
        <v>0</v>
      </c>
      <c r="Q296" s="240">
        <f>ROUND(E296*P296,2)</f>
        <v>0</v>
      </c>
      <c r="R296" s="242" t="s">
        <v>471</v>
      </c>
      <c r="S296" s="242" t="s">
        <v>198</v>
      </c>
      <c r="T296" s="243" t="s">
        <v>198</v>
      </c>
      <c r="U296" s="224">
        <v>0.94</v>
      </c>
      <c r="V296" s="224">
        <f>ROUND(E296*U296,2)</f>
        <v>37.06</v>
      </c>
      <c r="W296" s="224"/>
      <c r="X296" s="224" t="s">
        <v>1129</v>
      </c>
      <c r="Y296" s="224" t="s">
        <v>186</v>
      </c>
      <c r="Z296" s="213"/>
      <c r="AA296" s="213"/>
      <c r="AB296" s="213"/>
      <c r="AC296" s="213"/>
      <c r="AD296" s="213"/>
      <c r="AE296" s="213"/>
      <c r="AF296" s="213"/>
      <c r="AG296" s="213" t="s">
        <v>1130</v>
      </c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x14ac:dyDescent="0.3">
      <c r="A297" s="3"/>
      <c r="B297" s="4"/>
      <c r="C297" s="257"/>
      <c r="D297" s="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AE297">
        <v>12</v>
      </c>
      <c r="AF297">
        <v>21</v>
      </c>
      <c r="AG297" t="s">
        <v>164</v>
      </c>
    </row>
    <row r="298" spans="1:60" x14ac:dyDescent="0.3">
      <c r="A298" s="216"/>
      <c r="B298" s="217" t="s">
        <v>29</v>
      </c>
      <c r="C298" s="258"/>
      <c r="D298" s="218"/>
      <c r="E298" s="219"/>
      <c r="F298" s="219"/>
      <c r="G298" s="236">
        <f>G8+G16+G65+G167+G219+G285+G289</f>
        <v>0</v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AE298">
        <f>SUMIF(L7:L296,AE297,G7:G296)</f>
        <v>0</v>
      </c>
      <c r="AF298">
        <f>SUMIF(L7:L296,AF297,G7:G296)</f>
        <v>0</v>
      </c>
      <c r="AG298" t="s">
        <v>217</v>
      </c>
    </row>
    <row r="299" spans="1:60" x14ac:dyDescent="0.3">
      <c r="C299" s="259"/>
      <c r="D299" s="10"/>
      <c r="AG299" t="s">
        <v>218</v>
      </c>
    </row>
    <row r="300" spans="1:60" x14ac:dyDescent="0.3">
      <c r="D300" s="10"/>
    </row>
    <row r="301" spans="1:60" x14ac:dyDescent="0.3">
      <c r="D301" s="10"/>
    </row>
    <row r="302" spans="1:60" x14ac:dyDescent="0.3">
      <c r="D302" s="10"/>
    </row>
    <row r="303" spans="1:60" x14ac:dyDescent="0.3">
      <c r="D303" s="10"/>
    </row>
    <row r="304" spans="1:60" x14ac:dyDescent="0.3">
      <c r="D304" s="10"/>
    </row>
    <row r="305" spans="4:4" x14ac:dyDescent="0.3">
      <c r="D305" s="10"/>
    </row>
    <row r="306" spans="4:4" x14ac:dyDescent="0.3">
      <c r="D306" s="10"/>
    </row>
    <row r="307" spans="4:4" x14ac:dyDescent="0.3">
      <c r="D307" s="10"/>
    </row>
    <row r="308" spans="4:4" x14ac:dyDescent="0.3">
      <c r="D308" s="10"/>
    </row>
    <row r="309" spans="4:4" x14ac:dyDescent="0.3">
      <c r="D309" s="10"/>
    </row>
    <row r="310" spans="4:4" x14ac:dyDescent="0.3">
      <c r="D310" s="10"/>
    </row>
    <row r="311" spans="4:4" x14ac:dyDescent="0.3">
      <c r="D311" s="10"/>
    </row>
    <row r="312" spans="4:4" x14ac:dyDescent="0.3">
      <c r="D312" s="10"/>
    </row>
    <row r="313" spans="4:4" x14ac:dyDescent="0.3">
      <c r="D313" s="10"/>
    </row>
    <row r="314" spans="4:4" x14ac:dyDescent="0.3">
      <c r="D314" s="10"/>
    </row>
    <row r="315" spans="4:4" x14ac:dyDescent="0.3">
      <c r="D315" s="10"/>
    </row>
    <row r="316" spans="4:4" x14ac:dyDescent="0.3">
      <c r="D316" s="10"/>
    </row>
    <row r="317" spans="4:4" x14ac:dyDescent="0.3">
      <c r="D317" s="10"/>
    </row>
    <row r="318" spans="4:4" x14ac:dyDescent="0.3">
      <c r="D318" s="10"/>
    </row>
    <row r="319" spans="4:4" x14ac:dyDescent="0.3">
      <c r="D319" s="10"/>
    </row>
    <row r="320" spans="4:4" x14ac:dyDescent="0.3">
      <c r="D320" s="10"/>
    </row>
    <row r="321" spans="4:4" x14ac:dyDescent="0.3">
      <c r="D321" s="10"/>
    </row>
    <row r="322" spans="4:4" x14ac:dyDescent="0.3">
      <c r="D322" s="10"/>
    </row>
    <row r="323" spans="4:4" x14ac:dyDescent="0.3">
      <c r="D323" s="10"/>
    </row>
    <row r="324" spans="4:4" x14ac:dyDescent="0.3">
      <c r="D324" s="10"/>
    </row>
    <row r="325" spans="4:4" x14ac:dyDescent="0.3">
      <c r="D325" s="10"/>
    </row>
    <row r="326" spans="4:4" x14ac:dyDescent="0.3">
      <c r="D326" s="10"/>
    </row>
    <row r="327" spans="4:4" x14ac:dyDescent="0.3">
      <c r="D327" s="10"/>
    </row>
    <row r="328" spans="4:4" x14ac:dyDescent="0.3">
      <c r="D328" s="10"/>
    </row>
    <row r="329" spans="4:4" x14ac:dyDescent="0.3">
      <c r="D329" s="10"/>
    </row>
    <row r="330" spans="4:4" x14ac:dyDescent="0.3">
      <c r="D330" s="10"/>
    </row>
    <row r="331" spans="4:4" x14ac:dyDescent="0.3">
      <c r="D331" s="10"/>
    </row>
    <row r="332" spans="4:4" x14ac:dyDescent="0.3">
      <c r="D332" s="10"/>
    </row>
    <row r="333" spans="4:4" x14ac:dyDescent="0.3">
      <c r="D333" s="10"/>
    </row>
    <row r="334" spans="4:4" x14ac:dyDescent="0.3">
      <c r="D334" s="10"/>
    </row>
    <row r="335" spans="4:4" x14ac:dyDescent="0.3">
      <c r="D335" s="10"/>
    </row>
    <row r="336" spans="4:4" x14ac:dyDescent="0.3">
      <c r="D336" s="10"/>
    </row>
    <row r="337" spans="4:4" x14ac:dyDescent="0.3">
      <c r="D337" s="10"/>
    </row>
    <row r="338" spans="4:4" x14ac:dyDescent="0.3">
      <c r="D338" s="10"/>
    </row>
    <row r="339" spans="4:4" x14ac:dyDescent="0.3">
      <c r="D339" s="10"/>
    </row>
    <row r="340" spans="4:4" x14ac:dyDescent="0.3">
      <c r="D340" s="10"/>
    </row>
    <row r="341" spans="4:4" x14ac:dyDescent="0.3">
      <c r="D341" s="10"/>
    </row>
    <row r="342" spans="4:4" x14ac:dyDescent="0.3">
      <c r="D342" s="10"/>
    </row>
    <row r="343" spans="4:4" x14ac:dyDescent="0.3">
      <c r="D343" s="10"/>
    </row>
    <row r="344" spans="4:4" x14ac:dyDescent="0.3">
      <c r="D344" s="10"/>
    </row>
    <row r="345" spans="4:4" x14ac:dyDescent="0.3">
      <c r="D345" s="10"/>
    </row>
    <row r="346" spans="4:4" x14ac:dyDescent="0.3">
      <c r="D346" s="10"/>
    </row>
    <row r="347" spans="4:4" x14ac:dyDescent="0.3">
      <c r="D347" s="10"/>
    </row>
    <row r="348" spans="4:4" x14ac:dyDescent="0.3">
      <c r="D348" s="10"/>
    </row>
    <row r="349" spans="4:4" x14ac:dyDescent="0.3">
      <c r="D349" s="10"/>
    </row>
    <row r="350" spans="4:4" x14ac:dyDescent="0.3">
      <c r="D350" s="10"/>
    </row>
    <row r="351" spans="4:4" x14ac:dyDescent="0.3">
      <c r="D351" s="10"/>
    </row>
    <row r="352" spans="4:4" x14ac:dyDescent="0.3">
      <c r="D352" s="10"/>
    </row>
    <row r="353" spans="4:4" x14ac:dyDescent="0.3">
      <c r="D353" s="10"/>
    </row>
    <row r="354" spans="4:4" x14ac:dyDescent="0.3">
      <c r="D354" s="10"/>
    </row>
    <row r="355" spans="4:4" x14ac:dyDescent="0.3">
      <c r="D355" s="10"/>
    </row>
    <row r="356" spans="4:4" x14ac:dyDescent="0.3">
      <c r="D356" s="10"/>
    </row>
    <row r="357" spans="4:4" x14ac:dyDescent="0.3">
      <c r="D357" s="10"/>
    </row>
    <row r="358" spans="4:4" x14ac:dyDescent="0.3">
      <c r="D358" s="10"/>
    </row>
    <row r="359" spans="4:4" x14ac:dyDescent="0.3">
      <c r="D359" s="10"/>
    </row>
    <row r="360" spans="4:4" x14ac:dyDescent="0.3">
      <c r="D360" s="10"/>
    </row>
    <row r="361" spans="4:4" x14ac:dyDescent="0.3">
      <c r="D361" s="10"/>
    </row>
    <row r="362" spans="4:4" x14ac:dyDescent="0.3">
      <c r="D362" s="10"/>
    </row>
    <row r="363" spans="4:4" x14ac:dyDescent="0.3">
      <c r="D363" s="10"/>
    </row>
    <row r="364" spans="4:4" x14ac:dyDescent="0.3">
      <c r="D364" s="10"/>
    </row>
    <row r="365" spans="4:4" x14ac:dyDescent="0.3">
      <c r="D365" s="10"/>
    </row>
    <row r="366" spans="4:4" x14ac:dyDescent="0.3">
      <c r="D366" s="10"/>
    </row>
    <row r="367" spans="4:4" x14ac:dyDescent="0.3">
      <c r="D367" s="10"/>
    </row>
    <row r="368" spans="4:4" x14ac:dyDescent="0.3">
      <c r="D368" s="10"/>
    </row>
    <row r="369" spans="4:4" x14ac:dyDescent="0.3">
      <c r="D369" s="10"/>
    </row>
    <row r="370" spans="4:4" x14ac:dyDescent="0.3">
      <c r="D370" s="10"/>
    </row>
    <row r="371" spans="4:4" x14ac:dyDescent="0.3">
      <c r="D371" s="10"/>
    </row>
    <row r="372" spans="4:4" x14ac:dyDescent="0.3">
      <c r="D372" s="10"/>
    </row>
    <row r="373" spans="4:4" x14ac:dyDescent="0.3">
      <c r="D373" s="10"/>
    </row>
    <row r="374" spans="4:4" x14ac:dyDescent="0.3">
      <c r="D374" s="10"/>
    </row>
    <row r="375" spans="4:4" x14ac:dyDescent="0.3">
      <c r="D375" s="10"/>
    </row>
    <row r="376" spans="4:4" x14ac:dyDescent="0.3">
      <c r="D376" s="10"/>
    </row>
    <row r="377" spans="4:4" x14ac:dyDescent="0.3">
      <c r="D377" s="10"/>
    </row>
    <row r="378" spans="4:4" x14ac:dyDescent="0.3">
      <c r="D378" s="10"/>
    </row>
    <row r="379" spans="4:4" x14ac:dyDescent="0.3">
      <c r="D379" s="10"/>
    </row>
    <row r="380" spans="4:4" x14ac:dyDescent="0.3">
      <c r="D380" s="10"/>
    </row>
    <row r="381" spans="4:4" x14ac:dyDescent="0.3">
      <c r="D381" s="10"/>
    </row>
    <row r="382" spans="4:4" x14ac:dyDescent="0.3">
      <c r="D382" s="10"/>
    </row>
    <row r="383" spans="4:4" x14ac:dyDescent="0.3">
      <c r="D383" s="10"/>
    </row>
    <row r="384" spans="4:4" x14ac:dyDescent="0.3">
      <c r="D384" s="10"/>
    </row>
    <row r="385" spans="4:4" x14ac:dyDescent="0.3">
      <c r="D385" s="10"/>
    </row>
    <row r="386" spans="4:4" x14ac:dyDescent="0.3">
      <c r="D386" s="10"/>
    </row>
    <row r="387" spans="4:4" x14ac:dyDescent="0.3">
      <c r="D387" s="10"/>
    </row>
    <row r="388" spans="4:4" x14ac:dyDescent="0.3">
      <c r="D388" s="10"/>
    </row>
    <row r="389" spans="4:4" x14ac:dyDescent="0.3">
      <c r="D389" s="10"/>
    </row>
    <row r="390" spans="4:4" x14ac:dyDescent="0.3">
      <c r="D390" s="10"/>
    </row>
    <row r="391" spans="4:4" x14ac:dyDescent="0.3">
      <c r="D391" s="10"/>
    </row>
    <row r="392" spans="4:4" x14ac:dyDescent="0.3">
      <c r="D392" s="10"/>
    </row>
    <row r="393" spans="4:4" x14ac:dyDescent="0.3">
      <c r="D393" s="10"/>
    </row>
    <row r="394" spans="4:4" x14ac:dyDescent="0.3">
      <c r="D394" s="10"/>
    </row>
    <row r="395" spans="4:4" x14ac:dyDescent="0.3">
      <c r="D395" s="10"/>
    </row>
    <row r="396" spans="4:4" x14ac:dyDescent="0.3">
      <c r="D396" s="10"/>
    </row>
    <row r="397" spans="4:4" x14ac:dyDescent="0.3">
      <c r="D397" s="10"/>
    </row>
    <row r="398" spans="4:4" x14ac:dyDescent="0.3">
      <c r="D398" s="10"/>
    </row>
    <row r="399" spans="4:4" x14ac:dyDescent="0.3">
      <c r="D399" s="10"/>
    </row>
    <row r="400" spans="4:4" x14ac:dyDescent="0.3">
      <c r="D400" s="10"/>
    </row>
    <row r="401" spans="4:4" x14ac:dyDescent="0.3">
      <c r="D401" s="10"/>
    </row>
    <row r="402" spans="4:4" x14ac:dyDescent="0.3">
      <c r="D402" s="10"/>
    </row>
    <row r="403" spans="4:4" x14ac:dyDescent="0.3">
      <c r="D403" s="10"/>
    </row>
    <row r="404" spans="4:4" x14ac:dyDescent="0.3">
      <c r="D404" s="10"/>
    </row>
    <row r="405" spans="4:4" x14ac:dyDescent="0.3">
      <c r="D405" s="10"/>
    </row>
    <row r="406" spans="4:4" x14ac:dyDescent="0.3">
      <c r="D406" s="10"/>
    </row>
    <row r="407" spans="4:4" x14ac:dyDescent="0.3">
      <c r="D407" s="10"/>
    </row>
    <row r="408" spans="4:4" x14ac:dyDescent="0.3">
      <c r="D408" s="10"/>
    </row>
    <row r="409" spans="4:4" x14ac:dyDescent="0.3">
      <c r="D409" s="10"/>
    </row>
    <row r="410" spans="4:4" x14ac:dyDescent="0.3">
      <c r="D410" s="10"/>
    </row>
    <row r="411" spans="4:4" x14ac:dyDescent="0.3">
      <c r="D411" s="10"/>
    </row>
    <row r="412" spans="4:4" x14ac:dyDescent="0.3">
      <c r="D412" s="10"/>
    </row>
    <row r="413" spans="4:4" x14ac:dyDescent="0.3">
      <c r="D413" s="10"/>
    </row>
    <row r="414" spans="4:4" x14ac:dyDescent="0.3">
      <c r="D414" s="10"/>
    </row>
    <row r="415" spans="4:4" x14ac:dyDescent="0.3">
      <c r="D415" s="10"/>
    </row>
    <row r="416" spans="4:4" x14ac:dyDescent="0.3">
      <c r="D416" s="10"/>
    </row>
    <row r="417" spans="4:4" x14ac:dyDescent="0.3">
      <c r="D417" s="10"/>
    </row>
    <row r="418" spans="4:4" x14ac:dyDescent="0.3">
      <c r="D418" s="10"/>
    </row>
    <row r="419" spans="4:4" x14ac:dyDescent="0.3">
      <c r="D419" s="10"/>
    </row>
    <row r="420" spans="4:4" x14ac:dyDescent="0.3">
      <c r="D420" s="10"/>
    </row>
    <row r="421" spans="4:4" x14ac:dyDescent="0.3">
      <c r="D421" s="10"/>
    </row>
    <row r="422" spans="4:4" x14ac:dyDescent="0.3">
      <c r="D422" s="10"/>
    </row>
    <row r="423" spans="4:4" x14ac:dyDescent="0.3">
      <c r="D423" s="10"/>
    </row>
    <row r="424" spans="4:4" x14ac:dyDescent="0.3">
      <c r="D424" s="10"/>
    </row>
    <row r="425" spans="4:4" x14ac:dyDescent="0.3">
      <c r="D425" s="10"/>
    </row>
    <row r="426" spans="4:4" x14ac:dyDescent="0.3">
      <c r="D426" s="10"/>
    </row>
    <row r="427" spans="4:4" x14ac:dyDescent="0.3">
      <c r="D427" s="10"/>
    </row>
    <row r="428" spans="4:4" x14ac:dyDescent="0.3">
      <c r="D428" s="10"/>
    </row>
    <row r="429" spans="4:4" x14ac:dyDescent="0.3">
      <c r="D429" s="10"/>
    </row>
    <row r="430" spans="4:4" x14ac:dyDescent="0.3">
      <c r="D430" s="10"/>
    </row>
    <row r="431" spans="4:4" x14ac:dyDescent="0.3">
      <c r="D431" s="10"/>
    </row>
    <row r="432" spans="4:4" x14ac:dyDescent="0.3">
      <c r="D432" s="10"/>
    </row>
    <row r="433" spans="4:4" x14ac:dyDescent="0.3">
      <c r="D433" s="10"/>
    </row>
    <row r="434" spans="4:4" x14ac:dyDescent="0.3">
      <c r="D434" s="10"/>
    </row>
    <row r="435" spans="4:4" x14ac:dyDescent="0.3">
      <c r="D435" s="10"/>
    </row>
    <row r="436" spans="4:4" x14ac:dyDescent="0.3">
      <c r="D436" s="10"/>
    </row>
    <row r="437" spans="4:4" x14ac:dyDescent="0.3">
      <c r="D437" s="10"/>
    </row>
    <row r="438" spans="4:4" x14ac:dyDescent="0.3">
      <c r="D438" s="10"/>
    </row>
    <row r="439" spans="4:4" x14ac:dyDescent="0.3">
      <c r="D439" s="10"/>
    </row>
    <row r="440" spans="4:4" x14ac:dyDescent="0.3">
      <c r="D440" s="10"/>
    </row>
    <row r="441" spans="4:4" x14ac:dyDescent="0.3">
      <c r="D441" s="10"/>
    </row>
    <row r="442" spans="4:4" x14ac:dyDescent="0.3">
      <c r="D442" s="10"/>
    </row>
    <row r="443" spans="4:4" x14ac:dyDescent="0.3">
      <c r="D443" s="10"/>
    </row>
    <row r="444" spans="4:4" x14ac:dyDescent="0.3">
      <c r="D444" s="10"/>
    </row>
    <row r="445" spans="4:4" x14ac:dyDescent="0.3">
      <c r="D445" s="10"/>
    </row>
    <row r="446" spans="4:4" x14ac:dyDescent="0.3">
      <c r="D446" s="10"/>
    </row>
    <row r="447" spans="4:4" x14ac:dyDescent="0.3">
      <c r="D447" s="10"/>
    </row>
    <row r="448" spans="4:4" x14ac:dyDescent="0.3">
      <c r="D448" s="10"/>
    </row>
    <row r="449" spans="4:4" x14ac:dyDescent="0.3">
      <c r="D449" s="10"/>
    </row>
    <row r="450" spans="4:4" x14ac:dyDescent="0.3">
      <c r="D450" s="10"/>
    </row>
    <row r="451" spans="4:4" x14ac:dyDescent="0.3">
      <c r="D451" s="10"/>
    </row>
    <row r="452" spans="4:4" x14ac:dyDescent="0.3">
      <c r="D452" s="10"/>
    </row>
    <row r="453" spans="4:4" x14ac:dyDescent="0.3">
      <c r="D453" s="10"/>
    </row>
    <row r="454" spans="4:4" x14ac:dyDescent="0.3">
      <c r="D454" s="10"/>
    </row>
    <row r="455" spans="4:4" x14ac:dyDescent="0.3">
      <c r="D455" s="10"/>
    </row>
    <row r="456" spans="4:4" x14ac:dyDescent="0.3">
      <c r="D456" s="10"/>
    </row>
    <row r="457" spans="4:4" x14ac:dyDescent="0.3">
      <c r="D457" s="10"/>
    </row>
    <row r="458" spans="4:4" x14ac:dyDescent="0.3">
      <c r="D458" s="10"/>
    </row>
    <row r="459" spans="4:4" x14ac:dyDescent="0.3">
      <c r="D459" s="10"/>
    </row>
    <row r="460" spans="4:4" x14ac:dyDescent="0.3">
      <c r="D460" s="10"/>
    </row>
    <row r="461" spans="4:4" x14ac:dyDescent="0.3">
      <c r="D461" s="10"/>
    </row>
    <row r="462" spans="4:4" x14ac:dyDescent="0.3">
      <c r="D462" s="10"/>
    </row>
    <row r="463" spans="4:4" x14ac:dyDescent="0.3">
      <c r="D463" s="10"/>
    </row>
    <row r="464" spans="4:4" x14ac:dyDescent="0.3">
      <c r="D464" s="10"/>
    </row>
    <row r="465" spans="4:4" x14ac:dyDescent="0.3">
      <c r="D465" s="10"/>
    </row>
    <row r="466" spans="4:4" x14ac:dyDescent="0.3">
      <c r="D466" s="10"/>
    </row>
    <row r="467" spans="4:4" x14ac:dyDescent="0.3">
      <c r="D467" s="10"/>
    </row>
    <row r="468" spans="4:4" x14ac:dyDescent="0.3">
      <c r="D468" s="10"/>
    </row>
    <row r="469" spans="4:4" x14ac:dyDescent="0.3">
      <c r="D469" s="10"/>
    </row>
    <row r="470" spans="4:4" x14ac:dyDescent="0.3">
      <c r="D470" s="10"/>
    </row>
    <row r="471" spans="4:4" x14ac:dyDescent="0.3">
      <c r="D471" s="10"/>
    </row>
    <row r="472" spans="4:4" x14ac:dyDescent="0.3">
      <c r="D472" s="10"/>
    </row>
    <row r="473" spans="4:4" x14ac:dyDescent="0.3">
      <c r="D473" s="10"/>
    </row>
    <row r="474" spans="4:4" x14ac:dyDescent="0.3">
      <c r="D474" s="10"/>
    </row>
    <row r="475" spans="4:4" x14ac:dyDescent="0.3">
      <c r="D475" s="10"/>
    </row>
    <row r="476" spans="4:4" x14ac:dyDescent="0.3">
      <c r="D476" s="10"/>
    </row>
    <row r="477" spans="4:4" x14ac:dyDescent="0.3">
      <c r="D477" s="10"/>
    </row>
    <row r="478" spans="4:4" x14ac:dyDescent="0.3">
      <c r="D478" s="10"/>
    </row>
    <row r="479" spans="4:4" x14ac:dyDescent="0.3">
      <c r="D479" s="10"/>
    </row>
    <row r="480" spans="4:4" x14ac:dyDescent="0.3">
      <c r="D480" s="10"/>
    </row>
    <row r="481" spans="4:4" x14ac:dyDescent="0.3">
      <c r="D481" s="10"/>
    </row>
    <row r="482" spans="4:4" x14ac:dyDescent="0.3">
      <c r="D482" s="10"/>
    </row>
    <row r="483" spans="4:4" x14ac:dyDescent="0.3">
      <c r="D483" s="10"/>
    </row>
    <row r="484" spans="4:4" x14ac:dyDescent="0.3">
      <c r="D484" s="10"/>
    </row>
    <row r="485" spans="4:4" x14ac:dyDescent="0.3">
      <c r="D485" s="10"/>
    </row>
    <row r="486" spans="4:4" x14ac:dyDescent="0.3">
      <c r="D486" s="10"/>
    </row>
    <row r="487" spans="4:4" x14ac:dyDescent="0.3">
      <c r="D487" s="10"/>
    </row>
    <row r="488" spans="4:4" x14ac:dyDescent="0.3">
      <c r="D488" s="10"/>
    </row>
    <row r="489" spans="4:4" x14ac:dyDescent="0.3">
      <c r="D489" s="10"/>
    </row>
    <row r="490" spans="4:4" x14ac:dyDescent="0.3">
      <c r="D490" s="10"/>
    </row>
    <row r="491" spans="4:4" x14ac:dyDescent="0.3">
      <c r="D491" s="10"/>
    </row>
    <row r="492" spans="4:4" x14ac:dyDescent="0.3">
      <c r="D492" s="10"/>
    </row>
    <row r="493" spans="4:4" x14ac:dyDescent="0.3">
      <c r="D493" s="10"/>
    </row>
    <row r="494" spans="4:4" x14ac:dyDescent="0.3">
      <c r="D494" s="10"/>
    </row>
    <row r="495" spans="4:4" x14ac:dyDescent="0.3">
      <c r="D495" s="10"/>
    </row>
    <row r="496" spans="4:4" x14ac:dyDescent="0.3">
      <c r="D496" s="10"/>
    </row>
    <row r="497" spans="4:4" x14ac:dyDescent="0.3">
      <c r="D497" s="10"/>
    </row>
    <row r="498" spans="4:4" x14ac:dyDescent="0.3">
      <c r="D498" s="10"/>
    </row>
    <row r="499" spans="4:4" x14ac:dyDescent="0.3">
      <c r="D499" s="10"/>
    </row>
    <row r="500" spans="4:4" x14ac:dyDescent="0.3">
      <c r="D500" s="10"/>
    </row>
    <row r="501" spans="4:4" x14ac:dyDescent="0.3">
      <c r="D501" s="10"/>
    </row>
    <row r="502" spans="4:4" x14ac:dyDescent="0.3">
      <c r="D502" s="10"/>
    </row>
    <row r="503" spans="4:4" x14ac:dyDescent="0.3">
      <c r="D503" s="10"/>
    </row>
    <row r="504" spans="4:4" x14ac:dyDescent="0.3">
      <c r="D504" s="10"/>
    </row>
    <row r="505" spans="4:4" x14ac:dyDescent="0.3">
      <c r="D505" s="10"/>
    </row>
    <row r="506" spans="4:4" x14ac:dyDescent="0.3">
      <c r="D506" s="10"/>
    </row>
    <row r="507" spans="4:4" x14ac:dyDescent="0.3">
      <c r="D507" s="10"/>
    </row>
    <row r="508" spans="4:4" x14ac:dyDescent="0.3">
      <c r="D508" s="10"/>
    </row>
    <row r="509" spans="4:4" x14ac:dyDescent="0.3">
      <c r="D509" s="10"/>
    </row>
    <row r="510" spans="4:4" x14ac:dyDescent="0.3">
      <c r="D510" s="10"/>
    </row>
    <row r="511" spans="4:4" x14ac:dyDescent="0.3">
      <c r="D511" s="10"/>
    </row>
    <row r="512" spans="4:4" x14ac:dyDescent="0.3">
      <c r="D512" s="10"/>
    </row>
    <row r="513" spans="4:4" x14ac:dyDescent="0.3">
      <c r="D513" s="10"/>
    </row>
    <row r="514" spans="4:4" x14ac:dyDescent="0.3">
      <c r="D514" s="10"/>
    </row>
    <row r="515" spans="4:4" x14ac:dyDescent="0.3">
      <c r="D515" s="10"/>
    </row>
    <row r="516" spans="4:4" x14ac:dyDescent="0.3">
      <c r="D516" s="10"/>
    </row>
    <row r="517" spans="4:4" x14ac:dyDescent="0.3">
      <c r="D517" s="10"/>
    </row>
    <row r="518" spans="4:4" x14ac:dyDescent="0.3">
      <c r="D518" s="10"/>
    </row>
    <row r="519" spans="4:4" x14ac:dyDescent="0.3">
      <c r="D519" s="10"/>
    </row>
    <row r="520" spans="4:4" x14ac:dyDescent="0.3">
      <c r="D520" s="10"/>
    </row>
    <row r="521" spans="4:4" x14ac:dyDescent="0.3">
      <c r="D521" s="10"/>
    </row>
    <row r="522" spans="4:4" x14ac:dyDescent="0.3">
      <c r="D522" s="10"/>
    </row>
    <row r="523" spans="4:4" x14ac:dyDescent="0.3">
      <c r="D523" s="10"/>
    </row>
    <row r="524" spans="4:4" x14ac:dyDescent="0.3">
      <c r="D524" s="10"/>
    </row>
    <row r="525" spans="4:4" x14ac:dyDescent="0.3">
      <c r="D525" s="10"/>
    </row>
    <row r="526" spans="4:4" x14ac:dyDescent="0.3">
      <c r="D526" s="10"/>
    </row>
    <row r="527" spans="4:4" x14ac:dyDescent="0.3">
      <c r="D527" s="10"/>
    </row>
    <row r="528" spans="4:4" x14ac:dyDescent="0.3">
      <c r="D528" s="10"/>
    </row>
    <row r="529" spans="4:4" x14ac:dyDescent="0.3">
      <c r="D529" s="10"/>
    </row>
    <row r="530" spans="4:4" x14ac:dyDescent="0.3">
      <c r="D530" s="10"/>
    </row>
    <row r="531" spans="4:4" x14ac:dyDescent="0.3">
      <c r="D531" s="10"/>
    </row>
    <row r="532" spans="4:4" x14ac:dyDescent="0.3">
      <c r="D532" s="10"/>
    </row>
    <row r="533" spans="4:4" x14ac:dyDescent="0.3">
      <c r="D533" s="10"/>
    </row>
    <row r="534" spans="4:4" x14ac:dyDescent="0.3">
      <c r="D534" s="10"/>
    </row>
    <row r="535" spans="4:4" x14ac:dyDescent="0.3">
      <c r="D535" s="10"/>
    </row>
    <row r="536" spans="4:4" x14ac:dyDescent="0.3">
      <c r="D536" s="10"/>
    </row>
    <row r="537" spans="4:4" x14ac:dyDescent="0.3">
      <c r="D537" s="10"/>
    </row>
    <row r="538" spans="4:4" x14ac:dyDescent="0.3">
      <c r="D538" s="10"/>
    </row>
    <row r="539" spans="4:4" x14ac:dyDescent="0.3">
      <c r="D539" s="10"/>
    </row>
    <row r="540" spans="4:4" x14ac:dyDescent="0.3">
      <c r="D540" s="10"/>
    </row>
    <row r="541" spans="4:4" x14ac:dyDescent="0.3">
      <c r="D541" s="10"/>
    </row>
    <row r="542" spans="4:4" x14ac:dyDescent="0.3">
      <c r="D542" s="10"/>
    </row>
    <row r="543" spans="4:4" x14ac:dyDescent="0.3">
      <c r="D543" s="10"/>
    </row>
    <row r="544" spans="4:4" x14ac:dyDescent="0.3">
      <c r="D544" s="10"/>
    </row>
    <row r="545" spans="4:4" x14ac:dyDescent="0.3">
      <c r="D545" s="10"/>
    </row>
    <row r="546" spans="4:4" x14ac:dyDescent="0.3">
      <c r="D546" s="10"/>
    </row>
    <row r="547" spans="4:4" x14ac:dyDescent="0.3">
      <c r="D547" s="10"/>
    </row>
    <row r="548" spans="4:4" x14ac:dyDescent="0.3">
      <c r="D548" s="10"/>
    </row>
    <row r="549" spans="4:4" x14ac:dyDescent="0.3">
      <c r="D549" s="10"/>
    </row>
    <row r="550" spans="4:4" x14ac:dyDescent="0.3">
      <c r="D550" s="10"/>
    </row>
    <row r="551" spans="4:4" x14ac:dyDescent="0.3">
      <c r="D551" s="10"/>
    </row>
    <row r="552" spans="4:4" x14ac:dyDescent="0.3">
      <c r="D552" s="10"/>
    </row>
    <row r="553" spans="4:4" x14ac:dyDescent="0.3">
      <c r="D553" s="10"/>
    </row>
    <row r="554" spans="4:4" x14ac:dyDescent="0.3">
      <c r="D554" s="10"/>
    </row>
    <row r="555" spans="4:4" x14ac:dyDescent="0.3">
      <c r="D555" s="10"/>
    </row>
    <row r="556" spans="4:4" x14ac:dyDescent="0.3">
      <c r="D556" s="10"/>
    </row>
    <row r="557" spans="4:4" x14ac:dyDescent="0.3">
      <c r="D557" s="10"/>
    </row>
    <row r="558" spans="4:4" x14ac:dyDescent="0.3">
      <c r="D558" s="10"/>
    </row>
    <row r="559" spans="4:4" x14ac:dyDescent="0.3">
      <c r="D559" s="10"/>
    </row>
    <row r="560" spans="4:4" x14ac:dyDescent="0.3">
      <c r="D560" s="10"/>
    </row>
    <row r="561" spans="4:4" x14ac:dyDescent="0.3">
      <c r="D561" s="10"/>
    </row>
    <row r="562" spans="4:4" x14ac:dyDescent="0.3">
      <c r="D562" s="10"/>
    </row>
    <row r="563" spans="4:4" x14ac:dyDescent="0.3">
      <c r="D563" s="10"/>
    </row>
    <row r="564" spans="4:4" x14ac:dyDescent="0.3">
      <c r="D564" s="10"/>
    </row>
    <row r="565" spans="4:4" x14ac:dyDescent="0.3">
      <c r="D565" s="10"/>
    </row>
    <row r="566" spans="4:4" x14ac:dyDescent="0.3">
      <c r="D566" s="10"/>
    </row>
    <row r="567" spans="4:4" x14ac:dyDescent="0.3">
      <c r="D567" s="10"/>
    </row>
    <row r="568" spans="4:4" x14ac:dyDescent="0.3">
      <c r="D568" s="10"/>
    </row>
    <row r="569" spans="4:4" x14ac:dyDescent="0.3">
      <c r="D569" s="10"/>
    </row>
    <row r="570" spans="4:4" x14ac:dyDescent="0.3">
      <c r="D570" s="10"/>
    </row>
    <row r="571" spans="4:4" x14ac:dyDescent="0.3">
      <c r="D571" s="10"/>
    </row>
    <row r="572" spans="4:4" x14ac:dyDescent="0.3">
      <c r="D572" s="10"/>
    </row>
    <row r="573" spans="4:4" x14ac:dyDescent="0.3">
      <c r="D573" s="10"/>
    </row>
    <row r="574" spans="4:4" x14ac:dyDescent="0.3">
      <c r="D574" s="10"/>
    </row>
    <row r="575" spans="4:4" x14ac:dyDescent="0.3">
      <c r="D575" s="10"/>
    </row>
    <row r="576" spans="4:4" x14ac:dyDescent="0.3">
      <c r="D576" s="10"/>
    </row>
    <row r="577" spans="4:4" x14ac:dyDescent="0.3">
      <c r="D577" s="10"/>
    </row>
    <row r="578" spans="4:4" x14ac:dyDescent="0.3">
      <c r="D578" s="10"/>
    </row>
    <row r="579" spans="4:4" x14ac:dyDescent="0.3">
      <c r="D579" s="10"/>
    </row>
    <row r="580" spans="4:4" x14ac:dyDescent="0.3">
      <c r="D580" s="10"/>
    </row>
    <row r="581" spans="4:4" x14ac:dyDescent="0.3">
      <c r="D581" s="10"/>
    </row>
    <row r="582" spans="4:4" x14ac:dyDescent="0.3">
      <c r="D582" s="10"/>
    </row>
    <row r="583" spans="4:4" x14ac:dyDescent="0.3">
      <c r="D583" s="10"/>
    </row>
    <row r="584" spans="4:4" x14ac:dyDescent="0.3">
      <c r="D584" s="10"/>
    </row>
    <row r="585" spans="4:4" x14ac:dyDescent="0.3">
      <c r="D585" s="10"/>
    </row>
    <row r="586" spans="4:4" x14ac:dyDescent="0.3">
      <c r="D586" s="10"/>
    </row>
    <row r="587" spans="4:4" x14ac:dyDescent="0.3">
      <c r="D587" s="10"/>
    </row>
    <row r="588" spans="4:4" x14ac:dyDescent="0.3">
      <c r="D588" s="10"/>
    </row>
    <row r="589" spans="4:4" x14ac:dyDescent="0.3">
      <c r="D589" s="10"/>
    </row>
    <row r="590" spans="4:4" x14ac:dyDescent="0.3">
      <c r="D590" s="10"/>
    </row>
    <row r="591" spans="4:4" x14ac:dyDescent="0.3">
      <c r="D591" s="10"/>
    </row>
    <row r="592" spans="4:4" x14ac:dyDescent="0.3">
      <c r="D592" s="10"/>
    </row>
    <row r="593" spans="4:4" x14ac:dyDescent="0.3">
      <c r="D593" s="10"/>
    </row>
    <row r="594" spans="4:4" x14ac:dyDescent="0.3">
      <c r="D594" s="10"/>
    </row>
    <row r="595" spans="4:4" x14ac:dyDescent="0.3">
      <c r="D595" s="10"/>
    </row>
    <row r="596" spans="4:4" x14ac:dyDescent="0.3">
      <c r="D596" s="10"/>
    </row>
    <row r="597" spans="4:4" x14ac:dyDescent="0.3">
      <c r="D597" s="10"/>
    </row>
    <row r="598" spans="4:4" x14ac:dyDescent="0.3">
      <c r="D598" s="10"/>
    </row>
    <row r="599" spans="4:4" x14ac:dyDescent="0.3">
      <c r="D599" s="10"/>
    </row>
    <row r="600" spans="4:4" x14ac:dyDescent="0.3">
      <c r="D600" s="10"/>
    </row>
    <row r="601" spans="4:4" x14ac:dyDescent="0.3">
      <c r="D601" s="10"/>
    </row>
    <row r="602" spans="4:4" x14ac:dyDescent="0.3">
      <c r="D602" s="10"/>
    </row>
    <row r="603" spans="4:4" x14ac:dyDescent="0.3">
      <c r="D603" s="10"/>
    </row>
    <row r="604" spans="4:4" x14ac:dyDescent="0.3">
      <c r="D604" s="10"/>
    </row>
    <row r="605" spans="4:4" x14ac:dyDescent="0.3">
      <c r="D605" s="10"/>
    </row>
    <row r="606" spans="4:4" x14ac:dyDescent="0.3">
      <c r="D606" s="10"/>
    </row>
    <row r="607" spans="4:4" x14ac:dyDescent="0.3">
      <c r="D607" s="10"/>
    </row>
    <row r="608" spans="4:4" x14ac:dyDescent="0.3">
      <c r="D608" s="10"/>
    </row>
    <row r="609" spans="4:4" x14ac:dyDescent="0.3">
      <c r="D609" s="10"/>
    </row>
    <row r="610" spans="4:4" x14ac:dyDescent="0.3">
      <c r="D610" s="10"/>
    </row>
    <row r="611" spans="4:4" x14ac:dyDescent="0.3">
      <c r="D611" s="10"/>
    </row>
    <row r="612" spans="4:4" x14ac:dyDescent="0.3">
      <c r="D612" s="10"/>
    </row>
    <row r="613" spans="4:4" x14ac:dyDescent="0.3">
      <c r="D613" s="10"/>
    </row>
    <row r="614" spans="4:4" x14ac:dyDescent="0.3">
      <c r="D614" s="10"/>
    </row>
    <row r="615" spans="4:4" x14ac:dyDescent="0.3">
      <c r="D615" s="10"/>
    </row>
    <row r="616" spans="4:4" x14ac:dyDescent="0.3">
      <c r="D616" s="10"/>
    </row>
    <row r="617" spans="4:4" x14ac:dyDescent="0.3">
      <c r="D617" s="10"/>
    </row>
    <row r="618" spans="4:4" x14ac:dyDescent="0.3">
      <c r="D618" s="10"/>
    </row>
    <row r="619" spans="4:4" x14ac:dyDescent="0.3">
      <c r="D619" s="10"/>
    </row>
    <row r="620" spans="4:4" x14ac:dyDescent="0.3">
      <c r="D620" s="10"/>
    </row>
    <row r="621" spans="4:4" x14ac:dyDescent="0.3">
      <c r="D621" s="10"/>
    </row>
    <row r="622" spans="4:4" x14ac:dyDescent="0.3">
      <c r="D622" s="10"/>
    </row>
    <row r="623" spans="4:4" x14ac:dyDescent="0.3">
      <c r="D623" s="10"/>
    </row>
    <row r="624" spans="4:4" x14ac:dyDescent="0.3">
      <c r="D624" s="10"/>
    </row>
    <row r="625" spans="4:4" x14ac:dyDescent="0.3">
      <c r="D625" s="10"/>
    </row>
    <row r="626" spans="4:4" x14ac:dyDescent="0.3">
      <c r="D626" s="10"/>
    </row>
    <row r="627" spans="4:4" x14ac:dyDescent="0.3">
      <c r="D627" s="10"/>
    </row>
    <row r="628" spans="4:4" x14ac:dyDescent="0.3">
      <c r="D628" s="10"/>
    </row>
    <row r="629" spans="4:4" x14ac:dyDescent="0.3">
      <c r="D629" s="10"/>
    </row>
    <row r="630" spans="4:4" x14ac:dyDescent="0.3">
      <c r="D630" s="10"/>
    </row>
    <row r="631" spans="4:4" x14ac:dyDescent="0.3">
      <c r="D631" s="10"/>
    </row>
    <row r="632" spans="4:4" x14ac:dyDescent="0.3">
      <c r="D632" s="10"/>
    </row>
    <row r="633" spans="4:4" x14ac:dyDescent="0.3">
      <c r="D633" s="10"/>
    </row>
    <row r="634" spans="4:4" x14ac:dyDescent="0.3">
      <c r="D634" s="10"/>
    </row>
    <row r="635" spans="4:4" x14ac:dyDescent="0.3">
      <c r="D635" s="10"/>
    </row>
    <row r="636" spans="4:4" x14ac:dyDescent="0.3">
      <c r="D636" s="10"/>
    </row>
    <row r="637" spans="4:4" x14ac:dyDescent="0.3">
      <c r="D637" s="10"/>
    </row>
    <row r="638" spans="4:4" x14ac:dyDescent="0.3">
      <c r="D638" s="10"/>
    </row>
    <row r="639" spans="4:4" x14ac:dyDescent="0.3">
      <c r="D639" s="10"/>
    </row>
    <row r="640" spans="4:4" x14ac:dyDescent="0.3">
      <c r="D640" s="10"/>
    </row>
    <row r="641" spans="4:4" x14ac:dyDescent="0.3">
      <c r="D641" s="10"/>
    </row>
    <row r="642" spans="4:4" x14ac:dyDescent="0.3">
      <c r="D642" s="10"/>
    </row>
    <row r="643" spans="4:4" x14ac:dyDescent="0.3">
      <c r="D643" s="10"/>
    </row>
    <row r="644" spans="4:4" x14ac:dyDescent="0.3">
      <c r="D644" s="10"/>
    </row>
    <row r="645" spans="4:4" x14ac:dyDescent="0.3">
      <c r="D645" s="10"/>
    </row>
    <row r="646" spans="4:4" x14ac:dyDescent="0.3">
      <c r="D646" s="10"/>
    </row>
    <row r="647" spans="4:4" x14ac:dyDescent="0.3">
      <c r="D647" s="10"/>
    </row>
    <row r="648" spans="4:4" x14ac:dyDescent="0.3">
      <c r="D648" s="10"/>
    </row>
    <row r="649" spans="4:4" x14ac:dyDescent="0.3">
      <c r="D649" s="10"/>
    </row>
    <row r="650" spans="4:4" x14ac:dyDescent="0.3">
      <c r="D650" s="10"/>
    </row>
    <row r="651" spans="4:4" x14ac:dyDescent="0.3">
      <c r="D651" s="10"/>
    </row>
    <row r="652" spans="4:4" x14ac:dyDescent="0.3">
      <c r="D652" s="10"/>
    </row>
    <row r="653" spans="4:4" x14ac:dyDescent="0.3">
      <c r="D653" s="10"/>
    </row>
    <row r="654" spans="4:4" x14ac:dyDescent="0.3">
      <c r="D654" s="10"/>
    </row>
    <row r="655" spans="4:4" x14ac:dyDescent="0.3">
      <c r="D655" s="10"/>
    </row>
    <row r="656" spans="4:4" x14ac:dyDescent="0.3">
      <c r="D656" s="10"/>
    </row>
    <row r="657" spans="4:4" x14ac:dyDescent="0.3">
      <c r="D657" s="10"/>
    </row>
    <row r="658" spans="4:4" x14ac:dyDescent="0.3">
      <c r="D658" s="10"/>
    </row>
    <row r="659" spans="4:4" x14ac:dyDescent="0.3">
      <c r="D659" s="10"/>
    </row>
    <row r="660" spans="4:4" x14ac:dyDescent="0.3">
      <c r="D660" s="10"/>
    </row>
    <row r="661" spans="4:4" x14ac:dyDescent="0.3">
      <c r="D661" s="10"/>
    </row>
    <row r="662" spans="4:4" x14ac:dyDescent="0.3">
      <c r="D662" s="10"/>
    </row>
    <row r="663" spans="4:4" x14ac:dyDescent="0.3">
      <c r="D663" s="10"/>
    </row>
    <row r="664" spans="4:4" x14ac:dyDescent="0.3">
      <c r="D664" s="10"/>
    </row>
    <row r="665" spans="4:4" x14ac:dyDescent="0.3">
      <c r="D665" s="10"/>
    </row>
    <row r="666" spans="4:4" x14ac:dyDescent="0.3">
      <c r="D666" s="10"/>
    </row>
    <row r="667" spans="4:4" x14ac:dyDescent="0.3">
      <c r="D667" s="10"/>
    </row>
    <row r="668" spans="4:4" x14ac:dyDescent="0.3">
      <c r="D668" s="10"/>
    </row>
    <row r="669" spans="4:4" x14ac:dyDescent="0.3">
      <c r="D669" s="10"/>
    </row>
    <row r="670" spans="4:4" x14ac:dyDescent="0.3">
      <c r="D670" s="10"/>
    </row>
    <row r="671" spans="4:4" x14ac:dyDescent="0.3">
      <c r="D671" s="10"/>
    </row>
    <row r="672" spans="4:4" x14ac:dyDescent="0.3">
      <c r="D672" s="10"/>
    </row>
    <row r="673" spans="4:4" x14ac:dyDescent="0.3">
      <c r="D673" s="10"/>
    </row>
    <row r="674" spans="4:4" x14ac:dyDescent="0.3">
      <c r="D674" s="10"/>
    </row>
    <row r="675" spans="4:4" x14ac:dyDescent="0.3">
      <c r="D675" s="10"/>
    </row>
    <row r="676" spans="4:4" x14ac:dyDescent="0.3">
      <c r="D676" s="10"/>
    </row>
    <row r="677" spans="4:4" x14ac:dyDescent="0.3">
      <c r="D677" s="10"/>
    </row>
    <row r="678" spans="4:4" x14ac:dyDescent="0.3">
      <c r="D678" s="10"/>
    </row>
    <row r="679" spans="4:4" x14ac:dyDescent="0.3">
      <c r="D679" s="10"/>
    </row>
    <row r="680" spans="4:4" x14ac:dyDescent="0.3">
      <c r="D680" s="10"/>
    </row>
    <row r="681" spans="4:4" x14ac:dyDescent="0.3">
      <c r="D681" s="10"/>
    </row>
    <row r="682" spans="4:4" x14ac:dyDescent="0.3">
      <c r="D682" s="10"/>
    </row>
    <row r="683" spans="4:4" x14ac:dyDescent="0.3">
      <c r="D683" s="10"/>
    </row>
    <row r="684" spans="4:4" x14ac:dyDescent="0.3">
      <c r="D684" s="10"/>
    </row>
    <row r="685" spans="4:4" x14ac:dyDescent="0.3">
      <c r="D685" s="10"/>
    </row>
    <row r="686" spans="4:4" x14ac:dyDescent="0.3">
      <c r="D686" s="10"/>
    </row>
    <row r="687" spans="4:4" x14ac:dyDescent="0.3">
      <c r="D687" s="10"/>
    </row>
    <row r="688" spans="4:4" x14ac:dyDescent="0.3">
      <c r="D688" s="10"/>
    </row>
    <row r="689" spans="4:4" x14ac:dyDescent="0.3">
      <c r="D689" s="10"/>
    </row>
    <row r="690" spans="4:4" x14ac:dyDescent="0.3">
      <c r="D690" s="10"/>
    </row>
    <row r="691" spans="4:4" x14ac:dyDescent="0.3">
      <c r="D691" s="10"/>
    </row>
    <row r="692" spans="4:4" x14ac:dyDescent="0.3">
      <c r="D692" s="10"/>
    </row>
    <row r="693" spans="4:4" x14ac:dyDescent="0.3">
      <c r="D693" s="10"/>
    </row>
    <row r="694" spans="4:4" x14ac:dyDescent="0.3">
      <c r="D694" s="10"/>
    </row>
    <row r="695" spans="4:4" x14ac:dyDescent="0.3">
      <c r="D695" s="10"/>
    </row>
    <row r="696" spans="4:4" x14ac:dyDescent="0.3">
      <c r="D696" s="10"/>
    </row>
    <row r="697" spans="4:4" x14ac:dyDescent="0.3">
      <c r="D697" s="10"/>
    </row>
    <row r="698" spans="4:4" x14ac:dyDescent="0.3">
      <c r="D698" s="10"/>
    </row>
    <row r="699" spans="4:4" x14ac:dyDescent="0.3">
      <c r="D699" s="10"/>
    </row>
    <row r="700" spans="4:4" x14ac:dyDescent="0.3">
      <c r="D700" s="10"/>
    </row>
    <row r="701" spans="4:4" x14ac:dyDescent="0.3">
      <c r="D701" s="10"/>
    </row>
    <row r="702" spans="4:4" x14ac:dyDescent="0.3">
      <c r="D702" s="10"/>
    </row>
    <row r="703" spans="4:4" x14ac:dyDescent="0.3">
      <c r="D703" s="10"/>
    </row>
    <row r="704" spans="4:4" x14ac:dyDescent="0.3">
      <c r="D704" s="10"/>
    </row>
    <row r="705" spans="4:4" x14ac:dyDescent="0.3">
      <c r="D705" s="10"/>
    </row>
    <row r="706" spans="4:4" x14ac:dyDescent="0.3">
      <c r="D706" s="10"/>
    </row>
    <row r="707" spans="4:4" x14ac:dyDescent="0.3">
      <c r="D707" s="10"/>
    </row>
    <row r="708" spans="4:4" x14ac:dyDescent="0.3">
      <c r="D708" s="10"/>
    </row>
    <row r="709" spans="4:4" x14ac:dyDescent="0.3">
      <c r="D709" s="10"/>
    </row>
    <row r="710" spans="4:4" x14ac:dyDescent="0.3">
      <c r="D710" s="10"/>
    </row>
    <row r="711" spans="4:4" x14ac:dyDescent="0.3">
      <c r="D711" s="10"/>
    </row>
    <row r="712" spans="4:4" x14ac:dyDescent="0.3">
      <c r="D712" s="10"/>
    </row>
    <row r="713" spans="4:4" x14ac:dyDescent="0.3">
      <c r="D713" s="10"/>
    </row>
    <row r="714" spans="4:4" x14ac:dyDescent="0.3">
      <c r="D714" s="10"/>
    </row>
    <row r="715" spans="4:4" x14ac:dyDescent="0.3">
      <c r="D715" s="10"/>
    </row>
    <row r="716" spans="4:4" x14ac:dyDescent="0.3">
      <c r="D716" s="10"/>
    </row>
    <row r="717" spans="4:4" x14ac:dyDescent="0.3">
      <c r="D717" s="10"/>
    </row>
    <row r="718" spans="4:4" x14ac:dyDescent="0.3">
      <c r="D718" s="10"/>
    </row>
    <row r="719" spans="4:4" x14ac:dyDescent="0.3">
      <c r="D719" s="10"/>
    </row>
    <row r="720" spans="4:4" x14ac:dyDescent="0.3">
      <c r="D720" s="10"/>
    </row>
    <row r="721" spans="4:4" x14ac:dyDescent="0.3">
      <c r="D721" s="10"/>
    </row>
    <row r="722" spans="4:4" x14ac:dyDescent="0.3">
      <c r="D722" s="10"/>
    </row>
    <row r="723" spans="4:4" x14ac:dyDescent="0.3">
      <c r="D723" s="10"/>
    </row>
    <row r="724" spans="4:4" x14ac:dyDescent="0.3">
      <c r="D724" s="10"/>
    </row>
    <row r="725" spans="4:4" x14ac:dyDescent="0.3">
      <c r="D725" s="10"/>
    </row>
    <row r="726" spans="4:4" x14ac:dyDescent="0.3">
      <c r="D726" s="10"/>
    </row>
    <row r="727" spans="4:4" x14ac:dyDescent="0.3">
      <c r="D727" s="10"/>
    </row>
    <row r="728" spans="4:4" x14ac:dyDescent="0.3">
      <c r="D728" s="10"/>
    </row>
    <row r="729" spans="4:4" x14ac:dyDescent="0.3">
      <c r="D729" s="10"/>
    </row>
    <row r="730" spans="4:4" x14ac:dyDescent="0.3">
      <c r="D730" s="10"/>
    </row>
    <row r="731" spans="4:4" x14ac:dyDescent="0.3">
      <c r="D731" s="10"/>
    </row>
    <row r="732" spans="4:4" x14ac:dyDescent="0.3">
      <c r="D732" s="10"/>
    </row>
    <row r="733" spans="4:4" x14ac:dyDescent="0.3">
      <c r="D733" s="10"/>
    </row>
    <row r="734" spans="4:4" x14ac:dyDescent="0.3">
      <c r="D734" s="10"/>
    </row>
    <row r="735" spans="4:4" x14ac:dyDescent="0.3">
      <c r="D735" s="10"/>
    </row>
    <row r="736" spans="4:4" x14ac:dyDescent="0.3">
      <c r="D736" s="10"/>
    </row>
    <row r="737" spans="4:4" x14ac:dyDescent="0.3">
      <c r="D737" s="10"/>
    </row>
    <row r="738" spans="4:4" x14ac:dyDescent="0.3">
      <c r="D738" s="10"/>
    </row>
    <row r="739" spans="4:4" x14ac:dyDescent="0.3">
      <c r="D739" s="10"/>
    </row>
    <row r="740" spans="4:4" x14ac:dyDescent="0.3">
      <c r="D740" s="10"/>
    </row>
    <row r="741" spans="4:4" x14ac:dyDescent="0.3">
      <c r="D741" s="10"/>
    </row>
    <row r="742" spans="4:4" x14ac:dyDescent="0.3">
      <c r="D742" s="10"/>
    </row>
    <row r="743" spans="4:4" x14ac:dyDescent="0.3">
      <c r="D743" s="10"/>
    </row>
    <row r="744" spans="4:4" x14ac:dyDescent="0.3">
      <c r="D744" s="10"/>
    </row>
    <row r="745" spans="4:4" x14ac:dyDescent="0.3">
      <c r="D745" s="10"/>
    </row>
    <row r="746" spans="4:4" x14ac:dyDescent="0.3">
      <c r="D746" s="10"/>
    </row>
    <row r="747" spans="4:4" x14ac:dyDescent="0.3">
      <c r="D747" s="10"/>
    </row>
    <row r="748" spans="4:4" x14ac:dyDescent="0.3">
      <c r="D748" s="10"/>
    </row>
    <row r="749" spans="4:4" x14ac:dyDescent="0.3">
      <c r="D749" s="10"/>
    </row>
    <row r="750" spans="4:4" x14ac:dyDescent="0.3">
      <c r="D750" s="10"/>
    </row>
    <row r="751" spans="4:4" x14ac:dyDescent="0.3">
      <c r="D751" s="10"/>
    </row>
    <row r="752" spans="4:4" x14ac:dyDescent="0.3">
      <c r="D752" s="10"/>
    </row>
    <row r="753" spans="4:4" x14ac:dyDescent="0.3">
      <c r="D753" s="10"/>
    </row>
    <row r="754" spans="4:4" x14ac:dyDescent="0.3">
      <c r="D754" s="10"/>
    </row>
    <row r="755" spans="4:4" x14ac:dyDescent="0.3">
      <c r="D755" s="10"/>
    </row>
    <row r="756" spans="4:4" x14ac:dyDescent="0.3">
      <c r="D756" s="10"/>
    </row>
    <row r="757" spans="4:4" x14ac:dyDescent="0.3">
      <c r="D757" s="10"/>
    </row>
    <row r="758" spans="4:4" x14ac:dyDescent="0.3">
      <c r="D758" s="10"/>
    </row>
    <row r="759" spans="4:4" x14ac:dyDescent="0.3">
      <c r="D759" s="10"/>
    </row>
    <row r="760" spans="4:4" x14ac:dyDescent="0.3">
      <c r="D760" s="10"/>
    </row>
    <row r="761" spans="4:4" x14ac:dyDescent="0.3">
      <c r="D761" s="10"/>
    </row>
    <row r="762" spans="4:4" x14ac:dyDescent="0.3">
      <c r="D762" s="10"/>
    </row>
    <row r="763" spans="4:4" x14ac:dyDescent="0.3">
      <c r="D763" s="10"/>
    </row>
    <row r="764" spans="4:4" x14ac:dyDescent="0.3">
      <c r="D764" s="10"/>
    </row>
    <row r="765" spans="4:4" x14ac:dyDescent="0.3">
      <c r="D765" s="10"/>
    </row>
    <row r="766" spans="4:4" x14ac:dyDescent="0.3">
      <c r="D766" s="10"/>
    </row>
    <row r="767" spans="4:4" x14ac:dyDescent="0.3">
      <c r="D767" s="10"/>
    </row>
    <row r="768" spans="4:4" x14ac:dyDescent="0.3">
      <c r="D768" s="10"/>
    </row>
    <row r="769" spans="4:4" x14ac:dyDescent="0.3">
      <c r="D769" s="10"/>
    </row>
    <row r="770" spans="4:4" x14ac:dyDescent="0.3">
      <c r="D770" s="10"/>
    </row>
    <row r="771" spans="4:4" x14ac:dyDescent="0.3">
      <c r="D771" s="10"/>
    </row>
    <row r="772" spans="4:4" x14ac:dyDescent="0.3">
      <c r="D772" s="10"/>
    </row>
    <row r="773" spans="4:4" x14ac:dyDescent="0.3">
      <c r="D773" s="10"/>
    </row>
    <row r="774" spans="4:4" x14ac:dyDescent="0.3">
      <c r="D774" s="10"/>
    </row>
    <row r="775" spans="4:4" x14ac:dyDescent="0.3">
      <c r="D775" s="10"/>
    </row>
    <row r="776" spans="4:4" x14ac:dyDescent="0.3">
      <c r="D776" s="10"/>
    </row>
    <row r="777" spans="4:4" x14ac:dyDescent="0.3">
      <c r="D777" s="10"/>
    </row>
    <row r="778" spans="4:4" x14ac:dyDescent="0.3">
      <c r="D778" s="10"/>
    </row>
    <row r="779" spans="4:4" x14ac:dyDescent="0.3">
      <c r="D779" s="10"/>
    </row>
    <row r="780" spans="4:4" x14ac:dyDescent="0.3">
      <c r="D780" s="10"/>
    </row>
    <row r="781" spans="4:4" x14ac:dyDescent="0.3">
      <c r="D781" s="10"/>
    </row>
    <row r="782" spans="4:4" x14ac:dyDescent="0.3">
      <c r="D782" s="10"/>
    </row>
    <row r="783" spans="4:4" x14ac:dyDescent="0.3">
      <c r="D783" s="10"/>
    </row>
    <row r="784" spans="4:4" x14ac:dyDescent="0.3">
      <c r="D784" s="10"/>
    </row>
    <row r="785" spans="4:4" x14ac:dyDescent="0.3">
      <c r="D785" s="10"/>
    </row>
    <row r="786" spans="4:4" x14ac:dyDescent="0.3">
      <c r="D786" s="10"/>
    </row>
    <row r="787" spans="4:4" x14ac:dyDescent="0.3">
      <c r="D787" s="10"/>
    </row>
    <row r="788" spans="4:4" x14ac:dyDescent="0.3">
      <c r="D788" s="10"/>
    </row>
    <row r="789" spans="4:4" x14ac:dyDescent="0.3">
      <c r="D789" s="10"/>
    </row>
    <row r="790" spans="4:4" x14ac:dyDescent="0.3">
      <c r="D790" s="10"/>
    </row>
    <row r="791" spans="4:4" x14ac:dyDescent="0.3">
      <c r="D791" s="10"/>
    </row>
    <row r="792" spans="4:4" x14ac:dyDescent="0.3">
      <c r="D792" s="10"/>
    </row>
    <row r="793" spans="4:4" x14ac:dyDescent="0.3">
      <c r="D793" s="10"/>
    </row>
    <row r="794" spans="4:4" x14ac:dyDescent="0.3">
      <c r="D794" s="10"/>
    </row>
    <row r="795" spans="4:4" x14ac:dyDescent="0.3">
      <c r="D795" s="10"/>
    </row>
    <row r="796" spans="4:4" x14ac:dyDescent="0.3">
      <c r="D796" s="10"/>
    </row>
    <row r="797" spans="4:4" x14ac:dyDescent="0.3">
      <c r="D797" s="10"/>
    </row>
    <row r="798" spans="4:4" x14ac:dyDescent="0.3">
      <c r="D798" s="10"/>
    </row>
    <row r="799" spans="4:4" x14ac:dyDescent="0.3">
      <c r="D799" s="10"/>
    </row>
    <row r="800" spans="4:4" x14ac:dyDescent="0.3">
      <c r="D800" s="10"/>
    </row>
    <row r="801" spans="4:4" x14ac:dyDescent="0.3">
      <c r="D801" s="10"/>
    </row>
    <row r="802" spans="4:4" x14ac:dyDescent="0.3">
      <c r="D802" s="10"/>
    </row>
    <row r="803" spans="4:4" x14ac:dyDescent="0.3">
      <c r="D803" s="10"/>
    </row>
    <row r="804" spans="4:4" x14ac:dyDescent="0.3">
      <c r="D804" s="10"/>
    </row>
    <row r="805" spans="4:4" x14ac:dyDescent="0.3">
      <c r="D805" s="10"/>
    </row>
    <row r="806" spans="4:4" x14ac:dyDescent="0.3">
      <c r="D806" s="10"/>
    </row>
    <row r="807" spans="4:4" x14ac:dyDescent="0.3">
      <c r="D807" s="10"/>
    </row>
    <row r="808" spans="4:4" x14ac:dyDescent="0.3">
      <c r="D808" s="10"/>
    </row>
    <row r="809" spans="4:4" x14ac:dyDescent="0.3">
      <c r="D809" s="10"/>
    </row>
    <row r="810" spans="4:4" x14ac:dyDescent="0.3">
      <c r="D810" s="10"/>
    </row>
    <row r="811" spans="4:4" x14ac:dyDescent="0.3">
      <c r="D811" s="10"/>
    </row>
    <row r="812" spans="4:4" x14ac:dyDescent="0.3">
      <c r="D812" s="10"/>
    </row>
    <row r="813" spans="4:4" x14ac:dyDescent="0.3">
      <c r="D813" s="10"/>
    </row>
    <row r="814" spans="4:4" x14ac:dyDescent="0.3">
      <c r="D814" s="10"/>
    </row>
    <row r="815" spans="4:4" x14ac:dyDescent="0.3">
      <c r="D815" s="10"/>
    </row>
    <row r="816" spans="4:4" x14ac:dyDescent="0.3">
      <c r="D816" s="10"/>
    </row>
    <row r="817" spans="4:4" x14ac:dyDescent="0.3">
      <c r="D817" s="10"/>
    </row>
    <row r="818" spans="4:4" x14ac:dyDescent="0.3">
      <c r="D818" s="10"/>
    </row>
    <row r="819" spans="4:4" x14ac:dyDescent="0.3">
      <c r="D819" s="10"/>
    </row>
    <row r="820" spans="4:4" x14ac:dyDescent="0.3">
      <c r="D820" s="10"/>
    </row>
    <row r="821" spans="4:4" x14ac:dyDescent="0.3">
      <c r="D821" s="10"/>
    </row>
    <row r="822" spans="4:4" x14ac:dyDescent="0.3">
      <c r="D822" s="10"/>
    </row>
    <row r="823" spans="4:4" x14ac:dyDescent="0.3">
      <c r="D823" s="10"/>
    </row>
    <row r="824" spans="4:4" x14ac:dyDescent="0.3">
      <c r="D824" s="10"/>
    </row>
    <row r="825" spans="4:4" x14ac:dyDescent="0.3">
      <c r="D825" s="10"/>
    </row>
    <row r="826" spans="4:4" x14ac:dyDescent="0.3">
      <c r="D826" s="10"/>
    </row>
    <row r="827" spans="4:4" x14ac:dyDescent="0.3">
      <c r="D827" s="10"/>
    </row>
    <row r="828" spans="4:4" x14ac:dyDescent="0.3">
      <c r="D828" s="10"/>
    </row>
    <row r="829" spans="4:4" x14ac:dyDescent="0.3">
      <c r="D829" s="10"/>
    </row>
    <row r="830" spans="4:4" x14ac:dyDescent="0.3">
      <c r="D830" s="10"/>
    </row>
    <row r="831" spans="4:4" x14ac:dyDescent="0.3">
      <c r="D831" s="10"/>
    </row>
    <row r="832" spans="4:4" x14ac:dyDescent="0.3">
      <c r="D832" s="10"/>
    </row>
    <row r="833" spans="4:4" x14ac:dyDescent="0.3">
      <c r="D833" s="10"/>
    </row>
    <row r="834" spans="4:4" x14ac:dyDescent="0.3">
      <c r="D834" s="10"/>
    </row>
    <row r="835" spans="4:4" x14ac:dyDescent="0.3">
      <c r="D835" s="10"/>
    </row>
    <row r="836" spans="4:4" x14ac:dyDescent="0.3">
      <c r="D836" s="10"/>
    </row>
    <row r="837" spans="4:4" x14ac:dyDescent="0.3">
      <c r="D837" s="10"/>
    </row>
    <row r="838" spans="4:4" x14ac:dyDescent="0.3">
      <c r="D838" s="10"/>
    </row>
    <row r="839" spans="4:4" x14ac:dyDescent="0.3">
      <c r="D839" s="10"/>
    </row>
    <row r="840" spans="4:4" x14ac:dyDescent="0.3">
      <c r="D840" s="10"/>
    </row>
    <row r="841" spans="4:4" x14ac:dyDescent="0.3">
      <c r="D841" s="10"/>
    </row>
    <row r="842" spans="4:4" x14ac:dyDescent="0.3">
      <c r="D842" s="10"/>
    </row>
    <row r="843" spans="4:4" x14ac:dyDescent="0.3">
      <c r="D843" s="10"/>
    </row>
    <row r="844" spans="4:4" x14ac:dyDescent="0.3">
      <c r="D844" s="10"/>
    </row>
    <row r="845" spans="4:4" x14ac:dyDescent="0.3">
      <c r="D845" s="10"/>
    </row>
    <row r="846" spans="4:4" x14ac:dyDescent="0.3">
      <c r="D846" s="10"/>
    </row>
    <row r="847" spans="4:4" x14ac:dyDescent="0.3">
      <c r="D847" s="10"/>
    </row>
    <row r="848" spans="4:4" x14ac:dyDescent="0.3">
      <c r="D848" s="10"/>
    </row>
    <row r="849" spans="4:4" x14ac:dyDescent="0.3">
      <c r="D849" s="10"/>
    </row>
    <row r="850" spans="4:4" x14ac:dyDescent="0.3">
      <c r="D850" s="10"/>
    </row>
    <row r="851" spans="4:4" x14ac:dyDescent="0.3">
      <c r="D851" s="10"/>
    </row>
    <row r="852" spans="4:4" x14ac:dyDescent="0.3">
      <c r="D852" s="10"/>
    </row>
    <row r="853" spans="4:4" x14ac:dyDescent="0.3">
      <c r="D853" s="10"/>
    </row>
    <row r="854" spans="4:4" x14ac:dyDescent="0.3">
      <c r="D854" s="10"/>
    </row>
    <row r="855" spans="4:4" x14ac:dyDescent="0.3">
      <c r="D855" s="10"/>
    </row>
    <row r="856" spans="4:4" x14ac:dyDescent="0.3">
      <c r="D856" s="10"/>
    </row>
    <row r="857" spans="4:4" x14ac:dyDescent="0.3">
      <c r="D857" s="10"/>
    </row>
    <row r="858" spans="4:4" x14ac:dyDescent="0.3">
      <c r="D858" s="10"/>
    </row>
    <row r="859" spans="4:4" x14ac:dyDescent="0.3">
      <c r="D859" s="10"/>
    </row>
    <row r="860" spans="4:4" x14ac:dyDescent="0.3">
      <c r="D860" s="10"/>
    </row>
    <row r="861" spans="4:4" x14ac:dyDescent="0.3">
      <c r="D861" s="10"/>
    </row>
    <row r="862" spans="4:4" x14ac:dyDescent="0.3">
      <c r="D862" s="10"/>
    </row>
    <row r="863" spans="4:4" x14ac:dyDescent="0.3">
      <c r="D863" s="10"/>
    </row>
    <row r="864" spans="4:4" x14ac:dyDescent="0.3">
      <c r="D864" s="10"/>
    </row>
    <row r="865" spans="4:4" x14ac:dyDescent="0.3">
      <c r="D865" s="10"/>
    </row>
    <row r="866" spans="4:4" x14ac:dyDescent="0.3">
      <c r="D866" s="10"/>
    </row>
    <row r="867" spans="4:4" x14ac:dyDescent="0.3">
      <c r="D867" s="10"/>
    </row>
    <row r="868" spans="4:4" x14ac:dyDescent="0.3">
      <c r="D868" s="10"/>
    </row>
    <row r="869" spans="4:4" x14ac:dyDescent="0.3">
      <c r="D869" s="10"/>
    </row>
    <row r="870" spans="4:4" x14ac:dyDescent="0.3">
      <c r="D870" s="10"/>
    </row>
    <row r="871" spans="4:4" x14ac:dyDescent="0.3">
      <c r="D871" s="10"/>
    </row>
    <row r="872" spans="4:4" x14ac:dyDescent="0.3">
      <c r="D872" s="10"/>
    </row>
    <row r="873" spans="4:4" x14ac:dyDescent="0.3">
      <c r="D873" s="10"/>
    </row>
    <row r="874" spans="4:4" x14ac:dyDescent="0.3">
      <c r="D874" s="10"/>
    </row>
    <row r="875" spans="4:4" x14ac:dyDescent="0.3">
      <c r="D875" s="10"/>
    </row>
    <row r="876" spans="4:4" x14ac:dyDescent="0.3">
      <c r="D876" s="10"/>
    </row>
    <row r="877" spans="4:4" x14ac:dyDescent="0.3">
      <c r="D877" s="10"/>
    </row>
    <row r="878" spans="4:4" x14ac:dyDescent="0.3">
      <c r="D878" s="10"/>
    </row>
    <row r="879" spans="4:4" x14ac:dyDescent="0.3">
      <c r="D879" s="10"/>
    </row>
    <row r="880" spans="4:4" x14ac:dyDescent="0.3">
      <c r="D880" s="10"/>
    </row>
    <row r="881" spans="4:4" x14ac:dyDescent="0.3">
      <c r="D881" s="10"/>
    </row>
    <row r="882" spans="4:4" x14ac:dyDescent="0.3">
      <c r="D882" s="10"/>
    </row>
    <row r="883" spans="4:4" x14ac:dyDescent="0.3">
      <c r="D883" s="10"/>
    </row>
    <row r="884" spans="4:4" x14ac:dyDescent="0.3">
      <c r="D884" s="10"/>
    </row>
    <row r="885" spans="4:4" x14ac:dyDescent="0.3">
      <c r="D885" s="10"/>
    </row>
    <row r="886" spans="4:4" x14ac:dyDescent="0.3">
      <c r="D886" s="10"/>
    </row>
    <row r="887" spans="4:4" x14ac:dyDescent="0.3">
      <c r="D887" s="10"/>
    </row>
    <row r="888" spans="4:4" x14ac:dyDescent="0.3">
      <c r="D888" s="10"/>
    </row>
    <row r="889" spans="4:4" x14ac:dyDescent="0.3">
      <c r="D889" s="10"/>
    </row>
    <row r="890" spans="4:4" x14ac:dyDescent="0.3">
      <c r="D890" s="10"/>
    </row>
    <row r="891" spans="4:4" x14ac:dyDescent="0.3">
      <c r="D891" s="10"/>
    </row>
    <row r="892" spans="4:4" x14ac:dyDescent="0.3">
      <c r="D892" s="10"/>
    </row>
    <row r="893" spans="4:4" x14ac:dyDescent="0.3">
      <c r="D893" s="10"/>
    </row>
    <row r="894" spans="4:4" x14ac:dyDescent="0.3">
      <c r="D894" s="10"/>
    </row>
    <row r="895" spans="4:4" x14ac:dyDescent="0.3">
      <c r="D895" s="10"/>
    </row>
    <row r="896" spans="4:4" x14ac:dyDescent="0.3">
      <c r="D896" s="10"/>
    </row>
    <row r="897" spans="4:4" x14ac:dyDescent="0.3">
      <c r="D897" s="10"/>
    </row>
    <row r="898" spans="4:4" x14ac:dyDescent="0.3">
      <c r="D898" s="10"/>
    </row>
    <row r="899" spans="4:4" x14ac:dyDescent="0.3">
      <c r="D899" s="10"/>
    </row>
    <row r="900" spans="4:4" x14ac:dyDescent="0.3">
      <c r="D900" s="10"/>
    </row>
    <row r="901" spans="4:4" x14ac:dyDescent="0.3">
      <c r="D901" s="10"/>
    </row>
    <row r="902" spans="4:4" x14ac:dyDescent="0.3">
      <c r="D902" s="10"/>
    </row>
    <row r="903" spans="4:4" x14ac:dyDescent="0.3">
      <c r="D903" s="10"/>
    </row>
    <row r="904" spans="4:4" x14ac:dyDescent="0.3">
      <c r="D904" s="10"/>
    </row>
    <row r="905" spans="4:4" x14ac:dyDescent="0.3">
      <c r="D905" s="10"/>
    </row>
    <row r="906" spans="4:4" x14ac:dyDescent="0.3">
      <c r="D906" s="10"/>
    </row>
    <row r="907" spans="4:4" x14ac:dyDescent="0.3">
      <c r="D907" s="10"/>
    </row>
    <row r="908" spans="4:4" x14ac:dyDescent="0.3">
      <c r="D908" s="10"/>
    </row>
    <row r="909" spans="4:4" x14ac:dyDescent="0.3">
      <c r="D909" s="10"/>
    </row>
    <row r="910" spans="4:4" x14ac:dyDescent="0.3">
      <c r="D910" s="10"/>
    </row>
    <row r="911" spans="4:4" x14ac:dyDescent="0.3">
      <c r="D911" s="10"/>
    </row>
    <row r="912" spans="4:4" x14ac:dyDescent="0.3">
      <c r="D912" s="10"/>
    </row>
    <row r="913" spans="4:4" x14ac:dyDescent="0.3">
      <c r="D913" s="10"/>
    </row>
    <row r="914" spans="4:4" x14ac:dyDescent="0.3">
      <c r="D914" s="10"/>
    </row>
    <row r="915" spans="4:4" x14ac:dyDescent="0.3">
      <c r="D915" s="10"/>
    </row>
    <row r="916" spans="4:4" x14ac:dyDescent="0.3">
      <c r="D916" s="10"/>
    </row>
    <row r="917" spans="4:4" x14ac:dyDescent="0.3">
      <c r="D917" s="10"/>
    </row>
    <row r="918" spans="4:4" x14ac:dyDescent="0.3">
      <c r="D918" s="10"/>
    </row>
    <row r="919" spans="4:4" x14ac:dyDescent="0.3">
      <c r="D919" s="10"/>
    </row>
    <row r="920" spans="4:4" x14ac:dyDescent="0.3">
      <c r="D920" s="10"/>
    </row>
    <row r="921" spans="4:4" x14ac:dyDescent="0.3">
      <c r="D921" s="10"/>
    </row>
    <row r="922" spans="4:4" x14ac:dyDescent="0.3">
      <c r="D922" s="10"/>
    </row>
    <row r="923" spans="4:4" x14ac:dyDescent="0.3">
      <c r="D923" s="10"/>
    </row>
    <row r="924" spans="4:4" x14ac:dyDescent="0.3">
      <c r="D924" s="10"/>
    </row>
    <row r="925" spans="4:4" x14ac:dyDescent="0.3">
      <c r="D925" s="10"/>
    </row>
    <row r="926" spans="4:4" x14ac:dyDescent="0.3">
      <c r="D926" s="10"/>
    </row>
    <row r="927" spans="4:4" x14ac:dyDescent="0.3">
      <c r="D927" s="10"/>
    </row>
    <row r="928" spans="4:4" x14ac:dyDescent="0.3">
      <c r="D928" s="10"/>
    </row>
    <row r="929" spans="4:4" x14ac:dyDescent="0.3">
      <c r="D929" s="10"/>
    </row>
    <row r="930" spans="4:4" x14ac:dyDescent="0.3">
      <c r="D930" s="10"/>
    </row>
    <row r="931" spans="4:4" x14ac:dyDescent="0.3">
      <c r="D931" s="10"/>
    </row>
    <row r="932" spans="4:4" x14ac:dyDescent="0.3">
      <c r="D932" s="10"/>
    </row>
    <row r="933" spans="4:4" x14ac:dyDescent="0.3">
      <c r="D933" s="10"/>
    </row>
    <row r="934" spans="4:4" x14ac:dyDescent="0.3">
      <c r="D934" s="10"/>
    </row>
    <row r="935" spans="4:4" x14ac:dyDescent="0.3">
      <c r="D935" s="10"/>
    </row>
    <row r="936" spans="4:4" x14ac:dyDescent="0.3">
      <c r="D936" s="10"/>
    </row>
    <row r="937" spans="4:4" x14ac:dyDescent="0.3">
      <c r="D937" s="10"/>
    </row>
    <row r="938" spans="4:4" x14ac:dyDescent="0.3">
      <c r="D938" s="10"/>
    </row>
    <row r="939" spans="4:4" x14ac:dyDescent="0.3">
      <c r="D939" s="10"/>
    </row>
    <row r="940" spans="4:4" x14ac:dyDescent="0.3">
      <c r="D940" s="10"/>
    </row>
    <row r="941" spans="4:4" x14ac:dyDescent="0.3">
      <c r="D941" s="10"/>
    </row>
    <row r="942" spans="4:4" x14ac:dyDescent="0.3">
      <c r="D942" s="10"/>
    </row>
    <row r="943" spans="4:4" x14ac:dyDescent="0.3">
      <c r="D943" s="10"/>
    </row>
    <row r="944" spans="4:4" x14ac:dyDescent="0.3">
      <c r="D944" s="10"/>
    </row>
    <row r="945" spans="4:4" x14ac:dyDescent="0.3">
      <c r="D945" s="10"/>
    </row>
    <row r="946" spans="4:4" x14ac:dyDescent="0.3">
      <c r="D946" s="10"/>
    </row>
    <row r="947" spans="4:4" x14ac:dyDescent="0.3">
      <c r="D947" s="10"/>
    </row>
    <row r="948" spans="4:4" x14ac:dyDescent="0.3">
      <c r="D948" s="10"/>
    </row>
    <row r="949" spans="4:4" x14ac:dyDescent="0.3">
      <c r="D949" s="10"/>
    </row>
    <row r="950" spans="4:4" x14ac:dyDescent="0.3">
      <c r="D950" s="10"/>
    </row>
    <row r="951" spans="4:4" x14ac:dyDescent="0.3">
      <c r="D951" s="10"/>
    </row>
    <row r="952" spans="4:4" x14ac:dyDescent="0.3">
      <c r="D952" s="10"/>
    </row>
    <row r="953" spans="4:4" x14ac:dyDescent="0.3">
      <c r="D953" s="10"/>
    </row>
    <row r="954" spans="4:4" x14ac:dyDescent="0.3">
      <c r="D954" s="10"/>
    </row>
    <row r="955" spans="4:4" x14ac:dyDescent="0.3">
      <c r="D955" s="10"/>
    </row>
    <row r="956" spans="4:4" x14ac:dyDescent="0.3">
      <c r="D956" s="10"/>
    </row>
    <row r="957" spans="4:4" x14ac:dyDescent="0.3">
      <c r="D957" s="10"/>
    </row>
    <row r="958" spans="4:4" x14ac:dyDescent="0.3">
      <c r="D958" s="10"/>
    </row>
    <row r="959" spans="4:4" x14ac:dyDescent="0.3">
      <c r="D959" s="10"/>
    </row>
    <row r="960" spans="4:4" x14ac:dyDescent="0.3">
      <c r="D960" s="10"/>
    </row>
    <row r="961" spans="4:4" x14ac:dyDescent="0.3">
      <c r="D961" s="10"/>
    </row>
    <row r="962" spans="4:4" x14ac:dyDescent="0.3">
      <c r="D962" s="10"/>
    </row>
    <row r="963" spans="4:4" x14ac:dyDescent="0.3">
      <c r="D963" s="10"/>
    </row>
    <row r="964" spans="4:4" x14ac:dyDescent="0.3">
      <c r="D964" s="10"/>
    </row>
    <row r="965" spans="4:4" x14ac:dyDescent="0.3">
      <c r="D965" s="10"/>
    </row>
    <row r="966" spans="4:4" x14ac:dyDescent="0.3">
      <c r="D966" s="10"/>
    </row>
    <row r="967" spans="4:4" x14ac:dyDescent="0.3">
      <c r="D967" s="10"/>
    </row>
    <row r="968" spans="4:4" x14ac:dyDescent="0.3">
      <c r="D968" s="10"/>
    </row>
    <row r="969" spans="4:4" x14ac:dyDescent="0.3">
      <c r="D969" s="10"/>
    </row>
    <row r="970" spans="4:4" x14ac:dyDescent="0.3">
      <c r="D970" s="10"/>
    </row>
    <row r="971" spans="4:4" x14ac:dyDescent="0.3">
      <c r="D971" s="10"/>
    </row>
    <row r="972" spans="4:4" x14ac:dyDescent="0.3">
      <c r="D972" s="10"/>
    </row>
    <row r="973" spans="4:4" x14ac:dyDescent="0.3">
      <c r="D973" s="10"/>
    </row>
    <row r="974" spans="4:4" x14ac:dyDescent="0.3">
      <c r="D974" s="10"/>
    </row>
    <row r="975" spans="4:4" x14ac:dyDescent="0.3">
      <c r="D975" s="10"/>
    </row>
    <row r="976" spans="4:4" x14ac:dyDescent="0.3">
      <c r="D976" s="10"/>
    </row>
    <row r="977" spans="4:4" x14ac:dyDescent="0.3">
      <c r="D977" s="10"/>
    </row>
    <row r="978" spans="4:4" x14ac:dyDescent="0.3">
      <c r="D978" s="10"/>
    </row>
    <row r="979" spans="4:4" x14ac:dyDescent="0.3">
      <c r="D979" s="10"/>
    </row>
    <row r="980" spans="4:4" x14ac:dyDescent="0.3">
      <c r="D980" s="10"/>
    </row>
    <row r="981" spans="4:4" x14ac:dyDescent="0.3">
      <c r="D981" s="10"/>
    </row>
    <row r="982" spans="4:4" x14ac:dyDescent="0.3">
      <c r="D982" s="10"/>
    </row>
    <row r="983" spans="4:4" x14ac:dyDescent="0.3">
      <c r="D983" s="10"/>
    </row>
    <row r="984" spans="4:4" x14ac:dyDescent="0.3">
      <c r="D984" s="10"/>
    </row>
    <row r="985" spans="4:4" x14ac:dyDescent="0.3">
      <c r="D985" s="10"/>
    </row>
    <row r="986" spans="4:4" x14ac:dyDescent="0.3">
      <c r="D986" s="10"/>
    </row>
    <row r="987" spans="4:4" x14ac:dyDescent="0.3">
      <c r="D987" s="10"/>
    </row>
    <row r="988" spans="4:4" x14ac:dyDescent="0.3">
      <c r="D988" s="10"/>
    </row>
    <row r="989" spans="4:4" x14ac:dyDescent="0.3">
      <c r="D989" s="10"/>
    </row>
    <row r="990" spans="4:4" x14ac:dyDescent="0.3">
      <c r="D990" s="10"/>
    </row>
    <row r="991" spans="4:4" x14ac:dyDescent="0.3">
      <c r="D991" s="10"/>
    </row>
    <row r="992" spans="4:4" x14ac:dyDescent="0.3">
      <c r="D992" s="10"/>
    </row>
    <row r="993" spans="4:4" x14ac:dyDescent="0.3">
      <c r="D993" s="10"/>
    </row>
    <row r="994" spans="4:4" x14ac:dyDescent="0.3">
      <c r="D994" s="10"/>
    </row>
    <row r="995" spans="4:4" x14ac:dyDescent="0.3">
      <c r="D995" s="10"/>
    </row>
    <row r="996" spans="4:4" x14ac:dyDescent="0.3">
      <c r="D996" s="10"/>
    </row>
    <row r="997" spans="4:4" x14ac:dyDescent="0.3">
      <c r="D997" s="10"/>
    </row>
    <row r="998" spans="4:4" x14ac:dyDescent="0.3">
      <c r="D998" s="10"/>
    </row>
    <row r="999" spans="4:4" x14ac:dyDescent="0.3">
      <c r="D999" s="10"/>
    </row>
    <row r="1000" spans="4:4" x14ac:dyDescent="0.3">
      <c r="D1000" s="10"/>
    </row>
    <row r="1001" spans="4:4" x14ac:dyDescent="0.3">
      <c r="D1001" s="10"/>
    </row>
    <row r="1002" spans="4:4" x14ac:dyDescent="0.3">
      <c r="D1002" s="10"/>
    </row>
    <row r="1003" spans="4:4" x14ac:dyDescent="0.3">
      <c r="D1003" s="10"/>
    </row>
    <row r="1004" spans="4:4" x14ac:dyDescent="0.3">
      <c r="D1004" s="10"/>
    </row>
    <row r="1005" spans="4:4" x14ac:dyDescent="0.3">
      <c r="D1005" s="10"/>
    </row>
    <row r="1006" spans="4:4" x14ac:dyDescent="0.3">
      <c r="D1006" s="10"/>
    </row>
    <row r="1007" spans="4:4" x14ac:dyDescent="0.3">
      <c r="D1007" s="10"/>
    </row>
    <row r="1008" spans="4:4" x14ac:dyDescent="0.3">
      <c r="D1008" s="10"/>
    </row>
    <row r="1009" spans="4:4" x14ac:dyDescent="0.3">
      <c r="D1009" s="10"/>
    </row>
    <row r="1010" spans="4:4" x14ac:dyDescent="0.3">
      <c r="D1010" s="10"/>
    </row>
    <row r="1011" spans="4:4" x14ac:dyDescent="0.3">
      <c r="D1011" s="10"/>
    </row>
    <row r="1012" spans="4:4" x14ac:dyDescent="0.3">
      <c r="D1012" s="10"/>
    </row>
    <row r="1013" spans="4:4" x14ac:dyDescent="0.3">
      <c r="D1013" s="10"/>
    </row>
    <row r="1014" spans="4:4" x14ac:dyDescent="0.3">
      <c r="D1014" s="10"/>
    </row>
    <row r="1015" spans="4:4" x14ac:dyDescent="0.3">
      <c r="D1015" s="10"/>
    </row>
    <row r="1016" spans="4:4" x14ac:dyDescent="0.3">
      <c r="D1016" s="10"/>
    </row>
    <row r="1017" spans="4:4" x14ac:dyDescent="0.3">
      <c r="D1017" s="10"/>
    </row>
    <row r="1018" spans="4:4" x14ac:dyDescent="0.3">
      <c r="D1018" s="10"/>
    </row>
    <row r="1019" spans="4:4" x14ac:dyDescent="0.3">
      <c r="D1019" s="10"/>
    </row>
    <row r="1020" spans="4:4" x14ac:dyDescent="0.3">
      <c r="D1020" s="10"/>
    </row>
    <row r="1021" spans="4:4" x14ac:dyDescent="0.3">
      <c r="D1021" s="10"/>
    </row>
    <row r="1022" spans="4:4" x14ac:dyDescent="0.3">
      <c r="D1022" s="10"/>
    </row>
    <row r="1023" spans="4:4" x14ac:dyDescent="0.3">
      <c r="D1023" s="10"/>
    </row>
    <row r="1024" spans="4:4" x14ac:dyDescent="0.3">
      <c r="D1024" s="10"/>
    </row>
    <row r="1025" spans="4:4" x14ac:dyDescent="0.3">
      <c r="D1025" s="10"/>
    </row>
    <row r="1026" spans="4:4" x14ac:dyDescent="0.3">
      <c r="D1026" s="10"/>
    </row>
    <row r="1027" spans="4:4" x14ac:dyDescent="0.3">
      <c r="D1027" s="10"/>
    </row>
    <row r="1028" spans="4:4" x14ac:dyDescent="0.3">
      <c r="D1028" s="10"/>
    </row>
    <row r="1029" spans="4:4" x14ac:dyDescent="0.3">
      <c r="D1029" s="10"/>
    </row>
    <row r="1030" spans="4:4" x14ac:dyDescent="0.3">
      <c r="D1030" s="10"/>
    </row>
    <row r="1031" spans="4:4" x14ac:dyDescent="0.3">
      <c r="D1031" s="10"/>
    </row>
    <row r="1032" spans="4:4" x14ac:dyDescent="0.3">
      <c r="D1032" s="10"/>
    </row>
    <row r="1033" spans="4:4" x14ac:dyDescent="0.3">
      <c r="D1033" s="10"/>
    </row>
    <row r="1034" spans="4:4" x14ac:dyDescent="0.3">
      <c r="D1034" s="10"/>
    </row>
    <row r="1035" spans="4:4" x14ac:dyDescent="0.3">
      <c r="D1035" s="10"/>
    </row>
    <row r="1036" spans="4:4" x14ac:dyDescent="0.3">
      <c r="D1036" s="10"/>
    </row>
    <row r="1037" spans="4:4" x14ac:dyDescent="0.3">
      <c r="D1037" s="10"/>
    </row>
    <row r="1038" spans="4:4" x14ac:dyDescent="0.3">
      <c r="D1038" s="10"/>
    </row>
    <row r="1039" spans="4:4" x14ac:dyDescent="0.3">
      <c r="D1039" s="10"/>
    </row>
    <row r="1040" spans="4:4" x14ac:dyDescent="0.3">
      <c r="D1040" s="10"/>
    </row>
    <row r="1041" spans="4:4" x14ac:dyDescent="0.3">
      <c r="D1041" s="10"/>
    </row>
    <row r="1042" spans="4:4" x14ac:dyDescent="0.3">
      <c r="D1042" s="10"/>
    </row>
    <row r="1043" spans="4:4" x14ac:dyDescent="0.3">
      <c r="D1043" s="10"/>
    </row>
    <row r="1044" spans="4:4" x14ac:dyDescent="0.3">
      <c r="D1044" s="10"/>
    </row>
    <row r="1045" spans="4:4" x14ac:dyDescent="0.3">
      <c r="D1045" s="10"/>
    </row>
    <row r="1046" spans="4:4" x14ac:dyDescent="0.3">
      <c r="D1046" s="10"/>
    </row>
    <row r="1047" spans="4:4" x14ac:dyDescent="0.3">
      <c r="D1047" s="10"/>
    </row>
    <row r="1048" spans="4:4" x14ac:dyDescent="0.3">
      <c r="D1048" s="10"/>
    </row>
    <row r="1049" spans="4:4" x14ac:dyDescent="0.3">
      <c r="D1049" s="10"/>
    </row>
    <row r="1050" spans="4:4" x14ac:dyDescent="0.3">
      <c r="D1050" s="10"/>
    </row>
    <row r="1051" spans="4:4" x14ac:dyDescent="0.3">
      <c r="D1051" s="10"/>
    </row>
    <row r="1052" spans="4:4" x14ac:dyDescent="0.3">
      <c r="D1052" s="10"/>
    </row>
    <row r="1053" spans="4:4" x14ac:dyDescent="0.3">
      <c r="D1053" s="10"/>
    </row>
    <row r="1054" spans="4:4" x14ac:dyDescent="0.3">
      <c r="D1054" s="10"/>
    </row>
    <row r="1055" spans="4:4" x14ac:dyDescent="0.3">
      <c r="D1055" s="10"/>
    </row>
    <row r="1056" spans="4:4" x14ac:dyDescent="0.3">
      <c r="D1056" s="10"/>
    </row>
    <row r="1057" spans="4:4" x14ac:dyDescent="0.3">
      <c r="D1057" s="10"/>
    </row>
    <row r="1058" spans="4:4" x14ac:dyDescent="0.3">
      <c r="D1058" s="10"/>
    </row>
    <row r="1059" spans="4:4" x14ac:dyDescent="0.3">
      <c r="D1059" s="10"/>
    </row>
    <row r="1060" spans="4:4" x14ac:dyDescent="0.3">
      <c r="D1060" s="10"/>
    </row>
    <row r="1061" spans="4:4" x14ac:dyDescent="0.3">
      <c r="D1061" s="10"/>
    </row>
    <row r="1062" spans="4:4" x14ac:dyDescent="0.3">
      <c r="D1062" s="10"/>
    </row>
    <row r="1063" spans="4:4" x14ac:dyDescent="0.3">
      <c r="D1063" s="10"/>
    </row>
    <row r="1064" spans="4:4" x14ac:dyDescent="0.3">
      <c r="D1064" s="10"/>
    </row>
    <row r="1065" spans="4:4" x14ac:dyDescent="0.3">
      <c r="D1065" s="10"/>
    </row>
    <row r="1066" spans="4:4" x14ac:dyDescent="0.3">
      <c r="D1066" s="10"/>
    </row>
    <row r="1067" spans="4:4" x14ac:dyDescent="0.3">
      <c r="D1067" s="10"/>
    </row>
    <row r="1068" spans="4:4" x14ac:dyDescent="0.3">
      <c r="D1068" s="10"/>
    </row>
    <row r="1069" spans="4:4" x14ac:dyDescent="0.3">
      <c r="D1069" s="10"/>
    </row>
    <row r="1070" spans="4:4" x14ac:dyDescent="0.3">
      <c r="D1070" s="10"/>
    </row>
    <row r="1071" spans="4:4" x14ac:dyDescent="0.3">
      <c r="D1071" s="10"/>
    </row>
    <row r="1072" spans="4:4" x14ac:dyDescent="0.3">
      <c r="D1072" s="10"/>
    </row>
    <row r="1073" spans="4:4" x14ac:dyDescent="0.3">
      <c r="D1073" s="10"/>
    </row>
    <row r="1074" spans="4:4" x14ac:dyDescent="0.3">
      <c r="D1074" s="10"/>
    </row>
    <row r="1075" spans="4:4" x14ac:dyDescent="0.3">
      <c r="D1075" s="10"/>
    </row>
    <row r="1076" spans="4:4" x14ac:dyDescent="0.3">
      <c r="D1076" s="10"/>
    </row>
    <row r="1077" spans="4:4" x14ac:dyDescent="0.3">
      <c r="D1077" s="10"/>
    </row>
    <row r="1078" spans="4:4" x14ac:dyDescent="0.3">
      <c r="D1078" s="10"/>
    </row>
    <row r="1079" spans="4:4" x14ac:dyDescent="0.3">
      <c r="D1079" s="10"/>
    </row>
    <row r="1080" spans="4:4" x14ac:dyDescent="0.3">
      <c r="D1080" s="10"/>
    </row>
    <row r="1081" spans="4:4" x14ac:dyDescent="0.3">
      <c r="D1081" s="10"/>
    </row>
    <row r="1082" spans="4:4" x14ac:dyDescent="0.3">
      <c r="D1082" s="10"/>
    </row>
    <row r="1083" spans="4:4" x14ac:dyDescent="0.3">
      <c r="D1083" s="10"/>
    </row>
    <row r="1084" spans="4:4" x14ac:dyDescent="0.3">
      <c r="D1084" s="10"/>
    </row>
    <row r="1085" spans="4:4" x14ac:dyDescent="0.3">
      <c r="D1085" s="10"/>
    </row>
    <row r="1086" spans="4:4" x14ac:dyDescent="0.3">
      <c r="D1086" s="10"/>
    </row>
    <row r="1087" spans="4:4" x14ac:dyDescent="0.3">
      <c r="D1087" s="10"/>
    </row>
    <row r="1088" spans="4:4" x14ac:dyDescent="0.3">
      <c r="D1088" s="10"/>
    </row>
    <row r="1089" spans="4:4" x14ac:dyDescent="0.3">
      <c r="D1089" s="10"/>
    </row>
    <row r="1090" spans="4:4" x14ac:dyDescent="0.3">
      <c r="D1090" s="10"/>
    </row>
    <row r="1091" spans="4:4" x14ac:dyDescent="0.3">
      <c r="D1091" s="10"/>
    </row>
    <row r="1092" spans="4:4" x14ac:dyDescent="0.3">
      <c r="D1092" s="10"/>
    </row>
    <row r="1093" spans="4:4" x14ac:dyDescent="0.3">
      <c r="D1093" s="10"/>
    </row>
    <row r="1094" spans="4:4" x14ac:dyDescent="0.3">
      <c r="D1094" s="10"/>
    </row>
    <row r="1095" spans="4:4" x14ac:dyDescent="0.3">
      <c r="D1095" s="10"/>
    </row>
    <row r="1096" spans="4:4" x14ac:dyDescent="0.3">
      <c r="D1096" s="10"/>
    </row>
    <row r="1097" spans="4:4" x14ac:dyDescent="0.3">
      <c r="D1097" s="10"/>
    </row>
    <row r="1098" spans="4:4" x14ac:dyDescent="0.3">
      <c r="D1098" s="10"/>
    </row>
    <row r="1099" spans="4:4" x14ac:dyDescent="0.3">
      <c r="D1099" s="10"/>
    </row>
    <row r="1100" spans="4:4" x14ac:dyDescent="0.3">
      <c r="D1100" s="10"/>
    </row>
    <row r="1101" spans="4:4" x14ac:dyDescent="0.3">
      <c r="D1101" s="10"/>
    </row>
    <row r="1102" spans="4:4" x14ac:dyDescent="0.3">
      <c r="D1102" s="10"/>
    </row>
    <row r="1103" spans="4:4" x14ac:dyDescent="0.3">
      <c r="D1103" s="10"/>
    </row>
    <row r="1104" spans="4:4" x14ac:dyDescent="0.3">
      <c r="D1104" s="10"/>
    </row>
    <row r="1105" spans="4:4" x14ac:dyDescent="0.3">
      <c r="D1105" s="10"/>
    </row>
    <row r="1106" spans="4:4" x14ac:dyDescent="0.3">
      <c r="D1106" s="10"/>
    </row>
    <row r="1107" spans="4:4" x14ac:dyDescent="0.3">
      <c r="D1107" s="10"/>
    </row>
    <row r="1108" spans="4:4" x14ac:dyDescent="0.3">
      <c r="D1108" s="10"/>
    </row>
    <row r="1109" spans="4:4" x14ac:dyDescent="0.3">
      <c r="D1109" s="10"/>
    </row>
    <row r="1110" spans="4:4" x14ac:dyDescent="0.3">
      <c r="D1110" s="10"/>
    </row>
    <row r="1111" spans="4:4" x14ac:dyDescent="0.3">
      <c r="D1111" s="10"/>
    </row>
    <row r="1112" spans="4:4" x14ac:dyDescent="0.3">
      <c r="D1112" s="10"/>
    </row>
    <row r="1113" spans="4:4" x14ac:dyDescent="0.3">
      <c r="D1113" s="10"/>
    </row>
    <row r="1114" spans="4:4" x14ac:dyDescent="0.3">
      <c r="D1114" s="10"/>
    </row>
    <row r="1115" spans="4:4" x14ac:dyDescent="0.3">
      <c r="D1115" s="10"/>
    </row>
    <row r="1116" spans="4:4" x14ac:dyDescent="0.3">
      <c r="D1116" s="10"/>
    </row>
    <row r="1117" spans="4:4" x14ac:dyDescent="0.3">
      <c r="D1117" s="10"/>
    </row>
    <row r="1118" spans="4:4" x14ac:dyDescent="0.3">
      <c r="D1118" s="10"/>
    </row>
    <row r="1119" spans="4:4" x14ac:dyDescent="0.3">
      <c r="D1119" s="10"/>
    </row>
    <row r="1120" spans="4:4" x14ac:dyDescent="0.3">
      <c r="D1120" s="10"/>
    </row>
    <row r="1121" spans="4:4" x14ac:dyDescent="0.3">
      <c r="D1121" s="10"/>
    </row>
    <row r="1122" spans="4:4" x14ac:dyDescent="0.3">
      <c r="D1122" s="10"/>
    </row>
    <row r="1123" spans="4:4" x14ac:dyDescent="0.3">
      <c r="D1123" s="10"/>
    </row>
    <row r="1124" spans="4:4" x14ac:dyDescent="0.3">
      <c r="D1124" s="10"/>
    </row>
    <row r="1125" spans="4:4" x14ac:dyDescent="0.3">
      <c r="D1125" s="10"/>
    </row>
    <row r="1126" spans="4:4" x14ac:dyDescent="0.3">
      <c r="D1126" s="10"/>
    </row>
    <row r="1127" spans="4:4" x14ac:dyDescent="0.3">
      <c r="D1127" s="10"/>
    </row>
    <row r="1128" spans="4:4" x14ac:dyDescent="0.3">
      <c r="D1128" s="10"/>
    </row>
    <row r="1129" spans="4:4" x14ac:dyDescent="0.3">
      <c r="D1129" s="10"/>
    </row>
    <row r="1130" spans="4:4" x14ac:dyDescent="0.3">
      <c r="D1130" s="10"/>
    </row>
    <row r="1131" spans="4:4" x14ac:dyDescent="0.3">
      <c r="D1131" s="10"/>
    </row>
    <row r="1132" spans="4:4" x14ac:dyDescent="0.3">
      <c r="D1132" s="10"/>
    </row>
    <row r="1133" spans="4:4" x14ac:dyDescent="0.3">
      <c r="D1133" s="10"/>
    </row>
    <row r="1134" spans="4:4" x14ac:dyDescent="0.3">
      <c r="D1134" s="10"/>
    </row>
    <row r="1135" spans="4:4" x14ac:dyDescent="0.3">
      <c r="D1135" s="10"/>
    </row>
    <row r="1136" spans="4:4" x14ac:dyDescent="0.3">
      <c r="D1136" s="10"/>
    </row>
    <row r="1137" spans="4:4" x14ac:dyDescent="0.3">
      <c r="D1137" s="10"/>
    </row>
    <row r="1138" spans="4:4" x14ac:dyDescent="0.3">
      <c r="D1138" s="10"/>
    </row>
    <row r="1139" spans="4:4" x14ac:dyDescent="0.3">
      <c r="D1139" s="10"/>
    </row>
    <row r="1140" spans="4:4" x14ac:dyDescent="0.3">
      <c r="D1140" s="10"/>
    </row>
    <row r="1141" spans="4:4" x14ac:dyDescent="0.3">
      <c r="D1141" s="10"/>
    </row>
    <row r="1142" spans="4:4" x14ac:dyDescent="0.3">
      <c r="D1142" s="10"/>
    </row>
    <row r="1143" spans="4:4" x14ac:dyDescent="0.3">
      <c r="D1143" s="10"/>
    </row>
    <row r="1144" spans="4:4" x14ac:dyDescent="0.3">
      <c r="D1144" s="10"/>
    </row>
    <row r="1145" spans="4:4" x14ac:dyDescent="0.3">
      <c r="D1145" s="10"/>
    </row>
    <row r="1146" spans="4:4" x14ac:dyDescent="0.3">
      <c r="D1146" s="10"/>
    </row>
    <row r="1147" spans="4:4" x14ac:dyDescent="0.3">
      <c r="D1147" s="10"/>
    </row>
    <row r="1148" spans="4:4" x14ac:dyDescent="0.3">
      <c r="D1148" s="10"/>
    </row>
    <row r="1149" spans="4:4" x14ac:dyDescent="0.3">
      <c r="D1149" s="10"/>
    </row>
    <row r="1150" spans="4:4" x14ac:dyDescent="0.3">
      <c r="D1150" s="10"/>
    </row>
    <row r="1151" spans="4:4" x14ac:dyDescent="0.3">
      <c r="D1151" s="10"/>
    </row>
    <row r="1152" spans="4:4" x14ac:dyDescent="0.3">
      <c r="D1152" s="10"/>
    </row>
    <row r="1153" spans="4:4" x14ac:dyDescent="0.3">
      <c r="D1153" s="10"/>
    </row>
    <row r="1154" spans="4:4" x14ac:dyDescent="0.3">
      <c r="D1154" s="10"/>
    </row>
    <row r="1155" spans="4:4" x14ac:dyDescent="0.3">
      <c r="D1155" s="10"/>
    </row>
    <row r="1156" spans="4:4" x14ac:dyDescent="0.3">
      <c r="D1156" s="10"/>
    </row>
    <row r="1157" spans="4:4" x14ac:dyDescent="0.3">
      <c r="D1157" s="10"/>
    </row>
    <row r="1158" spans="4:4" x14ac:dyDescent="0.3">
      <c r="D1158" s="10"/>
    </row>
    <row r="1159" spans="4:4" x14ac:dyDescent="0.3">
      <c r="D1159" s="10"/>
    </row>
    <row r="1160" spans="4:4" x14ac:dyDescent="0.3">
      <c r="D1160" s="10"/>
    </row>
    <row r="1161" spans="4:4" x14ac:dyDescent="0.3">
      <c r="D1161" s="10"/>
    </row>
    <row r="1162" spans="4:4" x14ac:dyDescent="0.3">
      <c r="D1162" s="10"/>
    </row>
    <row r="1163" spans="4:4" x14ac:dyDescent="0.3">
      <c r="D1163" s="10"/>
    </row>
    <row r="1164" spans="4:4" x14ac:dyDescent="0.3">
      <c r="D1164" s="10"/>
    </row>
    <row r="1165" spans="4:4" x14ac:dyDescent="0.3">
      <c r="D1165" s="10"/>
    </row>
    <row r="1166" spans="4:4" x14ac:dyDescent="0.3">
      <c r="D1166" s="10"/>
    </row>
    <row r="1167" spans="4:4" x14ac:dyDescent="0.3">
      <c r="D1167" s="10"/>
    </row>
    <row r="1168" spans="4:4" x14ac:dyDescent="0.3">
      <c r="D1168" s="10"/>
    </row>
    <row r="1169" spans="4:4" x14ac:dyDescent="0.3">
      <c r="D1169" s="10"/>
    </row>
    <row r="1170" spans="4:4" x14ac:dyDescent="0.3">
      <c r="D1170" s="10"/>
    </row>
    <row r="1171" spans="4:4" x14ac:dyDescent="0.3">
      <c r="D1171" s="10"/>
    </row>
    <row r="1172" spans="4:4" x14ac:dyDescent="0.3">
      <c r="D1172" s="10"/>
    </row>
    <row r="1173" spans="4:4" x14ac:dyDescent="0.3">
      <c r="D1173" s="10"/>
    </row>
    <row r="1174" spans="4:4" x14ac:dyDescent="0.3">
      <c r="D1174" s="10"/>
    </row>
    <row r="1175" spans="4:4" x14ac:dyDescent="0.3">
      <c r="D1175" s="10"/>
    </row>
    <row r="1176" spans="4:4" x14ac:dyDescent="0.3">
      <c r="D1176" s="10"/>
    </row>
    <row r="1177" spans="4:4" x14ac:dyDescent="0.3">
      <c r="D1177" s="10"/>
    </row>
    <row r="1178" spans="4:4" x14ac:dyDescent="0.3">
      <c r="D1178" s="10"/>
    </row>
    <row r="1179" spans="4:4" x14ac:dyDescent="0.3">
      <c r="D1179" s="10"/>
    </row>
    <row r="1180" spans="4:4" x14ac:dyDescent="0.3">
      <c r="D1180" s="10"/>
    </row>
    <row r="1181" spans="4:4" x14ac:dyDescent="0.3">
      <c r="D1181" s="10"/>
    </row>
    <row r="1182" spans="4:4" x14ac:dyDescent="0.3">
      <c r="D1182" s="10"/>
    </row>
    <row r="1183" spans="4:4" x14ac:dyDescent="0.3">
      <c r="D1183" s="10"/>
    </row>
    <row r="1184" spans="4:4" x14ac:dyDescent="0.3">
      <c r="D1184" s="10"/>
    </row>
    <row r="1185" spans="4:4" x14ac:dyDescent="0.3">
      <c r="D1185" s="10"/>
    </row>
    <row r="1186" spans="4:4" x14ac:dyDescent="0.3">
      <c r="D1186" s="10"/>
    </row>
    <row r="1187" spans="4:4" x14ac:dyDescent="0.3">
      <c r="D1187" s="10"/>
    </row>
    <row r="1188" spans="4:4" x14ac:dyDescent="0.3">
      <c r="D1188" s="10"/>
    </row>
    <row r="1189" spans="4:4" x14ac:dyDescent="0.3">
      <c r="D1189" s="10"/>
    </row>
    <row r="1190" spans="4:4" x14ac:dyDescent="0.3">
      <c r="D1190" s="10"/>
    </row>
    <row r="1191" spans="4:4" x14ac:dyDescent="0.3">
      <c r="D1191" s="10"/>
    </row>
    <row r="1192" spans="4:4" x14ac:dyDescent="0.3">
      <c r="D1192" s="10"/>
    </row>
    <row r="1193" spans="4:4" x14ac:dyDescent="0.3">
      <c r="D1193" s="10"/>
    </row>
    <row r="1194" spans="4:4" x14ac:dyDescent="0.3">
      <c r="D1194" s="10"/>
    </row>
    <row r="1195" spans="4:4" x14ac:dyDescent="0.3">
      <c r="D1195" s="10"/>
    </row>
    <row r="1196" spans="4:4" x14ac:dyDescent="0.3">
      <c r="D1196" s="10"/>
    </row>
    <row r="1197" spans="4:4" x14ac:dyDescent="0.3">
      <c r="D1197" s="10"/>
    </row>
    <row r="1198" spans="4:4" x14ac:dyDescent="0.3">
      <c r="D1198" s="10"/>
    </row>
    <row r="1199" spans="4:4" x14ac:dyDescent="0.3">
      <c r="D1199" s="10"/>
    </row>
    <row r="1200" spans="4:4" x14ac:dyDescent="0.3">
      <c r="D1200" s="10"/>
    </row>
    <row r="1201" spans="4:4" x14ac:dyDescent="0.3">
      <c r="D1201" s="10"/>
    </row>
    <row r="1202" spans="4:4" x14ac:dyDescent="0.3">
      <c r="D1202" s="10"/>
    </row>
    <row r="1203" spans="4:4" x14ac:dyDescent="0.3">
      <c r="D1203" s="10"/>
    </row>
    <row r="1204" spans="4:4" x14ac:dyDescent="0.3">
      <c r="D1204" s="10"/>
    </row>
    <row r="1205" spans="4:4" x14ac:dyDescent="0.3">
      <c r="D1205" s="10"/>
    </row>
    <row r="1206" spans="4:4" x14ac:dyDescent="0.3">
      <c r="D1206" s="10"/>
    </row>
    <row r="1207" spans="4:4" x14ac:dyDescent="0.3">
      <c r="D1207" s="10"/>
    </row>
    <row r="1208" spans="4:4" x14ac:dyDescent="0.3">
      <c r="D1208" s="10"/>
    </row>
    <row r="1209" spans="4:4" x14ac:dyDescent="0.3">
      <c r="D1209" s="10"/>
    </row>
    <row r="1210" spans="4:4" x14ac:dyDescent="0.3">
      <c r="D1210" s="10"/>
    </row>
    <row r="1211" spans="4:4" x14ac:dyDescent="0.3">
      <c r="D1211" s="10"/>
    </row>
    <row r="1212" spans="4:4" x14ac:dyDescent="0.3">
      <c r="D1212" s="10"/>
    </row>
    <row r="1213" spans="4:4" x14ac:dyDescent="0.3">
      <c r="D1213" s="10"/>
    </row>
    <row r="1214" spans="4:4" x14ac:dyDescent="0.3">
      <c r="D1214" s="10"/>
    </row>
    <row r="1215" spans="4:4" x14ac:dyDescent="0.3">
      <c r="D1215" s="10"/>
    </row>
    <row r="1216" spans="4:4" x14ac:dyDescent="0.3">
      <c r="D1216" s="10"/>
    </row>
    <row r="1217" spans="4:4" x14ac:dyDescent="0.3">
      <c r="D1217" s="10"/>
    </row>
    <row r="1218" spans="4:4" x14ac:dyDescent="0.3">
      <c r="D1218" s="10"/>
    </row>
    <row r="1219" spans="4:4" x14ac:dyDescent="0.3">
      <c r="D1219" s="10"/>
    </row>
    <row r="1220" spans="4:4" x14ac:dyDescent="0.3">
      <c r="D1220" s="10"/>
    </row>
    <row r="1221" spans="4:4" x14ac:dyDescent="0.3">
      <c r="D1221" s="10"/>
    </row>
    <row r="1222" spans="4:4" x14ac:dyDescent="0.3">
      <c r="D1222" s="10"/>
    </row>
    <row r="1223" spans="4:4" x14ac:dyDescent="0.3">
      <c r="D1223" s="10"/>
    </row>
    <row r="1224" spans="4:4" x14ac:dyDescent="0.3">
      <c r="D1224" s="10"/>
    </row>
    <row r="1225" spans="4:4" x14ac:dyDescent="0.3">
      <c r="D1225" s="10"/>
    </row>
    <row r="1226" spans="4:4" x14ac:dyDescent="0.3">
      <c r="D1226" s="10"/>
    </row>
    <row r="1227" spans="4:4" x14ac:dyDescent="0.3">
      <c r="D1227" s="10"/>
    </row>
    <row r="1228" spans="4:4" x14ac:dyDescent="0.3">
      <c r="D1228" s="10"/>
    </row>
    <row r="1229" spans="4:4" x14ac:dyDescent="0.3">
      <c r="D1229" s="10"/>
    </row>
    <row r="1230" spans="4:4" x14ac:dyDescent="0.3">
      <c r="D1230" s="10"/>
    </row>
    <row r="1231" spans="4:4" x14ac:dyDescent="0.3">
      <c r="D1231" s="10"/>
    </row>
    <row r="1232" spans="4:4" x14ac:dyDescent="0.3">
      <c r="D1232" s="10"/>
    </row>
    <row r="1233" spans="4:4" x14ac:dyDescent="0.3">
      <c r="D1233" s="10"/>
    </row>
    <row r="1234" spans="4:4" x14ac:dyDescent="0.3">
      <c r="D1234" s="10"/>
    </row>
    <row r="1235" spans="4:4" x14ac:dyDescent="0.3">
      <c r="D1235" s="10"/>
    </row>
    <row r="1236" spans="4:4" x14ac:dyDescent="0.3">
      <c r="D1236" s="10"/>
    </row>
    <row r="1237" spans="4:4" x14ac:dyDescent="0.3">
      <c r="D1237" s="10"/>
    </row>
    <row r="1238" spans="4:4" x14ac:dyDescent="0.3">
      <c r="D1238" s="10"/>
    </row>
    <row r="1239" spans="4:4" x14ac:dyDescent="0.3">
      <c r="D1239" s="10"/>
    </row>
    <row r="1240" spans="4:4" x14ac:dyDescent="0.3">
      <c r="D1240" s="10"/>
    </row>
    <row r="1241" spans="4:4" x14ac:dyDescent="0.3">
      <c r="D1241" s="10"/>
    </row>
    <row r="1242" spans="4:4" x14ac:dyDescent="0.3">
      <c r="D1242" s="10"/>
    </row>
    <row r="1243" spans="4:4" x14ac:dyDescent="0.3">
      <c r="D1243" s="10"/>
    </row>
    <row r="1244" spans="4:4" x14ac:dyDescent="0.3">
      <c r="D1244" s="10"/>
    </row>
    <row r="1245" spans="4:4" x14ac:dyDescent="0.3">
      <c r="D1245" s="10"/>
    </row>
    <row r="1246" spans="4:4" x14ac:dyDescent="0.3">
      <c r="D1246" s="10"/>
    </row>
    <row r="1247" spans="4:4" x14ac:dyDescent="0.3">
      <c r="D1247" s="10"/>
    </row>
    <row r="1248" spans="4:4" x14ac:dyDescent="0.3">
      <c r="D1248" s="10"/>
    </row>
    <row r="1249" spans="4:4" x14ac:dyDescent="0.3">
      <c r="D1249" s="10"/>
    </row>
    <row r="1250" spans="4:4" x14ac:dyDescent="0.3">
      <c r="D1250" s="10"/>
    </row>
    <row r="1251" spans="4:4" x14ac:dyDescent="0.3">
      <c r="D1251" s="10"/>
    </row>
    <row r="1252" spans="4:4" x14ac:dyDescent="0.3">
      <c r="D1252" s="10"/>
    </row>
    <row r="1253" spans="4:4" x14ac:dyDescent="0.3">
      <c r="D1253" s="10"/>
    </row>
    <row r="1254" spans="4:4" x14ac:dyDescent="0.3">
      <c r="D1254" s="10"/>
    </row>
    <row r="1255" spans="4:4" x14ac:dyDescent="0.3">
      <c r="D1255" s="10"/>
    </row>
    <row r="1256" spans="4:4" x14ac:dyDescent="0.3">
      <c r="D1256" s="10"/>
    </row>
    <row r="1257" spans="4:4" x14ac:dyDescent="0.3">
      <c r="D1257" s="10"/>
    </row>
    <row r="1258" spans="4:4" x14ac:dyDescent="0.3">
      <c r="D1258" s="10"/>
    </row>
    <row r="1259" spans="4:4" x14ac:dyDescent="0.3">
      <c r="D1259" s="10"/>
    </row>
    <row r="1260" spans="4:4" x14ac:dyDescent="0.3">
      <c r="D1260" s="10"/>
    </row>
    <row r="1261" spans="4:4" x14ac:dyDescent="0.3">
      <c r="D1261" s="10"/>
    </row>
    <row r="1262" spans="4:4" x14ac:dyDescent="0.3">
      <c r="D1262" s="10"/>
    </row>
    <row r="1263" spans="4:4" x14ac:dyDescent="0.3">
      <c r="D1263" s="10"/>
    </row>
    <row r="1264" spans="4:4" x14ac:dyDescent="0.3">
      <c r="D1264" s="10"/>
    </row>
    <row r="1265" spans="4:4" x14ac:dyDescent="0.3">
      <c r="D1265" s="10"/>
    </row>
    <row r="1266" spans="4:4" x14ac:dyDescent="0.3">
      <c r="D1266" s="10"/>
    </row>
    <row r="1267" spans="4:4" x14ac:dyDescent="0.3">
      <c r="D1267" s="10"/>
    </row>
    <row r="1268" spans="4:4" x14ac:dyDescent="0.3">
      <c r="D1268" s="10"/>
    </row>
    <row r="1269" spans="4:4" x14ac:dyDescent="0.3">
      <c r="D1269" s="10"/>
    </row>
    <row r="1270" spans="4:4" x14ac:dyDescent="0.3">
      <c r="D1270" s="10"/>
    </row>
    <row r="1271" spans="4:4" x14ac:dyDescent="0.3">
      <c r="D1271" s="10"/>
    </row>
    <row r="1272" spans="4:4" x14ac:dyDescent="0.3">
      <c r="D1272" s="10"/>
    </row>
    <row r="1273" spans="4:4" x14ac:dyDescent="0.3">
      <c r="D1273" s="10"/>
    </row>
    <row r="1274" spans="4:4" x14ac:dyDescent="0.3">
      <c r="D1274" s="10"/>
    </row>
    <row r="1275" spans="4:4" x14ac:dyDescent="0.3">
      <c r="D1275" s="10"/>
    </row>
    <row r="1276" spans="4:4" x14ac:dyDescent="0.3">
      <c r="D1276" s="10"/>
    </row>
    <row r="1277" spans="4:4" x14ac:dyDescent="0.3">
      <c r="D1277" s="10"/>
    </row>
    <row r="1278" spans="4:4" x14ac:dyDescent="0.3">
      <c r="D1278" s="10"/>
    </row>
    <row r="1279" spans="4:4" x14ac:dyDescent="0.3">
      <c r="D1279" s="10"/>
    </row>
    <row r="1280" spans="4:4" x14ac:dyDescent="0.3">
      <c r="D1280" s="10"/>
    </row>
    <row r="1281" spans="4:4" x14ac:dyDescent="0.3">
      <c r="D1281" s="10"/>
    </row>
    <row r="1282" spans="4:4" x14ac:dyDescent="0.3">
      <c r="D1282" s="10"/>
    </row>
    <row r="1283" spans="4:4" x14ac:dyDescent="0.3">
      <c r="D1283" s="10"/>
    </row>
    <row r="1284" spans="4:4" x14ac:dyDescent="0.3">
      <c r="D1284" s="10"/>
    </row>
    <row r="1285" spans="4:4" x14ac:dyDescent="0.3">
      <c r="D1285" s="10"/>
    </row>
    <row r="1286" spans="4:4" x14ac:dyDescent="0.3">
      <c r="D1286" s="10"/>
    </row>
    <row r="1287" spans="4:4" x14ac:dyDescent="0.3">
      <c r="D1287" s="10"/>
    </row>
    <row r="1288" spans="4:4" x14ac:dyDescent="0.3">
      <c r="D1288" s="10"/>
    </row>
    <row r="1289" spans="4:4" x14ac:dyDescent="0.3">
      <c r="D1289" s="10"/>
    </row>
    <row r="1290" spans="4:4" x14ac:dyDescent="0.3">
      <c r="D1290" s="10"/>
    </row>
    <row r="1291" spans="4:4" x14ac:dyDescent="0.3">
      <c r="D1291" s="10"/>
    </row>
    <row r="1292" spans="4:4" x14ac:dyDescent="0.3">
      <c r="D1292" s="10"/>
    </row>
    <row r="1293" spans="4:4" x14ac:dyDescent="0.3">
      <c r="D1293" s="10"/>
    </row>
    <row r="1294" spans="4:4" x14ac:dyDescent="0.3">
      <c r="D1294" s="10"/>
    </row>
    <row r="1295" spans="4:4" x14ac:dyDescent="0.3">
      <c r="D1295" s="10"/>
    </row>
    <row r="1296" spans="4:4" x14ac:dyDescent="0.3">
      <c r="D1296" s="10"/>
    </row>
    <row r="1297" spans="4:4" x14ac:dyDescent="0.3">
      <c r="D1297" s="10"/>
    </row>
    <row r="1298" spans="4:4" x14ac:dyDescent="0.3">
      <c r="D1298" s="10"/>
    </row>
    <row r="1299" spans="4:4" x14ac:dyDescent="0.3">
      <c r="D1299" s="10"/>
    </row>
    <row r="1300" spans="4:4" x14ac:dyDescent="0.3">
      <c r="D1300" s="10"/>
    </row>
    <row r="1301" spans="4:4" x14ac:dyDescent="0.3">
      <c r="D1301" s="10"/>
    </row>
    <row r="1302" spans="4:4" x14ac:dyDescent="0.3">
      <c r="D1302" s="10"/>
    </row>
    <row r="1303" spans="4:4" x14ac:dyDescent="0.3">
      <c r="D1303" s="10"/>
    </row>
    <row r="1304" spans="4:4" x14ac:dyDescent="0.3">
      <c r="D1304" s="10"/>
    </row>
    <row r="1305" spans="4:4" x14ac:dyDescent="0.3">
      <c r="D1305" s="10"/>
    </row>
    <row r="1306" spans="4:4" x14ac:dyDescent="0.3">
      <c r="D1306" s="10"/>
    </row>
    <row r="1307" spans="4:4" x14ac:dyDescent="0.3">
      <c r="D1307" s="10"/>
    </row>
    <row r="1308" spans="4:4" x14ac:dyDescent="0.3">
      <c r="D1308" s="10"/>
    </row>
    <row r="1309" spans="4:4" x14ac:dyDescent="0.3">
      <c r="D1309" s="10"/>
    </row>
    <row r="1310" spans="4:4" x14ac:dyDescent="0.3">
      <c r="D1310" s="10"/>
    </row>
    <row r="1311" spans="4:4" x14ac:dyDescent="0.3">
      <c r="D1311" s="10"/>
    </row>
    <row r="1312" spans="4:4" x14ac:dyDescent="0.3">
      <c r="D1312" s="10"/>
    </row>
    <row r="1313" spans="4:4" x14ac:dyDescent="0.3">
      <c r="D1313" s="10"/>
    </row>
    <row r="1314" spans="4:4" x14ac:dyDescent="0.3">
      <c r="D1314" s="10"/>
    </row>
    <row r="1315" spans="4:4" x14ac:dyDescent="0.3">
      <c r="D1315" s="10"/>
    </row>
    <row r="1316" spans="4:4" x14ac:dyDescent="0.3">
      <c r="D1316" s="10"/>
    </row>
    <row r="1317" spans="4:4" x14ac:dyDescent="0.3">
      <c r="D1317" s="10"/>
    </row>
    <row r="1318" spans="4:4" x14ac:dyDescent="0.3">
      <c r="D1318" s="10"/>
    </row>
    <row r="1319" spans="4:4" x14ac:dyDescent="0.3">
      <c r="D1319" s="10"/>
    </row>
    <row r="1320" spans="4:4" x14ac:dyDescent="0.3">
      <c r="D1320" s="10"/>
    </row>
    <row r="1321" spans="4:4" x14ac:dyDescent="0.3">
      <c r="D1321" s="10"/>
    </row>
    <row r="1322" spans="4:4" x14ac:dyDescent="0.3">
      <c r="D1322" s="10"/>
    </row>
    <row r="1323" spans="4:4" x14ac:dyDescent="0.3">
      <c r="D1323" s="10"/>
    </row>
    <row r="1324" spans="4:4" x14ac:dyDescent="0.3">
      <c r="D1324" s="10"/>
    </row>
    <row r="1325" spans="4:4" x14ac:dyDescent="0.3">
      <c r="D1325" s="10"/>
    </row>
    <row r="1326" spans="4:4" x14ac:dyDescent="0.3">
      <c r="D1326" s="10"/>
    </row>
    <row r="1327" spans="4:4" x14ac:dyDescent="0.3">
      <c r="D1327" s="10"/>
    </row>
    <row r="1328" spans="4:4" x14ac:dyDescent="0.3">
      <c r="D1328" s="10"/>
    </row>
    <row r="1329" spans="4:4" x14ac:dyDescent="0.3">
      <c r="D1329" s="10"/>
    </row>
    <row r="1330" spans="4:4" x14ac:dyDescent="0.3">
      <c r="D1330" s="10"/>
    </row>
    <row r="1331" spans="4:4" x14ac:dyDescent="0.3">
      <c r="D1331" s="10"/>
    </row>
    <row r="1332" spans="4:4" x14ac:dyDescent="0.3">
      <c r="D1332" s="10"/>
    </row>
    <row r="1333" spans="4:4" x14ac:dyDescent="0.3">
      <c r="D1333" s="10"/>
    </row>
    <row r="1334" spans="4:4" x14ac:dyDescent="0.3">
      <c r="D1334" s="10"/>
    </row>
    <row r="1335" spans="4:4" x14ac:dyDescent="0.3">
      <c r="D1335" s="10"/>
    </row>
    <row r="1336" spans="4:4" x14ac:dyDescent="0.3">
      <c r="D1336" s="10"/>
    </row>
    <row r="1337" spans="4:4" x14ac:dyDescent="0.3">
      <c r="D1337" s="10"/>
    </row>
    <row r="1338" spans="4:4" x14ac:dyDescent="0.3">
      <c r="D1338" s="10"/>
    </row>
    <row r="1339" spans="4:4" x14ac:dyDescent="0.3">
      <c r="D1339" s="10"/>
    </row>
    <row r="1340" spans="4:4" x14ac:dyDescent="0.3">
      <c r="D1340" s="10"/>
    </row>
    <row r="1341" spans="4:4" x14ac:dyDescent="0.3">
      <c r="D1341" s="10"/>
    </row>
    <row r="1342" spans="4:4" x14ac:dyDescent="0.3">
      <c r="D1342" s="10"/>
    </row>
    <row r="1343" spans="4:4" x14ac:dyDescent="0.3">
      <c r="D1343" s="10"/>
    </row>
    <row r="1344" spans="4:4" x14ac:dyDescent="0.3">
      <c r="D1344" s="10"/>
    </row>
    <row r="1345" spans="4:4" x14ac:dyDescent="0.3">
      <c r="D1345" s="10"/>
    </row>
    <row r="1346" spans="4:4" x14ac:dyDescent="0.3">
      <c r="D1346" s="10"/>
    </row>
    <row r="1347" spans="4:4" x14ac:dyDescent="0.3">
      <c r="D1347" s="10"/>
    </row>
    <row r="1348" spans="4:4" x14ac:dyDescent="0.3">
      <c r="D1348" s="10"/>
    </row>
    <row r="1349" spans="4:4" x14ac:dyDescent="0.3">
      <c r="D1349" s="10"/>
    </row>
    <row r="1350" spans="4:4" x14ac:dyDescent="0.3">
      <c r="D1350" s="10"/>
    </row>
    <row r="1351" spans="4:4" x14ac:dyDescent="0.3">
      <c r="D1351" s="10"/>
    </row>
    <row r="1352" spans="4:4" x14ac:dyDescent="0.3">
      <c r="D1352" s="10"/>
    </row>
    <row r="1353" spans="4:4" x14ac:dyDescent="0.3">
      <c r="D1353" s="10"/>
    </row>
    <row r="1354" spans="4:4" x14ac:dyDescent="0.3">
      <c r="D1354" s="10"/>
    </row>
    <row r="1355" spans="4:4" x14ac:dyDescent="0.3">
      <c r="D1355" s="10"/>
    </row>
    <row r="1356" spans="4:4" x14ac:dyDescent="0.3">
      <c r="D1356" s="10"/>
    </row>
    <row r="1357" spans="4:4" x14ac:dyDescent="0.3">
      <c r="D1357" s="10"/>
    </row>
    <row r="1358" spans="4:4" x14ac:dyDescent="0.3">
      <c r="D1358" s="10"/>
    </row>
    <row r="1359" spans="4:4" x14ac:dyDescent="0.3">
      <c r="D1359" s="10"/>
    </row>
    <row r="1360" spans="4:4" x14ac:dyDescent="0.3">
      <c r="D1360" s="10"/>
    </row>
    <row r="1361" spans="4:4" x14ac:dyDescent="0.3">
      <c r="D1361" s="10"/>
    </row>
    <row r="1362" spans="4:4" x14ac:dyDescent="0.3">
      <c r="D1362" s="10"/>
    </row>
    <row r="1363" spans="4:4" x14ac:dyDescent="0.3">
      <c r="D1363" s="10"/>
    </row>
    <row r="1364" spans="4:4" x14ac:dyDescent="0.3">
      <c r="D1364" s="10"/>
    </row>
    <row r="1365" spans="4:4" x14ac:dyDescent="0.3">
      <c r="D1365" s="10"/>
    </row>
    <row r="1366" spans="4:4" x14ac:dyDescent="0.3">
      <c r="D1366" s="10"/>
    </row>
    <row r="1367" spans="4:4" x14ac:dyDescent="0.3">
      <c r="D1367" s="10"/>
    </row>
    <row r="1368" spans="4:4" x14ac:dyDescent="0.3">
      <c r="D1368" s="10"/>
    </row>
    <row r="1369" spans="4:4" x14ac:dyDescent="0.3">
      <c r="D1369" s="10"/>
    </row>
    <row r="1370" spans="4:4" x14ac:dyDescent="0.3">
      <c r="D1370" s="10"/>
    </row>
    <row r="1371" spans="4:4" x14ac:dyDescent="0.3">
      <c r="D1371" s="10"/>
    </row>
    <row r="1372" spans="4:4" x14ac:dyDescent="0.3">
      <c r="D1372" s="10"/>
    </row>
    <row r="1373" spans="4:4" x14ac:dyDescent="0.3">
      <c r="D1373" s="10"/>
    </row>
    <row r="1374" spans="4:4" x14ac:dyDescent="0.3">
      <c r="D1374" s="10"/>
    </row>
    <row r="1375" spans="4:4" x14ac:dyDescent="0.3">
      <c r="D1375" s="10"/>
    </row>
    <row r="1376" spans="4:4" x14ac:dyDescent="0.3">
      <c r="D1376" s="10"/>
    </row>
    <row r="1377" spans="4:4" x14ac:dyDescent="0.3">
      <c r="D1377" s="10"/>
    </row>
    <row r="1378" spans="4:4" x14ac:dyDescent="0.3">
      <c r="D1378" s="10"/>
    </row>
    <row r="1379" spans="4:4" x14ac:dyDescent="0.3">
      <c r="D1379" s="10"/>
    </row>
    <row r="1380" spans="4:4" x14ac:dyDescent="0.3">
      <c r="D1380" s="10"/>
    </row>
    <row r="1381" spans="4:4" x14ac:dyDescent="0.3">
      <c r="D1381" s="10"/>
    </row>
    <row r="1382" spans="4:4" x14ac:dyDescent="0.3">
      <c r="D1382" s="10"/>
    </row>
    <row r="1383" spans="4:4" x14ac:dyDescent="0.3">
      <c r="D1383" s="10"/>
    </row>
    <row r="1384" spans="4:4" x14ac:dyDescent="0.3">
      <c r="D1384" s="10"/>
    </row>
    <row r="1385" spans="4:4" x14ac:dyDescent="0.3">
      <c r="D1385" s="10"/>
    </row>
    <row r="1386" spans="4:4" x14ac:dyDescent="0.3">
      <c r="D1386" s="10"/>
    </row>
    <row r="1387" spans="4:4" x14ac:dyDescent="0.3">
      <c r="D1387" s="10"/>
    </row>
    <row r="1388" spans="4:4" x14ac:dyDescent="0.3">
      <c r="D1388" s="10"/>
    </row>
    <row r="1389" spans="4:4" x14ac:dyDescent="0.3">
      <c r="D1389" s="10"/>
    </row>
    <row r="1390" spans="4:4" x14ac:dyDescent="0.3">
      <c r="D1390" s="10"/>
    </row>
    <row r="1391" spans="4:4" x14ac:dyDescent="0.3">
      <c r="D1391" s="10"/>
    </row>
    <row r="1392" spans="4:4" x14ac:dyDescent="0.3">
      <c r="D1392" s="10"/>
    </row>
    <row r="1393" spans="4:4" x14ac:dyDescent="0.3">
      <c r="D1393" s="10"/>
    </row>
    <row r="1394" spans="4:4" x14ac:dyDescent="0.3">
      <c r="D1394" s="10"/>
    </row>
    <row r="1395" spans="4:4" x14ac:dyDescent="0.3">
      <c r="D1395" s="10"/>
    </row>
    <row r="1396" spans="4:4" x14ac:dyDescent="0.3">
      <c r="D1396" s="10"/>
    </row>
    <row r="1397" spans="4:4" x14ac:dyDescent="0.3">
      <c r="D1397" s="10"/>
    </row>
    <row r="1398" spans="4:4" x14ac:dyDescent="0.3">
      <c r="D1398" s="10"/>
    </row>
    <row r="1399" spans="4:4" x14ac:dyDescent="0.3">
      <c r="D1399" s="10"/>
    </row>
    <row r="1400" spans="4:4" x14ac:dyDescent="0.3">
      <c r="D1400" s="10"/>
    </row>
    <row r="1401" spans="4:4" x14ac:dyDescent="0.3">
      <c r="D1401" s="10"/>
    </row>
    <row r="1402" spans="4:4" x14ac:dyDescent="0.3">
      <c r="D1402" s="10"/>
    </row>
    <row r="1403" spans="4:4" x14ac:dyDescent="0.3">
      <c r="D1403" s="10"/>
    </row>
    <row r="1404" spans="4:4" x14ac:dyDescent="0.3">
      <c r="D1404" s="10"/>
    </row>
    <row r="1405" spans="4:4" x14ac:dyDescent="0.3">
      <c r="D1405" s="10"/>
    </row>
    <row r="1406" spans="4:4" x14ac:dyDescent="0.3">
      <c r="D1406" s="10"/>
    </row>
    <row r="1407" spans="4:4" x14ac:dyDescent="0.3">
      <c r="D1407" s="10"/>
    </row>
    <row r="1408" spans="4:4" x14ac:dyDescent="0.3">
      <c r="D1408" s="10"/>
    </row>
    <row r="1409" spans="4:4" x14ac:dyDescent="0.3">
      <c r="D1409" s="10"/>
    </row>
    <row r="1410" spans="4:4" x14ac:dyDescent="0.3">
      <c r="D1410" s="10"/>
    </row>
    <row r="1411" spans="4:4" x14ac:dyDescent="0.3">
      <c r="D1411" s="10"/>
    </row>
    <row r="1412" spans="4:4" x14ac:dyDescent="0.3">
      <c r="D1412" s="10"/>
    </row>
    <row r="1413" spans="4:4" x14ac:dyDescent="0.3">
      <c r="D1413" s="10"/>
    </row>
    <row r="1414" spans="4:4" x14ac:dyDescent="0.3">
      <c r="D1414" s="10"/>
    </row>
    <row r="1415" spans="4:4" x14ac:dyDescent="0.3">
      <c r="D1415" s="10"/>
    </row>
    <row r="1416" spans="4:4" x14ac:dyDescent="0.3">
      <c r="D1416" s="10"/>
    </row>
    <row r="1417" spans="4:4" x14ac:dyDescent="0.3">
      <c r="D1417" s="10"/>
    </row>
    <row r="1418" spans="4:4" x14ac:dyDescent="0.3">
      <c r="D1418" s="10"/>
    </row>
    <row r="1419" spans="4:4" x14ac:dyDescent="0.3">
      <c r="D1419" s="10"/>
    </row>
    <row r="1420" spans="4:4" x14ac:dyDescent="0.3">
      <c r="D1420" s="10"/>
    </row>
    <row r="1421" spans="4:4" x14ac:dyDescent="0.3">
      <c r="D1421" s="10"/>
    </row>
    <row r="1422" spans="4:4" x14ac:dyDescent="0.3">
      <c r="D1422" s="10"/>
    </row>
    <row r="1423" spans="4:4" x14ac:dyDescent="0.3">
      <c r="D1423" s="10"/>
    </row>
    <row r="1424" spans="4:4" x14ac:dyDescent="0.3">
      <c r="D1424" s="10"/>
    </row>
    <row r="1425" spans="4:4" x14ac:dyDescent="0.3">
      <c r="D1425" s="10"/>
    </row>
    <row r="1426" spans="4:4" x14ac:dyDescent="0.3">
      <c r="D1426" s="10"/>
    </row>
    <row r="1427" spans="4:4" x14ac:dyDescent="0.3">
      <c r="D1427" s="10"/>
    </row>
    <row r="1428" spans="4:4" x14ac:dyDescent="0.3">
      <c r="D1428" s="10"/>
    </row>
    <row r="1429" spans="4:4" x14ac:dyDescent="0.3">
      <c r="D1429" s="10"/>
    </row>
    <row r="1430" spans="4:4" x14ac:dyDescent="0.3">
      <c r="D1430" s="10"/>
    </row>
    <row r="1431" spans="4:4" x14ac:dyDescent="0.3">
      <c r="D1431" s="10"/>
    </row>
    <row r="1432" spans="4:4" x14ac:dyDescent="0.3">
      <c r="D1432" s="10"/>
    </row>
    <row r="1433" spans="4:4" x14ac:dyDescent="0.3">
      <c r="D1433" s="10"/>
    </row>
    <row r="1434" spans="4:4" x14ac:dyDescent="0.3">
      <c r="D1434" s="10"/>
    </row>
    <row r="1435" spans="4:4" x14ac:dyDescent="0.3">
      <c r="D1435" s="10"/>
    </row>
    <row r="1436" spans="4:4" x14ac:dyDescent="0.3">
      <c r="D1436" s="10"/>
    </row>
    <row r="1437" spans="4:4" x14ac:dyDescent="0.3">
      <c r="D1437" s="10"/>
    </row>
    <row r="1438" spans="4:4" x14ac:dyDescent="0.3">
      <c r="D1438" s="10"/>
    </row>
    <row r="1439" spans="4:4" x14ac:dyDescent="0.3">
      <c r="D1439" s="10"/>
    </row>
    <row r="1440" spans="4:4" x14ac:dyDescent="0.3">
      <c r="D1440" s="10"/>
    </row>
    <row r="1441" spans="4:4" x14ac:dyDescent="0.3">
      <c r="D1441" s="10"/>
    </row>
    <row r="1442" spans="4:4" x14ac:dyDescent="0.3">
      <c r="D1442" s="10"/>
    </row>
    <row r="1443" spans="4:4" x14ac:dyDescent="0.3">
      <c r="D1443" s="10"/>
    </row>
    <row r="1444" spans="4:4" x14ac:dyDescent="0.3">
      <c r="D1444" s="10"/>
    </row>
    <row r="1445" spans="4:4" x14ac:dyDescent="0.3">
      <c r="D1445" s="10"/>
    </row>
    <row r="1446" spans="4:4" x14ac:dyDescent="0.3">
      <c r="D1446" s="10"/>
    </row>
    <row r="1447" spans="4:4" x14ac:dyDescent="0.3">
      <c r="D1447" s="10"/>
    </row>
    <row r="1448" spans="4:4" x14ac:dyDescent="0.3">
      <c r="D1448" s="10"/>
    </row>
    <row r="1449" spans="4:4" x14ac:dyDescent="0.3">
      <c r="D1449" s="10"/>
    </row>
    <row r="1450" spans="4:4" x14ac:dyDescent="0.3">
      <c r="D1450" s="10"/>
    </row>
    <row r="1451" spans="4:4" x14ac:dyDescent="0.3">
      <c r="D1451" s="10"/>
    </row>
    <row r="1452" spans="4:4" x14ac:dyDescent="0.3">
      <c r="D1452" s="10"/>
    </row>
    <row r="1453" spans="4:4" x14ac:dyDescent="0.3">
      <c r="D1453" s="10"/>
    </row>
    <row r="1454" spans="4:4" x14ac:dyDescent="0.3">
      <c r="D1454" s="10"/>
    </row>
    <row r="1455" spans="4:4" x14ac:dyDescent="0.3">
      <c r="D1455" s="10"/>
    </row>
    <row r="1456" spans="4:4" x14ac:dyDescent="0.3">
      <c r="D1456" s="10"/>
    </row>
    <row r="1457" spans="4:4" x14ac:dyDescent="0.3">
      <c r="D1457" s="10"/>
    </row>
    <row r="1458" spans="4:4" x14ac:dyDescent="0.3">
      <c r="D1458" s="10"/>
    </row>
    <row r="1459" spans="4:4" x14ac:dyDescent="0.3">
      <c r="D1459" s="10"/>
    </row>
    <row r="1460" spans="4:4" x14ac:dyDescent="0.3">
      <c r="D1460" s="10"/>
    </row>
    <row r="1461" spans="4:4" x14ac:dyDescent="0.3">
      <c r="D1461" s="10"/>
    </row>
    <row r="1462" spans="4:4" x14ac:dyDescent="0.3">
      <c r="D1462" s="10"/>
    </row>
    <row r="1463" spans="4:4" x14ac:dyDescent="0.3">
      <c r="D1463" s="10"/>
    </row>
    <row r="1464" spans="4:4" x14ac:dyDescent="0.3">
      <c r="D1464" s="10"/>
    </row>
    <row r="1465" spans="4:4" x14ac:dyDescent="0.3">
      <c r="D1465" s="10"/>
    </row>
    <row r="1466" spans="4:4" x14ac:dyDescent="0.3">
      <c r="D1466" s="10"/>
    </row>
    <row r="1467" spans="4:4" x14ac:dyDescent="0.3">
      <c r="D1467" s="10"/>
    </row>
    <row r="1468" spans="4:4" x14ac:dyDescent="0.3">
      <c r="D1468" s="10"/>
    </row>
    <row r="1469" spans="4:4" x14ac:dyDescent="0.3">
      <c r="D1469" s="10"/>
    </row>
    <row r="1470" spans="4:4" x14ac:dyDescent="0.3">
      <c r="D1470" s="10"/>
    </row>
    <row r="1471" spans="4:4" x14ac:dyDescent="0.3">
      <c r="D1471" s="10"/>
    </row>
    <row r="1472" spans="4:4" x14ac:dyDescent="0.3">
      <c r="D1472" s="10"/>
    </row>
    <row r="1473" spans="4:4" x14ac:dyDescent="0.3">
      <c r="D1473" s="10"/>
    </row>
    <row r="1474" spans="4:4" x14ac:dyDescent="0.3">
      <c r="D1474" s="10"/>
    </row>
    <row r="1475" spans="4:4" x14ac:dyDescent="0.3">
      <c r="D1475" s="10"/>
    </row>
    <row r="1476" spans="4:4" x14ac:dyDescent="0.3">
      <c r="D1476" s="10"/>
    </row>
    <row r="1477" spans="4:4" x14ac:dyDescent="0.3">
      <c r="D1477" s="10"/>
    </row>
    <row r="1478" spans="4:4" x14ac:dyDescent="0.3">
      <c r="D1478" s="10"/>
    </row>
    <row r="1479" spans="4:4" x14ac:dyDescent="0.3">
      <c r="D1479" s="10"/>
    </row>
    <row r="1480" spans="4:4" x14ac:dyDescent="0.3">
      <c r="D1480" s="10"/>
    </row>
    <row r="1481" spans="4:4" x14ac:dyDescent="0.3">
      <c r="D1481" s="10"/>
    </row>
    <row r="1482" spans="4:4" x14ac:dyDescent="0.3">
      <c r="D1482" s="10"/>
    </row>
    <row r="1483" spans="4:4" x14ac:dyDescent="0.3">
      <c r="D1483" s="10"/>
    </row>
    <row r="1484" spans="4:4" x14ac:dyDescent="0.3">
      <c r="D1484" s="10"/>
    </row>
    <row r="1485" spans="4:4" x14ac:dyDescent="0.3">
      <c r="D1485" s="10"/>
    </row>
    <row r="1486" spans="4:4" x14ac:dyDescent="0.3">
      <c r="D1486" s="10"/>
    </row>
    <row r="1487" spans="4:4" x14ac:dyDescent="0.3">
      <c r="D1487" s="10"/>
    </row>
    <row r="1488" spans="4:4" x14ac:dyDescent="0.3">
      <c r="D1488" s="10"/>
    </row>
    <row r="1489" spans="4:4" x14ac:dyDescent="0.3">
      <c r="D1489" s="10"/>
    </row>
    <row r="1490" spans="4:4" x14ac:dyDescent="0.3">
      <c r="D1490" s="10"/>
    </row>
    <row r="1491" spans="4:4" x14ac:dyDescent="0.3">
      <c r="D1491" s="10"/>
    </row>
    <row r="1492" spans="4:4" x14ac:dyDescent="0.3">
      <c r="D1492" s="10"/>
    </row>
    <row r="1493" spans="4:4" x14ac:dyDescent="0.3">
      <c r="D1493" s="10"/>
    </row>
    <row r="1494" spans="4:4" x14ac:dyDescent="0.3">
      <c r="D1494" s="10"/>
    </row>
    <row r="1495" spans="4:4" x14ac:dyDescent="0.3">
      <c r="D1495" s="10"/>
    </row>
    <row r="1496" spans="4:4" x14ac:dyDescent="0.3">
      <c r="D1496" s="10"/>
    </row>
    <row r="1497" spans="4:4" x14ac:dyDescent="0.3">
      <c r="D1497" s="10"/>
    </row>
    <row r="1498" spans="4:4" x14ac:dyDescent="0.3">
      <c r="D1498" s="10"/>
    </row>
    <row r="1499" spans="4:4" x14ac:dyDescent="0.3">
      <c r="D1499" s="10"/>
    </row>
    <row r="1500" spans="4:4" x14ac:dyDescent="0.3">
      <c r="D1500" s="10"/>
    </row>
    <row r="1501" spans="4:4" x14ac:dyDescent="0.3">
      <c r="D1501" s="10"/>
    </row>
    <row r="1502" spans="4:4" x14ac:dyDescent="0.3">
      <c r="D1502" s="10"/>
    </row>
    <row r="1503" spans="4:4" x14ac:dyDescent="0.3">
      <c r="D1503" s="10"/>
    </row>
    <row r="1504" spans="4:4" x14ac:dyDescent="0.3">
      <c r="D1504" s="10"/>
    </row>
    <row r="1505" spans="4:4" x14ac:dyDescent="0.3">
      <c r="D1505" s="10"/>
    </row>
    <row r="1506" spans="4:4" x14ac:dyDescent="0.3">
      <c r="D1506" s="10"/>
    </row>
    <row r="1507" spans="4:4" x14ac:dyDescent="0.3">
      <c r="D1507" s="10"/>
    </row>
    <row r="1508" spans="4:4" x14ac:dyDescent="0.3">
      <c r="D1508" s="10"/>
    </row>
    <row r="1509" spans="4:4" x14ac:dyDescent="0.3">
      <c r="D1509" s="10"/>
    </row>
    <row r="1510" spans="4:4" x14ac:dyDescent="0.3">
      <c r="D1510" s="10"/>
    </row>
    <row r="1511" spans="4:4" x14ac:dyDescent="0.3">
      <c r="D1511" s="10"/>
    </row>
    <row r="1512" spans="4:4" x14ac:dyDescent="0.3">
      <c r="D1512" s="10"/>
    </row>
    <row r="1513" spans="4:4" x14ac:dyDescent="0.3">
      <c r="D1513" s="10"/>
    </row>
    <row r="1514" spans="4:4" x14ac:dyDescent="0.3">
      <c r="D1514" s="10"/>
    </row>
    <row r="1515" spans="4:4" x14ac:dyDescent="0.3">
      <c r="D1515" s="10"/>
    </row>
    <row r="1516" spans="4:4" x14ac:dyDescent="0.3">
      <c r="D1516" s="10"/>
    </row>
    <row r="1517" spans="4:4" x14ac:dyDescent="0.3">
      <c r="D1517" s="10"/>
    </row>
    <row r="1518" spans="4:4" x14ac:dyDescent="0.3">
      <c r="D1518" s="10"/>
    </row>
    <row r="1519" spans="4:4" x14ac:dyDescent="0.3">
      <c r="D1519" s="10"/>
    </row>
    <row r="1520" spans="4:4" x14ac:dyDescent="0.3">
      <c r="D1520" s="10"/>
    </row>
    <row r="1521" spans="4:4" x14ac:dyDescent="0.3">
      <c r="D1521" s="10"/>
    </row>
    <row r="1522" spans="4:4" x14ac:dyDescent="0.3">
      <c r="D1522" s="10"/>
    </row>
    <row r="1523" spans="4:4" x14ac:dyDescent="0.3">
      <c r="D1523" s="10"/>
    </row>
    <row r="1524" spans="4:4" x14ac:dyDescent="0.3">
      <c r="D1524" s="10"/>
    </row>
    <row r="1525" spans="4:4" x14ac:dyDescent="0.3">
      <c r="D1525" s="10"/>
    </row>
    <row r="1526" spans="4:4" x14ac:dyDescent="0.3">
      <c r="D1526" s="10"/>
    </row>
    <row r="1527" spans="4:4" x14ac:dyDescent="0.3">
      <c r="D1527" s="10"/>
    </row>
    <row r="1528" spans="4:4" x14ac:dyDescent="0.3">
      <c r="D1528" s="10"/>
    </row>
    <row r="1529" spans="4:4" x14ac:dyDescent="0.3">
      <c r="D1529" s="10"/>
    </row>
    <row r="1530" spans="4:4" x14ac:dyDescent="0.3">
      <c r="D1530" s="10"/>
    </row>
    <row r="1531" spans="4:4" x14ac:dyDescent="0.3">
      <c r="D1531" s="10"/>
    </row>
    <row r="1532" spans="4:4" x14ac:dyDescent="0.3">
      <c r="D1532" s="10"/>
    </row>
    <row r="1533" spans="4:4" x14ac:dyDescent="0.3">
      <c r="D1533" s="10"/>
    </row>
    <row r="1534" spans="4:4" x14ac:dyDescent="0.3">
      <c r="D1534" s="10"/>
    </row>
    <row r="1535" spans="4:4" x14ac:dyDescent="0.3">
      <c r="D1535" s="10"/>
    </row>
    <row r="1536" spans="4:4" x14ac:dyDescent="0.3">
      <c r="D1536" s="10"/>
    </row>
    <row r="1537" spans="4:4" x14ac:dyDescent="0.3">
      <c r="D1537" s="10"/>
    </row>
    <row r="1538" spans="4:4" x14ac:dyDescent="0.3">
      <c r="D1538" s="10"/>
    </row>
    <row r="1539" spans="4:4" x14ac:dyDescent="0.3">
      <c r="D1539" s="10"/>
    </row>
    <row r="1540" spans="4:4" x14ac:dyDescent="0.3">
      <c r="D1540" s="10"/>
    </row>
    <row r="1541" spans="4:4" x14ac:dyDescent="0.3">
      <c r="D1541" s="10"/>
    </row>
    <row r="1542" spans="4:4" x14ac:dyDescent="0.3">
      <c r="D1542" s="10"/>
    </row>
    <row r="1543" spans="4:4" x14ac:dyDescent="0.3">
      <c r="D1543" s="10"/>
    </row>
    <row r="1544" spans="4:4" x14ac:dyDescent="0.3">
      <c r="D1544" s="10"/>
    </row>
    <row r="1545" spans="4:4" x14ac:dyDescent="0.3">
      <c r="D1545" s="10"/>
    </row>
    <row r="1546" spans="4:4" x14ac:dyDescent="0.3">
      <c r="D1546" s="10"/>
    </row>
    <row r="1547" spans="4:4" x14ac:dyDescent="0.3">
      <c r="D1547" s="10"/>
    </row>
    <row r="1548" spans="4:4" x14ac:dyDescent="0.3">
      <c r="D1548" s="10"/>
    </row>
    <row r="1549" spans="4:4" x14ac:dyDescent="0.3">
      <c r="D1549" s="10"/>
    </row>
    <row r="1550" spans="4:4" x14ac:dyDescent="0.3">
      <c r="D1550" s="10"/>
    </row>
    <row r="1551" spans="4:4" x14ac:dyDescent="0.3">
      <c r="D1551" s="10"/>
    </row>
    <row r="1552" spans="4:4" x14ac:dyDescent="0.3">
      <c r="D1552" s="10"/>
    </row>
    <row r="1553" spans="4:4" x14ac:dyDescent="0.3">
      <c r="D1553" s="10"/>
    </row>
    <row r="1554" spans="4:4" x14ac:dyDescent="0.3">
      <c r="D1554" s="10"/>
    </row>
    <row r="1555" spans="4:4" x14ac:dyDescent="0.3">
      <c r="D1555" s="10"/>
    </row>
    <row r="1556" spans="4:4" x14ac:dyDescent="0.3">
      <c r="D1556" s="10"/>
    </row>
    <row r="1557" spans="4:4" x14ac:dyDescent="0.3">
      <c r="D1557" s="10"/>
    </row>
    <row r="1558" spans="4:4" x14ac:dyDescent="0.3">
      <c r="D1558" s="10"/>
    </row>
    <row r="1559" spans="4:4" x14ac:dyDescent="0.3">
      <c r="D1559" s="10"/>
    </row>
    <row r="1560" spans="4:4" x14ac:dyDescent="0.3">
      <c r="D1560" s="10"/>
    </row>
    <row r="1561" spans="4:4" x14ac:dyDescent="0.3">
      <c r="D1561" s="10"/>
    </row>
    <row r="1562" spans="4:4" x14ac:dyDescent="0.3">
      <c r="D1562" s="10"/>
    </row>
    <row r="1563" spans="4:4" x14ac:dyDescent="0.3">
      <c r="D1563" s="10"/>
    </row>
    <row r="1564" spans="4:4" x14ac:dyDescent="0.3">
      <c r="D1564" s="10"/>
    </row>
    <row r="1565" spans="4:4" x14ac:dyDescent="0.3">
      <c r="D1565" s="10"/>
    </row>
    <row r="1566" spans="4:4" x14ac:dyDescent="0.3">
      <c r="D1566" s="10"/>
    </row>
    <row r="1567" spans="4:4" x14ac:dyDescent="0.3">
      <c r="D1567" s="10"/>
    </row>
    <row r="1568" spans="4:4" x14ac:dyDescent="0.3">
      <c r="D1568" s="10"/>
    </row>
    <row r="1569" spans="4:4" x14ac:dyDescent="0.3">
      <c r="D1569" s="10"/>
    </row>
    <row r="1570" spans="4:4" x14ac:dyDescent="0.3">
      <c r="D1570" s="10"/>
    </row>
    <row r="1571" spans="4:4" x14ac:dyDescent="0.3">
      <c r="D1571" s="10"/>
    </row>
    <row r="1572" spans="4:4" x14ac:dyDescent="0.3">
      <c r="D1572" s="10"/>
    </row>
    <row r="1573" spans="4:4" x14ac:dyDescent="0.3">
      <c r="D1573" s="10"/>
    </row>
    <row r="1574" spans="4:4" x14ac:dyDescent="0.3">
      <c r="D1574" s="10"/>
    </row>
    <row r="1575" spans="4:4" x14ac:dyDescent="0.3">
      <c r="D1575" s="10"/>
    </row>
    <row r="1576" spans="4:4" x14ac:dyDescent="0.3">
      <c r="D1576" s="10"/>
    </row>
    <row r="1577" spans="4:4" x14ac:dyDescent="0.3">
      <c r="D1577" s="10"/>
    </row>
    <row r="1578" spans="4:4" x14ac:dyDescent="0.3">
      <c r="D1578" s="10"/>
    </row>
    <row r="1579" spans="4:4" x14ac:dyDescent="0.3">
      <c r="D1579" s="10"/>
    </row>
    <row r="1580" spans="4:4" x14ac:dyDescent="0.3">
      <c r="D1580" s="10"/>
    </row>
    <row r="1581" spans="4:4" x14ac:dyDescent="0.3">
      <c r="D1581" s="10"/>
    </row>
    <row r="1582" spans="4:4" x14ac:dyDescent="0.3">
      <c r="D1582" s="10"/>
    </row>
    <row r="1583" spans="4:4" x14ac:dyDescent="0.3">
      <c r="D1583" s="10"/>
    </row>
    <row r="1584" spans="4:4" x14ac:dyDescent="0.3">
      <c r="D1584" s="10"/>
    </row>
    <row r="1585" spans="4:4" x14ac:dyDescent="0.3">
      <c r="D1585" s="10"/>
    </row>
    <row r="1586" spans="4:4" x14ac:dyDescent="0.3">
      <c r="D1586" s="10"/>
    </row>
    <row r="1587" spans="4:4" x14ac:dyDescent="0.3">
      <c r="D1587" s="10"/>
    </row>
    <row r="1588" spans="4:4" x14ac:dyDescent="0.3">
      <c r="D1588" s="10"/>
    </row>
    <row r="1589" spans="4:4" x14ac:dyDescent="0.3">
      <c r="D1589" s="10"/>
    </row>
    <row r="1590" spans="4:4" x14ac:dyDescent="0.3">
      <c r="D1590" s="10"/>
    </row>
    <row r="1591" spans="4:4" x14ac:dyDescent="0.3">
      <c r="D1591" s="10"/>
    </row>
    <row r="1592" spans="4:4" x14ac:dyDescent="0.3">
      <c r="D1592" s="10"/>
    </row>
    <row r="1593" spans="4:4" x14ac:dyDescent="0.3">
      <c r="D1593" s="10"/>
    </row>
    <row r="1594" spans="4:4" x14ac:dyDescent="0.3">
      <c r="D1594" s="10"/>
    </row>
    <row r="1595" spans="4:4" x14ac:dyDescent="0.3">
      <c r="D1595" s="10"/>
    </row>
    <row r="1596" spans="4:4" x14ac:dyDescent="0.3">
      <c r="D1596" s="10"/>
    </row>
    <row r="1597" spans="4:4" x14ac:dyDescent="0.3">
      <c r="D1597" s="10"/>
    </row>
    <row r="1598" spans="4:4" x14ac:dyDescent="0.3">
      <c r="D1598" s="10"/>
    </row>
    <row r="1599" spans="4:4" x14ac:dyDescent="0.3">
      <c r="D1599" s="10"/>
    </row>
    <row r="1600" spans="4:4" x14ac:dyDescent="0.3">
      <c r="D1600" s="10"/>
    </row>
    <row r="1601" spans="4:4" x14ac:dyDescent="0.3">
      <c r="D1601" s="10"/>
    </row>
    <row r="1602" spans="4:4" x14ac:dyDescent="0.3">
      <c r="D1602" s="10"/>
    </row>
    <row r="1603" spans="4:4" x14ac:dyDescent="0.3">
      <c r="D1603" s="10"/>
    </row>
    <row r="1604" spans="4:4" x14ac:dyDescent="0.3">
      <c r="D1604" s="10"/>
    </row>
    <row r="1605" spans="4:4" x14ac:dyDescent="0.3">
      <c r="D1605" s="10"/>
    </row>
    <row r="1606" spans="4:4" x14ac:dyDescent="0.3">
      <c r="D1606" s="10"/>
    </row>
    <row r="1607" spans="4:4" x14ac:dyDescent="0.3">
      <c r="D1607" s="10"/>
    </row>
    <row r="1608" spans="4:4" x14ac:dyDescent="0.3">
      <c r="D1608" s="10"/>
    </row>
    <row r="1609" spans="4:4" x14ac:dyDescent="0.3">
      <c r="D1609" s="10"/>
    </row>
    <row r="1610" spans="4:4" x14ac:dyDescent="0.3">
      <c r="D1610" s="10"/>
    </row>
    <row r="1611" spans="4:4" x14ac:dyDescent="0.3">
      <c r="D1611" s="10"/>
    </row>
    <row r="1612" spans="4:4" x14ac:dyDescent="0.3">
      <c r="D1612" s="10"/>
    </row>
    <row r="1613" spans="4:4" x14ac:dyDescent="0.3">
      <c r="D1613" s="10"/>
    </row>
    <row r="1614" spans="4:4" x14ac:dyDescent="0.3">
      <c r="D1614" s="10"/>
    </row>
    <row r="1615" spans="4:4" x14ac:dyDescent="0.3">
      <c r="D1615" s="10"/>
    </row>
    <row r="1616" spans="4:4" x14ac:dyDescent="0.3">
      <c r="D1616" s="10"/>
    </row>
    <row r="1617" spans="4:4" x14ac:dyDescent="0.3">
      <c r="D1617" s="10"/>
    </row>
    <row r="1618" spans="4:4" x14ac:dyDescent="0.3">
      <c r="D1618" s="10"/>
    </row>
    <row r="1619" spans="4:4" x14ac:dyDescent="0.3">
      <c r="D1619" s="10"/>
    </row>
    <row r="1620" spans="4:4" x14ac:dyDescent="0.3">
      <c r="D1620" s="10"/>
    </row>
    <row r="1621" spans="4:4" x14ac:dyDescent="0.3">
      <c r="D1621" s="10"/>
    </row>
    <row r="1622" spans="4:4" x14ac:dyDescent="0.3">
      <c r="D1622" s="10"/>
    </row>
    <row r="1623" spans="4:4" x14ac:dyDescent="0.3">
      <c r="D1623" s="10"/>
    </row>
    <row r="1624" spans="4:4" x14ac:dyDescent="0.3">
      <c r="D1624" s="10"/>
    </row>
    <row r="1625" spans="4:4" x14ac:dyDescent="0.3">
      <c r="D1625" s="10"/>
    </row>
    <row r="1626" spans="4:4" x14ac:dyDescent="0.3">
      <c r="D1626" s="10"/>
    </row>
    <row r="1627" spans="4:4" x14ac:dyDescent="0.3">
      <c r="D1627" s="10"/>
    </row>
    <row r="1628" spans="4:4" x14ac:dyDescent="0.3">
      <c r="D1628" s="10"/>
    </row>
    <row r="1629" spans="4:4" x14ac:dyDescent="0.3">
      <c r="D1629" s="10"/>
    </row>
    <row r="1630" spans="4:4" x14ac:dyDescent="0.3">
      <c r="D1630" s="10"/>
    </row>
    <row r="1631" spans="4:4" x14ac:dyDescent="0.3">
      <c r="D1631" s="10"/>
    </row>
    <row r="1632" spans="4:4" x14ac:dyDescent="0.3">
      <c r="D1632" s="10"/>
    </row>
    <row r="1633" spans="4:4" x14ac:dyDescent="0.3">
      <c r="D1633" s="10"/>
    </row>
    <row r="1634" spans="4:4" x14ac:dyDescent="0.3">
      <c r="D1634" s="10"/>
    </row>
    <row r="1635" spans="4:4" x14ac:dyDescent="0.3">
      <c r="D1635" s="10"/>
    </row>
    <row r="1636" spans="4:4" x14ac:dyDescent="0.3">
      <c r="D1636" s="10"/>
    </row>
    <row r="1637" spans="4:4" x14ac:dyDescent="0.3">
      <c r="D1637" s="10"/>
    </row>
    <row r="1638" spans="4:4" x14ac:dyDescent="0.3">
      <c r="D1638" s="10"/>
    </row>
    <row r="1639" spans="4:4" x14ac:dyDescent="0.3">
      <c r="D1639" s="10"/>
    </row>
    <row r="1640" spans="4:4" x14ac:dyDescent="0.3">
      <c r="D1640" s="10"/>
    </row>
    <row r="1641" spans="4:4" x14ac:dyDescent="0.3">
      <c r="D1641" s="10"/>
    </row>
    <row r="1642" spans="4:4" x14ac:dyDescent="0.3">
      <c r="D1642" s="10"/>
    </row>
    <row r="1643" spans="4:4" x14ac:dyDescent="0.3">
      <c r="D1643" s="10"/>
    </row>
    <row r="1644" spans="4:4" x14ac:dyDescent="0.3">
      <c r="D1644" s="10"/>
    </row>
    <row r="1645" spans="4:4" x14ac:dyDescent="0.3">
      <c r="D1645" s="10"/>
    </row>
    <row r="1646" spans="4:4" x14ac:dyDescent="0.3">
      <c r="D1646" s="10"/>
    </row>
    <row r="1647" spans="4:4" x14ac:dyDescent="0.3">
      <c r="D1647" s="10"/>
    </row>
    <row r="1648" spans="4:4" x14ac:dyDescent="0.3">
      <c r="D1648" s="10"/>
    </row>
    <row r="1649" spans="4:4" x14ac:dyDescent="0.3">
      <c r="D1649" s="10"/>
    </row>
    <row r="1650" spans="4:4" x14ac:dyDescent="0.3">
      <c r="D1650" s="10"/>
    </row>
    <row r="1651" spans="4:4" x14ac:dyDescent="0.3">
      <c r="D1651" s="10"/>
    </row>
    <row r="1652" spans="4:4" x14ac:dyDescent="0.3">
      <c r="D1652" s="10"/>
    </row>
    <row r="1653" spans="4:4" x14ac:dyDescent="0.3">
      <c r="D1653" s="10"/>
    </row>
    <row r="1654" spans="4:4" x14ac:dyDescent="0.3">
      <c r="D1654" s="10"/>
    </row>
    <row r="1655" spans="4:4" x14ac:dyDescent="0.3">
      <c r="D1655" s="10"/>
    </row>
    <row r="1656" spans="4:4" x14ac:dyDescent="0.3">
      <c r="D1656" s="10"/>
    </row>
    <row r="1657" spans="4:4" x14ac:dyDescent="0.3">
      <c r="D1657" s="10"/>
    </row>
    <row r="1658" spans="4:4" x14ac:dyDescent="0.3">
      <c r="D1658" s="10"/>
    </row>
    <row r="1659" spans="4:4" x14ac:dyDescent="0.3">
      <c r="D1659" s="10"/>
    </row>
    <row r="1660" spans="4:4" x14ac:dyDescent="0.3">
      <c r="D1660" s="10"/>
    </row>
    <row r="1661" spans="4:4" x14ac:dyDescent="0.3">
      <c r="D1661" s="10"/>
    </row>
    <row r="1662" spans="4:4" x14ac:dyDescent="0.3">
      <c r="D1662" s="10"/>
    </row>
    <row r="1663" spans="4:4" x14ac:dyDescent="0.3">
      <c r="D1663" s="10"/>
    </row>
    <row r="1664" spans="4:4" x14ac:dyDescent="0.3">
      <c r="D1664" s="10"/>
    </row>
    <row r="1665" spans="4:4" x14ac:dyDescent="0.3">
      <c r="D1665" s="10"/>
    </row>
    <row r="1666" spans="4:4" x14ac:dyDescent="0.3">
      <c r="D1666" s="10"/>
    </row>
    <row r="1667" spans="4:4" x14ac:dyDescent="0.3">
      <c r="D1667" s="10"/>
    </row>
    <row r="1668" spans="4:4" x14ac:dyDescent="0.3">
      <c r="D1668" s="10"/>
    </row>
    <row r="1669" spans="4:4" x14ac:dyDescent="0.3">
      <c r="D1669" s="10"/>
    </row>
    <row r="1670" spans="4:4" x14ac:dyDescent="0.3">
      <c r="D1670" s="10"/>
    </row>
    <row r="1671" spans="4:4" x14ac:dyDescent="0.3">
      <c r="D1671" s="10"/>
    </row>
    <row r="1672" spans="4:4" x14ac:dyDescent="0.3">
      <c r="D1672" s="10"/>
    </row>
    <row r="1673" spans="4:4" x14ac:dyDescent="0.3">
      <c r="D1673" s="10"/>
    </row>
    <row r="1674" spans="4:4" x14ac:dyDescent="0.3">
      <c r="D1674" s="10"/>
    </row>
    <row r="1675" spans="4:4" x14ac:dyDescent="0.3">
      <c r="D1675" s="10"/>
    </row>
    <row r="1676" spans="4:4" x14ac:dyDescent="0.3">
      <c r="D1676" s="10"/>
    </row>
    <row r="1677" spans="4:4" x14ac:dyDescent="0.3">
      <c r="D1677" s="10"/>
    </row>
    <row r="1678" spans="4:4" x14ac:dyDescent="0.3">
      <c r="D1678" s="10"/>
    </row>
    <row r="1679" spans="4:4" x14ac:dyDescent="0.3">
      <c r="D1679" s="10"/>
    </row>
    <row r="1680" spans="4:4" x14ac:dyDescent="0.3">
      <c r="D1680" s="10"/>
    </row>
    <row r="1681" spans="4:4" x14ac:dyDescent="0.3">
      <c r="D1681" s="10"/>
    </row>
    <row r="1682" spans="4:4" x14ac:dyDescent="0.3">
      <c r="D1682" s="10"/>
    </row>
    <row r="1683" spans="4:4" x14ac:dyDescent="0.3">
      <c r="D1683" s="10"/>
    </row>
    <row r="1684" spans="4:4" x14ac:dyDescent="0.3">
      <c r="D1684" s="10"/>
    </row>
    <row r="1685" spans="4:4" x14ac:dyDescent="0.3">
      <c r="D1685" s="10"/>
    </row>
    <row r="1686" spans="4:4" x14ac:dyDescent="0.3">
      <c r="D1686" s="10"/>
    </row>
    <row r="1687" spans="4:4" x14ac:dyDescent="0.3">
      <c r="D1687" s="10"/>
    </row>
    <row r="1688" spans="4:4" x14ac:dyDescent="0.3">
      <c r="D1688" s="10"/>
    </row>
    <row r="1689" spans="4:4" x14ac:dyDescent="0.3">
      <c r="D1689" s="10"/>
    </row>
    <row r="1690" spans="4:4" x14ac:dyDescent="0.3">
      <c r="D1690" s="10"/>
    </row>
    <row r="1691" spans="4:4" x14ac:dyDescent="0.3">
      <c r="D1691" s="10"/>
    </row>
    <row r="1692" spans="4:4" x14ac:dyDescent="0.3">
      <c r="D1692" s="10"/>
    </row>
    <row r="1693" spans="4:4" x14ac:dyDescent="0.3">
      <c r="D1693" s="10"/>
    </row>
    <row r="1694" spans="4:4" x14ac:dyDescent="0.3">
      <c r="D1694" s="10"/>
    </row>
    <row r="1695" spans="4:4" x14ac:dyDescent="0.3">
      <c r="D1695" s="10"/>
    </row>
    <row r="1696" spans="4:4" x14ac:dyDescent="0.3">
      <c r="D1696" s="10"/>
    </row>
    <row r="1697" spans="4:4" x14ac:dyDescent="0.3">
      <c r="D1697" s="10"/>
    </row>
    <row r="1698" spans="4:4" x14ac:dyDescent="0.3">
      <c r="D1698" s="10"/>
    </row>
    <row r="1699" spans="4:4" x14ac:dyDescent="0.3">
      <c r="D1699" s="10"/>
    </row>
    <row r="1700" spans="4:4" x14ac:dyDescent="0.3">
      <c r="D1700" s="10"/>
    </row>
    <row r="1701" spans="4:4" x14ac:dyDescent="0.3">
      <c r="D1701" s="10"/>
    </row>
    <row r="1702" spans="4:4" x14ac:dyDescent="0.3">
      <c r="D1702" s="10"/>
    </row>
    <row r="1703" spans="4:4" x14ac:dyDescent="0.3">
      <c r="D1703" s="10"/>
    </row>
    <row r="1704" spans="4:4" x14ac:dyDescent="0.3">
      <c r="D1704" s="10"/>
    </row>
    <row r="1705" spans="4:4" x14ac:dyDescent="0.3">
      <c r="D1705" s="10"/>
    </row>
    <row r="1706" spans="4:4" x14ac:dyDescent="0.3">
      <c r="D1706" s="10"/>
    </row>
    <row r="1707" spans="4:4" x14ac:dyDescent="0.3">
      <c r="D1707" s="10"/>
    </row>
    <row r="1708" spans="4:4" x14ac:dyDescent="0.3">
      <c r="D1708" s="10"/>
    </row>
    <row r="1709" spans="4:4" x14ac:dyDescent="0.3">
      <c r="D1709" s="10"/>
    </row>
    <row r="1710" spans="4:4" x14ac:dyDescent="0.3">
      <c r="D1710" s="10"/>
    </row>
    <row r="1711" spans="4:4" x14ac:dyDescent="0.3">
      <c r="D1711" s="10"/>
    </row>
    <row r="1712" spans="4:4" x14ac:dyDescent="0.3">
      <c r="D1712" s="10"/>
    </row>
    <row r="1713" spans="4:4" x14ac:dyDescent="0.3">
      <c r="D1713" s="10"/>
    </row>
    <row r="1714" spans="4:4" x14ac:dyDescent="0.3">
      <c r="D1714" s="10"/>
    </row>
    <row r="1715" spans="4:4" x14ac:dyDescent="0.3">
      <c r="D1715" s="10"/>
    </row>
    <row r="1716" spans="4:4" x14ac:dyDescent="0.3">
      <c r="D1716" s="10"/>
    </row>
    <row r="1717" spans="4:4" x14ac:dyDescent="0.3">
      <c r="D1717" s="10"/>
    </row>
    <row r="1718" spans="4:4" x14ac:dyDescent="0.3">
      <c r="D1718" s="10"/>
    </row>
    <row r="1719" spans="4:4" x14ac:dyDescent="0.3">
      <c r="D1719" s="10"/>
    </row>
    <row r="1720" spans="4:4" x14ac:dyDescent="0.3">
      <c r="D1720" s="10"/>
    </row>
    <row r="1721" spans="4:4" x14ac:dyDescent="0.3">
      <c r="D1721" s="10"/>
    </row>
    <row r="1722" spans="4:4" x14ac:dyDescent="0.3">
      <c r="D1722" s="10"/>
    </row>
    <row r="1723" spans="4:4" x14ac:dyDescent="0.3">
      <c r="D1723" s="10"/>
    </row>
    <row r="1724" spans="4:4" x14ac:dyDescent="0.3">
      <c r="D1724" s="10"/>
    </row>
    <row r="1725" spans="4:4" x14ac:dyDescent="0.3">
      <c r="D1725" s="10"/>
    </row>
    <row r="1726" spans="4:4" x14ac:dyDescent="0.3">
      <c r="D1726" s="10"/>
    </row>
    <row r="1727" spans="4:4" x14ac:dyDescent="0.3">
      <c r="D1727" s="10"/>
    </row>
    <row r="1728" spans="4:4" x14ac:dyDescent="0.3">
      <c r="D1728" s="10"/>
    </row>
    <row r="1729" spans="4:4" x14ac:dyDescent="0.3">
      <c r="D1729" s="10"/>
    </row>
    <row r="1730" spans="4:4" x14ac:dyDescent="0.3">
      <c r="D1730" s="10"/>
    </row>
    <row r="1731" spans="4:4" x14ac:dyDescent="0.3">
      <c r="D1731" s="10"/>
    </row>
    <row r="1732" spans="4:4" x14ac:dyDescent="0.3">
      <c r="D1732" s="10"/>
    </row>
    <row r="1733" spans="4:4" x14ac:dyDescent="0.3">
      <c r="D1733" s="10"/>
    </row>
    <row r="1734" spans="4:4" x14ac:dyDescent="0.3">
      <c r="D1734" s="10"/>
    </row>
    <row r="1735" spans="4:4" x14ac:dyDescent="0.3">
      <c r="D1735" s="10"/>
    </row>
    <row r="1736" spans="4:4" x14ac:dyDescent="0.3">
      <c r="D1736" s="10"/>
    </row>
    <row r="1737" spans="4:4" x14ac:dyDescent="0.3">
      <c r="D1737" s="10"/>
    </row>
    <row r="1738" spans="4:4" x14ac:dyDescent="0.3">
      <c r="D1738" s="10"/>
    </row>
    <row r="1739" spans="4:4" x14ac:dyDescent="0.3">
      <c r="D1739" s="10"/>
    </row>
    <row r="1740" spans="4:4" x14ac:dyDescent="0.3">
      <c r="D1740" s="10"/>
    </row>
    <row r="1741" spans="4:4" x14ac:dyDescent="0.3">
      <c r="D1741" s="10"/>
    </row>
    <row r="1742" spans="4:4" x14ac:dyDescent="0.3">
      <c r="D1742" s="10"/>
    </row>
    <row r="1743" spans="4:4" x14ac:dyDescent="0.3">
      <c r="D1743" s="10"/>
    </row>
    <row r="1744" spans="4:4" x14ac:dyDescent="0.3">
      <c r="D1744" s="10"/>
    </row>
    <row r="1745" spans="4:4" x14ac:dyDescent="0.3">
      <c r="D1745" s="10"/>
    </row>
    <row r="1746" spans="4:4" x14ac:dyDescent="0.3">
      <c r="D1746" s="10"/>
    </row>
    <row r="1747" spans="4:4" x14ac:dyDescent="0.3">
      <c r="D1747" s="10"/>
    </row>
    <row r="1748" spans="4:4" x14ac:dyDescent="0.3">
      <c r="D1748" s="10"/>
    </row>
    <row r="1749" spans="4:4" x14ac:dyDescent="0.3">
      <c r="D1749" s="10"/>
    </row>
    <row r="1750" spans="4:4" x14ac:dyDescent="0.3">
      <c r="D1750" s="10"/>
    </row>
    <row r="1751" spans="4:4" x14ac:dyDescent="0.3">
      <c r="D1751" s="10"/>
    </row>
    <row r="1752" spans="4:4" x14ac:dyDescent="0.3">
      <c r="D1752" s="10"/>
    </row>
    <row r="1753" spans="4:4" x14ac:dyDescent="0.3">
      <c r="D1753" s="10"/>
    </row>
    <row r="1754" spans="4:4" x14ac:dyDescent="0.3">
      <c r="D1754" s="10"/>
    </row>
    <row r="1755" spans="4:4" x14ac:dyDescent="0.3">
      <c r="D1755" s="10"/>
    </row>
    <row r="1756" spans="4:4" x14ac:dyDescent="0.3">
      <c r="D1756" s="10"/>
    </row>
    <row r="1757" spans="4:4" x14ac:dyDescent="0.3">
      <c r="D1757" s="10"/>
    </row>
    <row r="1758" spans="4:4" x14ac:dyDescent="0.3">
      <c r="D1758" s="10"/>
    </row>
    <row r="1759" spans="4:4" x14ac:dyDescent="0.3">
      <c r="D1759" s="10"/>
    </row>
    <row r="1760" spans="4:4" x14ac:dyDescent="0.3">
      <c r="D1760" s="10"/>
    </row>
    <row r="1761" spans="4:4" x14ac:dyDescent="0.3">
      <c r="D1761" s="10"/>
    </row>
    <row r="1762" spans="4:4" x14ac:dyDescent="0.3">
      <c r="D1762" s="10"/>
    </row>
    <row r="1763" spans="4:4" x14ac:dyDescent="0.3">
      <c r="D1763" s="10"/>
    </row>
    <row r="1764" spans="4:4" x14ac:dyDescent="0.3">
      <c r="D1764" s="10"/>
    </row>
    <row r="1765" spans="4:4" x14ac:dyDescent="0.3">
      <c r="D1765" s="10"/>
    </row>
    <row r="1766" spans="4:4" x14ac:dyDescent="0.3">
      <c r="D1766" s="10"/>
    </row>
    <row r="1767" spans="4:4" x14ac:dyDescent="0.3">
      <c r="D1767" s="10"/>
    </row>
    <row r="1768" spans="4:4" x14ac:dyDescent="0.3">
      <c r="D1768" s="10"/>
    </row>
    <row r="1769" spans="4:4" x14ac:dyDescent="0.3">
      <c r="D1769" s="10"/>
    </row>
    <row r="1770" spans="4:4" x14ac:dyDescent="0.3">
      <c r="D1770" s="10"/>
    </row>
    <row r="1771" spans="4:4" x14ac:dyDescent="0.3">
      <c r="D1771" s="10"/>
    </row>
    <row r="1772" spans="4:4" x14ac:dyDescent="0.3">
      <c r="D1772" s="10"/>
    </row>
    <row r="1773" spans="4:4" x14ac:dyDescent="0.3">
      <c r="D1773" s="10"/>
    </row>
    <row r="1774" spans="4:4" x14ac:dyDescent="0.3">
      <c r="D1774" s="10"/>
    </row>
    <row r="1775" spans="4:4" x14ac:dyDescent="0.3">
      <c r="D1775" s="10"/>
    </row>
    <row r="1776" spans="4:4" x14ac:dyDescent="0.3">
      <c r="D1776" s="10"/>
    </row>
    <row r="1777" spans="4:4" x14ac:dyDescent="0.3">
      <c r="D1777" s="10"/>
    </row>
    <row r="1778" spans="4:4" x14ac:dyDescent="0.3">
      <c r="D1778" s="10"/>
    </row>
    <row r="1779" spans="4:4" x14ac:dyDescent="0.3">
      <c r="D1779" s="10"/>
    </row>
    <row r="1780" spans="4:4" x14ac:dyDescent="0.3">
      <c r="D1780" s="10"/>
    </row>
    <row r="1781" spans="4:4" x14ac:dyDescent="0.3">
      <c r="D1781" s="10"/>
    </row>
    <row r="1782" spans="4:4" x14ac:dyDescent="0.3">
      <c r="D1782" s="10"/>
    </row>
    <row r="1783" spans="4:4" x14ac:dyDescent="0.3">
      <c r="D1783" s="10"/>
    </row>
    <row r="1784" spans="4:4" x14ac:dyDescent="0.3">
      <c r="D1784" s="10"/>
    </row>
    <row r="1785" spans="4:4" x14ac:dyDescent="0.3">
      <c r="D1785" s="10"/>
    </row>
    <row r="1786" spans="4:4" x14ac:dyDescent="0.3">
      <c r="D1786" s="10"/>
    </row>
    <row r="1787" spans="4:4" x14ac:dyDescent="0.3">
      <c r="D1787" s="10"/>
    </row>
    <row r="1788" spans="4:4" x14ac:dyDescent="0.3">
      <c r="D1788" s="10"/>
    </row>
    <row r="1789" spans="4:4" x14ac:dyDescent="0.3">
      <c r="D1789" s="10"/>
    </row>
    <row r="1790" spans="4:4" x14ac:dyDescent="0.3">
      <c r="D1790" s="10"/>
    </row>
    <row r="1791" spans="4:4" x14ac:dyDescent="0.3">
      <c r="D1791" s="10"/>
    </row>
    <row r="1792" spans="4:4" x14ac:dyDescent="0.3">
      <c r="D1792" s="10"/>
    </row>
    <row r="1793" spans="4:4" x14ac:dyDescent="0.3">
      <c r="D1793" s="10"/>
    </row>
    <row r="1794" spans="4:4" x14ac:dyDescent="0.3">
      <c r="D1794" s="10"/>
    </row>
    <row r="1795" spans="4:4" x14ac:dyDescent="0.3">
      <c r="D1795" s="10"/>
    </row>
    <row r="1796" spans="4:4" x14ac:dyDescent="0.3">
      <c r="D1796" s="10"/>
    </row>
    <row r="1797" spans="4:4" x14ac:dyDescent="0.3">
      <c r="D1797" s="10"/>
    </row>
    <row r="1798" spans="4:4" x14ac:dyDescent="0.3">
      <c r="D1798" s="10"/>
    </row>
    <row r="1799" spans="4:4" x14ac:dyDescent="0.3">
      <c r="D1799" s="10"/>
    </row>
    <row r="1800" spans="4:4" x14ac:dyDescent="0.3">
      <c r="D1800" s="10"/>
    </row>
    <row r="1801" spans="4:4" x14ac:dyDescent="0.3">
      <c r="D1801" s="10"/>
    </row>
    <row r="1802" spans="4:4" x14ac:dyDescent="0.3">
      <c r="D1802" s="10"/>
    </row>
    <row r="1803" spans="4:4" x14ac:dyDescent="0.3">
      <c r="D1803" s="10"/>
    </row>
    <row r="1804" spans="4:4" x14ac:dyDescent="0.3">
      <c r="D1804" s="10"/>
    </row>
    <row r="1805" spans="4:4" x14ac:dyDescent="0.3">
      <c r="D1805" s="10"/>
    </row>
    <row r="1806" spans="4:4" x14ac:dyDescent="0.3">
      <c r="D1806" s="10"/>
    </row>
    <row r="1807" spans="4:4" x14ac:dyDescent="0.3">
      <c r="D1807" s="10"/>
    </row>
    <row r="1808" spans="4:4" x14ac:dyDescent="0.3">
      <c r="D1808" s="10"/>
    </row>
    <row r="1809" spans="4:4" x14ac:dyDescent="0.3">
      <c r="D1809" s="10"/>
    </row>
    <row r="1810" spans="4:4" x14ac:dyDescent="0.3">
      <c r="D1810" s="10"/>
    </row>
    <row r="1811" spans="4:4" x14ac:dyDescent="0.3">
      <c r="D1811" s="10"/>
    </row>
    <row r="1812" spans="4:4" x14ac:dyDescent="0.3">
      <c r="D1812" s="10"/>
    </row>
    <row r="1813" spans="4:4" x14ac:dyDescent="0.3">
      <c r="D1813" s="10"/>
    </row>
    <row r="1814" spans="4:4" x14ac:dyDescent="0.3">
      <c r="D1814" s="10"/>
    </row>
    <row r="1815" spans="4:4" x14ac:dyDescent="0.3">
      <c r="D1815" s="10"/>
    </row>
    <row r="1816" spans="4:4" x14ac:dyDescent="0.3">
      <c r="D1816" s="10"/>
    </row>
    <row r="1817" spans="4:4" x14ac:dyDescent="0.3">
      <c r="D1817" s="10"/>
    </row>
    <row r="1818" spans="4:4" x14ac:dyDescent="0.3">
      <c r="D1818" s="10"/>
    </row>
    <row r="1819" spans="4:4" x14ac:dyDescent="0.3">
      <c r="D1819" s="10"/>
    </row>
    <row r="1820" spans="4:4" x14ac:dyDescent="0.3">
      <c r="D1820" s="10"/>
    </row>
    <row r="1821" spans="4:4" x14ac:dyDescent="0.3">
      <c r="D1821" s="10"/>
    </row>
    <row r="1822" spans="4:4" x14ac:dyDescent="0.3">
      <c r="D1822" s="10"/>
    </row>
    <row r="1823" spans="4:4" x14ac:dyDescent="0.3">
      <c r="D1823" s="10"/>
    </row>
    <row r="1824" spans="4:4" x14ac:dyDescent="0.3">
      <c r="D1824" s="10"/>
    </row>
    <row r="1825" spans="4:4" x14ac:dyDescent="0.3">
      <c r="D1825" s="10"/>
    </row>
    <row r="1826" spans="4:4" x14ac:dyDescent="0.3">
      <c r="D1826" s="10"/>
    </row>
    <row r="1827" spans="4:4" x14ac:dyDescent="0.3">
      <c r="D1827" s="10"/>
    </row>
    <row r="1828" spans="4:4" x14ac:dyDescent="0.3">
      <c r="D1828" s="10"/>
    </row>
    <row r="1829" spans="4:4" x14ac:dyDescent="0.3">
      <c r="D1829" s="10"/>
    </row>
    <row r="1830" spans="4:4" x14ac:dyDescent="0.3">
      <c r="D1830" s="10"/>
    </row>
    <row r="1831" spans="4:4" x14ac:dyDescent="0.3">
      <c r="D1831" s="10"/>
    </row>
    <row r="1832" spans="4:4" x14ac:dyDescent="0.3">
      <c r="D1832" s="10"/>
    </row>
    <row r="1833" spans="4:4" x14ac:dyDescent="0.3">
      <c r="D1833" s="10"/>
    </row>
    <row r="1834" spans="4:4" x14ac:dyDescent="0.3">
      <c r="D1834" s="10"/>
    </row>
    <row r="1835" spans="4:4" x14ac:dyDescent="0.3">
      <c r="D1835" s="10"/>
    </row>
    <row r="1836" spans="4:4" x14ac:dyDescent="0.3">
      <c r="D1836" s="10"/>
    </row>
    <row r="1837" spans="4:4" x14ac:dyDescent="0.3">
      <c r="D1837" s="10"/>
    </row>
    <row r="1838" spans="4:4" x14ac:dyDescent="0.3">
      <c r="D1838" s="10"/>
    </row>
    <row r="1839" spans="4:4" x14ac:dyDescent="0.3">
      <c r="D1839" s="10"/>
    </row>
    <row r="1840" spans="4:4" x14ac:dyDescent="0.3">
      <c r="D1840" s="10"/>
    </row>
    <row r="1841" spans="4:4" x14ac:dyDescent="0.3">
      <c r="D1841" s="10"/>
    </row>
    <row r="1842" spans="4:4" x14ac:dyDescent="0.3">
      <c r="D1842" s="10"/>
    </row>
    <row r="1843" spans="4:4" x14ac:dyDescent="0.3">
      <c r="D1843" s="10"/>
    </row>
    <row r="1844" spans="4:4" x14ac:dyDescent="0.3">
      <c r="D1844" s="10"/>
    </row>
    <row r="1845" spans="4:4" x14ac:dyDescent="0.3">
      <c r="D1845" s="10"/>
    </row>
    <row r="1846" spans="4:4" x14ac:dyDescent="0.3">
      <c r="D1846" s="10"/>
    </row>
    <row r="1847" spans="4:4" x14ac:dyDescent="0.3">
      <c r="D1847" s="10"/>
    </row>
    <row r="1848" spans="4:4" x14ac:dyDescent="0.3">
      <c r="D1848" s="10"/>
    </row>
    <row r="1849" spans="4:4" x14ac:dyDescent="0.3">
      <c r="D1849" s="10"/>
    </row>
    <row r="1850" spans="4:4" x14ac:dyDescent="0.3">
      <c r="D1850" s="10"/>
    </row>
    <row r="1851" spans="4:4" x14ac:dyDescent="0.3">
      <c r="D1851" s="10"/>
    </row>
    <row r="1852" spans="4:4" x14ac:dyDescent="0.3">
      <c r="D1852" s="10"/>
    </row>
    <row r="1853" spans="4:4" x14ac:dyDescent="0.3">
      <c r="D1853" s="10"/>
    </row>
    <row r="1854" spans="4:4" x14ac:dyDescent="0.3">
      <c r="D1854" s="10"/>
    </row>
    <row r="1855" spans="4:4" x14ac:dyDescent="0.3">
      <c r="D1855" s="10"/>
    </row>
    <row r="1856" spans="4:4" x14ac:dyDescent="0.3">
      <c r="D1856" s="10"/>
    </row>
    <row r="1857" spans="4:4" x14ac:dyDescent="0.3">
      <c r="D1857" s="10"/>
    </row>
    <row r="1858" spans="4:4" x14ac:dyDescent="0.3">
      <c r="D1858" s="10"/>
    </row>
    <row r="1859" spans="4:4" x14ac:dyDescent="0.3">
      <c r="D1859" s="10"/>
    </row>
    <row r="1860" spans="4:4" x14ac:dyDescent="0.3">
      <c r="D1860" s="10"/>
    </row>
    <row r="1861" spans="4:4" x14ac:dyDescent="0.3">
      <c r="D1861" s="10"/>
    </row>
    <row r="1862" spans="4:4" x14ac:dyDescent="0.3">
      <c r="D1862" s="10"/>
    </row>
    <row r="1863" spans="4:4" x14ac:dyDescent="0.3">
      <c r="D1863" s="10"/>
    </row>
    <row r="1864" spans="4:4" x14ac:dyDescent="0.3">
      <c r="D1864" s="10"/>
    </row>
    <row r="1865" spans="4:4" x14ac:dyDescent="0.3">
      <c r="D1865" s="10"/>
    </row>
    <row r="1866" spans="4:4" x14ac:dyDescent="0.3">
      <c r="D1866" s="10"/>
    </row>
    <row r="1867" spans="4:4" x14ac:dyDescent="0.3">
      <c r="D1867" s="10"/>
    </row>
    <row r="1868" spans="4:4" x14ac:dyDescent="0.3">
      <c r="D1868" s="10"/>
    </row>
    <row r="1869" spans="4:4" x14ac:dyDescent="0.3">
      <c r="D1869" s="10"/>
    </row>
    <row r="1870" spans="4:4" x14ac:dyDescent="0.3">
      <c r="D1870" s="10"/>
    </row>
    <row r="1871" spans="4:4" x14ac:dyDescent="0.3">
      <c r="D1871" s="10"/>
    </row>
    <row r="1872" spans="4:4" x14ac:dyDescent="0.3">
      <c r="D1872" s="10"/>
    </row>
    <row r="1873" spans="4:4" x14ac:dyDescent="0.3">
      <c r="D1873" s="10"/>
    </row>
    <row r="1874" spans="4:4" x14ac:dyDescent="0.3">
      <c r="D1874" s="10"/>
    </row>
    <row r="1875" spans="4:4" x14ac:dyDescent="0.3">
      <c r="D1875" s="10"/>
    </row>
    <row r="1876" spans="4:4" x14ac:dyDescent="0.3">
      <c r="D1876" s="10"/>
    </row>
    <row r="1877" spans="4:4" x14ac:dyDescent="0.3">
      <c r="D1877" s="10"/>
    </row>
    <row r="1878" spans="4:4" x14ac:dyDescent="0.3">
      <c r="D1878" s="10"/>
    </row>
    <row r="1879" spans="4:4" x14ac:dyDescent="0.3">
      <c r="D1879" s="10"/>
    </row>
    <row r="1880" spans="4:4" x14ac:dyDescent="0.3">
      <c r="D1880" s="10"/>
    </row>
    <row r="1881" spans="4:4" x14ac:dyDescent="0.3">
      <c r="D1881" s="10"/>
    </row>
    <row r="1882" spans="4:4" x14ac:dyDescent="0.3">
      <c r="D1882" s="10"/>
    </row>
    <row r="1883" spans="4:4" x14ac:dyDescent="0.3">
      <c r="D1883" s="10"/>
    </row>
    <row r="1884" spans="4:4" x14ac:dyDescent="0.3">
      <c r="D1884" s="10"/>
    </row>
    <row r="1885" spans="4:4" x14ac:dyDescent="0.3">
      <c r="D1885" s="10"/>
    </row>
    <row r="1886" spans="4:4" x14ac:dyDescent="0.3">
      <c r="D1886" s="10"/>
    </row>
    <row r="1887" spans="4:4" x14ac:dyDescent="0.3">
      <c r="D1887" s="10"/>
    </row>
    <row r="1888" spans="4:4" x14ac:dyDescent="0.3">
      <c r="D1888" s="10"/>
    </row>
    <row r="1889" spans="4:4" x14ac:dyDescent="0.3">
      <c r="D1889" s="10"/>
    </row>
    <row r="1890" spans="4:4" x14ac:dyDescent="0.3">
      <c r="D1890" s="10"/>
    </row>
    <row r="1891" spans="4:4" x14ac:dyDescent="0.3">
      <c r="D1891" s="10"/>
    </row>
    <row r="1892" spans="4:4" x14ac:dyDescent="0.3">
      <c r="D1892" s="10"/>
    </row>
    <row r="1893" spans="4:4" x14ac:dyDescent="0.3">
      <c r="D1893" s="10"/>
    </row>
    <row r="1894" spans="4:4" x14ac:dyDescent="0.3">
      <c r="D1894" s="10"/>
    </row>
    <row r="1895" spans="4:4" x14ac:dyDescent="0.3">
      <c r="D1895" s="10"/>
    </row>
    <row r="1896" spans="4:4" x14ac:dyDescent="0.3">
      <c r="D1896" s="10"/>
    </row>
    <row r="1897" spans="4:4" x14ac:dyDescent="0.3">
      <c r="D1897" s="10"/>
    </row>
    <row r="1898" spans="4:4" x14ac:dyDescent="0.3">
      <c r="D1898" s="10"/>
    </row>
    <row r="1899" spans="4:4" x14ac:dyDescent="0.3">
      <c r="D1899" s="10"/>
    </row>
    <row r="1900" spans="4:4" x14ac:dyDescent="0.3">
      <c r="D1900" s="10"/>
    </row>
    <row r="1901" spans="4:4" x14ac:dyDescent="0.3">
      <c r="D1901" s="10"/>
    </row>
    <row r="1902" spans="4:4" x14ac:dyDescent="0.3">
      <c r="D1902" s="10"/>
    </row>
    <row r="1903" spans="4:4" x14ac:dyDescent="0.3">
      <c r="D1903" s="10"/>
    </row>
    <row r="1904" spans="4:4" x14ac:dyDescent="0.3">
      <c r="D1904" s="10"/>
    </row>
    <row r="1905" spans="4:4" x14ac:dyDescent="0.3">
      <c r="D1905" s="10"/>
    </row>
    <row r="1906" spans="4:4" x14ac:dyDescent="0.3">
      <c r="D1906" s="10"/>
    </row>
    <row r="1907" spans="4:4" x14ac:dyDescent="0.3">
      <c r="D1907" s="10"/>
    </row>
    <row r="1908" spans="4:4" x14ac:dyDescent="0.3">
      <c r="D1908" s="10"/>
    </row>
    <row r="1909" spans="4:4" x14ac:dyDescent="0.3">
      <c r="D1909" s="10"/>
    </row>
    <row r="1910" spans="4:4" x14ac:dyDescent="0.3">
      <c r="D1910" s="10"/>
    </row>
    <row r="1911" spans="4:4" x14ac:dyDescent="0.3">
      <c r="D1911" s="10"/>
    </row>
    <row r="1912" spans="4:4" x14ac:dyDescent="0.3">
      <c r="D1912" s="10"/>
    </row>
    <row r="1913" spans="4:4" x14ac:dyDescent="0.3">
      <c r="D1913" s="10"/>
    </row>
    <row r="1914" spans="4:4" x14ac:dyDescent="0.3">
      <c r="D1914" s="10"/>
    </row>
    <row r="1915" spans="4:4" x14ac:dyDescent="0.3">
      <c r="D1915" s="10"/>
    </row>
    <row r="1916" spans="4:4" x14ac:dyDescent="0.3">
      <c r="D1916" s="10"/>
    </row>
    <row r="1917" spans="4:4" x14ac:dyDescent="0.3">
      <c r="D1917" s="10"/>
    </row>
    <row r="1918" spans="4:4" x14ac:dyDescent="0.3">
      <c r="D1918" s="10"/>
    </row>
    <row r="1919" spans="4:4" x14ac:dyDescent="0.3">
      <c r="D1919" s="10"/>
    </row>
    <row r="1920" spans="4:4" x14ac:dyDescent="0.3">
      <c r="D1920" s="10"/>
    </row>
    <row r="1921" spans="4:4" x14ac:dyDescent="0.3">
      <c r="D1921" s="10"/>
    </row>
    <row r="1922" spans="4:4" x14ac:dyDescent="0.3">
      <c r="D1922" s="10"/>
    </row>
    <row r="1923" spans="4:4" x14ac:dyDescent="0.3">
      <c r="D1923" s="10"/>
    </row>
    <row r="1924" spans="4:4" x14ac:dyDescent="0.3">
      <c r="D1924" s="10"/>
    </row>
    <row r="1925" spans="4:4" x14ac:dyDescent="0.3">
      <c r="D1925" s="10"/>
    </row>
    <row r="1926" spans="4:4" x14ac:dyDescent="0.3">
      <c r="D1926" s="10"/>
    </row>
    <row r="1927" spans="4:4" x14ac:dyDescent="0.3">
      <c r="D1927" s="10"/>
    </row>
    <row r="1928" spans="4:4" x14ac:dyDescent="0.3">
      <c r="D1928" s="10"/>
    </row>
    <row r="1929" spans="4:4" x14ac:dyDescent="0.3">
      <c r="D1929" s="10"/>
    </row>
    <row r="1930" spans="4:4" x14ac:dyDescent="0.3">
      <c r="D1930" s="10"/>
    </row>
    <row r="1931" spans="4:4" x14ac:dyDescent="0.3">
      <c r="D1931" s="10"/>
    </row>
    <row r="1932" spans="4:4" x14ac:dyDescent="0.3">
      <c r="D1932" s="10"/>
    </row>
    <row r="1933" spans="4:4" x14ac:dyDescent="0.3">
      <c r="D1933" s="10"/>
    </row>
    <row r="1934" spans="4:4" x14ac:dyDescent="0.3">
      <c r="D1934" s="10"/>
    </row>
    <row r="1935" spans="4:4" x14ac:dyDescent="0.3">
      <c r="D1935" s="10"/>
    </row>
    <row r="1936" spans="4:4" x14ac:dyDescent="0.3">
      <c r="D1936" s="10"/>
    </row>
    <row r="1937" spans="4:4" x14ac:dyDescent="0.3">
      <c r="D1937" s="10"/>
    </row>
    <row r="1938" spans="4:4" x14ac:dyDescent="0.3">
      <c r="D1938" s="10"/>
    </row>
    <row r="1939" spans="4:4" x14ac:dyDescent="0.3">
      <c r="D1939" s="10"/>
    </row>
    <row r="1940" spans="4:4" x14ac:dyDescent="0.3">
      <c r="D1940" s="10"/>
    </row>
    <row r="1941" spans="4:4" x14ac:dyDescent="0.3">
      <c r="D1941" s="10"/>
    </row>
    <row r="1942" spans="4:4" x14ac:dyDescent="0.3">
      <c r="D1942" s="10"/>
    </row>
    <row r="1943" spans="4:4" x14ac:dyDescent="0.3">
      <c r="D1943" s="10"/>
    </row>
    <row r="1944" spans="4:4" x14ac:dyDescent="0.3">
      <c r="D1944" s="10"/>
    </row>
    <row r="1945" spans="4:4" x14ac:dyDescent="0.3">
      <c r="D1945" s="10"/>
    </row>
    <row r="1946" spans="4:4" x14ac:dyDescent="0.3">
      <c r="D1946" s="10"/>
    </row>
    <row r="1947" spans="4:4" x14ac:dyDescent="0.3">
      <c r="D1947" s="10"/>
    </row>
    <row r="1948" spans="4:4" x14ac:dyDescent="0.3">
      <c r="D1948" s="10"/>
    </row>
    <row r="1949" spans="4:4" x14ac:dyDescent="0.3">
      <c r="D1949" s="10"/>
    </row>
    <row r="1950" spans="4:4" x14ac:dyDescent="0.3">
      <c r="D1950" s="10"/>
    </row>
    <row r="1951" spans="4:4" x14ac:dyDescent="0.3">
      <c r="D1951" s="10"/>
    </row>
    <row r="1952" spans="4:4" x14ac:dyDescent="0.3">
      <c r="D1952" s="10"/>
    </row>
    <row r="1953" spans="4:4" x14ac:dyDescent="0.3">
      <c r="D1953" s="10"/>
    </row>
    <row r="1954" spans="4:4" x14ac:dyDescent="0.3">
      <c r="D1954" s="10"/>
    </row>
    <row r="1955" spans="4:4" x14ac:dyDescent="0.3">
      <c r="D1955" s="10"/>
    </row>
    <row r="1956" spans="4:4" x14ac:dyDescent="0.3">
      <c r="D1956" s="10"/>
    </row>
    <row r="1957" spans="4:4" x14ac:dyDescent="0.3">
      <c r="D1957" s="10"/>
    </row>
    <row r="1958" spans="4:4" x14ac:dyDescent="0.3">
      <c r="D1958" s="10"/>
    </row>
    <row r="1959" spans="4:4" x14ac:dyDescent="0.3">
      <c r="D1959" s="10"/>
    </row>
    <row r="1960" spans="4:4" x14ac:dyDescent="0.3">
      <c r="D1960" s="10"/>
    </row>
    <row r="1961" spans="4:4" x14ac:dyDescent="0.3">
      <c r="D1961" s="10"/>
    </row>
    <row r="1962" spans="4:4" x14ac:dyDescent="0.3">
      <c r="D1962" s="10"/>
    </row>
    <row r="1963" spans="4:4" x14ac:dyDescent="0.3">
      <c r="D1963" s="10"/>
    </row>
    <row r="1964" spans="4:4" x14ac:dyDescent="0.3">
      <c r="D1964" s="10"/>
    </row>
    <row r="1965" spans="4:4" x14ac:dyDescent="0.3">
      <c r="D1965" s="10"/>
    </row>
    <row r="1966" spans="4:4" x14ac:dyDescent="0.3">
      <c r="D1966" s="10"/>
    </row>
    <row r="1967" spans="4:4" x14ac:dyDescent="0.3">
      <c r="D1967" s="10"/>
    </row>
    <row r="1968" spans="4:4" x14ac:dyDescent="0.3">
      <c r="D1968" s="10"/>
    </row>
    <row r="1969" spans="4:4" x14ac:dyDescent="0.3">
      <c r="D1969" s="10"/>
    </row>
    <row r="1970" spans="4:4" x14ac:dyDescent="0.3">
      <c r="D1970" s="10"/>
    </row>
    <row r="1971" spans="4:4" x14ac:dyDescent="0.3">
      <c r="D1971" s="10"/>
    </row>
    <row r="1972" spans="4:4" x14ac:dyDescent="0.3">
      <c r="D1972" s="10"/>
    </row>
    <row r="1973" spans="4:4" x14ac:dyDescent="0.3">
      <c r="D1973" s="10"/>
    </row>
    <row r="1974" spans="4:4" x14ac:dyDescent="0.3">
      <c r="D1974" s="10"/>
    </row>
    <row r="1975" spans="4:4" x14ac:dyDescent="0.3">
      <c r="D1975" s="10"/>
    </row>
    <row r="1976" spans="4:4" x14ac:dyDescent="0.3">
      <c r="D1976" s="10"/>
    </row>
    <row r="1977" spans="4:4" x14ac:dyDescent="0.3">
      <c r="D1977" s="10"/>
    </row>
    <row r="1978" spans="4:4" x14ac:dyDescent="0.3">
      <c r="D1978" s="10"/>
    </row>
    <row r="1979" spans="4:4" x14ac:dyDescent="0.3">
      <c r="D1979" s="10"/>
    </row>
    <row r="1980" spans="4:4" x14ac:dyDescent="0.3">
      <c r="D1980" s="10"/>
    </row>
    <row r="1981" spans="4:4" x14ac:dyDescent="0.3">
      <c r="D1981" s="10"/>
    </row>
    <row r="1982" spans="4:4" x14ac:dyDescent="0.3">
      <c r="D1982" s="10"/>
    </row>
    <row r="1983" spans="4:4" x14ac:dyDescent="0.3">
      <c r="D1983" s="10"/>
    </row>
    <row r="1984" spans="4:4" x14ac:dyDescent="0.3">
      <c r="D1984" s="10"/>
    </row>
    <row r="1985" spans="4:4" x14ac:dyDescent="0.3">
      <c r="D1985" s="10"/>
    </row>
    <row r="1986" spans="4:4" x14ac:dyDescent="0.3">
      <c r="D1986" s="10"/>
    </row>
    <row r="1987" spans="4:4" x14ac:dyDescent="0.3">
      <c r="D1987" s="10"/>
    </row>
    <row r="1988" spans="4:4" x14ac:dyDescent="0.3">
      <c r="D1988" s="10"/>
    </row>
    <row r="1989" spans="4:4" x14ac:dyDescent="0.3">
      <c r="D1989" s="10"/>
    </row>
    <row r="1990" spans="4:4" x14ac:dyDescent="0.3">
      <c r="D1990" s="10"/>
    </row>
    <row r="1991" spans="4:4" x14ac:dyDescent="0.3">
      <c r="D1991" s="10"/>
    </row>
    <row r="1992" spans="4:4" x14ac:dyDescent="0.3">
      <c r="D1992" s="10"/>
    </row>
    <row r="1993" spans="4:4" x14ac:dyDescent="0.3">
      <c r="D1993" s="10"/>
    </row>
    <row r="1994" spans="4:4" x14ac:dyDescent="0.3">
      <c r="D1994" s="10"/>
    </row>
    <row r="1995" spans="4:4" x14ac:dyDescent="0.3">
      <c r="D1995" s="10"/>
    </row>
    <row r="1996" spans="4:4" x14ac:dyDescent="0.3">
      <c r="D1996" s="10"/>
    </row>
    <row r="1997" spans="4:4" x14ac:dyDescent="0.3">
      <c r="D1997" s="10"/>
    </row>
    <row r="1998" spans="4:4" x14ac:dyDescent="0.3">
      <c r="D1998" s="10"/>
    </row>
    <row r="1999" spans="4:4" x14ac:dyDescent="0.3">
      <c r="D1999" s="10"/>
    </row>
    <row r="2000" spans="4:4" x14ac:dyDescent="0.3">
      <c r="D2000" s="10"/>
    </row>
    <row r="2001" spans="4:4" x14ac:dyDescent="0.3">
      <c r="D2001" s="10"/>
    </row>
    <row r="2002" spans="4:4" x14ac:dyDescent="0.3">
      <c r="D2002" s="10"/>
    </row>
    <row r="2003" spans="4:4" x14ac:dyDescent="0.3">
      <c r="D2003" s="10"/>
    </row>
    <row r="2004" spans="4:4" x14ac:dyDescent="0.3">
      <c r="D2004" s="10"/>
    </row>
    <row r="2005" spans="4:4" x14ac:dyDescent="0.3">
      <c r="D2005" s="10"/>
    </row>
    <row r="2006" spans="4:4" x14ac:dyDescent="0.3">
      <c r="D2006" s="10"/>
    </row>
    <row r="2007" spans="4:4" x14ac:dyDescent="0.3">
      <c r="D2007" s="10"/>
    </row>
    <row r="2008" spans="4:4" x14ac:dyDescent="0.3">
      <c r="D2008" s="10"/>
    </row>
    <row r="2009" spans="4:4" x14ac:dyDescent="0.3">
      <c r="D2009" s="10"/>
    </row>
    <row r="2010" spans="4:4" x14ac:dyDescent="0.3">
      <c r="D2010" s="10"/>
    </row>
    <row r="2011" spans="4:4" x14ac:dyDescent="0.3">
      <c r="D2011" s="10"/>
    </row>
    <row r="2012" spans="4:4" x14ac:dyDescent="0.3">
      <c r="D2012" s="10"/>
    </row>
    <row r="2013" spans="4:4" x14ac:dyDescent="0.3">
      <c r="D2013" s="10"/>
    </row>
    <row r="2014" spans="4:4" x14ac:dyDescent="0.3">
      <c r="D2014" s="10"/>
    </row>
    <row r="2015" spans="4:4" x14ac:dyDescent="0.3">
      <c r="D2015" s="10"/>
    </row>
    <row r="2016" spans="4:4" x14ac:dyDescent="0.3">
      <c r="D2016" s="10"/>
    </row>
    <row r="2017" spans="4:4" x14ac:dyDescent="0.3">
      <c r="D2017" s="10"/>
    </row>
    <row r="2018" spans="4:4" x14ac:dyDescent="0.3">
      <c r="D2018" s="10"/>
    </row>
    <row r="2019" spans="4:4" x14ac:dyDescent="0.3">
      <c r="D2019" s="10"/>
    </row>
    <row r="2020" spans="4:4" x14ac:dyDescent="0.3">
      <c r="D2020" s="10"/>
    </row>
    <row r="2021" spans="4:4" x14ac:dyDescent="0.3">
      <c r="D2021" s="10"/>
    </row>
    <row r="2022" spans="4:4" x14ac:dyDescent="0.3">
      <c r="D2022" s="10"/>
    </row>
    <row r="2023" spans="4:4" x14ac:dyDescent="0.3">
      <c r="D2023" s="10"/>
    </row>
    <row r="2024" spans="4:4" x14ac:dyDescent="0.3">
      <c r="D2024" s="10"/>
    </row>
    <row r="2025" spans="4:4" x14ac:dyDescent="0.3">
      <c r="D2025" s="10"/>
    </row>
    <row r="2026" spans="4:4" x14ac:dyDescent="0.3">
      <c r="D2026" s="10"/>
    </row>
    <row r="2027" spans="4:4" x14ac:dyDescent="0.3">
      <c r="D2027" s="10"/>
    </row>
    <row r="2028" spans="4:4" x14ac:dyDescent="0.3">
      <c r="D2028" s="10"/>
    </row>
    <row r="2029" spans="4:4" x14ac:dyDescent="0.3">
      <c r="D2029" s="10"/>
    </row>
    <row r="2030" spans="4:4" x14ac:dyDescent="0.3">
      <c r="D2030" s="10"/>
    </row>
    <row r="2031" spans="4:4" x14ac:dyDescent="0.3">
      <c r="D2031" s="10"/>
    </row>
    <row r="2032" spans="4:4" x14ac:dyDescent="0.3">
      <c r="D2032" s="10"/>
    </row>
    <row r="2033" spans="4:4" x14ac:dyDescent="0.3">
      <c r="D2033" s="10"/>
    </row>
    <row r="2034" spans="4:4" x14ac:dyDescent="0.3">
      <c r="D2034" s="10"/>
    </row>
    <row r="2035" spans="4:4" x14ac:dyDescent="0.3">
      <c r="D2035" s="10"/>
    </row>
    <row r="2036" spans="4:4" x14ac:dyDescent="0.3">
      <c r="D2036" s="10"/>
    </row>
    <row r="2037" spans="4:4" x14ac:dyDescent="0.3">
      <c r="D2037" s="10"/>
    </row>
    <row r="2038" spans="4:4" x14ac:dyDescent="0.3">
      <c r="D2038" s="10"/>
    </row>
    <row r="2039" spans="4:4" x14ac:dyDescent="0.3">
      <c r="D2039" s="10"/>
    </row>
    <row r="2040" spans="4:4" x14ac:dyDescent="0.3">
      <c r="D2040" s="10"/>
    </row>
    <row r="2041" spans="4:4" x14ac:dyDescent="0.3">
      <c r="D2041" s="10"/>
    </row>
    <row r="2042" spans="4:4" x14ac:dyDescent="0.3">
      <c r="D2042" s="10"/>
    </row>
    <row r="2043" spans="4:4" x14ac:dyDescent="0.3">
      <c r="D2043" s="10"/>
    </row>
    <row r="2044" spans="4:4" x14ac:dyDescent="0.3">
      <c r="D2044" s="10"/>
    </row>
    <row r="2045" spans="4:4" x14ac:dyDescent="0.3">
      <c r="D2045" s="10"/>
    </row>
    <row r="2046" spans="4:4" x14ac:dyDescent="0.3">
      <c r="D2046" s="10"/>
    </row>
    <row r="2047" spans="4:4" x14ac:dyDescent="0.3">
      <c r="D2047" s="10"/>
    </row>
    <row r="2048" spans="4:4" x14ac:dyDescent="0.3">
      <c r="D2048" s="10"/>
    </row>
    <row r="2049" spans="4:4" x14ac:dyDescent="0.3">
      <c r="D2049" s="10"/>
    </row>
    <row r="2050" spans="4:4" x14ac:dyDescent="0.3">
      <c r="D2050" s="10"/>
    </row>
    <row r="2051" spans="4:4" x14ac:dyDescent="0.3">
      <c r="D2051" s="10"/>
    </row>
    <row r="2052" spans="4:4" x14ac:dyDescent="0.3">
      <c r="D2052" s="10"/>
    </row>
    <row r="2053" spans="4:4" x14ac:dyDescent="0.3">
      <c r="D2053" s="10"/>
    </row>
    <row r="2054" spans="4:4" x14ac:dyDescent="0.3">
      <c r="D2054" s="10"/>
    </row>
    <row r="2055" spans="4:4" x14ac:dyDescent="0.3">
      <c r="D2055" s="10"/>
    </row>
    <row r="2056" spans="4:4" x14ac:dyDescent="0.3">
      <c r="D2056" s="10"/>
    </row>
    <row r="2057" spans="4:4" x14ac:dyDescent="0.3">
      <c r="D2057" s="10"/>
    </row>
    <row r="2058" spans="4:4" x14ac:dyDescent="0.3">
      <c r="D2058" s="10"/>
    </row>
    <row r="2059" spans="4:4" x14ac:dyDescent="0.3">
      <c r="D2059" s="10"/>
    </row>
    <row r="2060" spans="4:4" x14ac:dyDescent="0.3">
      <c r="D2060" s="10"/>
    </row>
    <row r="2061" spans="4:4" x14ac:dyDescent="0.3">
      <c r="D2061" s="10"/>
    </row>
    <row r="2062" spans="4:4" x14ac:dyDescent="0.3">
      <c r="D2062" s="10"/>
    </row>
    <row r="2063" spans="4:4" x14ac:dyDescent="0.3">
      <c r="D2063" s="10"/>
    </row>
    <row r="2064" spans="4:4" x14ac:dyDescent="0.3">
      <c r="D2064" s="10"/>
    </row>
    <row r="2065" spans="4:4" x14ac:dyDescent="0.3">
      <c r="D2065" s="10"/>
    </row>
    <row r="2066" spans="4:4" x14ac:dyDescent="0.3">
      <c r="D2066" s="10"/>
    </row>
    <row r="2067" spans="4:4" x14ac:dyDescent="0.3">
      <c r="D2067" s="10"/>
    </row>
    <row r="2068" spans="4:4" x14ac:dyDescent="0.3">
      <c r="D2068" s="10"/>
    </row>
    <row r="2069" spans="4:4" x14ac:dyDescent="0.3">
      <c r="D2069" s="10"/>
    </row>
    <row r="2070" spans="4:4" x14ac:dyDescent="0.3">
      <c r="D2070" s="10"/>
    </row>
    <row r="2071" spans="4:4" x14ac:dyDescent="0.3">
      <c r="D2071" s="10"/>
    </row>
    <row r="2072" spans="4:4" x14ac:dyDescent="0.3">
      <c r="D2072" s="10"/>
    </row>
    <row r="2073" spans="4:4" x14ac:dyDescent="0.3">
      <c r="D2073" s="10"/>
    </row>
    <row r="2074" spans="4:4" x14ac:dyDescent="0.3">
      <c r="D2074" s="10"/>
    </row>
    <row r="2075" spans="4:4" x14ac:dyDescent="0.3">
      <c r="D2075" s="10"/>
    </row>
    <row r="2076" spans="4:4" x14ac:dyDescent="0.3">
      <c r="D2076" s="10"/>
    </row>
    <row r="2077" spans="4:4" x14ac:dyDescent="0.3">
      <c r="D2077" s="10"/>
    </row>
    <row r="2078" spans="4:4" x14ac:dyDescent="0.3">
      <c r="D2078" s="10"/>
    </row>
    <row r="2079" spans="4:4" x14ac:dyDescent="0.3">
      <c r="D2079" s="10"/>
    </row>
    <row r="2080" spans="4:4" x14ac:dyDescent="0.3">
      <c r="D2080" s="10"/>
    </row>
    <row r="2081" spans="4:4" x14ac:dyDescent="0.3">
      <c r="D2081" s="10"/>
    </row>
    <row r="2082" spans="4:4" x14ac:dyDescent="0.3">
      <c r="D2082" s="10"/>
    </row>
    <row r="2083" spans="4:4" x14ac:dyDescent="0.3">
      <c r="D2083" s="10"/>
    </row>
    <row r="2084" spans="4:4" x14ac:dyDescent="0.3">
      <c r="D2084" s="10"/>
    </row>
    <row r="2085" spans="4:4" x14ac:dyDescent="0.3">
      <c r="D2085" s="10"/>
    </row>
    <row r="2086" spans="4:4" x14ac:dyDescent="0.3">
      <c r="D2086" s="10"/>
    </row>
    <row r="2087" spans="4:4" x14ac:dyDescent="0.3">
      <c r="D2087" s="10"/>
    </row>
    <row r="2088" spans="4:4" x14ac:dyDescent="0.3">
      <c r="D2088" s="10"/>
    </row>
    <row r="2089" spans="4:4" x14ac:dyDescent="0.3">
      <c r="D2089" s="10"/>
    </row>
    <row r="2090" spans="4:4" x14ac:dyDescent="0.3">
      <c r="D2090" s="10"/>
    </row>
    <row r="2091" spans="4:4" x14ac:dyDescent="0.3">
      <c r="D2091" s="10"/>
    </row>
    <row r="2092" spans="4:4" x14ac:dyDescent="0.3">
      <c r="D2092" s="10"/>
    </row>
    <row r="2093" spans="4:4" x14ac:dyDescent="0.3">
      <c r="D2093" s="10"/>
    </row>
    <row r="2094" spans="4:4" x14ac:dyDescent="0.3">
      <c r="D2094" s="10"/>
    </row>
    <row r="2095" spans="4:4" x14ac:dyDescent="0.3">
      <c r="D2095" s="10"/>
    </row>
    <row r="2096" spans="4:4" x14ac:dyDescent="0.3">
      <c r="D2096" s="10"/>
    </row>
    <row r="2097" spans="4:4" x14ac:dyDescent="0.3">
      <c r="D2097" s="10"/>
    </row>
    <row r="2098" spans="4:4" x14ac:dyDescent="0.3">
      <c r="D2098" s="10"/>
    </row>
    <row r="2099" spans="4:4" x14ac:dyDescent="0.3">
      <c r="D2099" s="10"/>
    </row>
    <row r="2100" spans="4:4" x14ac:dyDescent="0.3">
      <c r="D2100" s="10"/>
    </row>
    <row r="2101" spans="4:4" x14ac:dyDescent="0.3">
      <c r="D2101" s="10"/>
    </row>
    <row r="2102" spans="4:4" x14ac:dyDescent="0.3">
      <c r="D2102" s="10"/>
    </row>
    <row r="2103" spans="4:4" x14ac:dyDescent="0.3">
      <c r="D2103" s="10"/>
    </row>
    <row r="2104" spans="4:4" x14ac:dyDescent="0.3">
      <c r="D2104" s="10"/>
    </row>
    <row r="2105" spans="4:4" x14ac:dyDescent="0.3">
      <c r="D2105" s="10"/>
    </row>
    <row r="2106" spans="4:4" x14ac:dyDescent="0.3">
      <c r="D2106" s="10"/>
    </row>
    <row r="2107" spans="4:4" x14ac:dyDescent="0.3">
      <c r="D2107" s="10"/>
    </row>
    <row r="2108" spans="4:4" x14ac:dyDescent="0.3">
      <c r="D2108" s="10"/>
    </row>
    <row r="2109" spans="4:4" x14ac:dyDescent="0.3">
      <c r="D2109" s="10"/>
    </row>
    <row r="2110" spans="4:4" x14ac:dyDescent="0.3">
      <c r="D2110" s="10"/>
    </row>
    <row r="2111" spans="4:4" x14ac:dyDescent="0.3">
      <c r="D2111" s="10"/>
    </row>
    <row r="2112" spans="4:4" x14ac:dyDescent="0.3">
      <c r="D2112" s="10"/>
    </row>
    <row r="2113" spans="4:4" x14ac:dyDescent="0.3">
      <c r="D2113" s="10"/>
    </row>
    <row r="2114" spans="4:4" x14ac:dyDescent="0.3">
      <c r="D2114" s="10"/>
    </row>
    <row r="2115" spans="4:4" x14ac:dyDescent="0.3">
      <c r="D2115" s="10"/>
    </row>
    <row r="2116" spans="4:4" x14ac:dyDescent="0.3">
      <c r="D2116" s="10"/>
    </row>
    <row r="2117" spans="4:4" x14ac:dyDescent="0.3">
      <c r="D2117" s="10"/>
    </row>
    <row r="2118" spans="4:4" x14ac:dyDescent="0.3">
      <c r="D2118" s="10"/>
    </row>
    <row r="2119" spans="4:4" x14ac:dyDescent="0.3">
      <c r="D2119" s="10"/>
    </row>
    <row r="2120" spans="4:4" x14ac:dyDescent="0.3">
      <c r="D2120" s="10"/>
    </row>
    <row r="2121" spans="4:4" x14ac:dyDescent="0.3">
      <c r="D2121" s="10"/>
    </row>
    <row r="2122" spans="4:4" x14ac:dyDescent="0.3">
      <c r="D2122" s="10"/>
    </row>
    <row r="2123" spans="4:4" x14ac:dyDescent="0.3">
      <c r="D2123" s="10"/>
    </row>
    <row r="2124" spans="4:4" x14ac:dyDescent="0.3">
      <c r="D2124" s="10"/>
    </row>
    <row r="2125" spans="4:4" x14ac:dyDescent="0.3">
      <c r="D2125" s="10"/>
    </row>
    <row r="2126" spans="4:4" x14ac:dyDescent="0.3">
      <c r="D2126" s="10"/>
    </row>
    <row r="2127" spans="4:4" x14ac:dyDescent="0.3">
      <c r="D2127" s="10"/>
    </row>
    <row r="2128" spans="4:4" x14ac:dyDescent="0.3">
      <c r="D2128" s="10"/>
    </row>
    <row r="2129" spans="4:4" x14ac:dyDescent="0.3">
      <c r="D2129" s="10"/>
    </row>
    <row r="2130" spans="4:4" x14ac:dyDescent="0.3">
      <c r="D2130" s="10"/>
    </row>
    <row r="2131" spans="4:4" x14ac:dyDescent="0.3">
      <c r="D2131" s="10"/>
    </row>
    <row r="2132" spans="4:4" x14ac:dyDescent="0.3">
      <c r="D2132" s="10"/>
    </row>
    <row r="2133" spans="4:4" x14ac:dyDescent="0.3">
      <c r="D2133" s="10"/>
    </row>
    <row r="2134" spans="4:4" x14ac:dyDescent="0.3">
      <c r="D2134" s="10"/>
    </row>
    <row r="2135" spans="4:4" x14ac:dyDescent="0.3">
      <c r="D2135" s="10"/>
    </row>
    <row r="2136" spans="4:4" x14ac:dyDescent="0.3">
      <c r="D2136" s="10"/>
    </row>
    <row r="2137" spans="4:4" x14ac:dyDescent="0.3">
      <c r="D2137" s="10"/>
    </row>
    <row r="2138" spans="4:4" x14ac:dyDescent="0.3">
      <c r="D2138" s="10"/>
    </row>
    <row r="2139" spans="4:4" x14ac:dyDescent="0.3">
      <c r="D2139" s="10"/>
    </row>
    <row r="2140" spans="4:4" x14ac:dyDescent="0.3">
      <c r="D2140" s="10"/>
    </row>
    <row r="2141" spans="4:4" x14ac:dyDescent="0.3">
      <c r="D2141" s="10"/>
    </row>
    <row r="2142" spans="4:4" x14ac:dyDescent="0.3">
      <c r="D2142" s="10"/>
    </row>
    <row r="2143" spans="4:4" x14ac:dyDescent="0.3">
      <c r="D2143" s="10"/>
    </row>
    <row r="2144" spans="4:4" x14ac:dyDescent="0.3">
      <c r="D2144" s="10"/>
    </row>
    <row r="2145" spans="4:4" x14ac:dyDescent="0.3">
      <c r="D2145" s="10"/>
    </row>
    <row r="2146" spans="4:4" x14ac:dyDescent="0.3">
      <c r="D2146" s="10"/>
    </row>
    <row r="2147" spans="4:4" x14ac:dyDescent="0.3">
      <c r="D2147" s="10"/>
    </row>
    <row r="2148" spans="4:4" x14ac:dyDescent="0.3">
      <c r="D2148" s="10"/>
    </row>
    <row r="2149" spans="4:4" x14ac:dyDescent="0.3">
      <c r="D2149" s="10"/>
    </row>
    <row r="2150" spans="4:4" x14ac:dyDescent="0.3">
      <c r="D2150" s="10"/>
    </row>
    <row r="2151" spans="4:4" x14ac:dyDescent="0.3">
      <c r="D2151" s="10"/>
    </row>
    <row r="2152" spans="4:4" x14ac:dyDescent="0.3">
      <c r="D2152" s="10"/>
    </row>
    <row r="2153" spans="4:4" x14ac:dyDescent="0.3">
      <c r="D2153" s="10"/>
    </row>
    <row r="2154" spans="4:4" x14ac:dyDescent="0.3">
      <c r="D2154" s="10"/>
    </row>
    <row r="2155" spans="4:4" x14ac:dyDescent="0.3">
      <c r="D2155" s="10"/>
    </row>
    <row r="2156" spans="4:4" x14ac:dyDescent="0.3">
      <c r="D2156" s="10"/>
    </row>
    <row r="2157" spans="4:4" x14ac:dyDescent="0.3">
      <c r="D2157" s="10"/>
    </row>
    <row r="2158" spans="4:4" x14ac:dyDescent="0.3">
      <c r="D2158" s="10"/>
    </row>
    <row r="2159" spans="4:4" x14ac:dyDescent="0.3">
      <c r="D2159" s="10"/>
    </row>
    <row r="2160" spans="4:4" x14ac:dyDescent="0.3">
      <c r="D2160" s="10"/>
    </row>
    <row r="2161" spans="4:4" x14ac:dyDescent="0.3">
      <c r="D2161" s="10"/>
    </row>
    <row r="2162" spans="4:4" x14ac:dyDescent="0.3">
      <c r="D2162" s="10"/>
    </row>
    <row r="2163" spans="4:4" x14ac:dyDescent="0.3">
      <c r="D2163" s="10"/>
    </row>
    <row r="2164" spans="4:4" x14ac:dyDescent="0.3">
      <c r="D2164" s="10"/>
    </row>
    <row r="2165" spans="4:4" x14ac:dyDescent="0.3">
      <c r="D2165" s="10"/>
    </row>
    <row r="2166" spans="4:4" x14ac:dyDescent="0.3">
      <c r="D2166" s="10"/>
    </row>
    <row r="2167" spans="4:4" x14ac:dyDescent="0.3">
      <c r="D2167" s="10"/>
    </row>
    <row r="2168" spans="4:4" x14ac:dyDescent="0.3">
      <c r="D2168" s="10"/>
    </row>
    <row r="2169" spans="4:4" x14ac:dyDescent="0.3">
      <c r="D2169" s="10"/>
    </row>
    <row r="2170" spans="4:4" x14ac:dyDescent="0.3">
      <c r="D2170" s="10"/>
    </row>
    <row r="2171" spans="4:4" x14ac:dyDescent="0.3">
      <c r="D2171" s="10"/>
    </row>
    <row r="2172" spans="4:4" x14ac:dyDescent="0.3">
      <c r="D2172" s="10"/>
    </row>
    <row r="2173" spans="4:4" x14ac:dyDescent="0.3">
      <c r="D2173" s="10"/>
    </row>
    <row r="2174" spans="4:4" x14ac:dyDescent="0.3">
      <c r="D2174" s="10"/>
    </row>
    <row r="2175" spans="4:4" x14ac:dyDescent="0.3">
      <c r="D2175" s="10"/>
    </row>
    <row r="2176" spans="4:4" x14ac:dyDescent="0.3">
      <c r="D2176" s="10"/>
    </row>
    <row r="2177" spans="4:4" x14ac:dyDescent="0.3">
      <c r="D2177" s="10"/>
    </row>
    <row r="2178" spans="4:4" x14ac:dyDescent="0.3">
      <c r="D2178" s="10"/>
    </row>
    <row r="2179" spans="4:4" x14ac:dyDescent="0.3">
      <c r="D2179" s="10"/>
    </row>
    <row r="2180" spans="4:4" x14ac:dyDescent="0.3">
      <c r="D2180" s="10"/>
    </row>
    <row r="2181" spans="4:4" x14ac:dyDescent="0.3">
      <c r="D2181" s="10"/>
    </row>
    <row r="2182" spans="4:4" x14ac:dyDescent="0.3">
      <c r="D2182" s="10"/>
    </row>
    <row r="2183" spans="4:4" x14ac:dyDescent="0.3">
      <c r="D2183" s="10"/>
    </row>
    <row r="2184" spans="4:4" x14ac:dyDescent="0.3">
      <c r="D2184" s="10"/>
    </row>
    <row r="2185" spans="4:4" x14ac:dyDescent="0.3">
      <c r="D2185" s="10"/>
    </row>
    <row r="2186" spans="4:4" x14ac:dyDescent="0.3">
      <c r="D2186" s="10"/>
    </row>
    <row r="2187" spans="4:4" x14ac:dyDescent="0.3">
      <c r="D2187" s="10"/>
    </row>
    <row r="2188" spans="4:4" x14ac:dyDescent="0.3">
      <c r="D2188" s="10"/>
    </row>
    <row r="2189" spans="4:4" x14ac:dyDescent="0.3">
      <c r="D2189" s="10"/>
    </row>
    <row r="2190" spans="4:4" x14ac:dyDescent="0.3">
      <c r="D2190" s="10"/>
    </row>
    <row r="2191" spans="4:4" x14ac:dyDescent="0.3">
      <c r="D2191" s="10"/>
    </row>
    <row r="2192" spans="4:4" x14ac:dyDescent="0.3">
      <c r="D2192" s="10"/>
    </row>
    <row r="2193" spans="4:4" x14ac:dyDescent="0.3">
      <c r="D2193" s="10"/>
    </row>
    <row r="2194" spans="4:4" x14ac:dyDescent="0.3">
      <c r="D2194" s="10"/>
    </row>
    <row r="2195" spans="4:4" x14ac:dyDescent="0.3">
      <c r="D2195" s="10"/>
    </row>
    <row r="2196" spans="4:4" x14ac:dyDescent="0.3">
      <c r="D2196" s="10"/>
    </row>
    <row r="2197" spans="4:4" x14ac:dyDescent="0.3">
      <c r="D2197" s="10"/>
    </row>
    <row r="2198" spans="4:4" x14ac:dyDescent="0.3">
      <c r="D2198" s="10"/>
    </row>
    <row r="2199" spans="4:4" x14ac:dyDescent="0.3">
      <c r="D2199" s="10"/>
    </row>
    <row r="2200" spans="4:4" x14ac:dyDescent="0.3">
      <c r="D2200" s="10"/>
    </row>
    <row r="2201" spans="4:4" x14ac:dyDescent="0.3">
      <c r="D2201" s="10"/>
    </row>
    <row r="2202" spans="4:4" x14ac:dyDescent="0.3">
      <c r="D2202" s="10"/>
    </row>
    <row r="2203" spans="4:4" x14ac:dyDescent="0.3">
      <c r="D2203" s="10"/>
    </row>
    <row r="2204" spans="4:4" x14ac:dyDescent="0.3">
      <c r="D2204" s="10"/>
    </row>
    <row r="2205" spans="4:4" x14ac:dyDescent="0.3">
      <c r="D2205" s="10"/>
    </row>
    <row r="2206" spans="4:4" x14ac:dyDescent="0.3">
      <c r="D2206" s="10"/>
    </row>
    <row r="2207" spans="4:4" x14ac:dyDescent="0.3">
      <c r="D2207" s="10"/>
    </row>
    <row r="2208" spans="4:4" x14ac:dyDescent="0.3">
      <c r="D2208" s="10"/>
    </row>
    <row r="2209" spans="4:4" x14ac:dyDescent="0.3">
      <c r="D2209" s="10"/>
    </row>
    <row r="2210" spans="4:4" x14ac:dyDescent="0.3">
      <c r="D2210" s="10"/>
    </row>
    <row r="2211" spans="4:4" x14ac:dyDescent="0.3">
      <c r="D2211" s="10"/>
    </row>
    <row r="2212" spans="4:4" x14ac:dyDescent="0.3">
      <c r="D2212" s="10"/>
    </row>
    <row r="2213" spans="4:4" x14ac:dyDescent="0.3">
      <c r="D2213" s="10"/>
    </row>
    <row r="2214" spans="4:4" x14ac:dyDescent="0.3">
      <c r="D2214" s="10"/>
    </row>
    <row r="2215" spans="4:4" x14ac:dyDescent="0.3">
      <c r="D2215" s="10"/>
    </row>
    <row r="2216" spans="4:4" x14ac:dyDescent="0.3">
      <c r="D2216" s="10"/>
    </row>
    <row r="2217" spans="4:4" x14ac:dyDescent="0.3">
      <c r="D2217" s="10"/>
    </row>
    <row r="2218" spans="4:4" x14ac:dyDescent="0.3">
      <c r="D2218" s="10"/>
    </row>
    <row r="2219" spans="4:4" x14ac:dyDescent="0.3">
      <c r="D2219" s="10"/>
    </row>
    <row r="2220" spans="4:4" x14ac:dyDescent="0.3">
      <c r="D2220" s="10"/>
    </row>
    <row r="2221" spans="4:4" x14ac:dyDescent="0.3">
      <c r="D2221" s="10"/>
    </row>
    <row r="2222" spans="4:4" x14ac:dyDescent="0.3">
      <c r="D2222" s="10"/>
    </row>
    <row r="2223" spans="4:4" x14ac:dyDescent="0.3">
      <c r="D2223" s="10"/>
    </row>
    <row r="2224" spans="4:4" x14ac:dyDescent="0.3">
      <c r="D2224" s="10"/>
    </row>
    <row r="2225" spans="4:4" x14ac:dyDescent="0.3">
      <c r="D2225" s="10"/>
    </row>
    <row r="2226" spans="4:4" x14ac:dyDescent="0.3">
      <c r="D2226" s="10"/>
    </row>
    <row r="2227" spans="4:4" x14ac:dyDescent="0.3">
      <c r="D2227" s="10"/>
    </row>
    <row r="2228" spans="4:4" x14ac:dyDescent="0.3">
      <c r="D2228" s="10"/>
    </row>
    <row r="2229" spans="4:4" x14ac:dyDescent="0.3">
      <c r="D2229" s="10"/>
    </row>
    <row r="2230" spans="4:4" x14ac:dyDescent="0.3">
      <c r="D2230" s="10"/>
    </row>
    <row r="2231" spans="4:4" x14ac:dyDescent="0.3">
      <c r="D2231" s="10"/>
    </row>
    <row r="2232" spans="4:4" x14ac:dyDescent="0.3">
      <c r="D2232" s="10"/>
    </row>
    <row r="2233" spans="4:4" x14ac:dyDescent="0.3">
      <c r="D2233" s="10"/>
    </row>
    <row r="2234" spans="4:4" x14ac:dyDescent="0.3">
      <c r="D2234" s="10"/>
    </row>
    <row r="2235" spans="4:4" x14ac:dyDescent="0.3">
      <c r="D2235" s="10"/>
    </row>
    <row r="2236" spans="4:4" x14ac:dyDescent="0.3">
      <c r="D2236" s="10"/>
    </row>
    <row r="2237" spans="4:4" x14ac:dyDescent="0.3">
      <c r="D2237" s="10"/>
    </row>
    <row r="2238" spans="4:4" x14ac:dyDescent="0.3">
      <c r="D2238" s="10"/>
    </row>
    <row r="2239" spans="4:4" x14ac:dyDescent="0.3">
      <c r="D2239" s="10"/>
    </row>
    <row r="2240" spans="4:4" x14ac:dyDescent="0.3">
      <c r="D2240" s="10"/>
    </row>
    <row r="2241" spans="4:4" x14ac:dyDescent="0.3">
      <c r="D2241" s="10"/>
    </row>
    <row r="2242" spans="4:4" x14ac:dyDescent="0.3">
      <c r="D2242" s="10"/>
    </row>
    <row r="2243" spans="4:4" x14ac:dyDescent="0.3">
      <c r="D2243" s="10"/>
    </row>
    <row r="2244" spans="4:4" x14ac:dyDescent="0.3">
      <c r="D2244" s="10"/>
    </row>
    <row r="2245" spans="4:4" x14ac:dyDescent="0.3">
      <c r="D2245" s="10"/>
    </row>
    <row r="2246" spans="4:4" x14ac:dyDescent="0.3">
      <c r="D2246" s="10"/>
    </row>
    <row r="2247" spans="4:4" x14ac:dyDescent="0.3">
      <c r="D2247" s="10"/>
    </row>
    <row r="2248" spans="4:4" x14ac:dyDescent="0.3">
      <c r="D2248" s="10"/>
    </row>
    <row r="2249" spans="4:4" x14ac:dyDescent="0.3">
      <c r="D2249" s="10"/>
    </row>
    <row r="2250" spans="4:4" x14ac:dyDescent="0.3">
      <c r="D2250" s="10"/>
    </row>
    <row r="2251" spans="4:4" x14ac:dyDescent="0.3">
      <c r="D2251" s="10"/>
    </row>
    <row r="2252" spans="4:4" x14ac:dyDescent="0.3">
      <c r="D2252" s="10"/>
    </row>
    <row r="2253" spans="4:4" x14ac:dyDescent="0.3">
      <c r="D2253" s="10"/>
    </row>
    <row r="2254" spans="4:4" x14ac:dyDescent="0.3">
      <c r="D2254" s="10"/>
    </row>
    <row r="2255" spans="4:4" x14ac:dyDescent="0.3">
      <c r="D2255" s="10"/>
    </row>
    <row r="2256" spans="4:4" x14ac:dyDescent="0.3">
      <c r="D2256" s="10"/>
    </row>
    <row r="2257" spans="4:4" x14ac:dyDescent="0.3">
      <c r="D2257" s="10"/>
    </row>
    <row r="2258" spans="4:4" x14ac:dyDescent="0.3">
      <c r="D2258" s="10"/>
    </row>
    <row r="2259" spans="4:4" x14ac:dyDescent="0.3">
      <c r="D2259" s="10"/>
    </row>
    <row r="2260" spans="4:4" x14ac:dyDescent="0.3">
      <c r="D2260" s="10"/>
    </row>
    <row r="2261" spans="4:4" x14ac:dyDescent="0.3">
      <c r="D2261" s="10"/>
    </row>
    <row r="2262" spans="4:4" x14ac:dyDescent="0.3">
      <c r="D2262" s="10"/>
    </row>
    <row r="2263" spans="4:4" x14ac:dyDescent="0.3">
      <c r="D2263" s="10"/>
    </row>
    <row r="2264" spans="4:4" x14ac:dyDescent="0.3">
      <c r="D2264" s="10"/>
    </row>
    <row r="2265" spans="4:4" x14ac:dyDescent="0.3">
      <c r="D2265" s="10"/>
    </row>
    <row r="2266" spans="4:4" x14ac:dyDescent="0.3">
      <c r="D2266" s="10"/>
    </row>
    <row r="2267" spans="4:4" x14ac:dyDescent="0.3">
      <c r="D2267" s="10"/>
    </row>
    <row r="2268" spans="4:4" x14ac:dyDescent="0.3">
      <c r="D2268" s="10"/>
    </row>
    <row r="2269" spans="4:4" x14ac:dyDescent="0.3">
      <c r="D2269" s="10"/>
    </row>
    <row r="2270" spans="4:4" x14ac:dyDescent="0.3">
      <c r="D2270" s="10"/>
    </row>
    <row r="2271" spans="4:4" x14ac:dyDescent="0.3">
      <c r="D2271" s="10"/>
    </row>
    <row r="2272" spans="4:4" x14ac:dyDescent="0.3">
      <c r="D2272" s="10"/>
    </row>
    <row r="2273" spans="4:4" x14ac:dyDescent="0.3">
      <c r="D2273" s="10"/>
    </row>
    <row r="2274" spans="4:4" x14ac:dyDescent="0.3">
      <c r="D2274" s="10"/>
    </row>
    <row r="2275" spans="4:4" x14ac:dyDescent="0.3">
      <c r="D2275" s="10"/>
    </row>
    <row r="2276" spans="4:4" x14ac:dyDescent="0.3">
      <c r="D2276" s="10"/>
    </row>
    <row r="2277" spans="4:4" x14ac:dyDescent="0.3">
      <c r="D2277" s="10"/>
    </row>
    <row r="2278" spans="4:4" x14ac:dyDescent="0.3">
      <c r="D2278" s="10"/>
    </row>
    <row r="2279" spans="4:4" x14ac:dyDescent="0.3">
      <c r="D2279" s="10"/>
    </row>
    <row r="2280" spans="4:4" x14ac:dyDescent="0.3">
      <c r="D2280" s="10"/>
    </row>
    <row r="2281" spans="4:4" x14ac:dyDescent="0.3">
      <c r="D2281" s="10"/>
    </row>
    <row r="2282" spans="4:4" x14ac:dyDescent="0.3">
      <c r="D2282" s="10"/>
    </row>
    <row r="2283" spans="4:4" x14ac:dyDescent="0.3">
      <c r="D2283" s="10"/>
    </row>
    <row r="2284" spans="4:4" x14ac:dyDescent="0.3">
      <c r="D2284" s="10"/>
    </row>
    <row r="2285" spans="4:4" x14ac:dyDescent="0.3">
      <c r="D2285" s="10"/>
    </row>
    <row r="2286" spans="4:4" x14ac:dyDescent="0.3">
      <c r="D2286" s="10"/>
    </row>
    <row r="2287" spans="4:4" x14ac:dyDescent="0.3">
      <c r="D2287" s="10"/>
    </row>
    <row r="2288" spans="4:4" x14ac:dyDescent="0.3">
      <c r="D2288" s="10"/>
    </row>
    <row r="2289" spans="4:4" x14ac:dyDescent="0.3">
      <c r="D2289" s="10"/>
    </row>
    <row r="2290" spans="4:4" x14ac:dyDescent="0.3">
      <c r="D2290" s="10"/>
    </row>
    <row r="2291" spans="4:4" x14ac:dyDescent="0.3">
      <c r="D2291" s="10"/>
    </row>
    <row r="2292" spans="4:4" x14ac:dyDescent="0.3">
      <c r="D2292" s="10"/>
    </row>
    <row r="2293" spans="4:4" x14ac:dyDescent="0.3">
      <c r="D2293" s="10"/>
    </row>
    <row r="2294" spans="4:4" x14ac:dyDescent="0.3">
      <c r="D2294" s="10"/>
    </row>
    <row r="2295" spans="4:4" x14ac:dyDescent="0.3">
      <c r="D2295" s="10"/>
    </row>
    <row r="2296" spans="4:4" x14ac:dyDescent="0.3">
      <c r="D2296" s="10"/>
    </row>
    <row r="2297" spans="4:4" x14ac:dyDescent="0.3">
      <c r="D2297" s="10"/>
    </row>
    <row r="2298" spans="4:4" x14ac:dyDescent="0.3">
      <c r="D2298" s="10"/>
    </row>
    <row r="2299" spans="4:4" x14ac:dyDescent="0.3">
      <c r="D2299" s="10"/>
    </row>
    <row r="2300" spans="4:4" x14ac:dyDescent="0.3">
      <c r="D2300" s="10"/>
    </row>
    <row r="2301" spans="4:4" x14ac:dyDescent="0.3">
      <c r="D2301" s="10"/>
    </row>
    <row r="2302" spans="4:4" x14ac:dyDescent="0.3">
      <c r="D2302" s="10"/>
    </row>
    <row r="2303" spans="4:4" x14ac:dyDescent="0.3">
      <c r="D2303" s="10"/>
    </row>
    <row r="2304" spans="4:4" x14ac:dyDescent="0.3">
      <c r="D2304" s="10"/>
    </row>
    <row r="2305" spans="4:4" x14ac:dyDescent="0.3">
      <c r="D2305" s="10"/>
    </row>
    <row r="2306" spans="4:4" x14ac:dyDescent="0.3">
      <c r="D2306" s="10"/>
    </row>
    <row r="2307" spans="4:4" x14ac:dyDescent="0.3">
      <c r="D2307" s="10"/>
    </row>
    <row r="2308" spans="4:4" x14ac:dyDescent="0.3">
      <c r="D2308" s="10"/>
    </row>
    <row r="2309" spans="4:4" x14ac:dyDescent="0.3">
      <c r="D2309" s="10"/>
    </row>
    <row r="2310" spans="4:4" x14ac:dyDescent="0.3">
      <c r="D2310" s="10"/>
    </row>
    <row r="2311" spans="4:4" x14ac:dyDescent="0.3">
      <c r="D2311" s="10"/>
    </row>
    <row r="2312" spans="4:4" x14ac:dyDescent="0.3">
      <c r="D2312" s="10"/>
    </row>
    <row r="2313" spans="4:4" x14ac:dyDescent="0.3">
      <c r="D2313" s="10"/>
    </row>
    <row r="2314" spans="4:4" x14ac:dyDescent="0.3">
      <c r="D2314" s="10"/>
    </row>
    <row r="2315" spans="4:4" x14ac:dyDescent="0.3">
      <c r="D2315" s="10"/>
    </row>
    <row r="2316" spans="4:4" x14ac:dyDescent="0.3">
      <c r="D2316" s="10"/>
    </row>
    <row r="2317" spans="4:4" x14ac:dyDescent="0.3">
      <c r="D2317" s="10"/>
    </row>
    <row r="2318" spans="4:4" x14ac:dyDescent="0.3">
      <c r="D2318" s="10"/>
    </row>
    <row r="2319" spans="4:4" x14ac:dyDescent="0.3">
      <c r="D2319" s="10"/>
    </row>
    <row r="2320" spans="4:4" x14ac:dyDescent="0.3">
      <c r="D2320" s="10"/>
    </row>
    <row r="2321" spans="4:4" x14ac:dyDescent="0.3">
      <c r="D2321" s="10"/>
    </row>
    <row r="2322" spans="4:4" x14ac:dyDescent="0.3">
      <c r="D2322" s="10"/>
    </row>
    <row r="2323" spans="4:4" x14ac:dyDescent="0.3">
      <c r="D2323" s="10"/>
    </row>
    <row r="2324" spans="4:4" x14ac:dyDescent="0.3">
      <c r="D2324" s="10"/>
    </row>
    <row r="2325" spans="4:4" x14ac:dyDescent="0.3">
      <c r="D2325" s="10"/>
    </row>
    <row r="2326" spans="4:4" x14ac:dyDescent="0.3">
      <c r="D2326" s="10"/>
    </row>
    <row r="2327" spans="4:4" x14ac:dyDescent="0.3">
      <c r="D2327" s="10"/>
    </row>
    <row r="2328" spans="4:4" x14ac:dyDescent="0.3">
      <c r="D2328" s="10"/>
    </row>
    <row r="2329" spans="4:4" x14ac:dyDescent="0.3">
      <c r="D2329" s="10"/>
    </row>
    <row r="2330" spans="4:4" x14ac:dyDescent="0.3">
      <c r="D2330" s="10"/>
    </row>
    <row r="2331" spans="4:4" x14ac:dyDescent="0.3">
      <c r="D2331" s="10"/>
    </row>
    <row r="2332" spans="4:4" x14ac:dyDescent="0.3">
      <c r="D2332" s="10"/>
    </row>
    <row r="2333" spans="4:4" x14ac:dyDescent="0.3">
      <c r="D2333" s="10"/>
    </row>
    <row r="2334" spans="4:4" x14ac:dyDescent="0.3">
      <c r="D2334" s="10"/>
    </row>
    <row r="2335" spans="4:4" x14ac:dyDescent="0.3">
      <c r="D2335" s="10"/>
    </row>
    <row r="2336" spans="4:4" x14ac:dyDescent="0.3">
      <c r="D2336" s="10"/>
    </row>
    <row r="2337" spans="4:4" x14ac:dyDescent="0.3">
      <c r="D2337" s="10"/>
    </row>
    <row r="2338" spans="4:4" x14ac:dyDescent="0.3">
      <c r="D2338" s="10"/>
    </row>
    <row r="2339" spans="4:4" x14ac:dyDescent="0.3">
      <c r="D2339" s="10"/>
    </row>
    <row r="2340" spans="4:4" x14ac:dyDescent="0.3">
      <c r="D2340" s="10"/>
    </row>
    <row r="2341" spans="4:4" x14ac:dyDescent="0.3">
      <c r="D2341" s="10"/>
    </row>
    <row r="2342" spans="4:4" x14ac:dyDescent="0.3">
      <c r="D2342" s="10"/>
    </row>
    <row r="2343" spans="4:4" x14ac:dyDescent="0.3">
      <c r="D2343" s="10"/>
    </row>
    <row r="2344" spans="4:4" x14ac:dyDescent="0.3">
      <c r="D2344" s="10"/>
    </row>
    <row r="2345" spans="4:4" x14ac:dyDescent="0.3">
      <c r="D2345" s="10"/>
    </row>
    <row r="2346" spans="4:4" x14ac:dyDescent="0.3">
      <c r="D2346" s="10"/>
    </row>
    <row r="2347" spans="4:4" x14ac:dyDescent="0.3">
      <c r="D2347" s="10"/>
    </row>
    <row r="2348" spans="4:4" x14ac:dyDescent="0.3">
      <c r="D2348" s="10"/>
    </row>
    <row r="2349" spans="4:4" x14ac:dyDescent="0.3">
      <c r="D2349" s="10"/>
    </row>
    <row r="2350" spans="4:4" x14ac:dyDescent="0.3">
      <c r="D2350" s="10"/>
    </row>
    <row r="2351" spans="4:4" x14ac:dyDescent="0.3">
      <c r="D2351" s="10"/>
    </row>
    <row r="2352" spans="4:4" x14ac:dyDescent="0.3">
      <c r="D2352" s="10"/>
    </row>
    <row r="2353" spans="4:4" x14ac:dyDescent="0.3">
      <c r="D2353" s="10"/>
    </row>
    <row r="2354" spans="4:4" x14ac:dyDescent="0.3">
      <c r="D2354" s="10"/>
    </row>
    <row r="2355" spans="4:4" x14ac:dyDescent="0.3">
      <c r="D2355" s="10"/>
    </row>
    <row r="2356" spans="4:4" x14ac:dyDescent="0.3">
      <c r="D2356" s="10"/>
    </row>
    <row r="2357" spans="4:4" x14ac:dyDescent="0.3">
      <c r="D2357" s="10"/>
    </row>
    <row r="2358" spans="4:4" x14ac:dyDescent="0.3">
      <c r="D2358" s="10"/>
    </row>
    <row r="2359" spans="4:4" x14ac:dyDescent="0.3">
      <c r="D2359" s="10"/>
    </row>
    <row r="2360" spans="4:4" x14ac:dyDescent="0.3">
      <c r="D2360" s="10"/>
    </row>
    <row r="2361" spans="4:4" x14ac:dyDescent="0.3">
      <c r="D2361" s="10"/>
    </row>
    <row r="2362" spans="4:4" x14ac:dyDescent="0.3">
      <c r="D2362" s="10"/>
    </row>
    <row r="2363" spans="4:4" x14ac:dyDescent="0.3">
      <c r="D2363" s="10"/>
    </row>
    <row r="2364" spans="4:4" x14ac:dyDescent="0.3">
      <c r="D2364" s="10"/>
    </row>
    <row r="2365" spans="4:4" x14ac:dyDescent="0.3">
      <c r="D2365" s="10"/>
    </row>
    <row r="2366" spans="4:4" x14ac:dyDescent="0.3">
      <c r="D2366" s="10"/>
    </row>
    <row r="2367" spans="4:4" x14ac:dyDescent="0.3">
      <c r="D2367" s="10"/>
    </row>
    <row r="2368" spans="4:4" x14ac:dyDescent="0.3">
      <c r="D2368" s="10"/>
    </row>
    <row r="2369" spans="4:4" x14ac:dyDescent="0.3">
      <c r="D2369" s="10"/>
    </row>
    <row r="2370" spans="4:4" x14ac:dyDescent="0.3">
      <c r="D2370" s="10"/>
    </row>
    <row r="2371" spans="4:4" x14ac:dyDescent="0.3">
      <c r="D2371" s="10"/>
    </row>
    <row r="2372" spans="4:4" x14ac:dyDescent="0.3">
      <c r="D2372" s="10"/>
    </row>
    <row r="2373" spans="4:4" x14ac:dyDescent="0.3">
      <c r="D2373" s="10"/>
    </row>
    <row r="2374" spans="4:4" x14ac:dyDescent="0.3">
      <c r="D2374" s="10"/>
    </row>
    <row r="2375" spans="4:4" x14ac:dyDescent="0.3">
      <c r="D2375" s="10"/>
    </row>
    <row r="2376" spans="4:4" x14ac:dyDescent="0.3">
      <c r="D2376" s="10"/>
    </row>
    <row r="2377" spans="4:4" x14ac:dyDescent="0.3">
      <c r="D2377" s="10"/>
    </row>
    <row r="2378" spans="4:4" x14ac:dyDescent="0.3">
      <c r="D2378" s="10"/>
    </row>
    <row r="2379" spans="4:4" x14ac:dyDescent="0.3">
      <c r="D2379" s="10"/>
    </row>
    <row r="2380" spans="4:4" x14ac:dyDescent="0.3">
      <c r="D2380" s="10"/>
    </row>
    <row r="2381" spans="4:4" x14ac:dyDescent="0.3">
      <c r="D2381" s="10"/>
    </row>
    <row r="2382" spans="4:4" x14ac:dyDescent="0.3">
      <c r="D2382" s="10"/>
    </row>
    <row r="2383" spans="4:4" x14ac:dyDescent="0.3">
      <c r="D2383" s="10"/>
    </row>
    <row r="2384" spans="4:4" x14ac:dyDescent="0.3">
      <c r="D2384" s="10"/>
    </row>
    <row r="2385" spans="4:4" x14ac:dyDescent="0.3">
      <c r="D2385" s="10"/>
    </row>
    <row r="2386" spans="4:4" x14ac:dyDescent="0.3">
      <c r="D2386" s="10"/>
    </row>
    <row r="2387" spans="4:4" x14ac:dyDescent="0.3">
      <c r="D2387" s="10"/>
    </row>
    <row r="2388" spans="4:4" x14ac:dyDescent="0.3">
      <c r="D2388" s="10"/>
    </row>
    <row r="2389" spans="4:4" x14ac:dyDescent="0.3">
      <c r="D2389" s="10"/>
    </row>
    <row r="2390" spans="4:4" x14ac:dyDescent="0.3">
      <c r="D2390" s="10"/>
    </row>
    <row r="2391" spans="4:4" x14ac:dyDescent="0.3">
      <c r="D2391" s="10"/>
    </row>
    <row r="2392" spans="4:4" x14ac:dyDescent="0.3">
      <c r="D2392" s="10"/>
    </row>
    <row r="2393" spans="4:4" x14ac:dyDescent="0.3">
      <c r="D2393" s="10"/>
    </row>
    <row r="2394" spans="4:4" x14ac:dyDescent="0.3">
      <c r="D2394" s="10"/>
    </row>
    <row r="2395" spans="4:4" x14ac:dyDescent="0.3">
      <c r="D2395" s="10"/>
    </row>
    <row r="2396" spans="4:4" x14ac:dyDescent="0.3">
      <c r="D2396" s="10"/>
    </row>
    <row r="2397" spans="4:4" x14ac:dyDescent="0.3">
      <c r="D2397" s="10"/>
    </row>
    <row r="2398" spans="4:4" x14ac:dyDescent="0.3">
      <c r="D2398" s="10"/>
    </row>
    <row r="2399" spans="4:4" x14ac:dyDescent="0.3">
      <c r="D2399" s="10"/>
    </row>
    <row r="2400" spans="4:4" x14ac:dyDescent="0.3">
      <c r="D2400" s="10"/>
    </row>
    <row r="2401" spans="4:4" x14ac:dyDescent="0.3">
      <c r="D2401" s="10"/>
    </row>
    <row r="2402" spans="4:4" x14ac:dyDescent="0.3">
      <c r="D2402" s="10"/>
    </row>
    <row r="2403" spans="4:4" x14ac:dyDescent="0.3">
      <c r="D2403" s="10"/>
    </row>
    <row r="2404" spans="4:4" x14ac:dyDescent="0.3">
      <c r="D2404" s="10"/>
    </row>
    <row r="2405" spans="4:4" x14ac:dyDescent="0.3">
      <c r="D2405" s="10"/>
    </row>
    <row r="2406" spans="4:4" x14ac:dyDescent="0.3">
      <c r="D2406" s="10"/>
    </row>
    <row r="2407" spans="4:4" x14ac:dyDescent="0.3">
      <c r="D2407" s="10"/>
    </row>
    <row r="2408" spans="4:4" x14ac:dyDescent="0.3">
      <c r="D2408" s="10"/>
    </row>
    <row r="2409" spans="4:4" x14ac:dyDescent="0.3">
      <c r="D2409" s="10"/>
    </row>
    <row r="2410" spans="4:4" x14ac:dyDescent="0.3">
      <c r="D2410" s="10"/>
    </row>
    <row r="2411" spans="4:4" x14ac:dyDescent="0.3">
      <c r="D2411" s="10"/>
    </row>
    <row r="2412" spans="4:4" x14ac:dyDescent="0.3">
      <c r="D2412" s="10"/>
    </row>
    <row r="2413" spans="4:4" x14ac:dyDescent="0.3">
      <c r="D2413" s="10"/>
    </row>
    <row r="2414" spans="4:4" x14ac:dyDescent="0.3">
      <c r="D2414" s="10"/>
    </row>
    <row r="2415" spans="4:4" x14ac:dyDescent="0.3">
      <c r="D2415" s="10"/>
    </row>
    <row r="2416" spans="4:4" x14ac:dyDescent="0.3">
      <c r="D2416" s="10"/>
    </row>
    <row r="2417" spans="4:4" x14ac:dyDescent="0.3">
      <c r="D2417" s="10"/>
    </row>
    <row r="2418" spans="4:4" x14ac:dyDescent="0.3">
      <c r="D2418" s="10"/>
    </row>
    <row r="2419" spans="4:4" x14ac:dyDescent="0.3">
      <c r="D2419" s="10"/>
    </row>
    <row r="2420" spans="4:4" x14ac:dyDescent="0.3">
      <c r="D2420" s="10"/>
    </row>
    <row r="2421" spans="4:4" x14ac:dyDescent="0.3">
      <c r="D2421" s="10"/>
    </row>
    <row r="2422" spans="4:4" x14ac:dyDescent="0.3">
      <c r="D2422" s="10"/>
    </row>
    <row r="2423" spans="4:4" x14ac:dyDescent="0.3">
      <c r="D2423" s="10"/>
    </row>
    <row r="2424" spans="4:4" x14ac:dyDescent="0.3">
      <c r="D2424" s="10"/>
    </row>
    <row r="2425" spans="4:4" x14ac:dyDescent="0.3">
      <c r="D2425" s="10"/>
    </row>
    <row r="2426" spans="4:4" x14ac:dyDescent="0.3">
      <c r="D2426" s="10"/>
    </row>
    <row r="2427" spans="4:4" x14ac:dyDescent="0.3">
      <c r="D2427" s="10"/>
    </row>
    <row r="2428" spans="4:4" x14ac:dyDescent="0.3">
      <c r="D2428" s="10"/>
    </row>
    <row r="2429" spans="4:4" x14ac:dyDescent="0.3">
      <c r="D2429" s="10"/>
    </row>
    <row r="2430" spans="4:4" x14ac:dyDescent="0.3">
      <c r="D2430" s="10"/>
    </row>
    <row r="2431" spans="4:4" x14ac:dyDescent="0.3">
      <c r="D2431" s="10"/>
    </row>
    <row r="2432" spans="4:4" x14ac:dyDescent="0.3">
      <c r="D2432" s="10"/>
    </row>
    <row r="2433" spans="4:4" x14ac:dyDescent="0.3">
      <c r="D2433" s="10"/>
    </row>
    <row r="2434" spans="4:4" x14ac:dyDescent="0.3">
      <c r="D2434" s="10"/>
    </row>
    <row r="2435" spans="4:4" x14ac:dyDescent="0.3">
      <c r="D2435" s="10"/>
    </row>
    <row r="2436" spans="4:4" x14ac:dyDescent="0.3">
      <c r="D2436" s="10"/>
    </row>
    <row r="2437" spans="4:4" x14ac:dyDescent="0.3">
      <c r="D2437" s="10"/>
    </row>
    <row r="2438" spans="4:4" x14ac:dyDescent="0.3">
      <c r="D2438" s="10"/>
    </row>
    <row r="2439" spans="4:4" x14ac:dyDescent="0.3">
      <c r="D2439" s="10"/>
    </row>
    <row r="2440" spans="4:4" x14ac:dyDescent="0.3">
      <c r="D2440" s="10"/>
    </row>
    <row r="2441" spans="4:4" x14ac:dyDescent="0.3">
      <c r="D2441" s="10"/>
    </row>
    <row r="2442" spans="4:4" x14ac:dyDescent="0.3">
      <c r="D2442" s="10"/>
    </row>
    <row r="2443" spans="4:4" x14ac:dyDescent="0.3">
      <c r="D2443" s="10"/>
    </row>
    <row r="2444" spans="4:4" x14ac:dyDescent="0.3">
      <c r="D2444" s="10"/>
    </row>
    <row r="2445" spans="4:4" x14ac:dyDescent="0.3">
      <c r="D2445" s="10"/>
    </row>
    <row r="2446" spans="4:4" x14ac:dyDescent="0.3">
      <c r="D2446" s="10"/>
    </row>
    <row r="2447" spans="4:4" x14ac:dyDescent="0.3">
      <c r="D2447" s="10"/>
    </row>
    <row r="2448" spans="4:4" x14ac:dyDescent="0.3">
      <c r="D2448" s="10"/>
    </row>
    <row r="2449" spans="4:4" x14ac:dyDescent="0.3">
      <c r="D2449" s="10"/>
    </row>
    <row r="2450" spans="4:4" x14ac:dyDescent="0.3">
      <c r="D2450" s="10"/>
    </row>
    <row r="2451" spans="4:4" x14ac:dyDescent="0.3">
      <c r="D2451" s="10"/>
    </row>
    <row r="2452" spans="4:4" x14ac:dyDescent="0.3">
      <c r="D2452" s="10"/>
    </row>
    <row r="2453" spans="4:4" x14ac:dyDescent="0.3">
      <c r="D2453" s="10"/>
    </row>
    <row r="2454" spans="4:4" x14ac:dyDescent="0.3">
      <c r="D2454" s="10"/>
    </row>
    <row r="2455" spans="4:4" x14ac:dyDescent="0.3">
      <c r="D2455" s="10"/>
    </row>
    <row r="2456" spans="4:4" x14ac:dyDescent="0.3">
      <c r="D2456" s="10"/>
    </row>
    <row r="2457" spans="4:4" x14ac:dyDescent="0.3">
      <c r="D2457" s="10"/>
    </row>
    <row r="2458" spans="4:4" x14ac:dyDescent="0.3">
      <c r="D2458" s="10"/>
    </row>
    <row r="2459" spans="4:4" x14ac:dyDescent="0.3">
      <c r="D2459" s="10"/>
    </row>
    <row r="2460" spans="4:4" x14ac:dyDescent="0.3">
      <c r="D2460" s="10"/>
    </row>
    <row r="2461" spans="4:4" x14ac:dyDescent="0.3">
      <c r="D2461" s="10"/>
    </row>
    <row r="2462" spans="4:4" x14ac:dyDescent="0.3">
      <c r="D2462" s="10"/>
    </row>
    <row r="2463" spans="4:4" x14ac:dyDescent="0.3">
      <c r="D2463" s="10"/>
    </row>
    <row r="2464" spans="4:4" x14ac:dyDescent="0.3">
      <c r="D2464" s="10"/>
    </row>
    <row r="2465" spans="4:4" x14ac:dyDescent="0.3">
      <c r="D2465" s="10"/>
    </row>
    <row r="2466" spans="4:4" x14ac:dyDescent="0.3">
      <c r="D2466" s="10"/>
    </row>
    <row r="2467" spans="4:4" x14ac:dyDescent="0.3">
      <c r="D2467" s="10"/>
    </row>
    <row r="2468" spans="4:4" x14ac:dyDescent="0.3">
      <c r="D2468" s="10"/>
    </row>
    <row r="2469" spans="4:4" x14ac:dyDescent="0.3">
      <c r="D2469" s="10"/>
    </row>
    <row r="2470" spans="4:4" x14ac:dyDescent="0.3">
      <c r="D2470" s="10"/>
    </row>
    <row r="2471" spans="4:4" x14ac:dyDescent="0.3">
      <c r="D2471" s="10"/>
    </row>
    <row r="2472" spans="4:4" x14ac:dyDescent="0.3">
      <c r="D2472" s="10"/>
    </row>
    <row r="2473" spans="4:4" x14ac:dyDescent="0.3">
      <c r="D2473" s="10"/>
    </row>
    <row r="2474" spans="4:4" x14ac:dyDescent="0.3">
      <c r="D2474" s="10"/>
    </row>
    <row r="2475" spans="4:4" x14ac:dyDescent="0.3">
      <c r="D2475" s="10"/>
    </row>
    <row r="2476" spans="4:4" x14ac:dyDescent="0.3">
      <c r="D2476" s="10"/>
    </row>
    <row r="2477" spans="4:4" x14ac:dyDescent="0.3">
      <c r="D2477" s="10"/>
    </row>
    <row r="2478" spans="4:4" x14ac:dyDescent="0.3">
      <c r="D2478" s="10"/>
    </row>
    <row r="2479" spans="4:4" x14ac:dyDescent="0.3">
      <c r="D2479" s="10"/>
    </row>
    <row r="2480" spans="4:4" x14ac:dyDescent="0.3">
      <c r="D2480" s="10"/>
    </row>
    <row r="2481" spans="4:4" x14ac:dyDescent="0.3">
      <c r="D2481" s="10"/>
    </row>
    <row r="2482" spans="4:4" x14ac:dyDescent="0.3">
      <c r="D2482" s="10"/>
    </row>
    <row r="2483" spans="4:4" x14ac:dyDescent="0.3">
      <c r="D2483" s="10"/>
    </row>
    <row r="2484" spans="4:4" x14ac:dyDescent="0.3">
      <c r="D2484" s="10"/>
    </row>
    <row r="2485" spans="4:4" x14ac:dyDescent="0.3">
      <c r="D2485" s="10"/>
    </row>
    <row r="2486" spans="4:4" x14ac:dyDescent="0.3">
      <c r="D2486" s="10"/>
    </row>
    <row r="2487" spans="4:4" x14ac:dyDescent="0.3">
      <c r="D2487" s="10"/>
    </row>
    <row r="2488" spans="4:4" x14ac:dyDescent="0.3">
      <c r="D2488" s="10"/>
    </row>
    <row r="2489" spans="4:4" x14ac:dyDescent="0.3">
      <c r="D2489" s="10"/>
    </row>
    <row r="2490" spans="4:4" x14ac:dyDescent="0.3">
      <c r="D2490" s="10"/>
    </row>
    <row r="2491" spans="4:4" x14ac:dyDescent="0.3">
      <c r="D2491" s="10"/>
    </row>
    <row r="2492" spans="4:4" x14ac:dyDescent="0.3">
      <c r="D2492" s="10"/>
    </row>
    <row r="2493" spans="4:4" x14ac:dyDescent="0.3">
      <c r="D2493" s="10"/>
    </row>
    <row r="2494" spans="4:4" x14ac:dyDescent="0.3">
      <c r="D2494" s="10"/>
    </row>
    <row r="2495" spans="4:4" x14ac:dyDescent="0.3">
      <c r="D2495" s="10"/>
    </row>
    <row r="2496" spans="4:4" x14ac:dyDescent="0.3">
      <c r="D2496" s="10"/>
    </row>
    <row r="2497" spans="4:4" x14ac:dyDescent="0.3">
      <c r="D2497" s="10"/>
    </row>
    <row r="2498" spans="4:4" x14ac:dyDescent="0.3">
      <c r="D2498" s="10"/>
    </row>
    <row r="2499" spans="4:4" x14ac:dyDescent="0.3">
      <c r="D2499" s="10"/>
    </row>
    <row r="2500" spans="4:4" x14ac:dyDescent="0.3">
      <c r="D2500" s="10"/>
    </row>
    <row r="2501" spans="4:4" x14ac:dyDescent="0.3">
      <c r="D2501" s="10"/>
    </row>
    <row r="2502" spans="4:4" x14ac:dyDescent="0.3">
      <c r="D2502" s="10"/>
    </row>
    <row r="2503" spans="4:4" x14ac:dyDescent="0.3">
      <c r="D2503" s="10"/>
    </row>
    <row r="2504" spans="4:4" x14ac:dyDescent="0.3">
      <c r="D2504" s="10"/>
    </row>
    <row r="2505" spans="4:4" x14ac:dyDescent="0.3">
      <c r="D2505" s="10"/>
    </row>
    <row r="2506" spans="4:4" x14ac:dyDescent="0.3">
      <c r="D2506" s="10"/>
    </row>
    <row r="2507" spans="4:4" x14ac:dyDescent="0.3">
      <c r="D2507" s="10"/>
    </row>
    <row r="2508" spans="4:4" x14ac:dyDescent="0.3">
      <c r="D2508" s="10"/>
    </row>
    <row r="2509" spans="4:4" x14ac:dyDescent="0.3">
      <c r="D2509" s="10"/>
    </row>
    <row r="2510" spans="4:4" x14ac:dyDescent="0.3">
      <c r="D2510" s="10"/>
    </row>
    <row r="2511" spans="4:4" x14ac:dyDescent="0.3">
      <c r="D2511" s="10"/>
    </row>
    <row r="2512" spans="4:4" x14ac:dyDescent="0.3">
      <c r="D2512" s="10"/>
    </row>
    <row r="2513" spans="4:4" x14ac:dyDescent="0.3">
      <c r="D2513" s="10"/>
    </row>
    <row r="2514" spans="4:4" x14ac:dyDescent="0.3">
      <c r="D2514" s="10"/>
    </row>
    <row r="2515" spans="4:4" x14ac:dyDescent="0.3">
      <c r="D2515" s="10"/>
    </row>
    <row r="2516" spans="4:4" x14ac:dyDescent="0.3">
      <c r="D2516" s="10"/>
    </row>
    <row r="2517" spans="4:4" x14ac:dyDescent="0.3">
      <c r="D2517" s="10"/>
    </row>
    <row r="2518" spans="4:4" x14ac:dyDescent="0.3">
      <c r="D2518" s="10"/>
    </row>
    <row r="2519" spans="4:4" x14ac:dyDescent="0.3">
      <c r="D2519" s="10"/>
    </row>
    <row r="2520" spans="4:4" x14ac:dyDescent="0.3">
      <c r="D2520" s="10"/>
    </row>
    <row r="2521" spans="4:4" x14ac:dyDescent="0.3">
      <c r="D2521" s="10"/>
    </row>
    <row r="2522" spans="4:4" x14ac:dyDescent="0.3">
      <c r="D2522" s="10"/>
    </row>
    <row r="2523" spans="4:4" x14ac:dyDescent="0.3">
      <c r="D2523" s="10"/>
    </row>
    <row r="2524" spans="4:4" x14ac:dyDescent="0.3">
      <c r="D2524" s="10"/>
    </row>
    <row r="2525" spans="4:4" x14ac:dyDescent="0.3">
      <c r="D2525" s="10"/>
    </row>
    <row r="2526" spans="4:4" x14ac:dyDescent="0.3">
      <c r="D2526" s="10"/>
    </row>
    <row r="2527" spans="4:4" x14ac:dyDescent="0.3">
      <c r="D2527" s="10"/>
    </row>
    <row r="2528" spans="4:4" x14ac:dyDescent="0.3">
      <c r="D2528" s="10"/>
    </row>
    <row r="2529" spans="4:4" x14ac:dyDescent="0.3">
      <c r="D2529" s="10"/>
    </row>
    <row r="2530" spans="4:4" x14ac:dyDescent="0.3">
      <c r="D2530" s="10"/>
    </row>
    <row r="2531" spans="4:4" x14ac:dyDescent="0.3">
      <c r="D2531" s="10"/>
    </row>
    <row r="2532" spans="4:4" x14ac:dyDescent="0.3">
      <c r="D2532" s="10"/>
    </row>
    <row r="2533" spans="4:4" x14ac:dyDescent="0.3">
      <c r="D2533" s="10"/>
    </row>
    <row r="2534" spans="4:4" x14ac:dyDescent="0.3">
      <c r="D2534" s="10"/>
    </row>
    <row r="2535" spans="4:4" x14ac:dyDescent="0.3">
      <c r="D2535" s="10"/>
    </row>
    <row r="2536" spans="4:4" x14ac:dyDescent="0.3">
      <c r="D2536" s="10"/>
    </row>
    <row r="2537" spans="4:4" x14ac:dyDescent="0.3">
      <c r="D2537" s="10"/>
    </row>
    <row r="2538" spans="4:4" x14ac:dyDescent="0.3">
      <c r="D2538" s="10"/>
    </row>
    <row r="2539" spans="4:4" x14ac:dyDescent="0.3">
      <c r="D2539" s="10"/>
    </row>
    <row r="2540" spans="4:4" x14ac:dyDescent="0.3">
      <c r="D2540" s="10"/>
    </row>
    <row r="2541" spans="4:4" x14ac:dyDescent="0.3">
      <c r="D2541" s="10"/>
    </row>
    <row r="2542" spans="4:4" x14ac:dyDescent="0.3">
      <c r="D2542" s="10"/>
    </row>
    <row r="2543" spans="4:4" x14ac:dyDescent="0.3">
      <c r="D2543" s="10"/>
    </row>
    <row r="2544" spans="4:4" x14ac:dyDescent="0.3">
      <c r="D2544" s="10"/>
    </row>
    <row r="2545" spans="4:4" x14ac:dyDescent="0.3">
      <c r="D2545" s="10"/>
    </row>
    <row r="2546" spans="4:4" x14ac:dyDescent="0.3">
      <c r="D2546" s="10"/>
    </row>
    <row r="2547" spans="4:4" x14ac:dyDescent="0.3">
      <c r="D2547" s="10"/>
    </row>
    <row r="2548" spans="4:4" x14ac:dyDescent="0.3">
      <c r="D2548" s="10"/>
    </row>
    <row r="2549" spans="4:4" x14ac:dyDescent="0.3">
      <c r="D2549" s="10"/>
    </row>
    <row r="2550" spans="4:4" x14ac:dyDescent="0.3">
      <c r="D2550" s="10"/>
    </row>
    <row r="2551" spans="4:4" x14ac:dyDescent="0.3">
      <c r="D2551" s="10"/>
    </row>
    <row r="2552" spans="4:4" x14ac:dyDescent="0.3">
      <c r="D2552" s="10"/>
    </row>
    <row r="2553" spans="4:4" x14ac:dyDescent="0.3">
      <c r="D2553" s="10"/>
    </row>
    <row r="2554" spans="4:4" x14ac:dyDescent="0.3">
      <c r="D2554" s="10"/>
    </row>
    <row r="2555" spans="4:4" x14ac:dyDescent="0.3">
      <c r="D2555" s="10"/>
    </row>
    <row r="2556" spans="4:4" x14ac:dyDescent="0.3">
      <c r="D2556" s="10"/>
    </row>
    <row r="2557" spans="4:4" x14ac:dyDescent="0.3">
      <c r="D2557" s="10"/>
    </row>
    <row r="2558" spans="4:4" x14ac:dyDescent="0.3">
      <c r="D2558" s="10"/>
    </row>
    <row r="2559" spans="4:4" x14ac:dyDescent="0.3">
      <c r="D2559" s="10"/>
    </row>
    <row r="2560" spans="4:4" x14ac:dyDescent="0.3">
      <c r="D2560" s="10"/>
    </row>
    <row r="2561" spans="4:4" x14ac:dyDescent="0.3">
      <c r="D2561" s="10"/>
    </row>
    <row r="2562" spans="4:4" x14ac:dyDescent="0.3">
      <c r="D2562" s="10"/>
    </row>
    <row r="2563" spans="4:4" x14ac:dyDescent="0.3">
      <c r="D2563" s="10"/>
    </row>
    <row r="2564" spans="4:4" x14ac:dyDescent="0.3">
      <c r="D2564" s="10"/>
    </row>
    <row r="2565" spans="4:4" x14ac:dyDescent="0.3">
      <c r="D2565" s="10"/>
    </row>
    <row r="2566" spans="4:4" x14ac:dyDescent="0.3">
      <c r="D2566" s="10"/>
    </row>
    <row r="2567" spans="4:4" x14ac:dyDescent="0.3">
      <c r="D2567" s="10"/>
    </row>
    <row r="2568" spans="4:4" x14ac:dyDescent="0.3">
      <c r="D2568" s="10"/>
    </row>
    <row r="2569" spans="4:4" x14ac:dyDescent="0.3">
      <c r="D2569" s="10"/>
    </row>
    <row r="2570" spans="4:4" x14ac:dyDescent="0.3">
      <c r="D2570" s="10"/>
    </row>
    <row r="2571" spans="4:4" x14ac:dyDescent="0.3">
      <c r="D2571" s="10"/>
    </row>
    <row r="2572" spans="4:4" x14ac:dyDescent="0.3">
      <c r="D2572" s="10"/>
    </row>
    <row r="2573" spans="4:4" x14ac:dyDescent="0.3">
      <c r="D2573" s="10"/>
    </row>
    <row r="2574" spans="4:4" x14ac:dyDescent="0.3">
      <c r="D2574" s="10"/>
    </row>
    <row r="2575" spans="4:4" x14ac:dyDescent="0.3">
      <c r="D2575" s="10"/>
    </row>
    <row r="2576" spans="4:4" x14ac:dyDescent="0.3">
      <c r="D2576" s="10"/>
    </row>
    <row r="2577" spans="4:4" x14ac:dyDescent="0.3">
      <c r="D2577" s="10"/>
    </row>
    <row r="2578" spans="4:4" x14ac:dyDescent="0.3">
      <c r="D2578" s="10"/>
    </row>
    <row r="2579" spans="4:4" x14ac:dyDescent="0.3">
      <c r="D2579" s="10"/>
    </row>
    <row r="2580" spans="4:4" x14ac:dyDescent="0.3">
      <c r="D2580" s="10"/>
    </row>
    <row r="2581" spans="4:4" x14ac:dyDescent="0.3">
      <c r="D2581" s="10"/>
    </row>
    <row r="2582" spans="4:4" x14ac:dyDescent="0.3">
      <c r="D2582" s="10"/>
    </row>
    <row r="2583" spans="4:4" x14ac:dyDescent="0.3">
      <c r="D2583" s="10"/>
    </row>
    <row r="2584" spans="4:4" x14ac:dyDescent="0.3">
      <c r="D2584" s="10"/>
    </row>
    <row r="2585" spans="4:4" x14ac:dyDescent="0.3">
      <c r="D2585" s="10"/>
    </row>
    <row r="2586" spans="4:4" x14ac:dyDescent="0.3">
      <c r="D2586" s="10"/>
    </row>
    <row r="2587" spans="4:4" x14ac:dyDescent="0.3">
      <c r="D2587" s="10"/>
    </row>
    <row r="2588" spans="4:4" x14ac:dyDescent="0.3">
      <c r="D2588" s="10"/>
    </row>
    <row r="2589" spans="4:4" x14ac:dyDescent="0.3">
      <c r="D2589" s="10"/>
    </row>
    <row r="2590" spans="4:4" x14ac:dyDescent="0.3">
      <c r="D2590" s="10"/>
    </row>
    <row r="2591" spans="4:4" x14ac:dyDescent="0.3">
      <c r="D2591" s="10"/>
    </row>
    <row r="2592" spans="4:4" x14ac:dyDescent="0.3">
      <c r="D2592" s="10"/>
    </row>
    <row r="2593" spans="4:4" x14ac:dyDescent="0.3">
      <c r="D2593" s="10"/>
    </row>
    <row r="2594" spans="4:4" x14ac:dyDescent="0.3">
      <c r="D2594" s="10"/>
    </row>
    <row r="2595" spans="4:4" x14ac:dyDescent="0.3">
      <c r="D2595" s="10"/>
    </row>
    <row r="2596" spans="4:4" x14ac:dyDescent="0.3">
      <c r="D2596" s="10"/>
    </row>
    <row r="2597" spans="4:4" x14ac:dyDescent="0.3">
      <c r="D2597" s="10"/>
    </row>
    <row r="2598" spans="4:4" x14ac:dyDescent="0.3">
      <c r="D2598" s="10"/>
    </row>
    <row r="2599" spans="4:4" x14ac:dyDescent="0.3">
      <c r="D2599" s="10"/>
    </row>
    <row r="2600" spans="4:4" x14ac:dyDescent="0.3">
      <c r="D2600" s="10"/>
    </row>
    <row r="2601" spans="4:4" x14ac:dyDescent="0.3">
      <c r="D2601" s="10"/>
    </row>
    <row r="2602" spans="4:4" x14ac:dyDescent="0.3">
      <c r="D2602" s="10"/>
    </row>
    <row r="2603" spans="4:4" x14ac:dyDescent="0.3">
      <c r="D2603" s="10"/>
    </row>
    <row r="2604" spans="4:4" x14ac:dyDescent="0.3">
      <c r="D2604" s="10"/>
    </row>
    <row r="2605" spans="4:4" x14ac:dyDescent="0.3">
      <c r="D2605" s="10"/>
    </row>
    <row r="2606" spans="4:4" x14ac:dyDescent="0.3">
      <c r="D2606" s="10"/>
    </row>
    <row r="2607" spans="4:4" x14ac:dyDescent="0.3">
      <c r="D2607" s="10"/>
    </row>
    <row r="2608" spans="4:4" x14ac:dyDescent="0.3">
      <c r="D2608" s="10"/>
    </row>
    <row r="2609" spans="4:4" x14ac:dyDescent="0.3">
      <c r="D2609" s="10"/>
    </row>
    <row r="2610" spans="4:4" x14ac:dyDescent="0.3">
      <c r="D2610" s="10"/>
    </row>
    <row r="2611" spans="4:4" x14ac:dyDescent="0.3">
      <c r="D2611" s="10"/>
    </row>
    <row r="2612" spans="4:4" x14ac:dyDescent="0.3">
      <c r="D2612" s="10"/>
    </row>
    <row r="2613" spans="4:4" x14ac:dyDescent="0.3">
      <c r="D2613" s="10"/>
    </row>
    <row r="2614" spans="4:4" x14ac:dyDescent="0.3">
      <c r="D2614" s="10"/>
    </row>
    <row r="2615" spans="4:4" x14ac:dyDescent="0.3">
      <c r="D2615" s="10"/>
    </row>
    <row r="2616" spans="4:4" x14ac:dyDescent="0.3">
      <c r="D2616" s="10"/>
    </row>
    <row r="2617" spans="4:4" x14ac:dyDescent="0.3">
      <c r="D2617" s="10"/>
    </row>
    <row r="2618" spans="4:4" x14ac:dyDescent="0.3">
      <c r="D2618" s="10"/>
    </row>
    <row r="2619" spans="4:4" x14ac:dyDescent="0.3">
      <c r="D2619" s="10"/>
    </row>
    <row r="2620" spans="4:4" x14ac:dyDescent="0.3">
      <c r="D2620" s="10"/>
    </row>
    <row r="2621" spans="4:4" x14ac:dyDescent="0.3">
      <c r="D2621" s="10"/>
    </row>
    <row r="2622" spans="4:4" x14ac:dyDescent="0.3">
      <c r="D2622" s="10"/>
    </row>
    <row r="2623" spans="4:4" x14ac:dyDescent="0.3">
      <c r="D2623" s="10"/>
    </row>
    <row r="2624" spans="4:4" x14ac:dyDescent="0.3">
      <c r="D2624" s="10"/>
    </row>
    <row r="2625" spans="4:4" x14ac:dyDescent="0.3">
      <c r="D2625" s="10"/>
    </row>
    <row r="2626" spans="4:4" x14ac:dyDescent="0.3">
      <c r="D2626" s="10"/>
    </row>
    <row r="2627" spans="4:4" x14ac:dyDescent="0.3">
      <c r="D2627" s="10"/>
    </row>
    <row r="2628" spans="4:4" x14ac:dyDescent="0.3">
      <c r="D2628" s="10"/>
    </row>
    <row r="2629" spans="4:4" x14ac:dyDescent="0.3">
      <c r="D2629" s="10"/>
    </row>
    <row r="2630" spans="4:4" x14ac:dyDescent="0.3">
      <c r="D2630" s="10"/>
    </row>
    <row r="2631" spans="4:4" x14ac:dyDescent="0.3">
      <c r="D2631" s="10"/>
    </row>
    <row r="2632" spans="4:4" x14ac:dyDescent="0.3">
      <c r="D2632" s="10"/>
    </row>
    <row r="2633" spans="4:4" x14ac:dyDescent="0.3">
      <c r="D2633" s="10"/>
    </row>
    <row r="2634" spans="4:4" x14ac:dyDescent="0.3">
      <c r="D2634" s="10"/>
    </row>
    <row r="2635" spans="4:4" x14ac:dyDescent="0.3">
      <c r="D2635" s="10"/>
    </row>
    <row r="2636" spans="4:4" x14ac:dyDescent="0.3">
      <c r="D2636" s="10"/>
    </row>
    <row r="2637" spans="4:4" x14ac:dyDescent="0.3">
      <c r="D2637" s="10"/>
    </row>
    <row r="2638" spans="4:4" x14ac:dyDescent="0.3">
      <c r="D2638" s="10"/>
    </row>
    <row r="2639" spans="4:4" x14ac:dyDescent="0.3">
      <c r="D2639" s="10"/>
    </row>
    <row r="2640" spans="4:4" x14ac:dyDescent="0.3">
      <c r="D2640" s="10"/>
    </row>
    <row r="2641" spans="4:4" x14ac:dyDescent="0.3">
      <c r="D2641" s="10"/>
    </row>
    <row r="2642" spans="4:4" x14ac:dyDescent="0.3">
      <c r="D2642" s="10"/>
    </row>
    <row r="2643" spans="4:4" x14ac:dyDescent="0.3">
      <c r="D2643" s="10"/>
    </row>
    <row r="2644" spans="4:4" x14ac:dyDescent="0.3">
      <c r="D2644" s="10"/>
    </row>
    <row r="2645" spans="4:4" x14ac:dyDescent="0.3">
      <c r="D2645" s="10"/>
    </row>
    <row r="2646" spans="4:4" x14ac:dyDescent="0.3">
      <c r="D2646" s="10"/>
    </row>
    <row r="2647" spans="4:4" x14ac:dyDescent="0.3">
      <c r="D2647" s="10"/>
    </row>
    <row r="2648" spans="4:4" x14ac:dyDescent="0.3">
      <c r="D2648" s="10"/>
    </row>
    <row r="2649" spans="4:4" x14ac:dyDescent="0.3">
      <c r="D2649" s="10"/>
    </row>
    <row r="2650" spans="4:4" x14ac:dyDescent="0.3">
      <c r="D2650" s="10"/>
    </row>
    <row r="2651" spans="4:4" x14ac:dyDescent="0.3">
      <c r="D2651" s="10"/>
    </row>
    <row r="2652" spans="4:4" x14ac:dyDescent="0.3">
      <c r="D2652" s="10"/>
    </row>
    <row r="2653" spans="4:4" x14ac:dyDescent="0.3">
      <c r="D2653" s="10"/>
    </row>
    <row r="2654" spans="4:4" x14ac:dyDescent="0.3">
      <c r="D2654" s="10"/>
    </row>
    <row r="2655" spans="4:4" x14ac:dyDescent="0.3">
      <c r="D2655" s="10"/>
    </row>
    <row r="2656" spans="4:4" x14ac:dyDescent="0.3">
      <c r="D2656" s="10"/>
    </row>
    <row r="2657" spans="4:4" x14ac:dyDescent="0.3">
      <c r="D2657" s="10"/>
    </row>
    <row r="2658" spans="4:4" x14ac:dyDescent="0.3">
      <c r="D2658" s="10"/>
    </row>
    <row r="2659" spans="4:4" x14ac:dyDescent="0.3">
      <c r="D2659" s="10"/>
    </row>
    <row r="2660" spans="4:4" x14ac:dyDescent="0.3">
      <c r="D2660" s="10"/>
    </row>
    <row r="2661" spans="4:4" x14ac:dyDescent="0.3">
      <c r="D2661" s="10"/>
    </row>
    <row r="2662" spans="4:4" x14ac:dyDescent="0.3">
      <c r="D2662" s="10"/>
    </row>
    <row r="2663" spans="4:4" x14ac:dyDescent="0.3">
      <c r="D2663" s="10"/>
    </row>
    <row r="2664" spans="4:4" x14ac:dyDescent="0.3">
      <c r="D2664" s="10"/>
    </row>
    <row r="2665" spans="4:4" x14ac:dyDescent="0.3">
      <c r="D2665" s="10"/>
    </row>
    <row r="2666" spans="4:4" x14ac:dyDescent="0.3">
      <c r="D2666" s="10"/>
    </row>
    <row r="2667" spans="4:4" x14ac:dyDescent="0.3">
      <c r="D2667" s="10"/>
    </row>
    <row r="2668" spans="4:4" x14ac:dyDescent="0.3">
      <c r="D2668" s="10"/>
    </row>
    <row r="2669" spans="4:4" x14ac:dyDescent="0.3">
      <c r="D2669" s="10"/>
    </row>
    <row r="2670" spans="4:4" x14ac:dyDescent="0.3">
      <c r="D2670" s="10"/>
    </row>
    <row r="2671" spans="4:4" x14ac:dyDescent="0.3">
      <c r="D2671" s="10"/>
    </row>
    <row r="2672" spans="4:4" x14ac:dyDescent="0.3">
      <c r="D2672" s="10"/>
    </row>
    <row r="2673" spans="4:4" x14ac:dyDescent="0.3">
      <c r="D2673" s="10"/>
    </row>
    <row r="2674" spans="4:4" x14ac:dyDescent="0.3">
      <c r="D2674" s="10"/>
    </row>
    <row r="2675" spans="4:4" x14ac:dyDescent="0.3">
      <c r="D2675" s="10"/>
    </row>
    <row r="2676" spans="4:4" x14ac:dyDescent="0.3">
      <c r="D2676" s="10"/>
    </row>
    <row r="2677" spans="4:4" x14ac:dyDescent="0.3">
      <c r="D2677" s="10"/>
    </row>
    <row r="2678" spans="4:4" x14ac:dyDescent="0.3">
      <c r="D2678" s="10"/>
    </row>
    <row r="2679" spans="4:4" x14ac:dyDescent="0.3">
      <c r="D2679" s="10"/>
    </row>
    <row r="2680" spans="4:4" x14ac:dyDescent="0.3">
      <c r="D2680" s="10"/>
    </row>
    <row r="2681" spans="4:4" x14ac:dyDescent="0.3">
      <c r="D2681" s="10"/>
    </row>
    <row r="2682" spans="4:4" x14ac:dyDescent="0.3">
      <c r="D2682" s="10"/>
    </row>
    <row r="2683" spans="4:4" x14ac:dyDescent="0.3">
      <c r="D2683" s="10"/>
    </row>
    <row r="2684" spans="4:4" x14ac:dyDescent="0.3">
      <c r="D2684" s="10"/>
    </row>
    <row r="2685" spans="4:4" x14ac:dyDescent="0.3">
      <c r="D2685" s="10"/>
    </row>
    <row r="2686" spans="4:4" x14ac:dyDescent="0.3">
      <c r="D2686" s="10"/>
    </row>
    <row r="2687" spans="4:4" x14ac:dyDescent="0.3">
      <c r="D2687" s="10"/>
    </row>
    <row r="2688" spans="4:4" x14ac:dyDescent="0.3">
      <c r="D2688" s="10"/>
    </row>
    <row r="2689" spans="4:4" x14ac:dyDescent="0.3">
      <c r="D2689" s="10"/>
    </row>
    <row r="2690" spans="4:4" x14ac:dyDescent="0.3">
      <c r="D2690" s="10"/>
    </row>
    <row r="2691" spans="4:4" x14ac:dyDescent="0.3">
      <c r="D2691" s="10"/>
    </row>
    <row r="2692" spans="4:4" x14ac:dyDescent="0.3">
      <c r="D2692" s="10"/>
    </row>
    <row r="2693" spans="4:4" x14ac:dyDescent="0.3">
      <c r="D2693" s="10"/>
    </row>
    <row r="2694" spans="4:4" x14ac:dyDescent="0.3">
      <c r="D2694" s="10"/>
    </row>
    <row r="2695" spans="4:4" x14ac:dyDescent="0.3">
      <c r="D2695" s="10"/>
    </row>
    <row r="2696" spans="4:4" x14ac:dyDescent="0.3">
      <c r="D2696" s="10"/>
    </row>
    <row r="2697" spans="4:4" x14ac:dyDescent="0.3">
      <c r="D2697" s="10"/>
    </row>
    <row r="2698" spans="4:4" x14ac:dyDescent="0.3">
      <c r="D2698" s="10"/>
    </row>
    <row r="2699" spans="4:4" x14ac:dyDescent="0.3">
      <c r="D2699" s="10"/>
    </row>
    <row r="2700" spans="4:4" x14ac:dyDescent="0.3">
      <c r="D2700" s="10"/>
    </row>
    <row r="2701" spans="4:4" x14ac:dyDescent="0.3">
      <c r="D2701" s="10"/>
    </row>
    <row r="2702" spans="4:4" x14ac:dyDescent="0.3">
      <c r="D2702" s="10"/>
    </row>
    <row r="2703" spans="4:4" x14ac:dyDescent="0.3">
      <c r="D2703" s="10"/>
    </row>
    <row r="2704" spans="4:4" x14ac:dyDescent="0.3">
      <c r="D2704" s="10"/>
    </row>
    <row r="2705" spans="4:4" x14ac:dyDescent="0.3">
      <c r="D2705" s="10"/>
    </row>
    <row r="2706" spans="4:4" x14ac:dyDescent="0.3">
      <c r="D2706" s="10"/>
    </row>
    <row r="2707" spans="4:4" x14ac:dyDescent="0.3">
      <c r="D2707" s="10"/>
    </row>
    <row r="2708" spans="4:4" x14ac:dyDescent="0.3">
      <c r="D2708" s="10"/>
    </row>
    <row r="2709" spans="4:4" x14ac:dyDescent="0.3">
      <c r="D2709" s="10"/>
    </row>
    <row r="2710" spans="4:4" x14ac:dyDescent="0.3">
      <c r="D2710" s="10"/>
    </row>
    <row r="2711" spans="4:4" x14ac:dyDescent="0.3">
      <c r="D2711" s="10"/>
    </row>
    <row r="2712" spans="4:4" x14ac:dyDescent="0.3">
      <c r="D2712" s="10"/>
    </row>
    <row r="2713" spans="4:4" x14ac:dyDescent="0.3">
      <c r="D2713" s="10"/>
    </row>
    <row r="2714" spans="4:4" x14ac:dyDescent="0.3">
      <c r="D2714" s="10"/>
    </row>
    <row r="2715" spans="4:4" x14ac:dyDescent="0.3">
      <c r="D2715" s="10"/>
    </row>
    <row r="2716" spans="4:4" x14ac:dyDescent="0.3">
      <c r="D2716" s="10"/>
    </row>
    <row r="2717" spans="4:4" x14ac:dyDescent="0.3">
      <c r="D2717" s="10"/>
    </row>
    <row r="2718" spans="4:4" x14ac:dyDescent="0.3">
      <c r="D2718" s="10"/>
    </row>
    <row r="2719" spans="4:4" x14ac:dyDescent="0.3">
      <c r="D2719" s="10"/>
    </row>
    <row r="2720" spans="4:4" x14ac:dyDescent="0.3">
      <c r="D2720" s="10"/>
    </row>
    <row r="2721" spans="4:4" x14ac:dyDescent="0.3">
      <c r="D2721" s="10"/>
    </row>
    <row r="2722" spans="4:4" x14ac:dyDescent="0.3">
      <c r="D2722" s="10"/>
    </row>
    <row r="2723" spans="4:4" x14ac:dyDescent="0.3">
      <c r="D2723" s="10"/>
    </row>
    <row r="2724" spans="4:4" x14ac:dyDescent="0.3">
      <c r="D2724" s="10"/>
    </row>
    <row r="2725" spans="4:4" x14ac:dyDescent="0.3">
      <c r="D2725" s="10"/>
    </row>
    <row r="2726" spans="4:4" x14ac:dyDescent="0.3">
      <c r="D2726" s="10"/>
    </row>
    <row r="2727" spans="4:4" x14ac:dyDescent="0.3">
      <c r="D2727" s="10"/>
    </row>
    <row r="2728" spans="4:4" x14ac:dyDescent="0.3">
      <c r="D2728" s="10"/>
    </row>
    <row r="2729" spans="4:4" x14ac:dyDescent="0.3">
      <c r="D2729" s="10"/>
    </row>
    <row r="2730" spans="4:4" x14ac:dyDescent="0.3">
      <c r="D2730" s="10"/>
    </row>
    <row r="2731" spans="4:4" x14ac:dyDescent="0.3">
      <c r="D2731" s="10"/>
    </row>
    <row r="2732" spans="4:4" x14ac:dyDescent="0.3">
      <c r="D2732" s="10"/>
    </row>
    <row r="2733" spans="4:4" x14ac:dyDescent="0.3">
      <c r="D2733" s="10"/>
    </row>
    <row r="2734" spans="4:4" x14ac:dyDescent="0.3">
      <c r="D2734" s="10"/>
    </row>
    <row r="2735" spans="4:4" x14ac:dyDescent="0.3">
      <c r="D2735" s="10"/>
    </row>
    <row r="2736" spans="4:4" x14ac:dyDescent="0.3">
      <c r="D2736" s="10"/>
    </row>
    <row r="2737" spans="4:4" x14ac:dyDescent="0.3">
      <c r="D2737" s="10"/>
    </row>
    <row r="2738" spans="4:4" x14ac:dyDescent="0.3">
      <c r="D2738" s="10"/>
    </row>
    <row r="2739" spans="4:4" x14ac:dyDescent="0.3">
      <c r="D2739" s="10"/>
    </row>
    <row r="2740" spans="4:4" x14ac:dyDescent="0.3">
      <c r="D2740" s="10"/>
    </row>
    <row r="2741" spans="4:4" x14ac:dyDescent="0.3">
      <c r="D2741" s="10"/>
    </row>
    <row r="2742" spans="4:4" x14ac:dyDescent="0.3">
      <c r="D2742" s="10"/>
    </row>
    <row r="2743" spans="4:4" x14ac:dyDescent="0.3">
      <c r="D2743" s="10"/>
    </row>
    <row r="2744" spans="4:4" x14ac:dyDescent="0.3">
      <c r="D2744" s="10"/>
    </row>
    <row r="2745" spans="4:4" x14ac:dyDescent="0.3">
      <c r="D2745" s="10"/>
    </row>
    <row r="2746" spans="4:4" x14ac:dyDescent="0.3">
      <c r="D2746" s="10"/>
    </row>
    <row r="2747" spans="4:4" x14ac:dyDescent="0.3">
      <c r="D2747" s="10"/>
    </row>
    <row r="2748" spans="4:4" x14ac:dyDescent="0.3">
      <c r="D2748" s="10"/>
    </row>
    <row r="2749" spans="4:4" x14ac:dyDescent="0.3">
      <c r="D2749" s="10"/>
    </row>
    <row r="2750" spans="4:4" x14ac:dyDescent="0.3">
      <c r="D2750" s="10"/>
    </row>
    <row r="2751" spans="4:4" x14ac:dyDescent="0.3">
      <c r="D2751" s="10"/>
    </row>
    <row r="2752" spans="4:4" x14ac:dyDescent="0.3">
      <c r="D2752" s="10"/>
    </row>
    <row r="2753" spans="4:4" x14ac:dyDescent="0.3">
      <c r="D2753" s="10"/>
    </row>
    <row r="2754" spans="4:4" x14ac:dyDescent="0.3">
      <c r="D2754" s="10"/>
    </row>
    <row r="2755" spans="4:4" x14ac:dyDescent="0.3">
      <c r="D2755" s="10"/>
    </row>
    <row r="2756" spans="4:4" x14ac:dyDescent="0.3">
      <c r="D2756" s="10"/>
    </row>
    <row r="2757" spans="4:4" x14ac:dyDescent="0.3">
      <c r="D2757" s="10"/>
    </row>
    <row r="2758" spans="4:4" x14ac:dyDescent="0.3">
      <c r="D2758" s="10"/>
    </row>
    <row r="2759" spans="4:4" x14ac:dyDescent="0.3">
      <c r="D2759" s="10"/>
    </row>
    <row r="2760" spans="4:4" x14ac:dyDescent="0.3">
      <c r="D2760" s="10"/>
    </row>
    <row r="2761" spans="4:4" x14ac:dyDescent="0.3">
      <c r="D2761" s="10"/>
    </row>
    <row r="2762" spans="4:4" x14ac:dyDescent="0.3">
      <c r="D2762" s="10"/>
    </row>
    <row r="2763" spans="4:4" x14ac:dyDescent="0.3">
      <c r="D2763" s="10"/>
    </row>
    <row r="2764" spans="4:4" x14ac:dyDescent="0.3">
      <c r="D2764" s="10"/>
    </row>
    <row r="2765" spans="4:4" x14ac:dyDescent="0.3">
      <c r="D2765" s="10"/>
    </row>
    <row r="2766" spans="4:4" x14ac:dyDescent="0.3">
      <c r="D2766" s="10"/>
    </row>
    <row r="2767" spans="4:4" x14ac:dyDescent="0.3">
      <c r="D2767" s="10"/>
    </row>
    <row r="2768" spans="4:4" x14ac:dyDescent="0.3">
      <c r="D2768" s="10"/>
    </row>
    <row r="2769" spans="4:4" x14ac:dyDescent="0.3">
      <c r="D2769" s="10"/>
    </row>
    <row r="2770" spans="4:4" x14ac:dyDescent="0.3">
      <c r="D2770" s="10"/>
    </row>
    <row r="2771" spans="4:4" x14ac:dyDescent="0.3">
      <c r="D2771" s="10"/>
    </row>
    <row r="2772" spans="4:4" x14ac:dyDescent="0.3">
      <c r="D2772" s="10"/>
    </row>
    <row r="2773" spans="4:4" x14ac:dyDescent="0.3">
      <c r="D2773" s="10"/>
    </row>
    <row r="2774" spans="4:4" x14ac:dyDescent="0.3">
      <c r="D2774" s="10"/>
    </row>
    <row r="2775" spans="4:4" x14ac:dyDescent="0.3">
      <c r="D2775" s="10"/>
    </row>
    <row r="2776" spans="4:4" x14ac:dyDescent="0.3">
      <c r="D2776" s="10"/>
    </row>
    <row r="2777" spans="4:4" x14ac:dyDescent="0.3">
      <c r="D2777" s="10"/>
    </row>
    <row r="2778" spans="4:4" x14ac:dyDescent="0.3">
      <c r="D2778" s="10"/>
    </row>
    <row r="2779" spans="4:4" x14ac:dyDescent="0.3">
      <c r="D2779" s="10"/>
    </row>
    <row r="2780" spans="4:4" x14ac:dyDescent="0.3">
      <c r="D2780" s="10"/>
    </row>
    <row r="2781" spans="4:4" x14ac:dyDescent="0.3">
      <c r="D2781" s="10"/>
    </row>
    <row r="2782" spans="4:4" x14ac:dyDescent="0.3">
      <c r="D2782" s="10"/>
    </row>
    <row r="2783" spans="4:4" x14ac:dyDescent="0.3">
      <c r="D2783" s="10"/>
    </row>
    <row r="2784" spans="4:4" x14ac:dyDescent="0.3">
      <c r="D2784" s="10"/>
    </row>
    <row r="2785" spans="4:4" x14ac:dyDescent="0.3">
      <c r="D2785" s="10"/>
    </row>
    <row r="2786" spans="4:4" x14ac:dyDescent="0.3">
      <c r="D2786" s="10"/>
    </row>
    <row r="2787" spans="4:4" x14ac:dyDescent="0.3">
      <c r="D2787" s="10"/>
    </row>
    <row r="2788" spans="4:4" x14ac:dyDescent="0.3">
      <c r="D2788" s="10"/>
    </row>
    <row r="2789" spans="4:4" x14ac:dyDescent="0.3">
      <c r="D2789" s="10"/>
    </row>
    <row r="2790" spans="4:4" x14ac:dyDescent="0.3">
      <c r="D2790" s="10"/>
    </row>
    <row r="2791" spans="4:4" x14ac:dyDescent="0.3">
      <c r="D2791" s="10"/>
    </row>
    <row r="2792" spans="4:4" x14ac:dyDescent="0.3">
      <c r="D2792" s="10"/>
    </row>
    <row r="2793" spans="4:4" x14ac:dyDescent="0.3">
      <c r="D2793" s="10"/>
    </row>
    <row r="2794" spans="4:4" x14ac:dyDescent="0.3">
      <c r="D2794" s="10"/>
    </row>
    <row r="2795" spans="4:4" x14ac:dyDescent="0.3">
      <c r="D2795" s="10"/>
    </row>
    <row r="2796" spans="4:4" x14ac:dyDescent="0.3">
      <c r="D2796" s="10"/>
    </row>
    <row r="2797" spans="4:4" x14ac:dyDescent="0.3">
      <c r="D2797" s="10"/>
    </row>
    <row r="2798" spans="4:4" x14ac:dyDescent="0.3">
      <c r="D2798" s="10"/>
    </row>
    <row r="2799" spans="4:4" x14ac:dyDescent="0.3">
      <c r="D2799" s="10"/>
    </row>
    <row r="2800" spans="4:4" x14ac:dyDescent="0.3">
      <c r="D2800" s="10"/>
    </row>
    <row r="2801" spans="4:4" x14ac:dyDescent="0.3">
      <c r="D2801" s="10"/>
    </row>
    <row r="2802" spans="4:4" x14ac:dyDescent="0.3">
      <c r="D2802" s="10"/>
    </row>
    <row r="2803" spans="4:4" x14ac:dyDescent="0.3">
      <c r="D2803" s="10"/>
    </row>
    <row r="2804" spans="4:4" x14ac:dyDescent="0.3">
      <c r="D2804" s="10"/>
    </row>
    <row r="2805" spans="4:4" x14ac:dyDescent="0.3">
      <c r="D2805" s="10"/>
    </row>
    <row r="2806" spans="4:4" x14ac:dyDescent="0.3">
      <c r="D2806" s="10"/>
    </row>
    <row r="2807" spans="4:4" x14ac:dyDescent="0.3">
      <c r="D2807" s="10"/>
    </row>
    <row r="2808" spans="4:4" x14ac:dyDescent="0.3">
      <c r="D2808" s="10"/>
    </row>
    <row r="2809" spans="4:4" x14ac:dyDescent="0.3">
      <c r="D2809" s="10"/>
    </row>
    <row r="2810" spans="4:4" x14ac:dyDescent="0.3">
      <c r="D2810" s="10"/>
    </row>
    <row r="2811" spans="4:4" x14ac:dyDescent="0.3">
      <c r="D2811" s="10"/>
    </row>
    <row r="2812" spans="4:4" x14ac:dyDescent="0.3">
      <c r="D2812" s="10"/>
    </row>
    <row r="2813" spans="4:4" x14ac:dyDescent="0.3">
      <c r="D2813" s="10"/>
    </row>
    <row r="2814" spans="4:4" x14ac:dyDescent="0.3">
      <c r="D2814" s="10"/>
    </row>
    <row r="2815" spans="4:4" x14ac:dyDescent="0.3">
      <c r="D2815" s="10"/>
    </row>
    <row r="2816" spans="4:4" x14ac:dyDescent="0.3">
      <c r="D2816" s="10"/>
    </row>
    <row r="2817" spans="4:4" x14ac:dyDescent="0.3">
      <c r="D2817" s="10"/>
    </row>
    <row r="2818" spans="4:4" x14ac:dyDescent="0.3">
      <c r="D2818" s="10"/>
    </row>
    <row r="2819" spans="4:4" x14ac:dyDescent="0.3">
      <c r="D2819" s="10"/>
    </row>
    <row r="2820" spans="4:4" x14ac:dyDescent="0.3">
      <c r="D2820" s="10"/>
    </row>
    <row r="2821" spans="4:4" x14ac:dyDescent="0.3">
      <c r="D2821" s="10"/>
    </row>
    <row r="2822" spans="4:4" x14ac:dyDescent="0.3">
      <c r="D2822" s="10"/>
    </row>
    <row r="2823" spans="4:4" x14ac:dyDescent="0.3">
      <c r="D2823" s="10"/>
    </row>
    <row r="2824" spans="4:4" x14ac:dyDescent="0.3">
      <c r="D2824" s="10"/>
    </row>
    <row r="2825" spans="4:4" x14ac:dyDescent="0.3">
      <c r="D2825" s="10"/>
    </row>
    <row r="2826" spans="4:4" x14ac:dyDescent="0.3">
      <c r="D2826" s="10"/>
    </row>
    <row r="2827" spans="4:4" x14ac:dyDescent="0.3">
      <c r="D2827" s="10"/>
    </row>
    <row r="2828" spans="4:4" x14ac:dyDescent="0.3">
      <c r="D2828" s="10"/>
    </row>
    <row r="2829" spans="4:4" x14ac:dyDescent="0.3">
      <c r="D2829" s="10"/>
    </row>
    <row r="2830" spans="4:4" x14ac:dyDescent="0.3">
      <c r="D2830" s="10"/>
    </row>
    <row r="2831" spans="4:4" x14ac:dyDescent="0.3">
      <c r="D2831" s="10"/>
    </row>
    <row r="2832" spans="4:4" x14ac:dyDescent="0.3">
      <c r="D2832" s="10"/>
    </row>
    <row r="2833" spans="4:4" x14ac:dyDescent="0.3">
      <c r="D2833" s="10"/>
    </row>
    <row r="2834" spans="4:4" x14ac:dyDescent="0.3">
      <c r="D2834" s="10"/>
    </row>
    <row r="2835" spans="4:4" x14ac:dyDescent="0.3">
      <c r="D2835" s="10"/>
    </row>
    <row r="2836" spans="4:4" x14ac:dyDescent="0.3">
      <c r="D2836" s="10"/>
    </row>
    <row r="2837" spans="4:4" x14ac:dyDescent="0.3">
      <c r="D2837" s="10"/>
    </row>
    <row r="2838" spans="4:4" x14ac:dyDescent="0.3">
      <c r="D2838" s="10"/>
    </row>
    <row r="2839" spans="4:4" x14ac:dyDescent="0.3">
      <c r="D2839" s="10"/>
    </row>
    <row r="2840" spans="4:4" x14ac:dyDescent="0.3">
      <c r="D2840" s="10"/>
    </row>
    <row r="2841" spans="4:4" x14ac:dyDescent="0.3">
      <c r="D2841" s="10"/>
    </row>
    <row r="2842" spans="4:4" x14ac:dyDescent="0.3">
      <c r="D2842" s="10"/>
    </row>
    <row r="2843" spans="4:4" x14ac:dyDescent="0.3">
      <c r="D2843" s="10"/>
    </row>
    <row r="2844" spans="4:4" x14ac:dyDescent="0.3">
      <c r="D2844" s="10"/>
    </row>
    <row r="2845" spans="4:4" x14ac:dyDescent="0.3">
      <c r="D2845" s="10"/>
    </row>
    <row r="2846" spans="4:4" x14ac:dyDescent="0.3">
      <c r="D2846" s="10"/>
    </row>
    <row r="2847" spans="4:4" x14ac:dyDescent="0.3">
      <c r="D2847" s="10"/>
    </row>
    <row r="2848" spans="4:4" x14ac:dyDescent="0.3">
      <c r="D2848" s="10"/>
    </row>
    <row r="2849" spans="4:4" x14ac:dyDescent="0.3">
      <c r="D2849" s="10"/>
    </row>
    <row r="2850" spans="4:4" x14ac:dyDescent="0.3">
      <c r="D2850" s="10"/>
    </row>
    <row r="2851" spans="4:4" x14ac:dyDescent="0.3">
      <c r="D2851" s="10"/>
    </row>
    <row r="2852" spans="4:4" x14ac:dyDescent="0.3">
      <c r="D2852" s="10"/>
    </row>
    <row r="2853" spans="4:4" x14ac:dyDescent="0.3">
      <c r="D2853" s="10"/>
    </row>
    <row r="2854" spans="4:4" x14ac:dyDescent="0.3">
      <c r="D2854" s="10"/>
    </row>
    <row r="2855" spans="4:4" x14ac:dyDescent="0.3">
      <c r="D2855" s="10"/>
    </row>
    <row r="2856" spans="4:4" x14ac:dyDescent="0.3">
      <c r="D2856" s="10"/>
    </row>
    <row r="2857" spans="4:4" x14ac:dyDescent="0.3">
      <c r="D2857" s="10"/>
    </row>
    <row r="2858" spans="4:4" x14ac:dyDescent="0.3">
      <c r="D2858" s="10"/>
    </row>
    <row r="2859" spans="4:4" x14ac:dyDescent="0.3">
      <c r="D2859" s="10"/>
    </row>
    <row r="2860" spans="4:4" x14ac:dyDescent="0.3">
      <c r="D2860" s="10"/>
    </row>
    <row r="2861" spans="4:4" x14ac:dyDescent="0.3">
      <c r="D2861" s="10"/>
    </row>
    <row r="2862" spans="4:4" x14ac:dyDescent="0.3">
      <c r="D2862" s="10"/>
    </row>
    <row r="2863" spans="4:4" x14ac:dyDescent="0.3">
      <c r="D2863" s="10"/>
    </row>
    <row r="2864" spans="4:4" x14ac:dyDescent="0.3">
      <c r="D2864" s="10"/>
    </row>
    <row r="2865" spans="4:4" x14ac:dyDescent="0.3">
      <c r="D2865" s="10"/>
    </row>
    <row r="2866" spans="4:4" x14ac:dyDescent="0.3">
      <c r="D2866" s="10"/>
    </row>
    <row r="2867" spans="4:4" x14ac:dyDescent="0.3">
      <c r="D2867" s="10"/>
    </row>
    <row r="2868" spans="4:4" x14ac:dyDescent="0.3">
      <c r="D2868" s="10"/>
    </row>
    <row r="2869" spans="4:4" x14ac:dyDescent="0.3">
      <c r="D2869" s="10"/>
    </row>
    <row r="2870" spans="4:4" x14ac:dyDescent="0.3">
      <c r="D2870" s="10"/>
    </row>
    <row r="2871" spans="4:4" x14ac:dyDescent="0.3">
      <c r="D2871" s="10"/>
    </row>
    <row r="2872" spans="4:4" x14ac:dyDescent="0.3">
      <c r="D2872" s="10"/>
    </row>
    <row r="2873" spans="4:4" x14ac:dyDescent="0.3">
      <c r="D2873" s="10"/>
    </row>
    <row r="2874" spans="4:4" x14ac:dyDescent="0.3">
      <c r="D2874" s="10"/>
    </row>
    <row r="2875" spans="4:4" x14ac:dyDescent="0.3">
      <c r="D2875" s="10"/>
    </row>
    <row r="2876" spans="4:4" x14ac:dyDescent="0.3">
      <c r="D2876" s="10"/>
    </row>
    <row r="2877" spans="4:4" x14ac:dyDescent="0.3">
      <c r="D2877" s="10"/>
    </row>
    <row r="2878" spans="4:4" x14ac:dyDescent="0.3">
      <c r="D2878" s="10"/>
    </row>
    <row r="2879" spans="4:4" x14ac:dyDescent="0.3">
      <c r="D2879" s="10"/>
    </row>
    <row r="2880" spans="4:4" x14ac:dyDescent="0.3">
      <c r="D2880" s="10"/>
    </row>
    <row r="2881" spans="4:4" x14ac:dyDescent="0.3">
      <c r="D2881" s="10"/>
    </row>
    <row r="2882" spans="4:4" x14ac:dyDescent="0.3">
      <c r="D2882" s="10"/>
    </row>
    <row r="2883" spans="4:4" x14ac:dyDescent="0.3">
      <c r="D2883" s="10"/>
    </row>
    <row r="2884" spans="4:4" x14ac:dyDescent="0.3">
      <c r="D2884" s="10"/>
    </row>
    <row r="2885" spans="4:4" x14ac:dyDescent="0.3">
      <c r="D2885" s="10"/>
    </row>
    <row r="2886" spans="4:4" x14ac:dyDescent="0.3">
      <c r="D2886" s="10"/>
    </row>
    <row r="2887" spans="4:4" x14ac:dyDescent="0.3">
      <c r="D2887" s="10"/>
    </row>
    <row r="2888" spans="4:4" x14ac:dyDescent="0.3">
      <c r="D2888" s="10"/>
    </row>
    <row r="2889" spans="4:4" x14ac:dyDescent="0.3">
      <c r="D2889" s="10"/>
    </row>
    <row r="2890" spans="4:4" x14ac:dyDescent="0.3">
      <c r="D2890" s="10"/>
    </row>
    <row r="2891" spans="4:4" x14ac:dyDescent="0.3">
      <c r="D2891" s="10"/>
    </row>
    <row r="2892" spans="4:4" x14ac:dyDescent="0.3">
      <c r="D2892" s="10"/>
    </row>
    <row r="2893" spans="4:4" x14ac:dyDescent="0.3">
      <c r="D2893" s="10"/>
    </row>
    <row r="2894" spans="4:4" x14ac:dyDescent="0.3">
      <c r="D2894" s="10"/>
    </row>
    <row r="2895" spans="4:4" x14ac:dyDescent="0.3">
      <c r="D2895" s="10"/>
    </row>
    <row r="2896" spans="4:4" x14ac:dyDescent="0.3">
      <c r="D2896" s="10"/>
    </row>
    <row r="2897" spans="4:4" x14ac:dyDescent="0.3">
      <c r="D2897" s="10"/>
    </row>
    <row r="2898" spans="4:4" x14ac:dyDescent="0.3">
      <c r="D2898" s="10"/>
    </row>
    <row r="2899" spans="4:4" x14ac:dyDescent="0.3">
      <c r="D2899" s="10"/>
    </row>
    <row r="2900" spans="4:4" x14ac:dyDescent="0.3">
      <c r="D2900" s="10"/>
    </row>
    <row r="2901" spans="4:4" x14ac:dyDescent="0.3">
      <c r="D2901" s="10"/>
    </row>
    <row r="2902" spans="4:4" x14ac:dyDescent="0.3">
      <c r="D2902" s="10"/>
    </row>
    <row r="2903" spans="4:4" x14ac:dyDescent="0.3">
      <c r="D2903" s="10"/>
    </row>
    <row r="2904" spans="4:4" x14ac:dyDescent="0.3">
      <c r="D2904" s="10"/>
    </row>
    <row r="2905" spans="4:4" x14ac:dyDescent="0.3">
      <c r="D2905" s="10"/>
    </row>
    <row r="2906" spans="4:4" x14ac:dyDescent="0.3">
      <c r="D2906" s="10"/>
    </row>
    <row r="2907" spans="4:4" x14ac:dyDescent="0.3">
      <c r="D2907" s="10"/>
    </row>
    <row r="2908" spans="4:4" x14ac:dyDescent="0.3">
      <c r="D2908" s="10"/>
    </row>
    <row r="2909" spans="4:4" x14ac:dyDescent="0.3">
      <c r="D2909" s="10"/>
    </row>
    <row r="2910" spans="4:4" x14ac:dyDescent="0.3">
      <c r="D2910" s="10"/>
    </row>
    <row r="2911" spans="4:4" x14ac:dyDescent="0.3">
      <c r="D2911" s="10"/>
    </row>
    <row r="2912" spans="4:4" x14ac:dyDescent="0.3">
      <c r="D2912" s="10"/>
    </row>
    <row r="2913" spans="4:4" x14ac:dyDescent="0.3">
      <c r="D2913" s="10"/>
    </row>
    <row r="2914" spans="4:4" x14ac:dyDescent="0.3">
      <c r="D2914" s="10"/>
    </row>
    <row r="2915" spans="4:4" x14ac:dyDescent="0.3">
      <c r="D2915" s="10"/>
    </row>
    <row r="2916" spans="4:4" x14ac:dyDescent="0.3">
      <c r="D2916" s="10"/>
    </row>
    <row r="2917" spans="4:4" x14ac:dyDescent="0.3">
      <c r="D2917" s="10"/>
    </row>
    <row r="2918" spans="4:4" x14ac:dyDescent="0.3">
      <c r="D2918" s="10"/>
    </row>
    <row r="2919" spans="4:4" x14ac:dyDescent="0.3">
      <c r="D2919" s="10"/>
    </row>
    <row r="2920" spans="4:4" x14ac:dyDescent="0.3">
      <c r="D2920" s="10"/>
    </row>
    <row r="2921" spans="4:4" x14ac:dyDescent="0.3">
      <c r="D2921" s="10"/>
    </row>
    <row r="2922" spans="4:4" x14ac:dyDescent="0.3">
      <c r="D2922" s="10"/>
    </row>
    <row r="2923" spans="4:4" x14ac:dyDescent="0.3">
      <c r="D2923" s="10"/>
    </row>
    <row r="2924" spans="4:4" x14ac:dyDescent="0.3">
      <c r="D2924" s="10"/>
    </row>
    <row r="2925" spans="4:4" x14ac:dyDescent="0.3">
      <c r="D2925" s="10"/>
    </row>
    <row r="2926" spans="4:4" x14ac:dyDescent="0.3">
      <c r="D2926" s="10"/>
    </row>
    <row r="2927" spans="4:4" x14ac:dyDescent="0.3">
      <c r="D2927" s="10"/>
    </row>
    <row r="2928" spans="4:4" x14ac:dyDescent="0.3">
      <c r="D2928" s="10"/>
    </row>
    <row r="2929" spans="4:4" x14ac:dyDescent="0.3">
      <c r="D2929" s="10"/>
    </row>
    <row r="2930" spans="4:4" x14ac:dyDescent="0.3">
      <c r="D2930" s="10"/>
    </row>
    <row r="2931" spans="4:4" x14ac:dyDescent="0.3">
      <c r="D2931" s="10"/>
    </row>
    <row r="2932" spans="4:4" x14ac:dyDescent="0.3">
      <c r="D2932" s="10"/>
    </row>
    <row r="2933" spans="4:4" x14ac:dyDescent="0.3">
      <c r="D2933" s="10"/>
    </row>
    <row r="2934" spans="4:4" x14ac:dyDescent="0.3">
      <c r="D2934" s="10"/>
    </row>
    <row r="2935" spans="4:4" x14ac:dyDescent="0.3">
      <c r="D2935" s="10"/>
    </row>
    <row r="2936" spans="4:4" x14ac:dyDescent="0.3">
      <c r="D2936" s="10"/>
    </row>
    <row r="2937" spans="4:4" x14ac:dyDescent="0.3">
      <c r="D2937" s="10"/>
    </row>
    <row r="2938" spans="4:4" x14ac:dyDescent="0.3">
      <c r="D2938" s="10"/>
    </row>
    <row r="2939" spans="4:4" x14ac:dyDescent="0.3">
      <c r="D2939" s="10"/>
    </row>
    <row r="2940" spans="4:4" x14ac:dyDescent="0.3">
      <c r="D2940" s="10"/>
    </row>
    <row r="2941" spans="4:4" x14ac:dyDescent="0.3">
      <c r="D2941" s="10"/>
    </row>
    <row r="2942" spans="4:4" x14ac:dyDescent="0.3">
      <c r="D2942" s="10"/>
    </row>
    <row r="2943" spans="4:4" x14ac:dyDescent="0.3">
      <c r="D2943" s="10"/>
    </row>
    <row r="2944" spans="4:4" x14ac:dyDescent="0.3">
      <c r="D2944" s="10"/>
    </row>
    <row r="2945" spans="4:4" x14ac:dyDescent="0.3">
      <c r="D2945" s="10"/>
    </row>
    <row r="2946" spans="4:4" x14ac:dyDescent="0.3">
      <c r="D2946" s="10"/>
    </row>
    <row r="2947" spans="4:4" x14ac:dyDescent="0.3">
      <c r="D2947" s="10"/>
    </row>
    <row r="2948" spans="4:4" x14ac:dyDescent="0.3">
      <c r="D2948" s="10"/>
    </row>
    <row r="2949" spans="4:4" x14ac:dyDescent="0.3">
      <c r="D2949" s="10"/>
    </row>
    <row r="2950" spans="4:4" x14ac:dyDescent="0.3">
      <c r="D2950" s="10"/>
    </row>
    <row r="2951" spans="4:4" x14ac:dyDescent="0.3">
      <c r="D2951" s="10"/>
    </row>
    <row r="2952" spans="4:4" x14ac:dyDescent="0.3">
      <c r="D2952" s="10"/>
    </row>
    <row r="2953" spans="4:4" x14ac:dyDescent="0.3">
      <c r="D2953" s="10"/>
    </row>
    <row r="2954" spans="4:4" x14ac:dyDescent="0.3">
      <c r="D2954" s="10"/>
    </row>
    <row r="2955" spans="4:4" x14ac:dyDescent="0.3">
      <c r="D2955" s="10"/>
    </row>
    <row r="2956" spans="4:4" x14ac:dyDescent="0.3">
      <c r="D2956" s="10"/>
    </row>
    <row r="2957" spans="4:4" x14ac:dyDescent="0.3">
      <c r="D2957" s="10"/>
    </row>
    <row r="2958" spans="4:4" x14ac:dyDescent="0.3">
      <c r="D2958" s="10"/>
    </row>
    <row r="2959" spans="4:4" x14ac:dyDescent="0.3">
      <c r="D2959" s="10"/>
    </row>
    <row r="2960" spans="4:4" x14ac:dyDescent="0.3">
      <c r="D2960" s="10"/>
    </row>
    <row r="2961" spans="4:4" x14ac:dyDescent="0.3">
      <c r="D2961" s="10"/>
    </row>
    <row r="2962" spans="4:4" x14ac:dyDescent="0.3">
      <c r="D2962" s="10"/>
    </row>
    <row r="2963" spans="4:4" x14ac:dyDescent="0.3">
      <c r="D2963" s="10"/>
    </row>
    <row r="2964" spans="4:4" x14ac:dyDescent="0.3">
      <c r="D2964" s="10"/>
    </row>
    <row r="2965" spans="4:4" x14ac:dyDescent="0.3">
      <c r="D2965" s="10"/>
    </row>
    <row r="2966" spans="4:4" x14ac:dyDescent="0.3">
      <c r="D2966" s="10"/>
    </row>
    <row r="2967" spans="4:4" x14ac:dyDescent="0.3">
      <c r="D2967" s="10"/>
    </row>
    <row r="2968" spans="4:4" x14ac:dyDescent="0.3">
      <c r="D2968" s="10"/>
    </row>
    <row r="2969" spans="4:4" x14ac:dyDescent="0.3">
      <c r="D2969" s="10"/>
    </row>
    <row r="2970" spans="4:4" x14ac:dyDescent="0.3">
      <c r="D2970" s="10"/>
    </row>
    <row r="2971" spans="4:4" x14ac:dyDescent="0.3">
      <c r="D2971" s="10"/>
    </row>
    <row r="2972" spans="4:4" x14ac:dyDescent="0.3">
      <c r="D2972" s="10"/>
    </row>
    <row r="2973" spans="4:4" x14ac:dyDescent="0.3">
      <c r="D2973" s="10"/>
    </row>
    <row r="2974" spans="4:4" x14ac:dyDescent="0.3">
      <c r="D2974" s="10"/>
    </row>
    <row r="2975" spans="4:4" x14ac:dyDescent="0.3">
      <c r="D2975" s="10"/>
    </row>
    <row r="2976" spans="4:4" x14ac:dyDescent="0.3">
      <c r="D2976" s="10"/>
    </row>
    <row r="2977" spans="4:4" x14ac:dyDescent="0.3">
      <c r="D2977" s="10"/>
    </row>
    <row r="2978" spans="4:4" x14ac:dyDescent="0.3">
      <c r="D2978" s="10"/>
    </row>
    <row r="2979" spans="4:4" x14ac:dyDescent="0.3">
      <c r="D2979" s="10"/>
    </row>
    <row r="2980" spans="4:4" x14ac:dyDescent="0.3">
      <c r="D2980" s="10"/>
    </row>
    <row r="2981" spans="4:4" x14ac:dyDescent="0.3">
      <c r="D2981" s="10"/>
    </row>
    <row r="2982" spans="4:4" x14ac:dyDescent="0.3">
      <c r="D2982" s="10"/>
    </row>
    <row r="2983" spans="4:4" x14ac:dyDescent="0.3">
      <c r="D2983" s="10"/>
    </row>
    <row r="2984" spans="4:4" x14ac:dyDescent="0.3">
      <c r="D2984" s="10"/>
    </row>
    <row r="2985" spans="4:4" x14ac:dyDescent="0.3">
      <c r="D2985" s="10"/>
    </row>
    <row r="2986" spans="4:4" x14ac:dyDescent="0.3">
      <c r="D2986" s="10"/>
    </row>
    <row r="2987" spans="4:4" x14ac:dyDescent="0.3">
      <c r="D2987" s="10"/>
    </row>
    <row r="2988" spans="4:4" x14ac:dyDescent="0.3">
      <c r="D2988" s="10"/>
    </row>
    <row r="2989" spans="4:4" x14ac:dyDescent="0.3">
      <c r="D2989" s="10"/>
    </row>
    <row r="2990" spans="4:4" x14ac:dyDescent="0.3">
      <c r="D2990" s="10"/>
    </row>
    <row r="2991" spans="4:4" x14ac:dyDescent="0.3">
      <c r="D2991" s="10"/>
    </row>
    <row r="2992" spans="4:4" x14ac:dyDescent="0.3">
      <c r="D2992" s="10"/>
    </row>
    <row r="2993" spans="4:4" x14ac:dyDescent="0.3">
      <c r="D2993" s="10"/>
    </row>
    <row r="2994" spans="4:4" x14ac:dyDescent="0.3">
      <c r="D2994" s="10"/>
    </row>
    <row r="2995" spans="4:4" x14ac:dyDescent="0.3">
      <c r="D2995" s="10"/>
    </row>
    <row r="2996" spans="4:4" x14ac:dyDescent="0.3">
      <c r="D2996" s="10"/>
    </row>
    <row r="2997" spans="4:4" x14ac:dyDescent="0.3">
      <c r="D2997" s="10"/>
    </row>
    <row r="2998" spans="4:4" x14ac:dyDescent="0.3">
      <c r="D2998" s="10"/>
    </row>
    <row r="2999" spans="4:4" x14ac:dyDescent="0.3">
      <c r="D2999" s="10"/>
    </row>
    <row r="3000" spans="4:4" x14ac:dyDescent="0.3">
      <c r="D3000" s="10"/>
    </row>
    <row r="3001" spans="4:4" x14ac:dyDescent="0.3">
      <c r="D3001" s="10"/>
    </row>
    <row r="3002" spans="4:4" x14ac:dyDescent="0.3">
      <c r="D3002" s="10"/>
    </row>
    <row r="3003" spans="4:4" x14ac:dyDescent="0.3">
      <c r="D3003" s="10"/>
    </row>
    <row r="3004" spans="4:4" x14ac:dyDescent="0.3">
      <c r="D3004" s="10"/>
    </row>
    <row r="3005" spans="4:4" x14ac:dyDescent="0.3">
      <c r="D3005" s="10"/>
    </row>
    <row r="3006" spans="4:4" x14ac:dyDescent="0.3">
      <c r="D3006" s="10"/>
    </row>
    <row r="3007" spans="4:4" x14ac:dyDescent="0.3">
      <c r="D3007" s="10"/>
    </row>
    <row r="3008" spans="4:4" x14ac:dyDescent="0.3">
      <c r="D3008" s="10"/>
    </row>
    <row r="3009" spans="4:4" x14ac:dyDescent="0.3">
      <c r="D3009" s="10"/>
    </row>
    <row r="3010" spans="4:4" x14ac:dyDescent="0.3">
      <c r="D3010" s="10"/>
    </row>
    <row r="3011" spans="4:4" x14ac:dyDescent="0.3">
      <c r="D3011" s="10"/>
    </row>
    <row r="3012" spans="4:4" x14ac:dyDescent="0.3">
      <c r="D3012" s="10"/>
    </row>
    <row r="3013" spans="4:4" x14ac:dyDescent="0.3">
      <c r="D3013" s="10"/>
    </row>
    <row r="3014" spans="4:4" x14ac:dyDescent="0.3">
      <c r="D3014" s="10"/>
    </row>
    <row r="3015" spans="4:4" x14ac:dyDescent="0.3">
      <c r="D3015" s="10"/>
    </row>
    <row r="3016" spans="4:4" x14ac:dyDescent="0.3">
      <c r="D3016" s="10"/>
    </row>
    <row r="3017" spans="4:4" x14ac:dyDescent="0.3">
      <c r="D3017" s="10"/>
    </row>
    <row r="3018" spans="4:4" x14ac:dyDescent="0.3">
      <c r="D3018" s="10"/>
    </row>
    <row r="3019" spans="4:4" x14ac:dyDescent="0.3">
      <c r="D3019" s="10"/>
    </row>
    <row r="3020" spans="4:4" x14ac:dyDescent="0.3">
      <c r="D3020" s="10"/>
    </row>
    <row r="3021" spans="4:4" x14ac:dyDescent="0.3">
      <c r="D3021" s="10"/>
    </row>
    <row r="3022" spans="4:4" x14ac:dyDescent="0.3">
      <c r="D3022" s="10"/>
    </row>
    <row r="3023" spans="4:4" x14ac:dyDescent="0.3">
      <c r="D3023" s="10"/>
    </row>
    <row r="3024" spans="4:4" x14ac:dyDescent="0.3">
      <c r="D3024" s="10"/>
    </row>
    <row r="3025" spans="4:4" x14ac:dyDescent="0.3">
      <c r="D3025" s="10"/>
    </row>
    <row r="3026" spans="4:4" x14ac:dyDescent="0.3">
      <c r="D3026" s="10"/>
    </row>
    <row r="3027" spans="4:4" x14ac:dyDescent="0.3">
      <c r="D3027" s="10"/>
    </row>
    <row r="3028" spans="4:4" x14ac:dyDescent="0.3">
      <c r="D3028" s="10"/>
    </row>
    <row r="3029" spans="4:4" x14ac:dyDescent="0.3">
      <c r="D3029" s="10"/>
    </row>
    <row r="3030" spans="4:4" x14ac:dyDescent="0.3">
      <c r="D3030" s="10"/>
    </row>
    <row r="3031" spans="4:4" x14ac:dyDescent="0.3">
      <c r="D3031" s="10"/>
    </row>
    <row r="3032" spans="4:4" x14ac:dyDescent="0.3">
      <c r="D3032" s="10"/>
    </row>
    <row r="3033" spans="4:4" x14ac:dyDescent="0.3">
      <c r="D3033" s="10"/>
    </row>
    <row r="3034" spans="4:4" x14ac:dyDescent="0.3">
      <c r="D3034" s="10"/>
    </row>
    <row r="3035" spans="4:4" x14ac:dyDescent="0.3">
      <c r="D3035" s="10"/>
    </row>
    <row r="3036" spans="4:4" x14ac:dyDescent="0.3">
      <c r="D3036" s="10"/>
    </row>
    <row r="3037" spans="4:4" x14ac:dyDescent="0.3">
      <c r="D3037" s="10"/>
    </row>
    <row r="3038" spans="4:4" x14ac:dyDescent="0.3">
      <c r="D3038" s="10"/>
    </row>
    <row r="3039" spans="4:4" x14ac:dyDescent="0.3">
      <c r="D3039" s="10"/>
    </row>
    <row r="3040" spans="4:4" x14ac:dyDescent="0.3">
      <c r="D3040" s="10"/>
    </row>
    <row r="3041" spans="4:4" x14ac:dyDescent="0.3">
      <c r="D3041" s="10"/>
    </row>
    <row r="3042" spans="4:4" x14ac:dyDescent="0.3">
      <c r="D3042" s="10"/>
    </row>
    <row r="3043" spans="4:4" x14ac:dyDescent="0.3">
      <c r="D3043" s="10"/>
    </row>
    <row r="3044" spans="4:4" x14ac:dyDescent="0.3">
      <c r="D3044" s="10"/>
    </row>
    <row r="3045" spans="4:4" x14ac:dyDescent="0.3">
      <c r="D3045" s="10"/>
    </row>
    <row r="3046" spans="4:4" x14ac:dyDescent="0.3">
      <c r="D3046" s="10"/>
    </row>
    <row r="3047" spans="4:4" x14ac:dyDescent="0.3">
      <c r="D3047" s="10"/>
    </row>
    <row r="3048" spans="4:4" x14ac:dyDescent="0.3">
      <c r="D3048" s="10"/>
    </row>
    <row r="3049" spans="4:4" x14ac:dyDescent="0.3">
      <c r="D3049" s="10"/>
    </row>
    <row r="3050" spans="4:4" x14ac:dyDescent="0.3">
      <c r="D3050" s="10"/>
    </row>
    <row r="3051" spans="4:4" x14ac:dyDescent="0.3">
      <c r="D3051" s="10"/>
    </row>
    <row r="3052" spans="4:4" x14ac:dyDescent="0.3">
      <c r="D3052" s="10"/>
    </row>
    <row r="3053" spans="4:4" x14ac:dyDescent="0.3">
      <c r="D3053" s="10"/>
    </row>
    <row r="3054" spans="4:4" x14ac:dyDescent="0.3">
      <c r="D3054" s="10"/>
    </row>
    <row r="3055" spans="4:4" x14ac:dyDescent="0.3">
      <c r="D3055" s="10"/>
    </row>
    <row r="3056" spans="4:4" x14ac:dyDescent="0.3">
      <c r="D3056" s="10"/>
    </row>
    <row r="3057" spans="4:4" x14ac:dyDescent="0.3">
      <c r="D3057" s="10"/>
    </row>
    <row r="3058" spans="4:4" x14ac:dyDescent="0.3">
      <c r="D3058" s="10"/>
    </row>
    <row r="3059" spans="4:4" x14ac:dyDescent="0.3">
      <c r="D3059" s="10"/>
    </row>
    <row r="3060" spans="4:4" x14ac:dyDescent="0.3">
      <c r="D3060" s="10"/>
    </row>
    <row r="3061" spans="4:4" x14ac:dyDescent="0.3">
      <c r="D3061" s="10"/>
    </row>
    <row r="3062" spans="4:4" x14ac:dyDescent="0.3">
      <c r="D3062" s="10"/>
    </row>
    <row r="3063" spans="4:4" x14ac:dyDescent="0.3">
      <c r="D3063" s="10"/>
    </row>
    <row r="3064" spans="4:4" x14ac:dyDescent="0.3">
      <c r="D3064" s="10"/>
    </row>
    <row r="3065" spans="4:4" x14ac:dyDescent="0.3">
      <c r="D3065" s="10"/>
    </row>
    <row r="3066" spans="4:4" x14ac:dyDescent="0.3">
      <c r="D3066" s="10"/>
    </row>
    <row r="3067" spans="4:4" x14ac:dyDescent="0.3">
      <c r="D3067" s="10"/>
    </row>
    <row r="3068" spans="4:4" x14ac:dyDescent="0.3">
      <c r="D3068" s="10"/>
    </row>
    <row r="3069" spans="4:4" x14ac:dyDescent="0.3">
      <c r="D3069" s="10"/>
    </row>
    <row r="3070" spans="4:4" x14ac:dyDescent="0.3">
      <c r="D3070" s="10"/>
    </row>
    <row r="3071" spans="4:4" x14ac:dyDescent="0.3">
      <c r="D3071" s="10"/>
    </row>
    <row r="3072" spans="4:4" x14ac:dyDescent="0.3">
      <c r="D3072" s="10"/>
    </row>
    <row r="3073" spans="4:4" x14ac:dyDescent="0.3">
      <c r="D3073" s="10"/>
    </row>
    <row r="3074" spans="4:4" x14ac:dyDescent="0.3">
      <c r="D3074" s="10"/>
    </row>
    <row r="3075" spans="4:4" x14ac:dyDescent="0.3">
      <c r="D3075" s="10"/>
    </row>
    <row r="3076" spans="4:4" x14ac:dyDescent="0.3">
      <c r="D3076" s="10"/>
    </row>
    <row r="3077" spans="4:4" x14ac:dyDescent="0.3">
      <c r="D3077" s="10"/>
    </row>
    <row r="3078" spans="4:4" x14ac:dyDescent="0.3">
      <c r="D3078" s="10"/>
    </row>
    <row r="3079" spans="4:4" x14ac:dyDescent="0.3">
      <c r="D3079" s="10"/>
    </row>
    <row r="3080" spans="4:4" x14ac:dyDescent="0.3">
      <c r="D3080" s="10"/>
    </row>
    <row r="3081" spans="4:4" x14ac:dyDescent="0.3">
      <c r="D3081" s="10"/>
    </row>
    <row r="3082" spans="4:4" x14ac:dyDescent="0.3">
      <c r="D3082" s="10"/>
    </row>
    <row r="3083" spans="4:4" x14ac:dyDescent="0.3">
      <c r="D3083" s="10"/>
    </row>
    <row r="3084" spans="4:4" x14ac:dyDescent="0.3">
      <c r="D3084" s="10"/>
    </row>
    <row r="3085" spans="4:4" x14ac:dyDescent="0.3">
      <c r="D3085" s="10"/>
    </row>
    <row r="3086" spans="4:4" x14ac:dyDescent="0.3">
      <c r="D3086" s="10"/>
    </row>
    <row r="3087" spans="4:4" x14ac:dyDescent="0.3">
      <c r="D3087" s="10"/>
    </row>
    <row r="3088" spans="4:4" x14ac:dyDescent="0.3">
      <c r="D3088" s="10"/>
    </row>
    <row r="3089" spans="4:4" x14ac:dyDescent="0.3">
      <c r="D3089" s="10"/>
    </row>
    <row r="3090" spans="4:4" x14ac:dyDescent="0.3">
      <c r="D3090" s="10"/>
    </row>
    <row r="3091" spans="4:4" x14ac:dyDescent="0.3">
      <c r="D3091" s="10"/>
    </row>
    <row r="3092" spans="4:4" x14ac:dyDescent="0.3">
      <c r="D3092" s="10"/>
    </row>
    <row r="3093" spans="4:4" x14ac:dyDescent="0.3">
      <c r="D3093" s="10"/>
    </row>
    <row r="3094" spans="4:4" x14ac:dyDescent="0.3">
      <c r="D3094" s="10"/>
    </row>
    <row r="3095" spans="4:4" x14ac:dyDescent="0.3">
      <c r="D3095" s="10"/>
    </row>
    <row r="3096" spans="4:4" x14ac:dyDescent="0.3">
      <c r="D3096" s="10"/>
    </row>
    <row r="3097" spans="4:4" x14ac:dyDescent="0.3">
      <c r="D3097" s="10"/>
    </row>
    <row r="3098" spans="4:4" x14ac:dyDescent="0.3">
      <c r="D3098" s="10"/>
    </row>
    <row r="3099" spans="4:4" x14ac:dyDescent="0.3">
      <c r="D3099" s="10"/>
    </row>
    <row r="3100" spans="4:4" x14ac:dyDescent="0.3">
      <c r="D3100" s="10"/>
    </row>
    <row r="3101" spans="4:4" x14ac:dyDescent="0.3">
      <c r="D3101" s="10"/>
    </row>
    <row r="3102" spans="4:4" x14ac:dyDescent="0.3">
      <c r="D3102" s="10"/>
    </row>
    <row r="3103" spans="4:4" x14ac:dyDescent="0.3">
      <c r="D3103" s="10"/>
    </row>
    <row r="3104" spans="4:4" x14ac:dyDescent="0.3">
      <c r="D3104" s="10"/>
    </row>
    <row r="3105" spans="4:4" x14ac:dyDescent="0.3">
      <c r="D3105" s="10"/>
    </row>
    <row r="3106" spans="4:4" x14ac:dyDescent="0.3">
      <c r="D3106" s="10"/>
    </row>
    <row r="3107" spans="4:4" x14ac:dyDescent="0.3">
      <c r="D3107" s="10"/>
    </row>
    <row r="3108" spans="4:4" x14ac:dyDescent="0.3">
      <c r="D3108" s="10"/>
    </row>
    <row r="3109" spans="4:4" x14ac:dyDescent="0.3">
      <c r="D3109" s="10"/>
    </row>
    <row r="3110" spans="4:4" x14ac:dyDescent="0.3">
      <c r="D3110" s="10"/>
    </row>
    <row r="3111" spans="4:4" x14ac:dyDescent="0.3">
      <c r="D3111" s="10"/>
    </row>
    <row r="3112" spans="4:4" x14ac:dyDescent="0.3">
      <c r="D3112" s="10"/>
    </row>
    <row r="3113" spans="4:4" x14ac:dyDescent="0.3">
      <c r="D3113" s="10"/>
    </row>
    <row r="3114" spans="4:4" x14ac:dyDescent="0.3">
      <c r="D3114" s="10"/>
    </row>
    <row r="3115" spans="4:4" x14ac:dyDescent="0.3">
      <c r="D3115" s="10"/>
    </row>
    <row r="3116" spans="4:4" x14ac:dyDescent="0.3">
      <c r="D3116" s="10"/>
    </row>
    <row r="3117" spans="4:4" x14ac:dyDescent="0.3">
      <c r="D3117" s="10"/>
    </row>
    <row r="3118" spans="4:4" x14ac:dyDescent="0.3">
      <c r="D3118" s="10"/>
    </row>
    <row r="3119" spans="4:4" x14ac:dyDescent="0.3">
      <c r="D3119" s="10"/>
    </row>
    <row r="3120" spans="4:4" x14ac:dyDescent="0.3">
      <c r="D3120" s="10"/>
    </row>
    <row r="3121" spans="4:4" x14ac:dyDescent="0.3">
      <c r="D3121" s="10"/>
    </row>
    <row r="3122" spans="4:4" x14ac:dyDescent="0.3">
      <c r="D3122" s="10"/>
    </row>
    <row r="3123" spans="4:4" x14ac:dyDescent="0.3">
      <c r="D3123" s="10"/>
    </row>
    <row r="3124" spans="4:4" x14ac:dyDescent="0.3">
      <c r="D3124" s="10"/>
    </row>
    <row r="3125" spans="4:4" x14ac:dyDescent="0.3">
      <c r="D3125" s="10"/>
    </row>
    <row r="3126" spans="4:4" x14ac:dyDescent="0.3">
      <c r="D3126" s="10"/>
    </row>
    <row r="3127" spans="4:4" x14ac:dyDescent="0.3">
      <c r="D3127" s="10"/>
    </row>
    <row r="3128" spans="4:4" x14ac:dyDescent="0.3">
      <c r="D3128" s="10"/>
    </row>
    <row r="3129" spans="4:4" x14ac:dyDescent="0.3">
      <c r="D3129" s="10"/>
    </row>
    <row r="3130" spans="4:4" x14ac:dyDescent="0.3">
      <c r="D3130" s="10"/>
    </row>
    <row r="3131" spans="4:4" x14ac:dyDescent="0.3">
      <c r="D3131" s="10"/>
    </row>
    <row r="3132" spans="4:4" x14ac:dyDescent="0.3">
      <c r="D3132" s="10"/>
    </row>
    <row r="3133" spans="4:4" x14ac:dyDescent="0.3">
      <c r="D3133" s="10"/>
    </row>
    <row r="3134" spans="4:4" x14ac:dyDescent="0.3">
      <c r="D3134" s="10"/>
    </row>
    <row r="3135" spans="4:4" x14ac:dyDescent="0.3">
      <c r="D3135" s="10"/>
    </row>
    <row r="3136" spans="4:4" x14ac:dyDescent="0.3">
      <c r="D3136" s="10"/>
    </row>
    <row r="3137" spans="4:4" x14ac:dyDescent="0.3">
      <c r="D3137" s="10"/>
    </row>
    <row r="3138" spans="4:4" x14ac:dyDescent="0.3">
      <c r="D3138" s="10"/>
    </row>
    <row r="3139" spans="4:4" x14ac:dyDescent="0.3">
      <c r="D3139" s="10"/>
    </row>
    <row r="3140" spans="4:4" x14ac:dyDescent="0.3">
      <c r="D3140" s="10"/>
    </row>
    <row r="3141" spans="4:4" x14ac:dyDescent="0.3">
      <c r="D3141" s="10"/>
    </row>
    <row r="3142" spans="4:4" x14ac:dyDescent="0.3">
      <c r="D3142" s="10"/>
    </row>
    <row r="3143" spans="4:4" x14ac:dyDescent="0.3">
      <c r="D3143" s="10"/>
    </row>
    <row r="3144" spans="4:4" x14ac:dyDescent="0.3">
      <c r="D3144" s="10"/>
    </row>
    <row r="3145" spans="4:4" x14ac:dyDescent="0.3">
      <c r="D3145" s="10"/>
    </row>
    <row r="3146" spans="4:4" x14ac:dyDescent="0.3">
      <c r="D3146" s="10"/>
    </row>
    <row r="3147" spans="4:4" x14ac:dyDescent="0.3">
      <c r="D3147" s="10"/>
    </row>
    <row r="3148" spans="4:4" x14ac:dyDescent="0.3">
      <c r="D3148" s="10"/>
    </row>
    <row r="3149" spans="4:4" x14ac:dyDescent="0.3">
      <c r="D3149" s="10"/>
    </row>
    <row r="3150" spans="4:4" x14ac:dyDescent="0.3">
      <c r="D3150" s="10"/>
    </row>
    <row r="3151" spans="4:4" x14ac:dyDescent="0.3">
      <c r="D3151" s="10"/>
    </row>
    <row r="3152" spans="4:4" x14ac:dyDescent="0.3">
      <c r="D3152" s="10"/>
    </row>
    <row r="3153" spans="4:4" x14ac:dyDescent="0.3">
      <c r="D3153" s="10"/>
    </row>
    <row r="3154" spans="4:4" x14ac:dyDescent="0.3">
      <c r="D3154" s="10"/>
    </row>
    <row r="3155" spans="4:4" x14ac:dyDescent="0.3">
      <c r="D3155" s="10"/>
    </row>
    <row r="3156" spans="4:4" x14ac:dyDescent="0.3">
      <c r="D3156" s="10"/>
    </row>
    <row r="3157" spans="4:4" x14ac:dyDescent="0.3">
      <c r="D3157" s="10"/>
    </row>
    <row r="3158" spans="4:4" x14ac:dyDescent="0.3">
      <c r="D3158" s="10"/>
    </row>
    <row r="3159" spans="4:4" x14ac:dyDescent="0.3">
      <c r="D3159" s="10"/>
    </row>
    <row r="3160" spans="4:4" x14ac:dyDescent="0.3">
      <c r="D3160" s="10"/>
    </row>
    <row r="3161" spans="4:4" x14ac:dyDescent="0.3">
      <c r="D3161" s="10"/>
    </row>
    <row r="3162" spans="4:4" x14ac:dyDescent="0.3">
      <c r="D3162" s="10"/>
    </row>
    <row r="3163" spans="4:4" x14ac:dyDescent="0.3">
      <c r="D3163" s="10"/>
    </row>
    <row r="3164" spans="4:4" x14ac:dyDescent="0.3">
      <c r="D3164" s="10"/>
    </row>
    <row r="3165" spans="4:4" x14ac:dyDescent="0.3">
      <c r="D3165" s="10"/>
    </row>
    <row r="3166" spans="4:4" x14ac:dyDescent="0.3">
      <c r="D3166" s="10"/>
    </row>
    <row r="3167" spans="4:4" x14ac:dyDescent="0.3">
      <c r="D3167" s="10"/>
    </row>
    <row r="3168" spans="4:4" x14ac:dyDescent="0.3">
      <c r="D3168" s="10"/>
    </row>
    <row r="3169" spans="4:4" x14ac:dyDescent="0.3">
      <c r="D3169" s="10"/>
    </row>
    <row r="3170" spans="4:4" x14ac:dyDescent="0.3">
      <c r="D3170" s="10"/>
    </row>
    <row r="3171" spans="4:4" x14ac:dyDescent="0.3">
      <c r="D3171" s="10"/>
    </row>
    <row r="3172" spans="4:4" x14ac:dyDescent="0.3">
      <c r="D3172" s="10"/>
    </row>
    <row r="3173" spans="4:4" x14ac:dyDescent="0.3">
      <c r="D3173" s="10"/>
    </row>
    <row r="3174" spans="4:4" x14ac:dyDescent="0.3">
      <c r="D3174" s="10"/>
    </row>
    <row r="3175" spans="4:4" x14ac:dyDescent="0.3">
      <c r="D3175" s="10"/>
    </row>
    <row r="3176" spans="4:4" x14ac:dyDescent="0.3">
      <c r="D3176" s="10"/>
    </row>
    <row r="3177" spans="4:4" x14ac:dyDescent="0.3">
      <c r="D3177" s="10"/>
    </row>
    <row r="3178" spans="4:4" x14ac:dyDescent="0.3">
      <c r="D3178" s="10"/>
    </row>
    <row r="3179" spans="4:4" x14ac:dyDescent="0.3">
      <c r="D3179" s="10"/>
    </row>
    <row r="3180" spans="4:4" x14ac:dyDescent="0.3">
      <c r="D3180" s="10"/>
    </row>
    <row r="3181" spans="4:4" x14ac:dyDescent="0.3">
      <c r="D3181" s="10"/>
    </row>
    <row r="3182" spans="4:4" x14ac:dyDescent="0.3">
      <c r="D3182" s="10"/>
    </row>
    <row r="3183" spans="4:4" x14ac:dyDescent="0.3">
      <c r="D3183" s="10"/>
    </row>
    <row r="3184" spans="4:4" x14ac:dyDescent="0.3">
      <c r="D3184" s="10"/>
    </row>
    <row r="3185" spans="4:4" x14ac:dyDescent="0.3">
      <c r="D3185" s="10"/>
    </row>
    <row r="3186" spans="4:4" x14ac:dyDescent="0.3">
      <c r="D3186" s="10"/>
    </row>
    <row r="3187" spans="4:4" x14ac:dyDescent="0.3">
      <c r="D3187" s="10"/>
    </row>
    <row r="3188" spans="4:4" x14ac:dyDescent="0.3">
      <c r="D3188" s="10"/>
    </row>
    <row r="3189" spans="4:4" x14ac:dyDescent="0.3">
      <c r="D3189" s="10"/>
    </row>
    <row r="3190" spans="4:4" x14ac:dyDescent="0.3">
      <c r="D3190" s="10"/>
    </row>
    <row r="3191" spans="4:4" x14ac:dyDescent="0.3">
      <c r="D3191" s="10"/>
    </row>
    <row r="3192" spans="4:4" x14ac:dyDescent="0.3">
      <c r="D3192" s="10"/>
    </row>
    <row r="3193" spans="4:4" x14ac:dyDescent="0.3">
      <c r="D3193" s="10"/>
    </row>
    <row r="3194" spans="4:4" x14ac:dyDescent="0.3">
      <c r="D3194" s="10"/>
    </row>
    <row r="3195" spans="4:4" x14ac:dyDescent="0.3">
      <c r="D3195" s="10"/>
    </row>
    <row r="3196" spans="4:4" x14ac:dyDescent="0.3">
      <c r="D3196" s="10"/>
    </row>
    <row r="3197" spans="4:4" x14ac:dyDescent="0.3">
      <c r="D3197" s="10"/>
    </row>
    <row r="3198" spans="4:4" x14ac:dyDescent="0.3">
      <c r="D3198" s="10"/>
    </row>
    <row r="3199" spans="4:4" x14ac:dyDescent="0.3">
      <c r="D3199" s="10"/>
    </row>
    <row r="3200" spans="4:4" x14ac:dyDescent="0.3">
      <c r="D3200" s="10"/>
    </row>
    <row r="3201" spans="4:4" x14ac:dyDescent="0.3">
      <c r="D3201" s="10"/>
    </row>
    <row r="3202" spans="4:4" x14ac:dyDescent="0.3">
      <c r="D3202" s="10"/>
    </row>
    <row r="3203" spans="4:4" x14ac:dyDescent="0.3">
      <c r="D3203" s="10"/>
    </row>
    <row r="3204" spans="4:4" x14ac:dyDescent="0.3">
      <c r="D3204" s="10"/>
    </row>
    <row r="3205" spans="4:4" x14ac:dyDescent="0.3">
      <c r="D3205" s="10"/>
    </row>
    <row r="3206" spans="4:4" x14ac:dyDescent="0.3">
      <c r="D3206" s="10"/>
    </row>
    <row r="3207" spans="4:4" x14ac:dyDescent="0.3">
      <c r="D3207" s="10"/>
    </row>
    <row r="3208" spans="4:4" x14ac:dyDescent="0.3">
      <c r="D3208" s="10"/>
    </row>
    <row r="3209" spans="4:4" x14ac:dyDescent="0.3">
      <c r="D3209" s="10"/>
    </row>
    <row r="3210" spans="4:4" x14ac:dyDescent="0.3">
      <c r="D3210" s="10"/>
    </row>
    <row r="3211" spans="4:4" x14ac:dyDescent="0.3">
      <c r="D3211" s="10"/>
    </row>
    <row r="3212" spans="4:4" x14ac:dyDescent="0.3">
      <c r="D3212" s="10"/>
    </row>
    <row r="3213" spans="4:4" x14ac:dyDescent="0.3">
      <c r="D3213" s="10"/>
    </row>
    <row r="3214" spans="4:4" x14ac:dyDescent="0.3">
      <c r="D3214" s="10"/>
    </row>
    <row r="3215" spans="4:4" x14ac:dyDescent="0.3">
      <c r="D3215" s="10"/>
    </row>
    <row r="3216" spans="4:4" x14ac:dyDescent="0.3">
      <c r="D3216" s="10"/>
    </row>
    <row r="3217" spans="4:4" x14ac:dyDescent="0.3">
      <c r="D3217" s="10"/>
    </row>
    <row r="3218" spans="4:4" x14ac:dyDescent="0.3">
      <c r="D3218" s="10"/>
    </row>
    <row r="3219" spans="4:4" x14ac:dyDescent="0.3">
      <c r="D3219" s="10"/>
    </row>
    <row r="3220" spans="4:4" x14ac:dyDescent="0.3">
      <c r="D3220" s="10"/>
    </row>
    <row r="3221" spans="4:4" x14ac:dyDescent="0.3">
      <c r="D3221" s="10"/>
    </row>
    <row r="3222" spans="4:4" x14ac:dyDescent="0.3">
      <c r="D3222" s="10"/>
    </row>
    <row r="3223" spans="4:4" x14ac:dyDescent="0.3">
      <c r="D3223" s="10"/>
    </row>
    <row r="3224" spans="4:4" x14ac:dyDescent="0.3">
      <c r="D3224" s="10"/>
    </row>
    <row r="3225" spans="4:4" x14ac:dyDescent="0.3">
      <c r="D3225" s="10"/>
    </row>
    <row r="3226" spans="4:4" x14ac:dyDescent="0.3">
      <c r="D3226" s="10"/>
    </row>
    <row r="3227" spans="4:4" x14ac:dyDescent="0.3">
      <c r="D3227" s="10"/>
    </row>
    <row r="3228" spans="4:4" x14ac:dyDescent="0.3">
      <c r="D3228" s="10"/>
    </row>
    <row r="3229" spans="4:4" x14ac:dyDescent="0.3">
      <c r="D3229" s="10"/>
    </row>
    <row r="3230" spans="4:4" x14ac:dyDescent="0.3">
      <c r="D3230" s="10"/>
    </row>
    <row r="3231" spans="4:4" x14ac:dyDescent="0.3">
      <c r="D3231" s="10"/>
    </row>
    <row r="3232" spans="4:4" x14ac:dyDescent="0.3">
      <c r="D3232" s="10"/>
    </row>
    <row r="3233" spans="4:4" x14ac:dyDescent="0.3">
      <c r="D3233" s="10"/>
    </row>
    <row r="3234" spans="4:4" x14ac:dyDescent="0.3">
      <c r="D3234" s="10"/>
    </row>
    <row r="3235" spans="4:4" x14ac:dyDescent="0.3">
      <c r="D3235" s="10"/>
    </row>
    <row r="3236" spans="4:4" x14ac:dyDescent="0.3">
      <c r="D3236" s="10"/>
    </row>
    <row r="3237" spans="4:4" x14ac:dyDescent="0.3">
      <c r="D3237" s="10"/>
    </row>
    <row r="3238" spans="4:4" x14ac:dyDescent="0.3">
      <c r="D3238" s="10"/>
    </row>
    <row r="3239" spans="4:4" x14ac:dyDescent="0.3">
      <c r="D3239" s="10"/>
    </row>
    <row r="3240" spans="4:4" x14ac:dyDescent="0.3">
      <c r="D3240" s="10"/>
    </row>
    <row r="3241" spans="4:4" x14ac:dyDescent="0.3">
      <c r="D3241" s="10"/>
    </row>
    <row r="3242" spans="4:4" x14ac:dyDescent="0.3">
      <c r="D3242" s="10"/>
    </row>
    <row r="3243" spans="4:4" x14ac:dyDescent="0.3">
      <c r="D3243" s="10"/>
    </row>
    <row r="3244" spans="4:4" x14ac:dyDescent="0.3">
      <c r="D3244" s="10"/>
    </row>
    <row r="3245" spans="4:4" x14ac:dyDescent="0.3">
      <c r="D3245" s="10"/>
    </row>
    <row r="3246" spans="4:4" x14ac:dyDescent="0.3">
      <c r="D3246" s="10"/>
    </row>
    <row r="3247" spans="4:4" x14ac:dyDescent="0.3">
      <c r="D3247" s="10"/>
    </row>
    <row r="3248" spans="4:4" x14ac:dyDescent="0.3">
      <c r="D3248" s="10"/>
    </row>
    <row r="3249" spans="4:4" x14ac:dyDescent="0.3">
      <c r="D3249" s="10"/>
    </row>
    <row r="3250" spans="4:4" x14ac:dyDescent="0.3">
      <c r="D3250" s="10"/>
    </row>
    <row r="3251" spans="4:4" x14ac:dyDescent="0.3">
      <c r="D3251" s="10"/>
    </row>
    <row r="3252" spans="4:4" x14ac:dyDescent="0.3">
      <c r="D3252" s="10"/>
    </row>
    <row r="3253" spans="4:4" x14ac:dyDescent="0.3">
      <c r="D3253" s="10"/>
    </row>
    <row r="3254" spans="4:4" x14ac:dyDescent="0.3">
      <c r="D3254" s="10"/>
    </row>
    <row r="3255" spans="4:4" x14ac:dyDescent="0.3">
      <c r="D3255" s="10"/>
    </row>
    <row r="3256" spans="4:4" x14ac:dyDescent="0.3">
      <c r="D3256" s="10"/>
    </row>
    <row r="3257" spans="4:4" x14ac:dyDescent="0.3">
      <c r="D3257" s="10"/>
    </row>
    <row r="3258" spans="4:4" x14ac:dyDescent="0.3">
      <c r="D3258" s="10"/>
    </row>
    <row r="3259" spans="4:4" x14ac:dyDescent="0.3">
      <c r="D3259" s="10"/>
    </row>
    <row r="3260" spans="4:4" x14ac:dyDescent="0.3">
      <c r="D3260" s="10"/>
    </row>
    <row r="3261" spans="4:4" x14ac:dyDescent="0.3">
      <c r="D3261" s="10"/>
    </row>
    <row r="3262" spans="4:4" x14ac:dyDescent="0.3">
      <c r="D3262" s="10"/>
    </row>
    <row r="3263" spans="4:4" x14ac:dyDescent="0.3">
      <c r="D3263" s="10"/>
    </row>
    <row r="3264" spans="4:4" x14ac:dyDescent="0.3">
      <c r="D3264" s="10"/>
    </row>
    <row r="3265" spans="4:4" x14ac:dyDescent="0.3">
      <c r="D3265" s="10"/>
    </row>
    <row r="3266" spans="4:4" x14ac:dyDescent="0.3">
      <c r="D3266" s="10"/>
    </row>
    <row r="3267" spans="4:4" x14ac:dyDescent="0.3">
      <c r="D3267" s="10"/>
    </row>
    <row r="3268" spans="4:4" x14ac:dyDescent="0.3">
      <c r="D3268" s="10"/>
    </row>
    <row r="3269" spans="4:4" x14ac:dyDescent="0.3">
      <c r="D3269" s="10"/>
    </row>
    <row r="3270" spans="4:4" x14ac:dyDescent="0.3">
      <c r="D3270" s="10"/>
    </row>
    <row r="3271" spans="4:4" x14ac:dyDescent="0.3">
      <c r="D3271" s="10"/>
    </row>
    <row r="3272" spans="4:4" x14ac:dyDescent="0.3">
      <c r="D3272" s="10"/>
    </row>
    <row r="3273" spans="4:4" x14ac:dyDescent="0.3">
      <c r="D3273" s="10"/>
    </row>
    <row r="3274" spans="4:4" x14ac:dyDescent="0.3">
      <c r="D3274" s="10"/>
    </row>
    <row r="3275" spans="4:4" x14ac:dyDescent="0.3">
      <c r="D3275" s="10"/>
    </row>
    <row r="3276" spans="4:4" x14ac:dyDescent="0.3">
      <c r="D3276" s="10"/>
    </row>
    <row r="3277" spans="4:4" x14ac:dyDescent="0.3">
      <c r="D3277" s="10"/>
    </row>
    <row r="3278" spans="4:4" x14ac:dyDescent="0.3">
      <c r="D3278" s="10"/>
    </row>
    <row r="3279" spans="4:4" x14ac:dyDescent="0.3">
      <c r="D3279" s="10"/>
    </row>
    <row r="3280" spans="4:4" x14ac:dyDescent="0.3">
      <c r="D3280" s="10"/>
    </row>
    <row r="3281" spans="4:4" x14ac:dyDescent="0.3">
      <c r="D3281" s="10"/>
    </row>
    <row r="3282" spans="4:4" x14ac:dyDescent="0.3">
      <c r="D3282" s="10"/>
    </row>
    <row r="3283" spans="4:4" x14ac:dyDescent="0.3">
      <c r="D3283" s="10"/>
    </row>
    <row r="3284" spans="4:4" x14ac:dyDescent="0.3">
      <c r="D3284" s="10"/>
    </row>
    <row r="3285" spans="4:4" x14ac:dyDescent="0.3">
      <c r="D3285" s="10"/>
    </row>
    <row r="3286" spans="4:4" x14ac:dyDescent="0.3">
      <c r="D3286" s="10"/>
    </row>
    <row r="3287" spans="4:4" x14ac:dyDescent="0.3">
      <c r="D3287" s="10"/>
    </row>
    <row r="3288" spans="4:4" x14ac:dyDescent="0.3">
      <c r="D3288" s="10"/>
    </row>
    <row r="3289" spans="4:4" x14ac:dyDescent="0.3">
      <c r="D3289" s="10"/>
    </row>
    <row r="3290" spans="4:4" x14ac:dyDescent="0.3">
      <c r="D3290" s="10"/>
    </row>
    <row r="3291" spans="4:4" x14ac:dyDescent="0.3">
      <c r="D3291" s="10"/>
    </row>
    <row r="3292" spans="4:4" x14ac:dyDescent="0.3">
      <c r="D3292" s="10"/>
    </row>
    <row r="3293" spans="4:4" x14ac:dyDescent="0.3">
      <c r="D3293" s="10"/>
    </row>
    <row r="3294" spans="4:4" x14ac:dyDescent="0.3">
      <c r="D3294" s="10"/>
    </row>
    <row r="3295" spans="4:4" x14ac:dyDescent="0.3">
      <c r="D3295" s="10"/>
    </row>
    <row r="3296" spans="4:4" x14ac:dyDescent="0.3">
      <c r="D3296" s="10"/>
    </row>
    <row r="3297" spans="4:4" x14ac:dyDescent="0.3">
      <c r="D3297" s="10"/>
    </row>
    <row r="3298" spans="4:4" x14ac:dyDescent="0.3">
      <c r="D3298" s="10"/>
    </row>
    <row r="3299" spans="4:4" x14ac:dyDescent="0.3">
      <c r="D3299" s="10"/>
    </row>
    <row r="3300" spans="4:4" x14ac:dyDescent="0.3">
      <c r="D3300" s="10"/>
    </row>
    <row r="3301" spans="4:4" x14ac:dyDescent="0.3">
      <c r="D3301" s="10"/>
    </row>
    <row r="3302" spans="4:4" x14ac:dyDescent="0.3">
      <c r="D3302" s="10"/>
    </row>
    <row r="3303" spans="4:4" x14ac:dyDescent="0.3">
      <c r="D3303" s="10"/>
    </row>
    <row r="3304" spans="4:4" x14ac:dyDescent="0.3">
      <c r="D3304" s="10"/>
    </row>
    <row r="3305" spans="4:4" x14ac:dyDescent="0.3">
      <c r="D3305" s="10"/>
    </row>
    <row r="3306" spans="4:4" x14ac:dyDescent="0.3">
      <c r="D3306" s="10"/>
    </row>
    <row r="3307" spans="4:4" x14ac:dyDescent="0.3">
      <c r="D3307" s="10"/>
    </row>
    <row r="3308" spans="4:4" x14ac:dyDescent="0.3">
      <c r="D3308" s="10"/>
    </row>
    <row r="3309" spans="4:4" x14ac:dyDescent="0.3">
      <c r="D3309" s="10"/>
    </row>
    <row r="3310" spans="4:4" x14ac:dyDescent="0.3">
      <c r="D3310" s="10"/>
    </row>
    <row r="3311" spans="4:4" x14ac:dyDescent="0.3">
      <c r="D3311" s="10"/>
    </row>
    <row r="3312" spans="4:4" x14ac:dyDescent="0.3">
      <c r="D3312" s="10"/>
    </row>
    <row r="3313" spans="4:4" x14ac:dyDescent="0.3">
      <c r="D3313" s="10"/>
    </row>
    <row r="3314" spans="4:4" x14ac:dyDescent="0.3">
      <c r="D3314" s="10"/>
    </row>
    <row r="3315" spans="4:4" x14ac:dyDescent="0.3">
      <c r="D3315" s="10"/>
    </row>
    <row r="3316" spans="4:4" x14ac:dyDescent="0.3">
      <c r="D3316" s="10"/>
    </row>
    <row r="3317" spans="4:4" x14ac:dyDescent="0.3">
      <c r="D3317" s="10"/>
    </row>
    <row r="3318" spans="4:4" x14ac:dyDescent="0.3">
      <c r="D3318" s="10"/>
    </row>
    <row r="3319" spans="4:4" x14ac:dyDescent="0.3">
      <c r="D3319" s="10"/>
    </row>
    <row r="3320" spans="4:4" x14ac:dyDescent="0.3">
      <c r="D3320" s="10"/>
    </row>
    <row r="3321" spans="4:4" x14ac:dyDescent="0.3">
      <c r="D3321" s="10"/>
    </row>
    <row r="3322" spans="4:4" x14ac:dyDescent="0.3">
      <c r="D3322" s="10"/>
    </row>
    <row r="3323" spans="4:4" x14ac:dyDescent="0.3">
      <c r="D3323" s="10"/>
    </row>
    <row r="3324" spans="4:4" x14ac:dyDescent="0.3">
      <c r="D3324" s="10"/>
    </row>
    <row r="3325" spans="4:4" x14ac:dyDescent="0.3">
      <c r="D3325" s="10"/>
    </row>
    <row r="3326" spans="4:4" x14ac:dyDescent="0.3">
      <c r="D3326" s="10"/>
    </row>
    <row r="3327" spans="4:4" x14ac:dyDescent="0.3">
      <c r="D3327" s="10"/>
    </row>
    <row r="3328" spans="4:4" x14ac:dyDescent="0.3">
      <c r="D3328" s="10"/>
    </row>
    <row r="3329" spans="4:4" x14ac:dyDescent="0.3">
      <c r="D3329" s="10"/>
    </row>
    <row r="3330" spans="4:4" x14ac:dyDescent="0.3">
      <c r="D3330" s="10"/>
    </row>
    <row r="3331" spans="4:4" x14ac:dyDescent="0.3">
      <c r="D3331" s="10"/>
    </row>
    <row r="3332" spans="4:4" x14ac:dyDescent="0.3">
      <c r="D3332" s="10"/>
    </row>
    <row r="3333" spans="4:4" x14ac:dyDescent="0.3">
      <c r="D3333" s="10"/>
    </row>
    <row r="3334" spans="4:4" x14ac:dyDescent="0.3">
      <c r="D3334" s="10"/>
    </row>
    <row r="3335" spans="4:4" x14ac:dyDescent="0.3">
      <c r="D3335" s="10"/>
    </row>
    <row r="3336" spans="4:4" x14ac:dyDescent="0.3">
      <c r="D3336" s="10"/>
    </row>
    <row r="3337" spans="4:4" x14ac:dyDescent="0.3">
      <c r="D3337" s="10"/>
    </row>
    <row r="3338" spans="4:4" x14ac:dyDescent="0.3">
      <c r="D3338" s="10"/>
    </row>
    <row r="3339" spans="4:4" x14ac:dyDescent="0.3">
      <c r="D3339" s="10"/>
    </row>
    <row r="3340" spans="4:4" x14ac:dyDescent="0.3">
      <c r="D3340" s="10"/>
    </row>
    <row r="3341" spans="4:4" x14ac:dyDescent="0.3">
      <c r="D3341" s="10"/>
    </row>
    <row r="3342" spans="4:4" x14ac:dyDescent="0.3">
      <c r="D3342" s="10"/>
    </row>
    <row r="3343" spans="4:4" x14ac:dyDescent="0.3">
      <c r="D3343" s="10"/>
    </row>
    <row r="3344" spans="4:4" x14ac:dyDescent="0.3">
      <c r="D3344" s="10"/>
    </row>
    <row r="3345" spans="4:4" x14ac:dyDescent="0.3">
      <c r="D3345" s="10"/>
    </row>
    <row r="3346" spans="4:4" x14ac:dyDescent="0.3">
      <c r="D3346" s="10"/>
    </row>
    <row r="3347" spans="4:4" x14ac:dyDescent="0.3">
      <c r="D3347" s="10"/>
    </row>
    <row r="3348" spans="4:4" x14ac:dyDescent="0.3">
      <c r="D3348" s="10"/>
    </row>
    <row r="3349" spans="4:4" x14ac:dyDescent="0.3">
      <c r="D3349" s="10"/>
    </row>
    <row r="3350" spans="4:4" x14ac:dyDescent="0.3">
      <c r="D3350" s="10"/>
    </row>
    <row r="3351" spans="4:4" x14ac:dyDescent="0.3">
      <c r="D3351" s="10"/>
    </row>
    <row r="3352" spans="4:4" x14ac:dyDescent="0.3">
      <c r="D3352" s="10"/>
    </row>
    <row r="3353" spans="4:4" x14ac:dyDescent="0.3">
      <c r="D3353" s="10"/>
    </row>
    <row r="3354" spans="4:4" x14ac:dyDescent="0.3">
      <c r="D3354" s="10"/>
    </row>
    <row r="3355" spans="4:4" x14ac:dyDescent="0.3">
      <c r="D3355" s="10"/>
    </row>
    <row r="3356" spans="4:4" x14ac:dyDescent="0.3">
      <c r="D3356" s="10"/>
    </row>
    <row r="3357" spans="4:4" x14ac:dyDescent="0.3">
      <c r="D3357" s="10"/>
    </row>
    <row r="3358" spans="4:4" x14ac:dyDescent="0.3">
      <c r="D3358" s="10"/>
    </row>
    <row r="3359" spans="4:4" x14ac:dyDescent="0.3">
      <c r="D3359" s="10"/>
    </row>
    <row r="3360" spans="4:4" x14ac:dyDescent="0.3">
      <c r="D3360" s="10"/>
    </row>
    <row r="3361" spans="4:4" x14ac:dyDescent="0.3">
      <c r="D3361" s="10"/>
    </row>
    <row r="3362" spans="4:4" x14ac:dyDescent="0.3">
      <c r="D3362" s="10"/>
    </row>
    <row r="3363" spans="4:4" x14ac:dyDescent="0.3">
      <c r="D3363" s="10"/>
    </row>
    <row r="3364" spans="4:4" x14ac:dyDescent="0.3">
      <c r="D3364" s="10"/>
    </row>
    <row r="3365" spans="4:4" x14ac:dyDescent="0.3">
      <c r="D3365" s="10"/>
    </row>
    <row r="3366" spans="4:4" x14ac:dyDescent="0.3">
      <c r="D3366" s="10"/>
    </row>
    <row r="3367" spans="4:4" x14ac:dyDescent="0.3">
      <c r="D3367" s="10"/>
    </row>
    <row r="3368" spans="4:4" x14ac:dyDescent="0.3">
      <c r="D3368" s="10"/>
    </row>
    <row r="3369" spans="4:4" x14ac:dyDescent="0.3">
      <c r="D3369" s="10"/>
    </row>
    <row r="3370" spans="4:4" x14ac:dyDescent="0.3">
      <c r="D3370" s="10"/>
    </row>
    <row r="3371" spans="4:4" x14ac:dyDescent="0.3">
      <c r="D3371" s="10"/>
    </row>
    <row r="3372" spans="4:4" x14ac:dyDescent="0.3">
      <c r="D3372" s="10"/>
    </row>
    <row r="3373" spans="4:4" x14ac:dyDescent="0.3">
      <c r="D3373" s="10"/>
    </row>
    <row r="3374" spans="4:4" x14ac:dyDescent="0.3">
      <c r="D3374" s="10"/>
    </row>
    <row r="3375" spans="4:4" x14ac:dyDescent="0.3">
      <c r="D3375" s="10"/>
    </row>
    <row r="3376" spans="4:4" x14ac:dyDescent="0.3">
      <c r="D3376" s="10"/>
    </row>
    <row r="3377" spans="4:4" x14ac:dyDescent="0.3">
      <c r="D3377" s="10"/>
    </row>
    <row r="3378" spans="4:4" x14ac:dyDescent="0.3">
      <c r="D3378" s="10"/>
    </row>
    <row r="3379" spans="4:4" x14ac:dyDescent="0.3">
      <c r="D3379" s="10"/>
    </row>
    <row r="3380" spans="4:4" x14ac:dyDescent="0.3">
      <c r="D3380" s="10"/>
    </row>
    <row r="3381" spans="4:4" x14ac:dyDescent="0.3">
      <c r="D3381" s="10"/>
    </row>
    <row r="3382" spans="4:4" x14ac:dyDescent="0.3">
      <c r="D3382" s="10"/>
    </row>
    <row r="3383" spans="4:4" x14ac:dyDescent="0.3">
      <c r="D3383" s="10"/>
    </row>
    <row r="3384" spans="4:4" x14ac:dyDescent="0.3">
      <c r="D3384" s="10"/>
    </row>
    <row r="3385" spans="4:4" x14ac:dyDescent="0.3">
      <c r="D3385" s="10"/>
    </row>
    <row r="3386" spans="4:4" x14ac:dyDescent="0.3">
      <c r="D3386" s="10"/>
    </row>
    <row r="3387" spans="4:4" x14ac:dyDescent="0.3">
      <c r="D3387" s="10"/>
    </row>
    <row r="3388" spans="4:4" x14ac:dyDescent="0.3">
      <c r="D3388" s="10"/>
    </row>
    <row r="3389" spans="4:4" x14ac:dyDescent="0.3">
      <c r="D3389" s="10"/>
    </row>
    <row r="3390" spans="4:4" x14ac:dyDescent="0.3">
      <c r="D3390" s="10"/>
    </row>
    <row r="3391" spans="4:4" x14ac:dyDescent="0.3">
      <c r="D3391" s="10"/>
    </row>
    <row r="3392" spans="4:4" x14ac:dyDescent="0.3">
      <c r="D3392" s="10"/>
    </row>
    <row r="3393" spans="4:4" x14ac:dyDescent="0.3">
      <c r="D3393" s="10"/>
    </row>
    <row r="3394" spans="4:4" x14ac:dyDescent="0.3">
      <c r="D3394" s="10"/>
    </row>
    <row r="3395" spans="4:4" x14ac:dyDescent="0.3">
      <c r="D3395" s="10"/>
    </row>
    <row r="3396" spans="4:4" x14ac:dyDescent="0.3">
      <c r="D3396" s="10"/>
    </row>
    <row r="3397" spans="4:4" x14ac:dyDescent="0.3">
      <c r="D3397" s="10"/>
    </row>
    <row r="3398" spans="4:4" x14ac:dyDescent="0.3">
      <c r="D3398" s="10"/>
    </row>
    <row r="3399" spans="4:4" x14ac:dyDescent="0.3">
      <c r="D3399" s="10"/>
    </row>
    <row r="3400" spans="4:4" x14ac:dyDescent="0.3">
      <c r="D3400" s="10"/>
    </row>
    <row r="3401" spans="4:4" x14ac:dyDescent="0.3">
      <c r="D3401" s="10"/>
    </row>
    <row r="3402" spans="4:4" x14ac:dyDescent="0.3">
      <c r="D3402" s="10"/>
    </row>
    <row r="3403" spans="4:4" x14ac:dyDescent="0.3">
      <c r="D3403" s="10"/>
    </row>
    <row r="3404" spans="4:4" x14ac:dyDescent="0.3">
      <c r="D3404" s="10"/>
    </row>
    <row r="3405" spans="4:4" x14ac:dyDescent="0.3">
      <c r="D3405" s="10"/>
    </row>
    <row r="3406" spans="4:4" x14ac:dyDescent="0.3">
      <c r="D3406" s="10"/>
    </row>
    <row r="3407" spans="4:4" x14ac:dyDescent="0.3">
      <c r="D3407" s="10"/>
    </row>
    <row r="3408" spans="4:4" x14ac:dyDescent="0.3">
      <c r="D3408" s="10"/>
    </row>
    <row r="3409" spans="4:4" x14ac:dyDescent="0.3">
      <c r="D3409" s="10"/>
    </row>
    <row r="3410" spans="4:4" x14ac:dyDescent="0.3">
      <c r="D3410" s="10"/>
    </row>
    <row r="3411" spans="4:4" x14ac:dyDescent="0.3">
      <c r="D3411" s="10"/>
    </row>
    <row r="3412" spans="4:4" x14ac:dyDescent="0.3">
      <c r="D3412" s="10"/>
    </row>
    <row r="3413" spans="4:4" x14ac:dyDescent="0.3">
      <c r="D3413" s="10"/>
    </row>
    <row r="3414" spans="4:4" x14ac:dyDescent="0.3">
      <c r="D3414" s="10"/>
    </row>
    <row r="3415" spans="4:4" x14ac:dyDescent="0.3">
      <c r="D3415" s="10"/>
    </row>
    <row r="3416" spans="4:4" x14ac:dyDescent="0.3">
      <c r="D3416" s="10"/>
    </row>
    <row r="3417" spans="4:4" x14ac:dyDescent="0.3">
      <c r="D3417" s="10"/>
    </row>
    <row r="3418" spans="4:4" x14ac:dyDescent="0.3">
      <c r="D3418" s="10"/>
    </row>
    <row r="3419" spans="4:4" x14ac:dyDescent="0.3">
      <c r="D3419" s="10"/>
    </row>
    <row r="3420" spans="4:4" x14ac:dyDescent="0.3">
      <c r="D3420" s="10"/>
    </row>
    <row r="3421" spans="4:4" x14ac:dyDescent="0.3">
      <c r="D3421" s="10"/>
    </row>
    <row r="3422" spans="4:4" x14ac:dyDescent="0.3">
      <c r="D3422" s="10"/>
    </row>
    <row r="3423" spans="4:4" x14ac:dyDescent="0.3">
      <c r="D3423" s="10"/>
    </row>
    <row r="3424" spans="4:4" x14ac:dyDescent="0.3">
      <c r="D3424" s="10"/>
    </row>
    <row r="3425" spans="4:4" x14ac:dyDescent="0.3">
      <c r="D3425" s="10"/>
    </row>
    <row r="3426" spans="4:4" x14ac:dyDescent="0.3">
      <c r="D3426" s="10"/>
    </row>
    <row r="3427" spans="4:4" x14ac:dyDescent="0.3">
      <c r="D3427" s="10"/>
    </row>
    <row r="3428" spans="4:4" x14ac:dyDescent="0.3">
      <c r="D3428" s="10"/>
    </row>
    <row r="3429" spans="4:4" x14ac:dyDescent="0.3">
      <c r="D3429" s="10"/>
    </row>
    <row r="3430" spans="4:4" x14ac:dyDescent="0.3">
      <c r="D3430" s="10"/>
    </row>
    <row r="3431" spans="4:4" x14ac:dyDescent="0.3">
      <c r="D3431" s="10"/>
    </row>
    <row r="3432" spans="4:4" x14ac:dyDescent="0.3">
      <c r="D3432" s="10"/>
    </row>
    <row r="3433" spans="4:4" x14ac:dyDescent="0.3">
      <c r="D3433" s="10"/>
    </row>
    <row r="3434" spans="4:4" x14ac:dyDescent="0.3">
      <c r="D3434" s="10"/>
    </row>
    <row r="3435" spans="4:4" x14ac:dyDescent="0.3">
      <c r="D3435" s="10"/>
    </row>
    <row r="3436" spans="4:4" x14ac:dyDescent="0.3">
      <c r="D3436" s="10"/>
    </row>
    <row r="3437" spans="4:4" x14ac:dyDescent="0.3">
      <c r="D3437" s="10"/>
    </row>
    <row r="3438" spans="4:4" x14ac:dyDescent="0.3">
      <c r="D3438" s="10"/>
    </row>
    <row r="3439" spans="4:4" x14ac:dyDescent="0.3">
      <c r="D3439" s="10"/>
    </row>
    <row r="3440" spans="4:4" x14ac:dyDescent="0.3">
      <c r="D3440" s="10"/>
    </row>
    <row r="3441" spans="4:4" x14ac:dyDescent="0.3">
      <c r="D3441" s="10"/>
    </row>
    <row r="3442" spans="4:4" x14ac:dyDescent="0.3">
      <c r="D3442" s="10"/>
    </row>
    <row r="3443" spans="4:4" x14ac:dyDescent="0.3">
      <c r="D3443" s="10"/>
    </row>
    <row r="3444" spans="4:4" x14ac:dyDescent="0.3">
      <c r="D3444" s="10"/>
    </row>
    <row r="3445" spans="4:4" x14ac:dyDescent="0.3">
      <c r="D3445" s="10"/>
    </row>
    <row r="3446" spans="4:4" x14ac:dyDescent="0.3">
      <c r="D3446" s="10"/>
    </row>
    <row r="3447" spans="4:4" x14ac:dyDescent="0.3">
      <c r="D3447" s="10"/>
    </row>
    <row r="3448" spans="4:4" x14ac:dyDescent="0.3">
      <c r="D3448" s="10"/>
    </row>
    <row r="3449" spans="4:4" x14ac:dyDescent="0.3">
      <c r="D3449" s="10"/>
    </row>
    <row r="3450" spans="4:4" x14ac:dyDescent="0.3">
      <c r="D3450" s="10"/>
    </row>
    <row r="3451" spans="4:4" x14ac:dyDescent="0.3">
      <c r="D3451" s="10"/>
    </row>
    <row r="3452" spans="4:4" x14ac:dyDescent="0.3">
      <c r="D3452" s="10"/>
    </row>
    <row r="3453" spans="4:4" x14ac:dyDescent="0.3">
      <c r="D3453" s="10"/>
    </row>
    <row r="3454" spans="4:4" x14ac:dyDescent="0.3">
      <c r="D3454" s="10"/>
    </row>
    <row r="3455" spans="4:4" x14ac:dyDescent="0.3">
      <c r="D3455" s="10"/>
    </row>
    <row r="3456" spans="4:4" x14ac:dyDescent="0.3">
      <c r="D3456" s="10"/>
    </row>
    <row r="3457" spans="4:4" x14ac:dyDescent="0.3">
      <c r="D3457" s="10"/>
    </row>
    <row r="3458" spans="4:4" x14ac:dyDescent="0.3">
      <c r="D3458" s="10"/>
    </row>
    <row r="3459" spans="4:4" x14ac:dyDescent="0.3">
      <c r="D3459" s="10"/>
    </row>
    <row r="3460" spans="4:4" x14ac:dyDescent="0.3">
      <c r="D3460" s="10"/>
    </row>
    <row r="3461" spans="4:4" x14ac:dyDescent="0.3">
      <c r="D3461" s="10"/>
    </row>
    <row r="3462" spans="4:4" x14ac:dyDescent="0.3">
      <c r="D3462" s="10"/>
    </row>
    <row r="3463" spans="4:4" x14ac:dyDescent="0.3">
      <c r="D3463" s="10"/>
    </row>
    <row r="3464" spans="4:4" x14ac:dyDescent="0.3">
      <c r="D3464" s="10"/>
    </row>
    <row r="3465" spans="4:4" x14ac:dyDescent="0.3">
      <c r="D3465" s="10"/>
    </row>
    <row r="3466" spans="4:4" x14ac:dyDescent="0.3">
      <c r="D3466" s="10"/>
    </row>
    <row r="3467" spans="4:4" x14ac:dyDescent="0.3">
      <c r="D3467" s="10"/>
    </row>
    <row r="3468" spans="4:4" x14ac:dyDescent="0.3">
      <c r="D3468" s="10"/>
    </row>
    <row r="3469" spans="4:4" x14ac:dyDescent="0.3">
      <c r="D3469" s="10"/>
    </row>
    <row r="3470" spans="4:4" x14ac:dyDescent="0.3">
      <c r="D3470" s="10"/>
    </row>
    <row r="3471" spans="4:4" x14ac:dyDescent="0.3">
      <c r="D3471" s="10"/>
    </row>
    <row r="3472" spans="4:4" x14ac:dyDescent="0.3">
      <c r="D3472" s="10"/>
    </row>
    <row r="3473" spans="4:4" x14ac:dyDescent="0.3">
      <c r="D3473" s="10"/>
    </row>
    <row r="3474" spans="4:4" x14ac:dyDescent="0.3">
      <c r="D3474" s="10"/>
    </row>
    <row r="3475" spans="4:4" x14ac:dyDescent="0.3">
      <c r="D3475" s="10"/>
    </row>
    <row r="3476" spans="4:4" x14ac:dyDescent="0.3">
      <c r="D3476" s="10"/>
    </row>
    <row r="3477" spans="4:4" x14ac:dyDescent="0.3">
      <c r="D3477" s="10"/>
    </row>
    <row r="3478" spans="4:4" x14ac:dyDescent="0.3">
      <c r="D3478" s="10"/>
    </row>
    <row r="3479" spans="4:4" x14ac:dyDescent="0.3">
      <c r="D3479" s="10"/>
    </row>
    <row r="3480" spans="4:4" x14ac:dyDescent="0.3">
      <c r="D3480" s="10"/>
    </row>
    <row r="3481" spans="4:4" x14ac:dyDescent="0.3">
      <c r="D3481" s="10"/>
    </row>
    <row r="3482" spans="4:4" x14ac:dyDescent="0.3">
      <c r="D3482" s="10"/>
    </row>
    <row r="3483" spans="4:4" x14ac:dyDescent="0.3">
      <c r="D3483" s="10"/>
    </row>
    <row r="3484" spans="4:4" x14ac:dyDescent="0.3">
      <c r="D3484" s="10"/>
    </row>
    <row r="3485" spans="4:4" x14ac:dyDescent="0.3">
      <c r="D3485" s="10"/>
    </row>
    <row r="3486" spans="4:4" x14ac:dyDescent="0.3">
      <c r="D3486" s="10"/>
    </row>
    <row r="3487" spans="4:4" x14ac:dyDescent="0.3">
      <c r="D3487" s="10"/>
    </row>
    <row r="3488" spans="4:4" x14ac:dyDescent="0.3">
      <c r="D3488" s="10"/>
    </row>
    <row r="3489" spans="4:4" x14ac:dyDescent="0.3">
      <c r="D3489" s="10"/>
    </row>
    <row r="3490" spans="4:4" x14ac:dyDescent="0.3">
      <c r="D3490" s="10"/>
    </row>
    <row r="3491" spans="4:4" x14ac:dyDescent="0.3">
      <c r="D3491" s="10"/>
    </row>
    <row r="3492" spans="4:4" x14ac:dyDescent="0.3">
      <c r="D3492" s="10"/>
    </row>
    <row r="3493" spans="4:4" x14ac:dyDescent="0.3">
      <c r="D3493" s="10"/>
    </row>
    <row r="3494" spans="4:4" x14ac:dyDescent="0.3">
      <c r="D3494" s="10"/>
    </row>
    <row r="3495" spans="4:4" x14ac:dyDescent="0.3">
      <c r="D3495" s="10"/>
    </row>
    <row r="3496" spans="4:4" x14ac:dyDescent="0.3">
      <c r="D3496" s="10"/>
    </row>
    <row r="3497" spans="4:4" x14ac:dyDescent="0.3">
      <c r="D3497" s="10"/>
    </row>
    <row r="3498" spans="4:4" x14ac:dyDescent="0.3">
      <c r="D3498" s="10"/>
    </row>
    <row r="3499" spans="4:4" x14ac:dyDescent="0.3">
      <c r="D3499" s="10"/>
    </row>
    <row r="3500" spans="4:4" x14ac:dyDescent="0.3">
      <c r="D3500" s="10"/>
    </row>
    <row r="3501" spans="4:4" x14ac:dyDescent="0.3">
      <c r="D3501" s="10"/>
    </row>
    <row r="3502" spans="4:4" x14ac:dyDescent="0.3">
      <c r="D3502" s="10"/>
    </row>
    <row r="3503" spans="4:4" x14ac:dyDescent="0.3">
      <c r="D3503" s="10"/>
    </row>
    <row r="3504" spans="4:4" x14ac:dyDescent="0.3">
      <c r="D3504" s="10"/>
    </row>
    <row r="3505" spans="4:4" x14ac:dyDescent="0.3">
      <c r="D3505" s="10"/>
    </row>
    <row r="3506" spans="4:4" x14ac:dyDescent="0.3">
      <c r="D3506" s="10"/>
    </row>
    <row r="3507" spans="4:4" x14ac:dyDescent="0.3">
      <c r="D3507" s="10"/>
    </row>
    <row r="3508" spans="4:4" x14ac:dyDescent="0.3">
      <c r="D3508" s="10"/>
    </row>
    <row r="3509" spans="4:4" x14ac:dyDescent="0.3">
      <c r="D3509" s="10"/>
    </row>
    <row r="3510" spans="4:4" x14ac:dyDescent="0.3">
      <c r="D3510" s="10"/>
    </row>
    <row r="3511" spans="4:4" x14ac:dyDescent="0.3">
      <c r="D3511" s="10"/>
    </row>
    <row r="3512" spans="4:4" x14ac:dyDescent="0.3">
      <c r="D3512" s="10"/>
    </row>
    <row r="3513" spans="4:4" x14ac:dyDescent="0.3">
      <c r="D3513" s="10"/>
    </row>
    <row r="3514" spans="4:4" x14ac:dyDescent="0.3">
      <c r="D3514" s="10"/>
    </row>
    <row r="3515" spans="4:4" x14ac:dyDescent="0.3">
      <c r="D3515" s="10"/>
    </row>
    <row r="3516" spans="4:4" x14ac:dyDescent="0.3">
      <c r="D3516" s="10"/>
    </row>
    <row r="3517" spans="4:4" x14ac:dyDescent="0.3">
      <c r="D3517" s="10"/>
    </row>
    <row r="3518" spans="4:4" x14ac:dyDescent="0.3">
      <c r="D3518" s="10"/>
    </row>
    <row r="3519" spans="4:4" x14ac:dyDescent="0.3">
      <c r="D3519" s="10"/>
    </row>
    <row r="3520" spans="4:4" x14ac:dyDescent="0.3">
      <c r="D3520" s="10"/>
    </row>
    <row r="3521" spans="4:4" x14ac:dyDescent="0.3">
      <c r="D3521" s="10"/>
    </row>
    <row r="3522" spans="4:4" x14ac:dyDescent="0.3">
      <c r="D3522" s="10"/>
    </row>
    <row r="3523" spans="4:4" x14ac:dyDescent="0.3">
      <c r="D3523" s="10"/>
    </row>
    <row r="3524" spans="4:4" x14ac:dyDescent="0.3">
      <c r="D3524" s="10"/>
    </row>
    <row r="3525" spans="4:4" x14ac:dyDescent="0.3">
      <c r="D3525" s="10"/>
    </row>
    <row r="3526" spans="4:4" x14ac:dyDescent="0.3">
      <c r="D3526" s="10"/>
    </row>
    <row r="3527" spans="4:4" x14ac:dyDescent="0.3">
      <c r="D3527" s="10"/>
    </row>
    <row r="3528" spans="4:4" x14ac:dyDescent="0.3">
      <c r="D3528" s="10"/>
    </row>
    <row r="3529" spans="4:4" x14ac:dyDescent="0.3">
      <c r="D3529" s="10"/>
    </row>
    <row r="3530" spans="4:4" x14ac:dyDescent="0.3">
      <c r="D3530" s="10"/>
    </row>
    <row r="3531" spans="4:4" x14ac:dyDescent="0.3">
      <c r="D3531" s="10"/>
    </row>
    <row r="3532" spans="4:4" x14ac:dyDescent="0.3">
      <c r="D3532" s="10"/>
    </row>
    <row r="3533" spans="4:4" x14ac:dyDescent="0.3">
      <c r="D3533" s="10"/>
    </row>
    <row r="3534" spans="4:4" x14ac:dyDescent="0.3">
      <c r="D3534" s="10"/>
    </row>
    <row r="3535" spans="4:4" x14ac:dyDescent="0.3">
      <c r="D3535" s="10"/>
    </row>
    <row r="3536" spans="4:4" x14ac:dyDescent="0.3">
      <c r="D3536" s="10"/>
    </row>
    <row r="3537" spans="4:4" x14ac:dyDescent="0.3">
      <c r="D3537" s="10"/>
    </row>
    <row r="3538" spans="4:4" x14ac:dyDescent="0.3">
      <c r="D3538" s="10"/>
    </row>
    <row r="3539" spans="4:4" x14ac:dyDescent="0.3">
      <c r="D3539" s="10"/>
    </row>
    <row r="3540" spans="4:4" x14ac:dyDescent="0.3">
      <c r="D3540" s="10"/>
    </row>
    <row r="3541" spans="4:4" x14ac:dyDescent="0.3">
      <c r="D3541" s="10"/>
    </row>
    <row r="3542" spans="4:4" x14ac:dyDescent="0.3">
      <c r="D3542" s="10"/>
    </row>
    <row r="3543" spans="4:4" x14ac:dyDescent="0.3">
      <c r="D3543" s="10"/>
    </row>
    <row r="3544" spans="4:4" x14ac:dyDescent="0.3">
      <c r="D3544" s="10"/>
    </row>
    <row r="3545" spans="4:4" x14ac:dyDescent="0.3">
      <c r="D3545" s="10"/>
    </row>
    <row r="3546" spans="4:4" x14ac:dyDescent="0.3">
      <c r="D3546" s="10"/>
    </row>
    <row r="3547" spans="4:4" x14ac:dyDescent="0.3">
      <c r="D3547" s="10"/>
    </row>
    <row r="3548" spans="4:4" x14ac:dyDescent="0.3">
      <c r="D3548" s="10"/>
    </row>
    <row r="3549" spans="4:4" x14ac:dyDescent="0.3">
      <c r="D3549" s="10"/>
    </row>
    <row r="3550" spans="4:4" x14ac:dyDescent="0.3">
      <c r="D3550" s="10"/>
    </row>
    <row r="3551" spans="4:4" x14ac:dyDescent="0.3">
      <c r="D3551" s="10"/>
    </row>
    <row r="3552" spans="4:4" x14ac:dyDescent="0.3">
      <c r="D3552" s="10"/>
    </row>
    <row r="3553" spans="4:4" x14ac:dyDescent="0.3">
      <c r="D3553" s="10"/>
    </row>
    <row r="3554" spans="4:4" x14ac:dyDescent="0.3">
      <c r="D3554" s="10"/>
    </row>
    <row r="3555" spans="4:4" x14ac:dyDescent="0.3">
      <c r="D3555" s="10"/>
    </row>
    <row r="3556" spans="4:4" x14ac:dyDescent="0.3">
      <c r="D3556" s="10"/>
    </row>
    <row r="3557" spans="4:4" x14ac:dyDescent="0.3">
      <c r="D3557" s="10"/>
    </row>
    <row r="3558" spans="4:4" x14ac:dyDescent="0.3">
      <c r="D3558" s="10"/>
    </row>
    <row r="3559" spans="4:4" x14ac:dyDescent="0.3">
      <c r="D3559" s="10"/>
    </row>
    <row r="3560" spans="4:4" x14ac:dyDescent="0.3">
      <c r="D3560" s="10"/>
    </row>
    <row r="3561" spans="4:4" x14ac:dyDescent="0.3">
      <c r="D3561" s="10"/>
    </row>
    <row r="3562" spans="4:4" x14ac:dyDescent="0.3">
      <c r="D3562" s="10"/>
    </row>
    <row r="3563" spans="4:4" x14ac:dyDescent="0.3">
      <c r="D3563" s="10"/>
    </row>
    <row r="3564" spans="4:4" x14ac:dyDescent="0.3">
      <c r="D3564" s="10"/>
    </row>
    <row r="3565" spans="4:4" x14ac:dyDescent="0.3">
      <c r="D3565" s="10"/>
    </row>
    <row r="3566" spans="4:4" x14ac:dyDescent="0.3">
      <c r="D3566" s="10"/>
    </row>
    <row r="3567" spans="4:4" x14ac:dyDescent="0.3">
      <c r="D3567" s="10"/>
    </row>
    <row r="3568" spans="4:4" x14ac:dyDescent="0.3">
      <c r="D3568" s="10"/>
    </row>
    <row r="3569" spans="4:4" x14ac:dyDescent="0.3">
      <c r="D3569" s="10"/>
    </row>
    <row r="3570" spans="4:4" x14ac:dyDescent="0.3">
      <c r="D3570" s="10"/>
    </row>
    <row r="3571" spans="4:4" x14ac:dyDescent="0.3">
      <c r="D3571" s="10"/>
    </row>
    <row r="3572" spans="4:4" x14ac:dyDescent="0.3">
      <c r="D3572" s="10"/>
    </row>
    <row r="3573" spans="4:4" x14ac:dyDescent="0.3">
      <c r="D3573" s="10"/>
    </row>
    <row r="3574" spans="4:4" x14ac:dyDescent="0.3">
      <c r="D3574" s="10"/>
    </row>
    <row r="3575" spans="4:4" x14ac:dyDescent="0.3">
      <c r="D3575" s="10"/>
    </row>
    <row r="3576" spans="4:4" x14ac:dyDescent="0.3">
      <c r="D3576" s="10"/>
    </row>
    <row r="3577" spans="4:4" x14ac:dyDescent="0.3">
      <c r="D3577" s="10"/>
    </row>
    <row r="3578" spans="4:4" x14ac:dyDescent="0.3">
      <c r="D3578" s="10"/>
    </row>
    <row r="3579" spans="4:4" x14ac:dyDescent="0.3">
      <c r="D3579" s="10"/>
    </row>
    <row r="3580" spans="4:4" x14ac:dyDescent="0.3">
      <c r="D3580" s="10"/>
    </row>
    <row r="3581" spans="4:4" x14ac:dyDescent="0.3">
      <c r="D3581" s="10"/>
    </row>
    <row r="3582" spans="4:4" x14ac:dyDescent="0.3">
      <c r="D3582" s="10"/>
    </row>
    <row r="3583" spans="4:4" x14ac:dyDescent="0.3">
      <c r="D3583" s="10"/>
    </row>
    <row r="3584" spans="4:4" x14ac:dyDescent="0.3">
      <c r="D3584" s="10"/>
    </row>
    <row r="3585" spans="4:4" x14ac:dyDescent="0.3">
      <c r="D3585" s="10"/>
    </row>
    <row r="3586" spans="4:4" x14ac:dyDescent="0.3">
      <c r="D3586" s="10"/>
    </row>
    <row r="3587" spans="4:4" x14ac:dyDescent="0.3">
      <c r="D3587" s="10"/>
    </row>
    <row r="3588" spans="4:4" x14ac:dyDescent="0.3">
      <c r="D3588" s="10"/>
    </row>
    <row r="3589" spans="4:4" x14ac:dyDescent="0.3">
      <c r="D3589" s="10"/>
    </row>
    <row r="3590" spans="4:4" x14ac:dyDescent="0.3">
      <c r="D3590" s="10"/>
    </row>
    <row r="3591" spans="4:4" x14ac:dyDescent="0.3">
      <c r="D3591" s="10"/>
    </row>
    <row r="3592" spans="4:4" x14ac:dyDescent="0.3">
      <c r="D3592" s="10"/>
    </row>
    <row r="3593" spans="4:4" x14ac:dyDescent="0.3">
      <c r="D3593" s="10"/>
    </row>
    <row r="3594" spans="4:4" x14ac:dyDescent="0.3">
      <c r="D3594" s="10"/>
    </row>
    <row r="3595" spans="4:4" x14ac:dyDescent="0.3">
      <c r="D3595" s="10"/>
    </row>
    <row r="3596" spans="4:4" x14ac:dyDescent="0.3">
      <c r="D3596" s="10"/>
    </row>
    <row r="3597" spans="4:4" x14ac:dyDescent="0.3">
      <c r="D3597" s="10"/>
    </row>
    <row r="3598" spans="4:4" x14ac:dyDescent="0.3">
      <c r="D3598" s="10"/>
    </row>
    <row r="3599" spans="4:4" x14ac:dyDescent="0.3">
      <c r="D3599" s="10"/>
    </row>
    <row r="3600" spans="4:4" x14ac:dyDescent="0.3">
      <c r="D3600" s="10"/>
    </row>
    <row r="3601" spans="4:4" x14ac:dyDescent="0.3">
      <c r="D3601" s="10"/>
    </row>
    <row r="3602" spans="4:4" x14ac:dyDescent="0.3">
      <c r="D3602" s="10"/>
    </row>
    <row r="3603" spans="4:4" x14ac:dyDescent="0.3">
      <c r="D3603" s="10"/>
    </row>
    <row r="3604" spans="4:4" x14ac:dyDescent="0.3">
      <c r="D3604" s="10"/>
    </row>
    <row r="3605" spans="4:4" x14ac:dyDescent="0.3">
      <c r="D3605" s="10"/>
    </row>
    <row r="3606" spans="4:4" x14ac:dyDescent="0.3">
      <c r="D3606" s="10"/>
    </row>
    <row r="3607" spans="4:4" x14ac:dyDescent="0.3">
      <c r="D3607" s="10"/>
    </row>
    <row r="3608" spans="4:4" x14ac:dyDescent="0.3">
      <c r="D3608" s="10"/>
    </row>
    <row r="3609" spans="4:4" x14ac:dyDescent="0.3">
      <c r="D3609" s="10"/>
    </row>
    <row r="3610" spans="4:4" x14ac:dyDescent="0.3">
      <c r="D3610" s="10"/>
    </row>
    <row r="3611" spans="4:4" x14ac:dyDescent="0.3">
      <c r="D3611" s="10"/>
    </row>
    <row r="3612" spans="4:4" x14ac:dyDescent="0.3">
      <c r="D3612" s="10"/>
    </row>
    <row r="3613" spans="4:4" x14ac:dyDescent="0.3">
      <c r="D3613" s="10"/>
    </row>
    <row r="3614" spans="4:4" x14ac:dyDescent="0.3">
      <c r="D3614" s="10"/>
    </row>
    <row r="3615" spans="4:4" x14ac:dyDescent="0.3">
      <c r="D3615" s="10"/>
    </row>
    <row r="3616" spans="4:4" x14ac:dyDescent="0.3">
      <c r="D3616" s="10"/>
    </row>
    <row r="3617" spans="4:4" x14ac:dyDescent="0.3">
      <c r="D3617" s="10"/>
    </row>
    <row r="3618" spans="4:4" x14ac:dyDescent="0.3">
      <c r="D3618" s="10"/>
    </row>
    <row r="3619" spans="4:4" x14ac:dyDescent="0.3">
      <c r="D3619" s="10"/>
    </row>
    <row r="3620" spans="4:4" x14ac:dyDescent="0.3">
      <c r="D3620" s="10"/>
    </row>
    <row r="3621" spans="4:4" x14ac:dyDescent="0.3">
      <c r="D3621" s="10"/>
    </row>
    <row r="3622" spans="4:4" x14ac:dyDescent="0.3">
      <c r="D3622" s="10"/>
    </row>
    <row r="3623" spans="4:4" x14ac:dyDescent="0.3">
      <c r="D3623" s="10"/>
    </row>
    <row r="3624" spans="4:4" x14ac:dyDescent="0.3">
      <c r="D3624" s="10"/>
    </row>
    <row r="3625" spans="4:4" x14ac:dyDescent="0.3">
      <c r="D3625" s="10"/>
    </row>
    <row r="3626" spans="4:4" x14ac:dyDescent="0.3">
      <c r="D3626" s="10"/>
    </row>
    <row r="3627" spans="4:4" x14ac:dyDescent="0.3">
      <c r="D3627" s="10"/>
    </row>
    <row r="3628" spans="4:4" x14ac:dyDescent="0.3">
      <c r="D3628" s="10"/>
    </row>
    <row r="3629" spans="4:4" x14ac:dyDescent="0.3">
      <c r="D3629" s="10"/>
    </row>
    <row r="3630" spans="4:4" x14ac:dyDescent="0.3">
      <c r="D3630" s="10"/>
    </row>
    <row r="3631" spans="4:4" x14ac:dyDescent="0.3">
      <c r="D3631" s="10"/>
    </row>
    <row r="3632" spans="4:4" x14ac:dyDescent="0.3">
      <c r="D3632" s="10"/>
    </row>
    <row r="3633" spans="4:4" x14ac:dyDescent="0.3">
      <c r="D3633" s="10"/>
    </row>
    <row r="3634" spans="4:4" x14ac:dyDescent="0.3">
      <c r="D3634" s="10"/>
    </row>
    <row r="3635" spans="4:4" x14ac:dyDescent="0.3">
      <c r="D3635" s="10"/>
    </row>
    <row r="3636" spans="4:4" x14ac:dyDescent="0.3">
      <c r="D3636" s="10"/>
    </row>
    <row r="3637" spans="4:4" x14ac:dyDescent="0.3">
      <c r="D3637" s="10"/>
    </row>
    <row r="3638" spans="4:4" x14ac:dyDescent="0.3">
      <c r="D3638" s="10"/>
    </row>
    <row r="3639" spans="4:4" x14ac:dyDescent="0.3">
      <c r="D3639" s="10"/>
    </row>
    <row r="3640" spans="4:4" x14ac:dyDescent="0.3">
      <c r="D3640" s="10"/>
    </row>
    <row r="3641" spans="4:4" x14ac:dyDescent="0.3">
      <c r="D3641" s="10"/>
    </row>
    <row r="3642" spans="4:4" x14ac:dyDescent="0.3">
      <c r="D3642" s="10"/>
    </row>
    <row r="3643" spans="4:4" x14ac:dyDescent="0.3">
      <c r="D3643" s="10"/>
    </row>
    <row r="3644" spans="4:4" x14ac:dyDescent="0.3">
      <c r="D3644" s="10"/>
    </row>
    <row r="3645" spans="4:4" x14ac:dyDescent="0.3">
      <c r="D3645" s="10"/>
    </row>
    <row r="3646" spans="4:4" x14ac:dyDescent="0.3">
      <c r="D3646" s="10"/>
    </row>
    <row r="3647" spans="4:4" x14ac:dyDescent="0.3">
      <c r="D3647" s="10"/>
    </row>
    <row r="3648" spans="4:4" x14ac:dyDescent="0.3">
      <c r="D3648" s="10"/>
    </row>
    <row r="3649" spans="4:4" x14ac:dyDescent="0.3">
      <c r="D3649" s="10"/>
    </row>
    <row r="3650" spans="4:4" x14ac:dyDescent="0.3">
      <c r="D3650" s="10"/>
    </row>
    <row r="3651" spans="4:4" x14ac:dyDescent="0.3">
      <c r="D3651" s="10"/>
    </row>
    <row r="3652" spans="4:4" x14ac:dyDescent="0.3">
      <c r="D3652" s="10"/>
    </row>
    <row r="3653" spans="4:4" x14ac:dyDescent="0.3">
      <c r="D3653" s="10"/>
    </row>
    <row r="3654" spans="4:4" x14ac:dyDescent="0.3">
      <c r="D3654" s="10"/>
    </row>
    <row r="3655" spans="4:4" x14ac:dyDescent="0.3">
      <c r="D3655" s="10"/>
    </row>
    <row r="3656" spans="4:4" x14ac:dyDescent="0.3">
      <c r="D3656" s="10"/>
    </row>
    <row r="3657" spans="4:4" x14ac:dyDescent="0.3">
      <c r="D3657" s="10"/>
    </row>
    <row r="3658" spans="4:4" x14ac:dyDescent="0.3">
      <c r="D3658" s="10"/>
    </row>
    <row r="3659" spans="4:4" x14ac:dyDescent="0.3">
      <c r="D3659" s="10"/>
    </row>
    <row r="3660" spans="4:4" x14ac:dyDescent="0.3">
      <c r="D3660" s="10"/>
    </row>
    <row r="3661" spans="4:4" x14ac:dyDescent="0.3">
      <c r="D3661" s="10"/>
    </row>
    <row r="3662" spans="4:4" x14ac:dyDescent="0.3">
      <c r="D3662" s="10"/>
    </row>
    <row r="3663" spans="4:4" x14ac:dyDescent="0.3">
      <c r="D3663" s="10"/>
    </row>
    <row r="3664" spans="4:4" x14ac:dyDescent="0.3">
      <c r="D3664" s="10"/>
    </row>
    <row r="3665" spans="4:4" x14ac:dyDescent="0.3">
      <c r="D3665" s="10"/>
    </row>
    <row r="3666" spans="4:4" x14ac:dyDescent="0.3">
      <c r="D3666" s="10"/>
    </row>
    <row r="3667" spans="4:4" x14ac:dyDescent="0.3">
      <c r="D3667" s="10"/>
    </row>
    <row r="3668" spans="4:4" x14ac:dyDescent="0.3">
      <c r="D3668" s="10"/>
    </row>
    <row r="3669" spans="4:4" x14ac:dyDescent="0.3">
      <c r="D3669" s="10"/>
    </row>
    <row r="3670" spans="4:4" x14ac:dyDescent="0.3">
      <c r="D3670" s="10"/>
    </row>
    <row r="3671" spans="4:4" x14ac:dyDescent="0.3">
      <c r="D3671" s="10"/>
    </row>
    <row r="3672" spans="4:4" x14ac:dyDescent="0.3">
      <c r="D3672" s="10"/>
    </row>
    <row r="3673" spans="4:4" x14ac:dyDescent="0.3">
      <c r="D3673" s="10"/>
    </row>
    <row r="3674" spans="4:4" x14ac:dyDescent="0.3">
      <c r="D3674" s="10"/>
    </row>
    <row r="3675" spans="4:4" x14ac:dyDescent="0.3">
      <c r="D3675" s="10"/>
    </row>
    <row r="3676" spans="4:4" x14ac:dyDescent="0.3">
      <c r="D3676" s="10"/>
    </row>
    <row r="3677" spans="4:4" x14ac:dyDescent="0.3">
      <c r="D3677" s="10"/>
    </row>
    <row r="3678" spans="4:4" x14ac:dyDescent="0.3">
      <c r="D3678" s="10"/>
    </row>
    <row r="3679" spans="4:4" x14ac:dyDescent="0.3">
      <c r="D3679" s="10"/>
    </row>
    <row r="3680" spans="4:4" x14ac:dyDescent="0.3">
      <c r="D3680" s="10"/>
    </row>
    <row r="3681" spans="4:4" x14ac:dyDescent="0.3">
      <c r="D3681" s="10"/>
    </row>
    <row r="3682" spans="4:4" x14ac:dyDescent="0.3">
      <c r="D3682" s="10"/>
    </row>
    <row r="3683" spans="4:4" x14ac:dyDescent="0.3">
      <c r="D3683" s="10"/>
    </row>
    <row r="3684" spans="4:4" x14ac:dyDescent="0.3">
      <c r="D3684" s="10"/>
    </row>
    <row r="3685" spans="4:4" x14ac:dyDescent="0.3">
      <c r="D3685" s="10"/>
    </row>
    <row r="3686" spans="4:4" x14ac:dyDescent="0.3">
      <c r="D3686" s="10"/>
    </row>
    <row r="3687" spans="4:4" x14ac:dyDescent="0.3">
      <c r="D3687" s="10"/>
    </row>
    <row r="3688" spans="4:4" x14ac:dyDescent="0.3">
      <c r="D3688" s="10"/>
    </row>
    <row r="3689" spans="4:4" x14ac:dyDescent="0.3">
      <c r="D3689" s="10"/>
    </row>
    <row r="3690" spans="4:4" x14ac:dyDescent="0.3">
      <c r="D3690" s="10"/>
    </row>
    <row r="3691" spans="4:4" x14ac:dyDescent="0.3">
      <c r="D3691" s="10"/>
    </row>
    <row r="3692" spans="4:4" x14ac:dyDescent="0.3">
      <c r="D3692" s="10"/>
    </row>
    <row r="3693" spans="4:4" x14ac:dyDescent="0.3">
      <c r="D3693" s="10"/>
    </row>
    <row r="3694" spans="4:4" x14ac:dyDescent="0.3">
      <c r="D3694" s="10"/>
    </row>
    <row r="3695" spans="4:4" x14ac:dyDescent="0.3">
      <c r="D3695" s="10"/>
    </row>
    <row r="3696" spans="4:4" x14ac:dyDescent="0.3">
      <c r="D3696" s="10"/>
    </row>
    <row r="3697" spans="4:4" x14ac:dyDescent="0.3">
      <c r="D3697" s="10"/>
    </row>
    <row r="3698" spans="4:4" x14ac:dyDescent="0.3">
      <c r="D3698" s="10"/>
    </row>
    <row r="3699" spans="4:4" x14ac:dyDescent="0.3">
      <c r="D3699" s="10"/>
    </row>
    <row r="3700" spans="4:4" x14ac:dyDescent="0.3">
      <c r="D3700" s="10"/>
    </row>
    <row r="3701" spans="4:4" x14ac:dyDescent="0.3">
      <c r="D3701" s="10"/>
    </row>
    <row r="3702" spans="4:4" x14ac:dyDescent="0.3">
      <c r="D3702" s="10"/>
    </row>
    <row r="3703" spans="4:4" x14ac:dyDescent="0.3">
      <c r="D3703" s="10"/>
    </row>
    <row r="3704" spans="4:4" x14ac:dyDescent="0.3">
      <c r="D3704" s="10"/>
    </row>
    <row r="3705" spans="4:4" x14ac:dyDescent="0.3">
      <c r="D3705" s="10"/>
    </row>
    <row r="3706" spans="4:4" x14ac:dyDescent="0.3">
      <c r="D3706" s="10"/>
    </row>
    <row r="3707" spans="4:4" x14ac:dyDescent="0.3">
      <c r="D3707" s="10"/>
    </row>
    <row r="3708" spans="4:4" x14ac:dyDescent="0.3">
      <c r="D3708" s="10"/>
    </row>
    <row r="3709" spans="4:4" x14ac:dyDescent="0.3">
      <c r="D3709" s="10"/>
    </row>
    <row r="3710" spans="4:4" x14ac:dyDescent="0.3">
      <c r="D3710" s="10"/>
    </row>
    <row r="3711" spans="4:4" x14ac:dyDescent="0.3">
      <c r="D3711" s="10"/>
    </row>
    <row r="3712" spans="4:4" x14ac:dyDescent="0.3">
      <c r="D3712" s="10"/>
    </row>
    <row r="3713" spans="4:4" x14ac:dyDescent="0.3">
      <c r="D3713" s="10"/>
    </row>
    <row r="3714" spans="4:4" x14ac:dyDescent="0.3">
      <c r="D3714" s="10"/>
    </row>
    <row r="3715" spans="4:4" x14ac:dyDescent="0.3">
      <c r="D3715" s="10"/>
    </row>
    <row r="3716" spans="4:4" x14ac:dyDescent="0.3">
      <c r="D3716" s="10"/>
    </row>
    <row r="3717" spans="4:4" x14ac:dyDescent="0.3">
      <c r="D3717" s="10"/>
    </row>
    <row r="3718" spans="4:4" x14ac:dyDescent="0.3">
      <c r="D3718" s="10"/>
    </row>
    <row r="3719" spans="4:4" x14ac:dyDescent="0.3">
      <c r="D3719" s="10"/>
    </row>
    <row r="3720" spans="4:4" x14ac:dyDescent="0.3">
      <c r="D3720" s="10"/>
    </row>
    <row r="3721" spans="4:4" x14ac:dyDescent="0.3">
      <c r="D3721" s="10"/>
    </row>
    <row r="3722" spans="4:4" x14ac:dyDescent="0.3">
      <c r="D3722" s="10"/>
    </row>
    <row r="3723" spans="4:4" x14ac:dyDescent="0.3">
      <c r="D3723" s="10"/>
    </row>
    <row r="3724" spans="4:4" x14ac:dyDescent="0.3">
      <c r="D3724" s="10"/>
    </row>
    <row r="3725" spans="4:4" x14ac:dyDescent="0.3">
      <c r="D3725" s="10"/>
    </row>
    <row r="3726" spans="4:4" x14ac:dyDescent="0.3">
      <c r="D3726" s="10"/>
    </row>
    <row r="3727" spans="4:4" x14ac:dyDescent="0.3">
      <c r="D3727" s="10"/>
    </row>
    <row r="3728" spans="4:4" x14ac:dyDescent="0.3">
      <c r="D3728" s="10"/>
    </row>
    <row r="3729" spans="4:4" x14ac:dyDescent="0.3">
      <c r="D3729" s="10"/>
    </row>
    <row r="3730" spans="4:4" x14ac:dyDescent="0.3">
      <c r="D3730" s="10"/>
    </row>
    <row r="3731" spans="4:4" x14ac:dyDescent="0.3">
      <c r="D3731" s="10"/>
    </row>
    <row r="3732" spans="4:4" x14ac:dyDescent="0.3">
      <c r="D3732" s="10"/>
    </row>
    <row r="3733" spans="4:4" x14ac:dyDescent="0.3">
      <c r="D3733" s="10"/>
    </row>
    <row r="3734" spans="4:4" x14ac:dyDescent="0.3">
      <c r="D3734" s="10"/>
    </row>
    <row r="3735" spans="4:4" x14ac:dyDescent="0.3">
      <c r="D3735" s="10"/>
    </row>
    <row r="3736" spans="4:4" x14ac:dyDescent="0.3">
      <c r="D3736" s="10"/>
    </row>
    <row r="3737" spans="4:4" x14ac:dyDescent="0.3">
      <c r="D3737" s="10"/>
    </row>
    <row r="3738" spans="4:4" x14ac:dyDescent="0.3">
      <c r="D3738" s="10"/>
    </row>
    <row r="3739" spans="4:4" x14ac:dyDescent="0.3">
      <c r="D3739" s="10"/>
    </row>
    <row r="3740" spans="4:4" x14ac:dyDescent="0.3">
      <c r="D3740" s="10"/>
    </row>
    <row r="3741" spans="4:4" x14ac:dyDescent="0.3">
      <c r="D3741" s="10"/>
    </row>
    <row r="3742" spans="4:4" x14ac:dyDescent="0.3">
      <c r="D3742" s="10"/>
    </row>
    <row r="3743" spans="4:4" x14ac:dyDescent="0.3">
      <c r="D3743" s="10"/>
    </row>
    <row r="3744" spans="4:4" x14ac:dyDescent="0.3">
      <c r="D3744" s="10"/>
    </row>
    <row r="3745" spans="4:4" x14ac:dyDescent="0.3">
      <c r="D3745" s="10"/>
    </row>
    <row r="3746" spans="4:4" x14ac:dyDescent="0.3">
      <c r="D3746" s="10"/>
    </row>
    <row r="3747" spans="4:4" x14ac:dyDescent="0.3">
      <c r="D3747" s="10"/>
    </row>
    <row r="3748" spans="4:4" x14ac:dyDescent="0.3">
      <c r="D3748" s="10"/>
    </row>
    <row r="3749" spans="4:4" x14ac:dyDescent="0.3">
      <c r="D3749" s="10"/>
    </row>
    <row r="3750" spans="4:4" x14ac:dyDescent="0.3">
      <c r="D3750" s="10"/>
    </row>
    <row r="3751" spans="4:4" x14ac:dyDescent="0.3">
      <c r="D3751" s="10"/>
    </row>
    <row r="3752" spans="4:4" x14ac:dyDescent="0.3">
      <c r="D3752" s="10"/>
    </row>
    <row r="3753" spans="4:4" x14ac:dyDescent="0.3">
      <c r="D3753" s="10"/>
    </row>
    <row r="3754" spans="4:4" x14ac:dyDescent="0.3">
      <c r="D3754" s="10"/>
    </row>
    <row r="3755" spans="4:4" x14ac:dyDescent="0.3">
      <c r="D3755" s="10"/>
    </row>
    <row r="3756" spans="4:4" x14ac:dyDescent="0.3">
      <c r="D3756" s="10"/>
    </row>
    <row r="3757" spans="4:4" x14ac:dyDescent="0.3">
      <c r="D3757" s="10"/>
    </row>
    <row r="3758" spans="4:4" x14ac:dyDescent="0.3">
      <c r="D3758" s="10"/>
    </row>
    <row r="3759" spans="4:4" x14ac:dyDescent="0.3">
      <c r="D3759" s="10"/>
    </row>
    <row r="3760" spans="4:4" x14ac:dyDescent="0.3">
      <c r="D3760" s="10"/>
    </row>
    <row r="3761" spans="4:4" x14ac:dyDescent="0.3">
      <c r="D3761" s="10"/>
    </row>
    <row r="3762" spans="4:4" x14ac:dyDescent="0.3">
      <c r="D3762" s="10"/>
    </row>
    <row r="3763" spans="4:4" x14ac:dyDescent="0.3">
      <c r="D3763" s="10"/>
    </row>
    <row r="3764" spans="4:4" x14ac:dyDescent="0.3">
      <c r="D3764" s="10"/>
    </row>
    <row r="3765" spans="4:4" x14ac:dyDescent="0.3">
      <c r="D3765" s="10"/>
    </row>
    <row r="3766" spans="4:4" x14ac:dyDescent="0.3">
      <c r="D3766" s="10"/>
    </row>
    <row r="3767" spans="4:4" x14ac:dyDescent="0.3">
      <c r="D3767" s="10"/>
    </row>
    <row r="3768" spans="4:4" x14ac:dyDescent="0.3">
      <c r="D3768" s="10"/>
    </row>
    <row r="3769" spans="4:4" x14ac:dyDescent="0.3">
      <c r="D3769" s="10"/>
    </row>
    <row r="3770" spans="4:4" x14ac:dyDescent="0.3">
      <c r="D3770" s="10"/>
    </row>
    <row r="3771" spans="4:4" x14ac:dyDescent="0.3">
      <c r="D3771" s="10"/>
    </row>
    <row r="3772" spans="4:4" x14ac:dyDescent="0.3">
      <c r="D3772" s="10"/>
    </row>
    <row r="3773" spans="4:4" x14ac:dyDescent="0.3">
      <c r="D3773" s="10"/>
    </row>
    <row r="3774" spans="4:4" x14ac:dyDescent="0.3">
      <c r="D3774" s="10"/>
    </row>
    <row r="3775" spans="4:4" x14ac:dyDescent="0.3">
      <c r="D3775" s="10"/>
    </row>
    <row r="3776" spans="4:4" x14ac:dyDescent="0.3">
      <c r="D3776" s="10"/>
    </row>
    <row r="3777" spans="4:4" x14ac:dyDescent="0.3">
      <c r="D3777" s="10"/>
    </row>
    <row r="3778" spans="4:4" x14ac:dyDescent="0.3">
      <c r="D3778" s="10"/>
    </row>
    <row r="3779" spans="4:4" x14ac:dyDescent="0.3">
      <c r="D3779" s="10"/>
    </row>
    <row r="3780" spans="4:4" x14ac:dyDescent="0.3">
      <c r="D3780" s="10"/>
    </row>
    <row r="3781" spans="4:4" x14ac:dyDescent="0.3">
      <c r="D3781" s="10"/>
    </row>
    <row r="3782" spans="4:4" x14ac:dyDescent="0.3">
      <c r="D3782" s="10"/>
    </row>
    <row r="3783" spans="4:4" x14ac:dyDescent="0.3">
      <c r="D3783" s="10"/>
    </row>
    <row r="3784" spans="4:4" x14ac:dyDescent="0.3">
      <c r="D3784" s="10"/>
    </row>
    <row r="3785" spans="4:4" x14ac:dyDescent="0.3">
      <c r="D3785" s="10"/>
    </row>
    <row r="3786" spans="4:4" x14ac:dyDescent="0.3">
      <c r="D3786" s="10"/>
    </row>
    <row r="3787" spans="4:4" x14ac:dyDescent="0.3">
      <c r="D3787" s="10"/>
    </row>
    <row r="3788" spans="4:4" x14ac:dyDescent="0.3">
      <c r="D3788" s="10"/>
    </row>
    <row r="3789" spans="4:4" x14ac:dyDescent="0.3">
      <c r="D3789" s="10"/>
    </row>
    <row r="3790" spans="4:4" x14ac:dyDescent="0.3">
      <c r="D3790" s="10"/>
    </row>
    <row r="3791" spans="4:4" x14ac:dyDescent="0.3">
      <c r="D3791" s="10"/>
    </row>
    <row r="3792" spans="4:4" x14ac:dyDescent="0.3">
      <c r="D3792" s="10"/>
    </row>
    <row r="3793" spans="4:4" x14ac:dyDescent="0.3">
      <c r="D3793" s="10"/>
    </row>
    <row r="3794" spans="4:4" x14ac:dyDescent="0.3">
      <c r="D3794" s="10"/>
    </row>
    <row r="3795" spans="4:4" x14ac:dyDescent="0.3">
      <c r="D3795" s="10"/>
    </row>
    <row r="3796" spans="4:4" x14ac:dyDescent="0.3">
      <c r="D3796" s="10"/>
    </row>
    <row r="3797" spans="4:4" x14ac:dyDescent="0.3">
      <c r="D3797" s="10"/>
    </row>
    <row r="3798" spans="4:4" x14ac:dyDescent="0.3">
      <c r="D3798" s="10"/>
    </row>
    <row r="3799" spans="4:4" x14ac:dyDescent="0.3">
      <c r="D3799" s="10"/>
    </row>
    <row r="3800" spans="4:4" x14ac:dyDescent="0.3">
      <c r="D3800" s="10"/>
    </row>
    <row r="3801" spans="4:4" x14ac:dyDescent="0.3">
      <c r="D3801" s="10"/>
    </row>
    <row r="3802" spans="4:4" x14ac:dyDescent="0.3">
      <c r="D3802" s="10"/>
    </row>
    <row r="3803" spans="4:4" x14ac:dyDescent="0.3">
      <c r="D3803" s="10"/>
    </row>
    <row r="3804" spans="4:4" x14ac:dyDescent="0.3">
      <c r="D3804" s="10"/>
    </row>
    <row r="3805" spans="4:4" x14ac:dyDescent="0.3">
      <c r="D3805" s="10"/>
    </row>
    <row r="3806" spans="4:4" x14ac:dyDescent="0.3">
      <c r="D3806" s="10"/>
    </row>
    <row r="3807" spans="4:4" x14ac:dyDescent="0.3">
      <c r="D3807" s="10"/>
    </row>
    <row r="3808" spans="4:4" x14ac:dyDescent="0.3">
      <c r="D3808" s="10"/>
    </row>
    <row r="3809" spans="4:4" x14ac:dyDescent="0.3">
      <c r="D3809" s="10"/>
    </row>
    <row r="3810" spans="4:4" x14ac:dyDescent="0.3">
      <c r="D3810" s="10"/>
    </row>
    <row r="3811" spans="4:4" x14ac:dyDescent="0.3">
      <c r="D3811" s="10"/>
    </row>
    <row r="3812" spans="4:4" x14ac:dyDescent="0.3">
      <c r="D3812" s="10"/>
    </row>
    <row r="3813" spans="4:4" x14ac:dyDescent="0.3">
      <c r="D3813" s="10"/>
    </row>
    <row r="3814" spans="4:4" x14ac:dyDescent="0.3">
      <c r="D3814" s="10"/>
    </row>
    <row r="3815" spans="4:4" x14ac:dyDescent="0.3">
      <c r="D3815" s="10"/>
    </row>
    <row r="3816" spans="4:4" x14ac:dyDescent="0.3">
      <c r="D3816" s="10"/>
    </row>
    <row r="3817" spans="4:4" x14ac:dyDescent="0.3">
      <c r="D3817" s="10"/>
    </row>
    <row r="3818" spans="4:4" x14ac:dyDescent="0.3">
      <c r="D3818" s="10"/>
    </row>
    <row r="3819" spans="4:4" x14ac:dyDescent="0.3">
      <c r="D3819" s="10"/>
    </row>
    <row r="3820" spans="4:4" x14ac:dyDescent="0.3">
      <c r="D3820" s="10"/>
    </row>
    <row r="3821" spans="4:4" x14ac:dyDescent="0.3">
      <c r="D3821" s="10"/>
    </row>
    <row r="3822" spans="4:4" x14ac:dyDescent="0.3">
      <c r="D3822" s="10"/>
    </row>
    <row r="3823" spans="4:4" x14ac:dyDescent="0.3">
      <c r="D3823" s="10"/>
    </row>
    <row r="3824" spans="4:4" x14ac:dyDescent="0.3">
      <c r="D3824" s="10"/>
    </row>
    <row r="3825" spans="4:4" x14ac:dyDescent="0.3">
      <c r="D3825" s="10"/>
    </row>
    <row r="3826" spans="4:4" x14ac:dyDescent="0.3">
      <c r="D3826" s="10"/>
    </row>
    <row r="3827" spans="4:4" x14ac:dyDescent="0.3">
      <c r="D3827" s="10"/>
    </row>
    <row r="3828" spans="4:4" x14ac:dyDescent="0.3">
      <c r="D3828" s="10"/>
    </row>
    <row r="3829" spans="4:4" x14ac:dyDescent="0.3">
      <c r="D3829" s="10"/>
    </row>
    <row r="3830" spans="4:4" x14ac:dyDescent="0.3">
      <c r="D3830" s="10"/>
    </row>
    <row r="3831" spans="4:4" x14ac:dyDescent="0.3">
      <c r="D3831" s="10"/>
    </row>
    <row r="3832" spans="4:4" x14ac:dyDescent="0.3">
      <c r="D3832" s="10"/>
    </row>
    <row r="3833" spans="4:4" x14ac:dyDescent="0.3">
      <c r="D3833" s="10"/>
    </row>
    <row r="3834" spans="4:4" x14ac:dyDescent="0.3">
      <c r="D3834" s="10"/>
    </row>
    <row r="3835" spans="4:4" x14ac:dyDescent="0.3">
      <c r="D3835" s="10"/>
    </row>
    <row r="3836" spans="4:4" x14ac:dyDescent="0.3">
      <c r="D3836" s="10"/>
    </row>
    <row r="3837" spans="4:4" x14ac:dyDescent="0.3">
      <c r="D3837" s="10"/>
    </row>
    <row r="3838" spans="4:4" x14ac:dyDescent="0.3">
      <c r="D3838" s="10"/>
    </row>
    <row r="3839" spans="4:4" x14ac:dyDescent="0.3">
      <c r="D3839" s="10"/>
    </row>
    <row r="3840" spans="4:4" x14ac:dyDescent="0.3">
      <c r="D3840" s="10"/>
    </row>
    <row r="3841" spans="4:4" x14ac:dyDescent="0.3">
      <c r="D3841" s="10"/>
    </row>
    <row r="3842" spans="4:4" x14ac:dyDescent="0.3">
      <c r="D3842" s="10"/>
    </row>
    <row r="3843" spans="4:4" x14ac:dyDescent="0.3">
      <c r="D3843" s="10"/>
    </row>
    <row r="3844" spans="4:4" x14ac:dyDescent="0.3">
      <c r="D3844" s="10"/>
    </row>
    <row r="3845" spans="4:4" x14ac:dyDescent="0.3">
      <c r="D3845" s="10"/>
    </row>
    <row r="3846" spans="4:4" x14ac:dyDescent="0.3">
      <c r="D3846" s="10"/>
    </row>
    <row r="3847" spans="4:4" x14ac:dyDescent="0.3">
      <c r="D3847" s="10"/>
    </row>
    <row r="3848" spans="4:4" x14ac:dyDescent="0.3">
      <c r="D3848" s="10"/>
    </row>
    <row r="3849" spans="4:4" x14ac:dyDescent="0.3">
      <c r="D3849" s="10"/>
    </row>
    <row r="3850" spans="4:4" x14ac:dyDescent="0.3">
      <c r="D3850" s="10"/>
    </row>
    <row r="3851" spans="4:4" x14ac:dyDescent="0.3">
      <c r="D3851" s="10"/>
    </row>
    <row r="3852" spans="4:4" x14ac:dyDescent="0.3">
      <c r="D3852" s="10"/>
    </row>
    <row r="3853" spans="4:4" x14ac:dyDescent="0.3">
      <c r="D3853" s="10"/>
    </row>
    <row r="3854" spans="4:4" x14ac:dyDescent="0.3">
      <c r="D3854" s="10"/>
    </row>
    <row r="3855" spans="4:4" x14ac:dyDescent="0.3">
      <c r="D3855" s="10"/>
    </row>
    <row r="3856" spans="4:4" x14ac:dyDescent="0.3">
      <c r="D3856" s="10"/>
    </row>
    <row r="3857" spans="4:4" x14ac:dyDescent="0.3">
      <c r="D3857" s="10"/>
    </row>
    <row r="3858" spans="4:4" x14ac:dyDescent="0.3">
      <c r="D3858" s="10"/>
    </row>
    <row r="3859" spans="4:4" x14ac:dyDescent="0.3">
      <c r="D3859" s="10"/>
    </row>
    <row r="3860" spans="4:4" x14ac:dyDescent="0.3">
      <c r="D3860" s="10"/>
    </row>
    <row r="3861" spans="4:4" x14ac:dyDescent="0.3">
      <c r="D3861" s="10"/>
    </row>
    <row r="3862" spans="4:4" x14ac:dyDescent="0.3">
      <c r="D3862" s="10"/>
    </row>
    <row r="3863" spans="4:4" x14ac:dyDescent="0.3">
      <c r="D3863" s="10"/>
    </row>
    <row r="3864" spans="4:4" x14ac:dyDescent="0.3">
      <c r="D3864" s="10"/>
    </row>
    <row r="3865" spans="4:4" x14ac:dyDescent="0.3">
      <c r="D3865" s="10"/>
    </row>
    <row r="3866" spans="4:4" x14ac:dyDescent="0.3">
      <c r="D3866" s="10"/>
    </row>
    <row r="3867" spans="4:4" x14ac:dyDescent="0.3">
      <c r="D3867" s="10"/>
    </row>
    <row r="3868" spans="4:4" x14ac:dyDescent="0.3">
      <c r="D3868" s="10"/>
    </row>
    <row r="3869" spans="4:4" x14ac:dyDescent="0.3">
      <c r="D3869" s="10"/>
    </row>
    <row r="3870" spans="4:4" x14ac:dyDescent="0.3">
      <c r="D3870" s="10"/>
    </row>
    <row r="3871" spans="4:4" x14ac:dyDescent="0.3">
      <c r="D3871" s="10"/>
    </row>
    <row r="3872" spans="4:4" x14ac:dyDescent="0.3">
      <c r="D3872" s="10"/>
    </row>
    <row r="3873" spans="4:4" x14ac:dyDescent="0.3">
      <c r="D3873" s="10"/>
    </row>
    <row r="3874" spans="4:4" x14ac:dyDescent="0.3">
      <c r="D3874" s="10"/>
    </row>
    <row r="3875" spans="4:4" x14ac:dyDescent="0.3">
      <c r="D3875" s="10"/>
    </row>
    <row r="3876" spans="4:4" x14ac:dyDescent="0.3">
      <c r="D3876" s="10"/>
    </row>
    <row r="3877" spans="4:4" x14ac:dyDescent="0.3">
      <c r="D3877" s="10"/>
    </row>
    <row r="3878" spans="4:4" x14ac:dyDescent="0.3">
      <c r="D3878" s="10"/>
    </row>
    <row r="3879" spans="4:4" x14ac:dyDescent="0.3">
      <c r="D3879" s="10"/>
    </row>
    <row r="3880" spans="4:4" x14ac:dyDescent="0.3">
      <c r="D3880" s="10"/>
    </row>
    <row r="3881" spans="4:4" x14ac:dyDescent="0.3">
      <c r="D3881" s="10"/>
    </row>
    <row r="3882" spans="4:4" x14ac:dyDescent="0.3">
      <c r="D3882" s="10"/>
    </row>
    <row r="3883" spans="4:4" x14ac:dyDescent="0.3">
      <c r="D3883" s="10"/>
    </row>
    <row r="3884" spans="4:4" x14ac:dyDescent="0.3">
      <c r="D3884" s="10"/>
    </row>
    <row r="3885" spans="4:4" x14ac:dyDescent="0.3">
      <c r="D3885" s="10"/>
    </row>
    <row r="3886" spans="4:4" x14ac:dyDescent="0.3">
      <c r="D3886" s="10"/>
    </row>
    <row r="3887" spans="4:4" x14ac:dyDescent="0.3">
      <c r="D3887" s="10"/>
    </row>
    <row r="3888" spans="4:4" x14ac:dyDescent="0.3">
      <c r="D3888" s="10"/>
    </row>
    <row r="3889" spans="4:4" x14ac:dyDescent="0.3">
      <c r="D3889" s="10"/>
    </row>
    <row r="3890" spans="4:4" x14ac:dyDescent="0.3">
      <c r="D3890" s="10"/>
    </row>
    <row r="3891" spans="4:4" x14ac:dyDescent="0.3">
      <c r="D3891" s="10"/>
    </row>
    <row r="3892" spans="4:4" x14ac:dyDescent="0.3">
      <c r="D3892" s="10"/>
    </row>
    <row r="3893" spans="4:4" x14ac:dyDescent="0.3">
      <c r="D3893" s="10"/>
    </row>
    <row r="3894" spans="4:4" x14ac:dyDescent="0.3">
      <c r="D3894" s="10"/>
    </row>
    <row r="3895" spans="4:4" x14ac:dyDescent="0.3">
      <c r="D3895" s="10"/>
    </row>
    <row r="3896" spans="4:4" x14ac:dyDescent="0.3">
      <c r="D3896" s="10"/>
    </row>
    <row r="3897" spans="4:4" x14ac:dyDescent="0.3">
      <c r="D3897" s="10"/>
    </row>
    <row r="3898" spans="4:4" x14ac:dyDescent="0.3">
      <c r="D3898" s="10"/>
    </row>
    <row r="3899" spans="4:4" x14ac:dyDescent="0.3">
      <c r="D3899" s="10"/>
    </row>
    <row r="3900" spans="4:4" x14ac:dyDescent="0.3">
      <c r="D3900" s="10"/>
    </row>
    <row r="3901" spans="4:4" x14ac:dyDescent="0.3">
      <c r="D3901" s="10"/>
    </row>
    <row r="3902" spans="4:4" x14ac:dyDescent="0.3">
      <c r="D3902" s="10"/>
    </row>
    <row r="3903" spans="4:4" x14ac:dyDescent="0.3">
      <c r="D3903" s="10"/>
    </row>
    <row r="3904" spans="4:4" x14ac:dyDescent="0.3">
      <c r="D3904" s="10"/>
    </row>
    <row r="3905" spans="4:4" x14ac:dyDescent="0.3">
      <c r="D3905" s="10"/>
    </row>
    <row r="3906" spans="4:4" x14ac:dyDescent="0.3">
      <c r="D3906" s="10"/>
    </row>
    <row r="3907" spans="4:4" x14ac:dyDescent="0.3">
      <c r="D3907" s="10"/>
    </row>
    <row r="3908" spans="4:4" x14ac:dyDescent="0.3">
      <c r="D3908" s="10"/>
    </row>
    <row r="3909" spans="4:4" x14ac:dyDescent="0.3">
      <c r="D3909" s="10"/>
    </row>
    <row r="3910" spans="4:4" x14ac:dyDescent="0.3">
      <c r="D3910" s="10"/>
    </row>
    <row r="3911" spans="4:4" x14ac:dyDescent="0.3">
      <c r="D3911" s="10"/>
    </row>
    <row r="3912" spans="4:4" x14ac:dyDescent="0.3">
      <c r="D3912" s="10"/>
    </row>
    <row r="3913" spans="4:4" x14ac:dyDescent="0.3">
      <c r="D3913" s="10"/>
    </row>
    <row r="3914" spans="4:4" x14ac:dyDescent="0.3">
      <c r="D3914" s="10"/>
    </row>
    <row r="3915" spans="4:4" x14ac:dyDescent="0.3">
      <c r="D3915" s="10"/>
    </row>
    <row r="3916" spans="4:4" x14ac:dyDescent="0.3">
      <c r="D3916" s="10"/>
    </row>
    <row r="3917" spans="4:4" x14ac:dyDescent="0.3">
      <c r="D3917" s="10"/>
    </row>
    <row r="3918" spans="4:4" x14ac:dyDescent="0.3">
      <c r="D3918" s="10"/>
    </row>
    <row r="3919" spans="4:4" x14ac:dyDescent="0.3">
      <c r="D3919" s="10"/>
    </row>
    <row r="3920" spans="4:4" x14ac:dyDescent="0.3">
      <c r="D3920" s="10"/>
    </row>
    <row r="3921" spans="4:4" x14ac:dyDescent="0.3">
      <c r="D3921" s="10"/>
    </row>
    <row r="3922" spans="4:4" x14ac:dyDescent="0.3">
      <c r="D3922" s="10"/>
    </row>
    <row r="3923" spans="4:4" x14ac:dyDescent="0.3">
      <c r="D3923" s="10"/>
    </row>
    <row r="3924" spans="4:4" x14ac:dyDescent="0.3">
      <c r="D3924" s="10"/>
    </row>
    <row r="3925" spans="4:4" x14ac:dyDescent="0.3">
      <c r="D3925" s="10"/>
    </row>
    <row r="3926" spans="4:4" x14ac:dyDescent="0.3">
      <c r="D3926" s="10"/>
    </row>
    <row r="3927" spans="4:4" x14ac:dyDescent="0.3">
      <c r="D3927" s="10"/>
    </row>
    <row r="3928" spans="4:4" x14ac:dyDescent="0.3">
      <c r="D3928" s="10"/>
    </row>
    <row r="3929" spans="4:4" x14ac:dyDescent="0.3">
      <c r="D3929" s="10"/>
    </row>
    <row r="3930" spans="4:4" x14ac:dyDescent="0.3">
      <c r="D3930" s="10"/>
    </row>
    <row r="3931" spans="4:4" x14ac:dyDescent="0.3">
      <c r="D3931" s="10"/>
    </row>
    <row r="3932" spans="4:4" x14ac:dyDescent="0.3">
      <c r="D3932" s="10"/>
    </row>
    <row r="3933" spans="4:4" x14ac:dyDescent="0.3">
      <c r="D3933" s="10"/>
    </row>
    <row r="3934" spans="4:4" x14ac:dyDescent="0.3">
      <c r="D3934" s="10"/>
    </row>
    <row r="3935" spans="4:4" x14ac:dyDescent="0.3">
      <c r="D3935" s="10"/>
    </row>
    <row r="3936" spans="4:4" x14ac:dyDescent="0.3">
      <c r="D3936" s="10"/>
    </row>
    <row r="3937" spans="4:4" x14ac:dyDescent="0.3">
      <c r="D3937" s="10"/>
    </row>
    <row r="3938" spans="4:4" x14ac:dyDescent="0.3">
      <c r="D3938" s="10"/>
    </row>
    <row r="3939" spans="4:4" x14ac:dyDescent="0.3">
      <c r="D3939" s="10"/>
    </row>
    <row r="3940" spans="4:4" x14ac:dyDescent="0.3">
      <c r="D3940" s="10"/>
    </row>
    <row r="3941" spans="4:4" x14ac:dyDescent="0.3">
      <c r="D3941" s="10"/>
    </row>
    <row r="3942" spans="4:4" x14ac:dyDescent="0.3">
      <c r="D3942" s="10"/>
    </row>
    <row r="3943" spans="4:4" x14ac:dyDescent="0.3">
      <c r="D3943" s="10"/>
    </row>
    <row r="3944" spans="4:4" x14ac:dyDescent="0.3">
      <c r="D3944" s="10"/>
    </row>
    <row r="3945" spans="4:4" x14ac:dyDescent="0.3">
      <c r="D3945" s="10"/>
    </row>
    <row r="3946" spans="4:4" x14ac:dyDescent="0.3">
      <c r="D3946" s="10"/>
    </row>
    <row r="3947" spans="4:4" x14ac:dyDescent="0.3">
      <c r="D3947" s="10"/>
    </row>
    <row r="3948" spans="4:4" x14ac:dyDescent="0.3">
      <c r="D3948" s="10"/>
    </row>
    <row r="3949" spans="4:4" x14ac:dyDescent="0.3">
      <c r="D3949" s="10"/>
    </row>
    <row r="3950" spans="4:4" x14ac:dyDescent="0.3">
      <c r="D3950" s="10"/>
    </row>
    <row r="3951" spans="4:4" x14ac:dyDescent="0.3">
      <c r="D3951" s="10"/>
    </row>
    <row r="3952" spans="4:4" x14ac:dyDescent="0.3">
      <c r="D3952" s="10"/>
    </row>
    <row r="3953" spans="4:4" x14ac:dyDescent="0.3">
      <c r="D3953" s="10"/>
    </row>
    <row r="3954" spans="4:4" x14ac:dyDescent="0.3">
      <c r="D3954" s="10"/>
    </row>
    <row r="3955" spans="4:4" x14ac:dyDescent="0.3">
      <c r="D3955" s="10"/>
    </row>
    <row r="3956" spans="4:4" x14ac:dyDescent="0.3">
      <c r="D3956" s="10"/>
    </row>
    <row r="3957" spans="4:4" x14ac:dyDescent="0.3">
      <c r="D3957" s="10"/>
    </row>
    <row r="3958" spans="4:4" x14ac:dyDescent="0.3">
      <c r="D3958" s="10"/>
    </row>
    <row r="3959" spans="4:4" x14ac:dyDescent="0.3">
      <c r="D3959" s="10"/>
    </row>
    <row r="3960" spans="4:4" x14ac:dyDescent="0.3">
      <c r="D3960" s="10"/>
    </row>
    <row r="3961" spans="4:4" x14ac:dyDescent="0.3">
      <c r="D3961" s="10"/>
    </row>
    <row r="3962" spans="4:4" x14ac:dyDescent="0.3">
      <c r="D3962" s="10"/>
    </row>
    <row r="3963" spans="4:4" x14ac:dyDescent="0.3">
      <c r="D3963" s="10"/>
    </row>
    <row r="3964" spans="4:4" x14ac:dyDescent="0.3">
      <c r="D3964" s="10"/>
    </row>
    <row r="3965" spans="4:4" x14ac:dyDescent="0.3">
      <c r="D3965" s="10"/>
    </row>
    <row r="3966" spans="4:4" x14ac:dyDescent="0.3">
      <c r="D3966" s="10"/>
    </row>
    <row r="3967" spans="4:4" x14ac:dyDescent="0.3">
      <c r="D3967" s="10"/>
    </row>
    <row r="3968" spans="4:4" x14ac:dyDescent="0.3">
      <c r="D3968" s="10"/>
    </row>
    <row r="3969" spans="4:4" x14ac:dyDescent="0.3">
      <c r="D3969" s="10"/>
    </row>
    <row r="3970" spans="4:4" x14ac:dyDescent="0.3">
      <c r="D3970" s="10"/>
    </row>
    <row r="3971" spans="4:4" x14ac:dyDescent="0.3">
      <c r="D3971" s="10"/>
    </row>
    <row r="3972" spans="4:4" x14ac:dyDescent="0.3">
      <c r="D3972" s="10"/>
    </row>
    <row r="3973" spans="4:4" x14ac:dyDescent="0.3">
      <c r="D3973" s="10"/>
    </row>
    <row r="3974" spans="4:4" x14ac:dyDescent="0.3">
      <c r="D3974" s="10"/>
    </row>
    <row r="3975" spans="4:4" x14ac:dyDescent="0.3">
      <c r="D3975" s="10"/>
    </row>
    <row r="3976" spans="4:4" x14ac:dyDescent="0.3">
      <c r="D3976" s="10"/>
    </row>
    <row r="3977" spans="4:4" x14ac:dyDescent="0.3">
      <c r="D3977" s="10"/>
    </row>
    <row r="3978" spans="4:4" x14ac:dyDescent="0.3">
      <c r="D3978" s="10"/>
    </row>
    <row r="3979" spans="4:4" x14ac:dyDescent="0.3">
      <c r="D3979" s="10"/>
    </row>
    <row r="3980" spans="4:4" x14ac:dyDescent="0.3">
      <c r="D3980" s="10"/>
    </row>
    <row r="3981" spans="4:4" x14ac:dyDescent="0.3">
      <c r="D3981" s="10"/>
    </row>
    <row r="3982" spans="4:4" x14ac:dyDescent="0.3">
      <c r="D3982" s="10"/>
    </row>
    <row r="3983" spans="4:4" x14ac:dyDescent="0.3">
      <c r="D3983" s="10"/>
    </row>
    <row r="3984" spans="4:4" x14ac:dyDescent="0.3">
      <c r="D3984" s="10"/>
    </row>
    <row r="3985" spans="4:4" x14ac:dyDescent="0.3">
      <c r="D3985" s="10"/>
    </row>
    <row r="3986" spans="4:4" x14ac:dyDescent="0.3">
      <c r="D3986" s="10"/>
    </row>
    <row r="3987" spans="4:4" x14ac:dyDescent="0.3">
      <c r="D3987" s="10"/>
    </row>
    <row r="3988" spans="4:4" x14ac:dyDescent="0.3">
      <c r="D3988" s="10"/>
    </row>
    <row r="3989" spans="4:4" x14ac:dyDescent="0.3">
      <c r="D3989" s="10"/>
    </row>
    <row r="3990" spans="4:4" x14ac:dyDescent="0.3">
      <c r="D3990" s="10"/>
    </row>
    <row r="3991" spans="4:4" x14ac:dyDescent="0.3">
      <c r="D3991" s="10"/>
    </row>
    <row r="3992" spans="4:4" x14ac:dyDescent="0.3">
      <c r="D3992" s="10"/>
    </row>
    <row r="3993" spans="4:4" x14ac:dyDescent="0.3">
      <c r="D3993" s="10"/>
    </row>
    <row r="3994" spans="4:4" x14ac:dyDescent="0.3">
      <c r="D3994" s="10"/>
    </row>
    <row r="3995" spans="4:4" x14ac:dyDescent="0.3">
      <c r="D3995" s="10"/>
    </row>
    <row r="3996" spans="4:4" x14ac:dyDescent="0.3">
      <c r="D3996" s="10"/>
    </row>
    <row r="3997" spans="4:4" x14ac:dyDescent="0.3">
      <c r="D3997" s="10"/>
    </row>
    <row r="3998" spans="4:4" x14ac:dyDescent="0.3">
      <c r="D3998" s="10"/>
    </row>
    <row r="3999" spans="4:4" x14ac:dyDescent="0.3">
      <c r="D3999" s="10"/>
    </row>
    <row r="4000" spans="4:4" x14ac:dyDescent="0.3">
      <c r="D4000" s="10"/>
    </row>
    <row r="4001" spans="4:4" x14ac:dyDescent="0.3">
      <c r="D4001" s="10"/>
    </row>
    <row r="4002" spans="4:4" x14ac:dyDescent="0.3">
      <c r="D4002" s="10"/>
    </row>
    <row r="4003" spans="4:4" x14ac:dyDescent="0.3">
      <c r="D4003" s="10"/>
    </row>
    <row r="4004" spans="4:4" x14ac:dyDescent="0.3">
      <c r="D4004" s="10"/>
    </row>
    <row r="4005" spans="4:4" x14ac:dyDescent="0.3">
      <c r="D4005" s="10"/>
    </row>
    <row r="4006" spans="4:4" x14ac:dyDescent="0.3">
      <c r="D4006" s="10"/>
    </row>
    <row r="4007" spans="4:4" x14ac:dyDescent="0.3">
      <c r="D4007" s="10"/>
    </row>
    <row r="4008" spans="4:4" x14ac:dyDescent="0.3">
      <c r="D4008" s="10"/>
    </row>
    <row r="4009" spans="4:4" x14ac:dyDescent="0.3">
      <c r="D4009" s="10"/>
    </row>
    <row r="4010" spans="4:4" x14ac:dyDescent="0.3">
      <c r="D4010" s="10"/>
    </row>
    <row r="4011" spans="4:4" x14ac:dyDescent="0.3">
      <c r="D4011" s="10"/>
    </row>
    <row r="4012" spans="4:4" x14ac:dyDescent="0.3">
      <c r="D4012" s="10"/>
    </row>
    <row r="4013" spans="4:4" x14ac:dyDescent="0.3">
      <c r="D4013" s="10"/>
    </row>
    <row r="4014" spans="4:4" x14ac:dyDescent="0.3">
      <c r="D4014" s="10"/>
    </row>
    <row r="4015" spans="4:4" x14ac:dyDescent="0.3">
      <c r="D4015" s="10"/>
    </row>
    <row r="4016" spans="4:4" x14ac:dyDescent="0.3">
      <c r="D4016" s="10"/>
    </row>
    <row r="4017" spans="4:4" x14ac:dyDescent="0.3">
      <c r="D4017" s="10"/>
    </row>
    <row r="4018" spans="4:4" x14ac:dyDescent="0.3">
      <c r="D4018" s="10"/>
    </row>
    <row r="4019" spans="4:4" x14ac:dyDescent="0.3">
      <c r="D4019" s="10"/>
    </row>
    <row r="4020" spans="4:4" x14ac:dyDescent="0.3">
      <c r="D4020" s="10"/>
    </row>
    <row r="4021" spans="4:4" x14ac:dyDescent="0.3">
      <c r="D4021" s="10"/>
    </row>
    <row r="4022" spans="4:4" x14ac:dyDescent="0.3">
      <c r="D4022" s="10"/>
    </row>
    <row r="4023" spans="4:4" x14ac:dyDescent="0.3">
      <c r="D4023" s="10"/>
    </row>
    <row r="4024" spans="4:4" x14ac:dyDescent="0.3">
      <c r="D4024" s="10"/>
    </row>
    <row r="4025" spans="4:4" x14ac:dyDescent="0.3">
      <c r="D4025" s="10"/>
    </row>
    <row r="4026" spans="4:4" x14ac:dyDescent="0.3">
      <c r="D4026" s="10"/>
    </row>
    <row r="4027" spans="4:4" x14ac:dyDescent="0.3">
      <c r="D4027" s="10"/>
    </row>
    <row r="4028" spans="4:4" x14ac:dyDescent="0.3">
      <c r="D4028" s="10"/>
    </row>
    <row r="4029" spans="4:4" x14ac:dyDescent="0.3">
      <c r="D4029" s="10"/>
    </row>
    <row r="4030" spans="4:4" x14ac:dyDescent="0.3">
      <c r="D4030" s="10"/>
    </row>
    <row r="4031" spans="4:4" x14ac:dyDescent="0.3">
      <c r="D4031" s="10"/>
    </row>
    <row r="4032" spans="4:4" x14ac:dyDescent="0.3">
      <c r="D4032" s="10"/>
    </row>
    <row r="4033" spans="4:4" x14ac:dyDescent="0.3">
      <c r="D4033" s="10"/>
    </row>
    <row r="4034" spans="4:4" x14ac:dyDescent="0.3">
      <c r="D4034" s="10"/>
    </row>
    <row r="4035" spans="4:4" x14ac:dyDescent="0.3">
      <c r="D4035" s="10"/>
    </row>
    <row r="4036" spans="4:4" x14ac:dyDescent="0.3">
      <c r="D4036" s="10"/>
    </row>
    <row r="4037" spans="4:4" x14ac:dyDescent="0.3">
      <c r="D4037" s="10"/>
    </row>
    <row r="4038" spans="4:4" x14ac:dyDescent="0.3">
      <c r="D4038" s="10"/>
    </row>
    <row r="4039" spans="4:4" x14ac:dyDescent="0.3">
      <c r="D4039" s="10"/>
    </row>
    <row r="4040" spans="4:4" x14ac:dyDescent="0.3">
      <c r="D4040" s="10"/>
    </row>
    <row r="4041" spans="4:4" x14ac:dyDescent="0.3">
      <c r="D4041" s="10"/>
    </row>
    <row r="4042" spans="4:4" x14ac:dyDescent="0.3">
      <c r="D4042" s="10"/>
    </row>
    <row r="4043" spans="4:4" x14ac:dyDescent="0.3">
      <c r="D4043" s="10"/>
    </row>
    <row r="4044" spans="4:4" x14ac:dyDescent="0.3">
      <c r="D4044" s="10"/>
    </row>
    <row r="4045" spans="4:4" x14ac:dyDescent="0.3">
      <c r="D4045" s="10"/>
    </row>
    <row r="4046" spans="4:4" x14ac:dyDescent="0.3">
      <c r="D4046" s="10"/>
    </row>
    <row r="4047" spans="4:4" x14ac:dyDescent="0.3">
      <c r="D4047" s="10"/>
    </row>
    <row r="4048" spans="4:4" x14ac:dyDescent="0.3">
      <c r="D4048" s="10"/>
    </row>
    <row r="4049" spans="4:4" x14ac:dyDescent="0.3">
      <c r="D4049" s="10"/>
    </row>
    <row r="4050" spans="4:4" x14ac:dyDescent="0.3">
      <c r="D4050" s="10"/>
    </row>
    <row r="4051" spans="4:4" x14ac:dyDescent="0.3">
      <c r="D4051" s="10"/>
    </row>
    <row r="4052" spans="4:4" x14ac:dyDescent="0.3">
      <c r="D4052" s="10"/>
    </row>
    <row r="4053" spans="4:4" x14ac:dyDescent="0.3">
      <c r="D4053" s="10"/>
    </row>
    <row r="4054" spans="4:4" x14ac:dyDescent="0.3">
      <c r="D4054" s="10"/>
    </row>
    <row r="4055" spans="4:4" x14ac:dyDescent="0.3">
      <c r="D4055" s="10"/>
    </row>
    <row r="4056" spans="4:4" x14ac:dyDescent="0.3">
      <c r="D4056" s="10"/>
    </row>
    <row r="4057" spans="4:4" x14ac:dyDescent="0.3">
      <c r="D4057" s="10"/>
    </row>
    <row r="4058" spans="4:4" x14ac:dyDescent="0.3">
      <c r="D4058" s="10"/>
    </row>
    <row r="4059" spans="4:4" x14ac:dyDescent="0.3">
      <c r="D4059" s="10"/>
    </row>
    <row r="4060" spans="4:4" x14ac:dyDescent="0.3">
      <c r="D4060" s="10"/>
    </row>
    <row r="4061" spans="4:4" x14ac:dyDescent="0.3">
      <c r="D4061" s="10"/>
    </row>
    <row r="4062" spans="4:4" x14ac:dyDescent="0.3">
      <c r="D4062" s="10"/>
    </row>
    <row r="4063" spans="4:4" x14ac:dyDescent="0.3">
      <c r="D4063" s="10"/>
    </row>
    <row r="4064" spans="4:4" x14ac:dyDescent="0.3">
      <c r="D4064" s="10"/>
    </row>
    <row r="4065" spans="4:4" x14ac:dyDescent="0.3">
      <c r="D4065" s="10"/>
    </row>
    <row r="4066" spans="4:4" x14ac:dyDescent="0.3">
      <c r="D4066" s="10"/>
    </row>
    <row r="4067" spans="4:4" x14ac:dyDescent="0.3">
      <c r="D4067" s="10"/>
    </row>
    <row r="4068" spans="4:4" x14ac:dyDescent="0.3">
      <c r="D4068" s="10"/>
    </row>
    <row r="4069" spans="4:4" x14ac:dyDescent="0.3">
      <c r="D4069" s="10"/>
    </row>
    <row r="4070" spans="4:4" x14ac:dyDescent="0.3">
      <c r="D4070" s="10"/>
    </row>
    <row r="4071" spans="4:4" x14ac:dyDescent="0.3">
      <c r="D4071" s="10"/>
    </row>
    <row r="4072" spans="4:4" x14ac:dyDescent="0.3">
      <c r="D4072" s="10"/>
    </row>
    <row r="4073" spans="4:4" x14ac:dyDescent="0.3">
      <c r="D4073" s="10"/>
    </row>
    <row r="4074" spans="4:4" x14ac:dyDescent="0.3">
      <c r="D4074" s="10"/>
    </row>
    <row r="4075" spans="4:4" x14ac:dyDescent="0.3">
      <c r="D4075" s="10"/>
    </row>
    <row r="4076" spans="4:4" x14ac:dyDescent="0.3">
      <c r="D4076" s="10"/>
    </row>
    <row r="4077" spans="4:4" x14ac:dyDescent="0.3">
      <c r="D4077" s="10"/>
    </row>
    <row r="4078" spans="4:4" x14ac:dyDescent="0.3">
      <c r="D4078" s="10"/>
    </row>
    <row r="4079" spans="4:4" x14ac:dyDescent="0.3">
      <c r="D4079" s="10"/>
    </row>
    <row r="4080" spans="4:4" x14ac:dyDescent="0.3">
      <c r="D4080" s="10"/>
    </row>
    <row r="4081" spans="4:4" x14ac:dyDescent="0.3">
      <c r="D4081" s="10"/>
    </row>
    <row r="4082" spans="4:4" x14ac:dyDescent="0.3">
      <c r="D4082" s="10"/>
    </row>
    <row r="4083" spans="4:4" x14ac:dyDescent="0.3">
      <c r="D4083" s="10"/>
    </row>
    <row r="4084" spans="4:4" x14ac:dyDescent="0.3">
      <c r="D4084" s="10"/>
    </row>
    <row r="4085" spans="4:4" x14ac:dyDescent="0.3">
      <c r="D4085" s="10"/>
    </row>
    <row r="4086" spans="4:4" x14ac:dyDescent="0.3">
      <c r="D4086" s="10"/>
    </row>
    <row r="4087" spans="4:4" x14ac:dyDescent="0.3">
      <c r="D4087" s="10"/>
    </row>
    <row r="4088" spans="4:4" x14ac:dyDescent="0.3">
      <c r="D4088" s="10"/>
    </row>
    <row r="4089" spans="4:4" x14ac:dyDescent="0.3">
      <c r="D4089" s="10"/>
    </row>
    <row r="4090" spans="4:4" x14ac:dyDescent="0.3">
      <c r="D4090" s="10"/>
    </row>
    <row r="4091" spans="4:4" x14ac:dyDescent="0.3">
      <c r="D4091" s="10"/>
    </row>
    <row r="4092" spans="4:4" x14ac:dyDescent="0.3">
      <c r="D4092" s="10"/>
    </row>
    <row r="4093" spans="4:4" x14ac:dyDescent="0.3">
      <c r="D4093" s="10"/>
    </row>
    <row r="4094" spans="4:4" x14ac:dyDescent="0.3">
      <c r="D4094" s="10"/>
    </row>
    <row r="4095" spans="4:4" x14ac:dyDescent="0.3">
      <c r="D4095" s="10"/>
    </row>
    <row r="4096" spans="4:4" x14ac:dyDescent="0.3">
      <c r="D4096" s="10"/>
    </row>
    <row r="4097" spans="4:4" x14ac:dyDescent="0.3">
      <c r="D4097" s="10"/>
    </row>
    <row r="4098" spans="4:4" x14ac:dyDescent="0.3">
      <c r="D4098" s="10"/>
    </row>
    <row r="4099" spans="4:4" x14ac:dyDescent="0.3">
      <c r="D4099" s="10"/>
    </row>
    <row r="4100" spans="4:4" x14ac:dyDescent="0.3">
      <c r="D4100" s="10"/>
    </row>
    <row r="4101" spans="4:4" x14ac:dyDescent="0.3">
      <c r="D4101" s="10"/>
    </row>
    <row r="4102" spans="4:4" x14ac:dyDescent="0.3">
      <c r="D4102" s="10"/>
    </row>
    <row r="4103" spans="4:4" x14ac:dyDescent="0.3">
      <c r="D4103" s="10"/>
    </row>
    <row r="4104" spans="4:4" x14ac:dyDescent="0.3">
      <c r="D4104" s="10"/>
    </row>
    <row r="4105" spans="4:4" x14ac:dyDescent="0.3">
      <c r="D4105" s="10"/>
    </row>
    <row r="4106" spans="4:4" x14ac:dyDescent="0.3">
      <c r="D4106" s="10"/>
    </row>
    <row r="4107" spans="4:4" x14ac:dyDescent="0.3">
      <c r="D4107" s="10"/>
    </row>
    <row r="4108" spans="4:4" x14ac:dyDescent="0.3">
      <c r="D4108" s="10"/>
    </row>
    <row r="4109" spans="4:4" x14ac:dyDescent="0.3">
      <c r="D4109" s="10"/>
    </row>
    <row r="4110" spans="4:4" x14ac:dyDescent="0.3">
      <c r="D4110" s="10"/>
    </row>
    <row r="4111" spans="4:4" x14ac:dyDescent="0.3">
      <c r="D4111" s="10"/>
    </row>
    <row r="4112" spans="4:4" x14ac:dyDescent="0.3">
      <c r="D4112" s="10"/>
    </row>
    <row r="4113" spans="4:4" x14ac:dyDescent="0.3">
      <c r="D4113" s="10"/>
    </row>
    <row r="4114" spans="4:4" x14ac:dyDescent="0.3">
      <c r="D4114" s="10"/>
    </row>
    <row r="4115" spans="4:4" x14ac:dyDescent="0.3">
      <c r="D4115" s="10"/>
    </row>
    <row r="4116" spans="4:4" x14ac:dyDescent="0.3">
      <c r="D4116" s="10"/>
    </row>
    <row r="4117" spans="4:4" x14ac:dyDescent="0.3">
      <c r="D4117" s="10"/>
    </row>
    <row r="4118" spans="4:4" x14ac:dyDescent="0.3">
      <c r="D4118" s="10"/>
    </row>
    <row r="4119" spans="4:4" x14ac:dyDescent="0.3">
      <c r="D4119" s="10"/>
    </row>
    <row r="4120" spans="4:4" x14ac:dyDescent="0.3">
      <c r="D4120" s="10"/>
    </row>
    <row r="4121" spans="4:4" x14ac:dyDescent="0.3">
      <c r="D4121" s="10"/>
    </row>
    <row r="4122" spans="4:4" x14ac:dyDescent="0.3">
      <c r="D4122" s="10"/>
    </row>
    <row r="4123" spans="4:4" x14ac:dyDescent="0.3">
      <c r="D4123" s="10"/>
    </row>
    <row r="4124" spans="4:4" x14ac:dyDescent="0.3">
      <c r="D4124" s="10"/>
    </row>
    <row r="4125" spans="4:4" x14ac:dyDescent="0.3">
      <c r="D4125" s="10"/>
    </row>
    <row r="4126" spans="4:4" x14ac:dyDescent="0.3">
      <c r="D4126" s="10"/>
    </row>
    <row r="4127" spans="4:4" x14ac:dyDescent="0.3">
      <c r="D4127" s="10"/>
    </row>
    <row r="4128" spans="4:4" x14ac:dyDescent="0.3">
      <c r="D4128" s="10"/>
    </row>
    <row r="4129" spans="4:4" x14ac:dyDescent="0.3">
      <c r="D4129" s="10"/>
    </row>
    <row r="4130" spans="4:4" x14ac:dyDescent="0.3">
      <c r="D4130" s="10"/>
    </row>
    <row r="4131" spans="4:4" x14ac:dyDescent="0.3">
      <c r="D4131" s="10"/>
    </row>
    <row r="4132" spans="4:4" x14ac:dyDescent="0.3">
      <c r="D4132" s="10"/>
    </row>
    <row r="4133" spans="4:4" x14ac:dyDescent="0.3">
      <c r="D4133" s="10"/>
    </row>
    <row r="4134" spans="4:4" x14ac:dyDescent="0.3">
      <c r="D4134" s="10"/>
    </row>
    <row r="4135" spans="4:4" x14ac:dyDescent="0.3">
      <c r="D4135" s="10"/>
    </row>
    <row r="4136" spans="4:4" x14ac:dyDescent="0.3">
      <c r="D4136" s="10"/>
    </row>
    <row r="4137" spans="4:4" x14ac:dyDescent="0.3">
      <c r="D4137" s="10"/>
    </row>
    <row r="4138" spans="4:4" x14ac:dyDescent="0.3">
      <c r="D4138" s="10"/>
    </row>
    <row r="4139" spans="4:4" x14ac:dyDescent="0.3">
      <c r="D4139" s="10"/>
    </row>
    <row r="4140" spans="4:4" x14ac:dyDescent="0.3">
      <c r="D4140" s="10"/>
    </row>
    <row r="4141" spans="4:4" x14ac:dyDescent="0.3">
      <c r="D4141" s="10"/>
    </row>
    <row r="4142" spans="4:4" x14ac:dyDescent="0.3">
      <c r="D4142" s="10"/>
    </row>
    <row r="4143" spans="4:4" x14ac:dyDescent="0.3">
      <c r="D4143" s="10"/>
    </row>
    <row r="4144" spans="4:4" x14ac:dyDescent="0.3">
      <c r="D4144" s="10"/>
    </row>
    <row r="4145" spans="4:4" x14ac:dyDescent="0.3">
      <c r="D4145" s="10"/>
    </row>
    <row r="4146" spans="4:4" x14ac:dyDescent="0.3">
      <c r="D4146" s="10"/>
    </row>
    <row r="4147" spans="4:4" x14ac:dyDescent="0.3">
      <c r="D4147" s="10"/>
    </row>
    <row r="4148" spans="4:4" x14ac:dyDescent="0.3">
      <c r="D4148" s="10"/>
    </row>
    <row r="4149" spans="4:4" x14ac:dyDescent="0.3">
      <c r="D4149" s="10"/>
    </row>
    <row r="4150" spans="4:4" x14ac:dyDescent="0.3">
      <c r="D4150" s="10"/>
    </row>
    <row r="4151" spans="4:4" x14ac:dyDescent="0.3">
      <c r="D4151" s="10"/>
    </row>
    <row r="4152" spans="4:4" x14ac:dyDescent="0.3">
      <c r="D4152" s="10"/>
    </row>
    <row r="4153" spans="4:4" x14ac:dyDescent="0.3">
      <c r="D4153" s="10"/>
    </row>
    <row r="4154" spans="4:4" x14ac:dyDescent="0.3">
      <c r="D4154" s="10"/>
    </row>
    <row r="4155" spans="4:4" x14ac:dyDescent="0.3">
      <c r="D4155" s="10"/>
    </row>
    <row r="4156" spans="4:4" x14ac:dyDescent="0.3">
      <c r="D4156" s="10"/>
    </row>
    <row r="4157" spans="4:4" x14ac:dyDescent="0.3">
      <c r="D4157" s="10"/>
    </row>
    <row r="4158" spans="4:4" x14ac:dyDescent="0.3">
      <c r="D4158" s="10"/>
    </row>
    <row r="4159" spans="4:4" x14ac:dyDescent="0.3">
      <c r="D4159" s="10"/>
    </row>
    <row r="4160" spans="4:4" x14ac:dyDescent="0.3">
      <c r="D4160" s="10"/>
    </row>
    <row r="4161" spans="4:4" x14ac:dyDescent="0.3">
      <c r="D4161" s="10"/>
    </row>
    <row r="4162" spans="4:4" x14ac:dyDescent="0.3">
      <c r="D4162" s="10"/>
    </row>
    <row r="4163" spans="4:4" x14ac:dyDescent="0.3">
      <c r="D4163" s="10"/>
    </row>
    <row r="4164" spans="4:4" x14ac:dyDescent="0.3">
      <c r="D4164" s="10"/>
    </row>
    <row r="4165" spans="4:4" x14ac:dyDescent="0.3">
      <c r="D4165" s="10"/>
    </row>
    <row r="4166" spans="4:4" x14ac:dyDescent="0.3">
      <c r="D4166" s="10"/>
    </row>
    <row r="4167" spans="4:4" x14ac:dyDescent="0.3">
      <c r="D4167" s="10"/>
    </row>
    <row r="4168" spans="4:4" x14ac:dyDescent="0.3">
      <c r="D4168" s="10"/>
    </row>
    <row r="4169" spans="4:4" x14ac:dyDescent="0.3">
      <c r="D4169" s="10"/>
    </row>
    <row r="4170" spans="4:4" x14ac:dyDescent="0.3">
      <c r="D4170" s="10"/>
    </row>
    <row r="4171" spans="4:4" x14ac:dyDescent="0.3">
      <c r="D4171" s="10"/>
    </row>
    <row r="4172" spans="4:4" x14ac:dyDescent="0.3">
      <c r="D4172" s="10"/>
    </row>
    <row r="4173" spans="4:4" x14ac:dyDescent="0.3">
      <c r="D4173" s="10"/>
    </row>
    <row r="4174" spans="4:4" x14ac:dyDescent="0.3">
      <c r="D4174" s="10"/>
    </row>
    <row r="4175" spans="4:4" x14ac:dyDescent="0.3">
      <c r="D4175" s="10"/>
    </row>
    <row r="4176" spans="4:4" x14ac:dyDescent="0.3">
      <c r="D4176" s="10"/>
    </row>
    <row r="4177" spans="4:4" x14ac:dyDescent="0.3">
      <c r="D4177" s="10"/>
    </row>
    <row r="4178" spans="4:4" x14ac:dyDescent="0.3">
      <c r="D4178" s="10"/>
    </row>
    <row r="4179" spans="4:4" x14ac:dyDescent="0.3">
      <c r="D4179" s="10"/>
    </row>
    <row r="4180" spans="4:4" x14ac:dyDescent="0.3">
      <c r="D4180" s="10"/>
    </row>
    <row r="4181" spans="4:4" x14ac:dyDescent="0.3">
      <c r="D4181" s="10"/>
    </row>
    <row r="4182" spans="4:4" x14ac:dyDescent="0.3">
      <c r="D4182" s="10"/>
    </row>
    <row r="4183" spans="4:4" x14ac:dyDescent="0.3">
      <c r="D4183" s="10"/>
    </row>
    <row r="4184" spans="4:4" x14ac:dyDescent="0.3">
      <c r="D4184" s="10"/>
    </row>
    <row r="4185" spans="4:4" x14ac:dyDescent="0.3">
      <c r="D4185" s="10"/>
    </row>
    <row r="4186" spans="4:4" x14ac:dyDescent="0.3">
      <c r="D4186" s="10"/>
    </row>
    <row r="4187" spans="4:4" x14ac:dyDescent="0.3">
      <c r="D4187" s="10"/>
    </row>
    <row r="4188" spans="4:4" x14ac:dyDescent="0.3">
      <c r="D4188" s="10"/>
    </row>
    <row r="4189" spans="4:4" x14ac:dyDescent="0.3">
      <c r="D4189" s="10"/>
    </row>
    <row r="4190" spans="4:4" x14ac:dyDescent="0.3">
      <c r="D4190" s="10"/>
    </row>
    <row r="4191" spans="4:4" x14ac:dyDescent="0.3">
      <c r="D4191" s="10"/>
    </row>
    <row r="4192" spans="4:4" x14ac:dyDescent="0.3">
      <c r="D4192" s="10"/>
    </row>
    <row r="4193" spans="4:4" x14ac:dyDescent="0.3">
      <c r="D4193" s="10"/>
    </row>
    <row r="4194" spans="4:4" x14ac:dyDescent="0.3">
      <c r="D4194" s="10"/>
    </row>
    <row r="4195" spans="4:4" x14ac:dyDescent="0.3">
      <c r="D4195" s="10"/>
    </row>
    <row r="4196" spans="4:4" x14ac:dyDescent="0.3">
      <c r="D4196" s="10"/>
    </row>
    <row r="4197" spans="4:4" x14ac:dyDescent="0.3">
      <c r="D4197" s="10"/>
    </row>
    <row r="4198" spans="4:4" x14ac:dyDescent="0.3">
      <c r="D4198" s="10"/>
    </row>
    <row r="4199" spans="4:4" x14ac:dyDescent="0.3">
      <c r="D4199" s="10"/>
    </row>
    <row r="4200" spans="4:4" x14ac:dyDescent="0.3">
      <c r="D4200" s="10"/>
    </row>
    <row r="4201" spans="4:4" x14ac:dyDescent="0.3">
      <c r="D4201" s="10"/>
    </row>
    <row r="4202" spans="4:4" x14ac:dyDescent="0.3">
      <c r="D4202" s="10"/>
    </row>
    <row r="4203" spans="4:4" x14ac:dyDescent="0.3">
      <c r="D4203" s="10"/>
    </row>
    <row r="4204" spans="4:4" x14ac:dyDescent="0.3">
      <c r="D4204" s="10"/>
    </row>
    <row r="4205" spans="4:4" x14ac:dyDescent="0.3">
      <c r="D4205" s="10"/>
    </row>
    <row r="4206" spans="4:4" x14ac:dyDescent="0.3">
      <c r="D4206" s="10"/>
    </row>
    <row r="4207" spans="4:4" x14ac:dyDescent="0.3">
      <c r="D4207" s="10"/>
    </row>
    <row r="4208" spans="4:4" x14ac:dyDescent="0.3">
      <c r="D4208" s="10"/>
    </row>
    <row r="4209" spans="4:4" x14ac:dyDescent="0.3">
      <c r="D4209" s="10"/>
    </row>
    <row r="4210" spans="4:4" x14ac:dyDescent="0.3">
      <c r="D4210" s="10"/>
    </row>
    <row r="4211" spans="4:4" x14ac:dyDescent="0.3">
      <c r="D4211" s="10"/>
    </row>
    <row r="4212" spans="4:4" x14ac:dyDescent="0.3">
      <c r="D4212" s="10"/>
    </row>
    <row r="4213" spans="4:4" x14ac:dyDescent="0.3">
      <c r="D4213" s="10"/>
    </row>
    <row r="4214" spans="4:4" x14ac:dyDescent="0.3">
      <c r="D4214" s="10"/>
    </row>
    <row r="4215" spans="4:4" x14ac:dyDescent="0.3">
      <c r="D4215" s="10"/>
    </row>
    <row r="4216" spans="4:4" x14ac:dyDescent="0.3">
      <c r="D4216" s="10"/>
    </row>
    <row r="4217" spans="4:4" x14ac:dyDescent="0.3">
      <c r="D4217" s="10"/>
    </row>
    <row r="4218" spans="4:4" x14ac:dyDescent="0.3">
      <c r="D4218" s="10"/>
    </row>
    <row r="4219" spans="4:4" x14ac:dyDescent="0.3">
      <c r="D4219" s="10"/>
    </row>
    <row r="4220" spans="4:4" x14ac:dyDescent="0.3">
      <c r="D4220" s="10"/>
    </row>
    <row r="4221" spans="4:4" x14ac:dyDescent="0.3">
      <c r="D4221" s="10"/>
    </row>
    <row r="4222" spans="4:4" x14ac:dyDescent="0.3">
      <c r="D4222" s="10"/>
    </row>
    <row r="4223" spans="4:4" x14ac:dyDescent="0.3">
      <c r="D4223" s="10"/>
    </row>
    <row r="4224" spans="4:4" x14ac:dyDescent="0.3">
      <c r="D4224" s="10"/>
    </row>
    <row r="4225" spans="4:4" x14ac:dyDescent="0.3">
      <c r="D4225" s="10"/>
    </row>
    <row r="4226" spans="4:4" x14ac:dyDescent="0.3">
      <c r="D4226" s="10"/>
    </row>
    <row r="4227" spans="4:4" x14ac:dyDescent="0.3">
      <c r="D4227" s="10"/>
    </row>
    <row r="4228" spans="4:4" x14ac:dyDescent="0.3">
      <c r="D4228" s="10"/>
    </row>
    <row r="4229" spans="4:4" x14ac:dyDescent="0.3">
      <c r="D4229" s="10"/>
    </row>
    <row r="4230" spans="4:4" x14ac:dyDescent="0.3">
      <c r="D4230" s="10"/>
    </row>
    <row r="4231" spans="4:4" x14ac:dyDescent="0.3">
      <c r="D4231" s="10"/>
    </row>
    <row r="4232" spans="4:4" x14ac:dyDescent="0.3">
      <c r="D4232" s="10"/>
    </row>
    <row r="4233" spans="4:4" x14ac:dyDescent="0.3">
      <c r="D4233" s="10"/>
    </row>
    <row r="4234" spans="4:4" x14ac:dyDescent="0.3">
      <c r="D4234" s="10"/>
    </row>
    <row r="4235" spans="4:4" x14ac:dyDescent="0.3">
      <c r="D4235" s="10"/>
    </row>
    <row r="4236" spans="4:4" x14ac:dyDescent="0.3">
      <c r="D4236" s="10"/>
    </row>
    <row r="4237" spans="4:4" x14ac:dyDescent="0.3">
      <c r="D4237" s="10"/>
    </row>
    <row r="4238" spans="4:4" x14ac:dyDescent="0.3">
      <c r="D4238" s="10"/>
    </row>
    <row r="4239" spans="4:4" x14ac:dyDescent="0.3">
      <c r="D4239" s="10"/>
    </row>
    <row r="4240" spans="4:4" x14ac:dyDescent="0.3">
      <c r="D4240" s="10"/>
    </row>
    <row r="4241" spans="4:4" x14ac:dyDescent="0.3">
      <c r="D4241" s="10"/>
    </row>
    <row r="4242" spans="4:4" x14ac:dyDescent="0.3">
      <c r="D4242" s="10"/>
    </row>
    <row r="4243" spans="4:4" x14ac:dyDescent="0.3">
      <c r="D4243" s="10"/>
    </row>
    <row r="4244" spans="4:4" x14ac:dyDescent="0.3">
      <c r="D4244" s="10"/>
    </row>
    <row r="4245" spans="4:4" x14ac:dyDescent="0.3">
      <c r="D4245" s="10"/>
    </row>
    <row r="4246" spans="4:4" x14ac:dyDescent="0.3">
      <c r="D4246" s="10"/>
    </row>
    <row r="4247" spans="4:4" x14ac:dyDescent="0.3">
      <c r="D4247" s="10"/>
    </row>
    <row r="4248" spans="4:4" x14ac:dyDescent="0.3">
      <c r="D4248" s="10"/>
    </row>
    <row r="4249" spans="4:4" x14ac:dyDescent="0.3">
      <c r="D4249" s="10"/>
    </row>
    <row r="4250" spans="4:4" x14ac:dyDescent="0.3">
      <c r="D4250" s="10"/>
    </row>
    <row r="4251" spans="4:4" x14ac:dyDescent="0.3">
      <c r="D4251" s="10"/>
    </row>
    <row r="4252" spans="4:4" x14ac:dyDescent="0.3">
      <c r="D4252" s="10"/>
    </row>
    <row r="4253" spans="4:4" x14ac:dyDescent="0.3">
      <c r="D4253" s="10"/>
    </row>
    <row r="4254" spans="4:4" x14ac:dyDescent="0.3">
      <c r="D4254" s="10"/>
    </row>
    <row r="4255" spans="4:4" x14ac:dyDescent="0.3">
      <c r="D4255" s="10"/>
    </row>
    <row r="4256" spans="4:4" x14ac:dyDescent="0.3">
      <c r="D4256" s="10"/>
    </row>
    <row r="4257" spans="4:4" x14ac:dyDescent="0.3">
      <c r="D4257" s="10"/>
    </row>
    <row r="4258" spans="4:4" x14ac:dyDescent="0.3">
      <c r="D4258" s="10"/>
    </row>
    <row r="4259" spans="4:4" x14ac:dyDescent="0.3">
      <c r="D4259" s="10"/>
    </row>
    <row r="4260" spans="4:4" x14ac:dyDescent="0.3">
      <c r="D4260" s="10"/>
    </row>
    <row r="4261" spans="4:4" x14ac:dyDescent="0.3">
      <c r="D4261" s="10"/>
    </row>
    <row r="4262" spans="4:4" x14ac:dyDescent="0.3">
      <c r="D4262" s="10"/>
    </row>
    <row r="4263" spans="4:4" x14ac:dyDescent="0.3">
      <c r="D4263" s="10"/>
    </row>
    <row r="4264" spans="4:4" x14ac:dyDescent="0.3">
      <c r="D4264" s="10"/>
    </row>
    <row r="4265" spans="4:4" x14ac:dyDescent="0.3">
      <c r="D4265" s="10"/>
    </row>
    <row r="4266" spans="4:4" x14ac:dyDescent="0.3">
      <c r="D4266" s="10"/>
    </row>
    <row r="4267" spans="4:4" x14ac:dyDescent="0.3">
      <c r="D4267" s="10"/>
    </row>
    <row r="4268" spans="4:4" x14ac:dyDescent="0.3">
      <c r="D4268" s="10"/>
    </row>
    <row r="4269" spans="4:4" x14ac:dyDescent="0.3">
      <c r="D4269" s="10"/>
    </row>
    <row r="4270" spans="4:4" x14ac:dyDescent="0.3">
      <c r="D4270" s="10"/>
    </row>
    <row r="4271" spans="4:4" x14ac:dyDescent="0.3">
      <c r="D4271" s="10"/>
    </row>
    <row r="4272" spans="4:4" x14ac:dyDescent="0.3">
      <c r="D4272" s="10"/>
    </row>
    <row r="4273" spans="4:4" x14ac:dyDescent="0.3">
      <c r="D4273" s="10"/>
    </row>
    <row r="4274" spans="4:4" x14ac:dyDescent="0.3">
      <c r="D4274" s="10"/>
    </row>
    <row r="4275" spans="4:4" x14ac:dyDescent="0.3">
      <c r="D4275" s="10"/>
    </row>
    <row r="4276" spans="4:4" x14ac:dyDescent="0.3">
      <c r="D4276" s="10"/>
    </row>
    <row r="4277" spans="4:4" x14ac:dyDescent="0.3">
      <c r="D4277" s="10"/>
    </row>
    <row r="4278" spans="4:4" x14ac:dyDescent="0.3">
      <c r="D4278" s="10"/>
    </row>
    <row r="4279" spans="4:4" x14ac:dyDescent="0.3">
      <c r="D4279" s="10"/>
    </row>
    <row r="4280" spans="4:4" x14ac:dyDescent="0.3">
      <c r="D4280" s="10"/>
    </row>
    <row r="4281" spans="4:4" x14ac:dyDescent="0.3">
      <c r="D4281" s="10"/>
    </row>
    <row r="4282" spans="4:4" x14ac:dyDescent="0.3">
      <c r="D4282" s="10"/>
    </row>
    <row r="4283" spans="4:4" x14ac:dyDescent="0.3">
      <c r="D4283" s="10"/>
    </row>
    <row r="4284" spans="4:4" x14ac:dyDescent="0.3">
      <c r="D4284" s="10"/>
    </row>
    <row r="4285" spans="4:4" x14ac:dyDescent="0.3">
      <c r="D4285" s="10"/>
    </row>
    <row r="4286" spans="4:4" x14ac:dyDescent="0.3">
      <c r="D4286" s="10"/>
    </row>
    <row r="4287" spans="4:4" x14ac:dyDescent="0.3">
      <c r="D4287" s="10"/>
    </row>
    <row r="4288" spans="4:4" x14ac:dyDescent="0.3">
      <c r="D4288" s="10"/>
    </row>
    <row r="4289" spans="4:4" x14ac:dyDescent="0.3">
      <c r="D4289" s="10"/>
    </row>
    <row r="4290" spans="4:4" x14ac:dyDescent="0.3">
      <c r="D4290" s="10"/>
    </row>
    <row r="4291" spans="4:4" x14ac:dyDescent="0.3">
      <c r="D4291" s="10"/>
    </row>
    <row r="4292" spans="4:4" x14ac:dyDescent="0.3">
      <c r="D4292" s="10"/>
    </row>
    <row r="4293" spans="4:4" x14ac:dyDescent="0.3">
      <c r="D4293" s="10"/>
    </row>
    <row r="4294" spans="4:4" x14ac:dyDescent="0.3">
      <c r="D4294" s="10"/>
    </row>
    <row r="4295" spans="4:4" x14ac:dyDescent="0.3">
      <c r="D4295" s="10"/>
    </row>
    <row r="4296" spans="4:4" x14ac:dyDescent="0.3">
      <c r="D4296" s="10"/>
    </row>
    <row r="4297" spans="4:4" x14ac:dyDescent="0.3">
      <c r="D4297" s="10"/>
    </row>
    <row r="4298" spans="4:4" x14ac:dyDescent="0.3">
      <c r="D4298" s="10"/>
    </row>
    <row r="4299" spans="4:4" x14ac:dyDescent="0.3">
      <c r="D4299" s="10"/>
    </row>
    <row r="4300" spans="4:4" x14ac:dyDescent="0.3">
      <c r="D4300" s="10"/>
    </row>
    <row r="4301" spans="4:4" x14ac:dyDescent="0.3">
      <c r="D4301" s="10"/>
    </row>
    <row r="4302" spans="4:4" x14ac:dyDescent="0.3">
      <c r="D4302" s="10"/>
    </row>
    <row r="4303" spans="4:4" x14ac:dyDescent="0.3">
      <c r="D4303" s="10"/>
    </row>
    <row r="4304" spans="4:4" x14ac:dyDescent="0.3">
      <c r="D4304" s="10"/>
    </row>
    <row r="4305" spans="4:4" x14ac:dyDescent="0.3">
      <c r="D4305" s="10"/>
    </row>
    <row r="4306" spans="4:4" x14ac:dyDescent="0.3">
      <c r="D4306" s="10"/>
    </row>
    <row r="4307" spans="4:4" x14ac:dyDescent="0.3">
      <c r="D4307" s="10"/>
    </row>
    <row r="4308" spans="4:4" x14ac:dyDescent="0.3">
      <c r="D4308" s="10"/>
    </row>
    <row r="4309" spans="4:4" x14ac:dyDescent="0.3">
      <c r="D4309" s="10"/>
    </row>
    <row r="4310" spans="4:4" x14ac:dyDescent="0.3">
      <c r="D4310" s="10"/>
    </row>
    <row r="4311" spans="4:4" x14ac:dyDescent="0.3">
      <c r="D4311" s="10"/>
    </row>
    <row r="4312" spans="4:4" x14ac:dyDescent="0.3">
      <c r="D4312" s="10"/>
    </row>
    <row r="4313" spans="4:4" x14ac:dyDescent="0.3">
      <c r="D4313" s="10"/>
    </row>
    <row r="4314" spans="4:4" x14ac:dyDescent="0.3">
      <c r="D4314" s="10"/>
    </row>
    <row r="4315" spans="4:4" x14ac:dyDescent="0.3">
      <c r="D4315" s="10"/>
    </row>
    <row r="4316" spans="4:4" x14ac:dyDescent="0.3">
      <c r="D4316" s="10"/>
    </row>
    <row r="4317" spans="4:4" x14ac:dyDescent="0.3">
      <c r="D4317" s="10"/>
    </row>
    <row r="4318" spans="4:4" x14ac:dyDescent="0.3">
      <c r="D4318" s="10"/>
    </row>
    <row r="4319" spans="4:4" x14ac:dyDescent="0.3">
      <c r="D4319" s="10"/>
    </row>
    <row r="4320" spans="4:4" x14ac:dyDescent="0.3">
      <c r="D4320" s="10"/>
    </row>
    <row r="4321" spans="4:4" x14ac:dyDescent="0.3">
      <c r="D4321" s="10"/>
    </row>
    <row r="4322" spans="4:4" x14ac:dyDescent="0.3">
      <c r="D4322" s="10"/>
    </row>
    <row r="4323" spans="4:4" x14ac:dyDescent="0.3">
      <c r="D4323" s="10"/>
    </row>
    <row r="4324" spans="4:4" x14ac:dyDescent="0.3">
      <c r="D4324" s="10"/>
    </row>
    <row r="4325" spans="4:4" x14ac:dyDescent="0.3">
      <c r="D4325" s="10"/>
    </row>
    <row r="4326" spans="4:4" x14ac:dyDescent="0.3">
      <c r="D4326" s="10"/>
    </row>
    <row r="4327" spans="4:4" x14ac:dyDescent="0.3">
      <c r="D4327" s="10"/>
    </row>
    <row r="4328" spans="4:4" x14ac:dyDescent="0.3">
      <c r="D4328" s="10"/>
    </row>
    <row r="4329" spans="4:4" x14ac:dyDescent="0.3">
      <c r="D4329" s="10"/>
    </row>
    <row r="4330" spans="4:4" x14ac:dyDescent="0.3">
      <c r="D4330" s="10"/>
    </row>
    <row r="4331" spans="4:4" x14ac:dyDescent="0.3">
      <c r="D4331" s="10"/>
    </row>
    <row r="4332" spans="4:4" x14ac:dyDescent="0.3">
      <c r="D4332" s="10"/>
    </row>
    <row r="4333" spans="4:4" x14ac:dyDescent="0.3">
      <c r="D4333" s="10"/>
    </row>
    <row r="4334" spans="4:4" x14ac:dyDescent="0.3">
      <c r="D4334" s="10"/>
    </row>
    <row r="4335" spans="4:4" x14ac:dyDescent="0.3">
      <c r="D4335" s="10"/>
    </row>
    <row r="4336" spans="4:4" x14ac:dyDescent="0.3">
      <c r="D4336" s="10"/>
    </row>
    <row r="4337" spans="4:4" x14ac:dyDescent="0.3">
      <c r="D4337" s="10"/>
    </row>
    <row r="4338" spans="4:4" x14ac:dyDescent="0.3">
      <c r="D4338" s="10"/>
    </row>
    <row r="4339" spans="4:4" x14ac:dyDescent="0.3">
      <c r="D4339" s="10"/>
    </row>
    <row r="4340" spans="4:4" x14ac:dyDescent="0.3">
      <c r="D4340" s="10"/>
    </row>
    <row r="4341" spans="4:4" x14ac:dyDescent="0.3">
      <c r="D4341" s="10"/>
    </row>
    <row r="4342" spans="4:4" x14ac:dyDescent="0.3">
      <c r="D4342" s="10"/>
    </row>
    <row r="4343" spans="4:4" x14ac:dyDescent="0.3">
      <c r="D4343" s="10"/>
    </row>
    <row r="4344" spans="4:4" x14ac:dyDescent="0.3">
      <c r="D4344" s="10"/>
    </row>
    <row r="4345" spans="4:4" x14ac:dyDescent="0.3">
      <c r="D4345" s="10"/>
    </row>
    <row r="4346" spans="4:4" x14ac:dyDescent="0.3">
      <c r="D4346" s="10"/>
    </row>
    <row r="4347" spans="4:4" x14ac:dyDescent="0.3">
      <c r="D4347" s="10"/>
    </row>
    <row r="4348" spans="4:4" x14ac:dyDescent="0.3">
      <c r="D4348" s="10"/>
    </row>
    <row r="4349" spans="4:4" x14ac:dyDescent="0.3">
      <c r="D4349" s="10"/>
    </row>
    <row r="4350" spans="4:4" x14ac:dyDescent="0.3">
      <c r="D4350" s="10"/>
    </row>
    <row r="4351" spans="4:4" x14ac:dyDescent="0.3">
      <c r="D4351" s="10"/>
    </row>
    <row r="4352" spans="4:4" x14ac:dyDescent="0.3">
      <c r="D4352" s="10"/>
    </row>
    <row r="4353" spans="4:4" x14ac:dyDescent="0.3">
      <c r="D4353" s="10"/>
    </row>
    <row r="4354" spans="4:4" x14ac:dyDescent="0.3">
      <c r="D4354" s="10"/>
    </row>
    <row r="4355" spans="4:4" x14ac:dyDescent="0.3">
      <c r="D4355" s="10"/>
    </row>
    <row r="4356" spans="4:4" x14ac:dyDescent="0.3">
      <c r="D4356" s="10"/>
    </row>
    <row r="4357" spans="4:4" x14ac:dyDescent="0.3">
      <c r="D4357" s="10"/>
    </row>
    <row r="4358" spans="4:4" x14ac:dyDescent="0.3">
      <c r="D4358" s="10"/>
    </row>
    <row r="4359" spans="4:4" x14ac:dyDescent="0.3">
      <c r="D4359" s="10"/>
    </row>
    <row r="4360" spans="4:4" x14ac:dyDescent="0.3">
      <c r="D4360" s="10"/>
    </row>
    <row r="4361" spans="4:4" x14ac:dyDescent="0.3">
      <c r="D4361" s="10"/>
    </row>
    <row r="4362" spans="4:4" x14ac:dyDescent="0.3">
      <c r="D4362" s="10"/>
    </row>
    <row r="4363" spans="4:4" x14ac:dyDescent="0.3">
      <c r="D4363" s="10"/>
    </row>
    <row r="4364" spans="4:4" x14ac:dyDescent="0.3">
      <c r="D4364" s="10"/>
    </row>
    <row r="4365" spans="4:4" x14ac:dyDescent="0.3">
      <c r="D4365" s="10"/>
    </row>
    <row r="4366" spans="4:4" x14ac:dyDescent="0.3">
      <c r="D4366" s="10"/>
    </row>
    <row r="4367" spans="4:4" x14ac:dyDescent="0.3">
      <c r="D4367" s="10"/>
    </row>
    <row r="4368" spans="4:4" x14ac:dyDescent="0.3">
      <c r="D4368" s="10"/>
    </row>
    <row r="4369" spans="4:4" x14ac:dyDescent="0.3">
      <c r="D4369" s="10"/>
    </row>
    <row r="4370" spans="4:4" x14ac:dyDescent="0.3">
      <c r="D4370" s="10"/>
    </row>
    <row r="4371" spans="4:4" x14ac:dyDescent="0.3">
      <c r="D4371" s="10"/>
    </row>
    <row r="4372" spans="4:4" x14ac:dyDescent="0.3">
      <c r="D4372" s="10"/>
    </row>
    <row r="4373" spans="4:4" x14ac:dyDescent="0.3">
      <c r="D4373" s="10"/>
    </row>
    <row r="4374" spans="4:4" x14ac:dyDescent="0.3">
      <c r="D4374" s="10"/>
    </row>
    <row r="4375" spans="4:4" x14ac:dyDescent="0.3">
      <c r="D4375" s="10"/>
    </row>
    <row r="4376" spans="4:4" x14ac:dyDescent="0.3">
      <c r="D4376" s="10"/>
    </row>
    <row r="4377" spans="4:4" x14ac:dyDescent="0.3">
      <c r="D4377" s="10"/>
    </row>
    <row r="4378" spans="4:4" x14ac:dyDescent="0.3">
      <c r="D4378" s="10"/>
    </row>
    <row r="4379" spans="4:4" x14ac:dyDescent="0.3">
      <c r="D4379" s="10"/>
    </row>
    <row r="4380" spans="4:4" x14ac:dyDescent="0.3">
      <c r="D4380" s="10"/>
    </row>
    <row r="4381" spans="4:4" x14ac:dyDescent="0.3">
      <c r="D4381" s="10"/>
    </row>
    <row r="4382" spans="4:4" x14ac:dyDescent="0.3">
      <c r="D4382" s="10"/>
    </row>
    <row r="4383" spans="4:4" x14ac:dyDescent="0.3">
      <c r="D4383" s="10"/>
    </row>
    <row r="4384" spans="4:4" x14ac:dyDescent="0.3">
      <c r="D4384" s="10"/>
    </row>
    <row r="4385" spans="4:4" x14ac:dyDescent="0.3">
      <c r="D4385" s="10"/>
    </row>
    <row r="4386" spans="4:4" x14ac:dyDescent="0.3">
      <c r="D4386" s="10"/>
    </row>
    <row r="4387" spans="4:4" x14ac:dyDescent="0.3">
      <c r="D4387" s="10"/>
    </row>
    <row r="4388" spans="4:4" x14ac:dyDescent="0.3">
      <c r="D4388" s="10"/>
    </row>
    <row r="4389" spans="4:4" x14ac:dyDescent="0.3">
      <c r="D4389" s="10"/>
    </row>
    <row r="4390" spans="4:4" x14ac:dyDescent="0.3">
      <c r="D4390" s="10"/>
    </row>
    <row r="4391" spans="4:4" x14ac:dyDescent="0.3">
      <c r="D4391" s="10"/>
    </row>
    <row r="4392" spans="4:4" x14ac:dyDescent="0.3">
      <c r="D4392" s="10"/>
    </row>
    <row r="4393" spans="4:4" x14ac:dyDescent="0.3">
      <c r="D4393" s="10"/>
    </row>
    <row r="4394" spans="4:4" x14ac:dyDescent="0.3">
      <c r="D4394" s="10"/>
    </row>
    <row r="4395" spans="4:4" x14ac:dyDescent="0.3">
      <c r="D4395" s="10"/>
    </row>
    <row r="4396" spans="4:4" x14ac:dyDescent="0.3">
      <c r="D4396" s="10"/>
    </row>
    <row r="4397" spans="4:4" x14ac:dyDescent="0.3">
      <c r="D4397" s="10"/>
    </row>
    <row r="4398" spans="4:4" x14ac:dyDescent="0.3">
      <c r="D4398" s="10"/>
    </row>
    <row r="4399" spans="4:4" x14ac:dyDescent="0.3">
      <c r="D4399" s="10"/>
    </row>
    <row r="4400" spans="4:4" x14ac:dyDescent="0.3">
      <c r="D4400" s="10"/>
    </row>
    <row r="4401" spans="4:4" x14ac:dyDescent="0.3">
      <c r="D4401" s="10"/>
    </row>
    <row r="4402" spans="4:4" x14ac:dyDescent="0.3">
      <c r="D4402" s="10"/>
    </row>
    <row r="4403" spans="4:4" x14ac:dyDescent="0.3">
      <c r="D4403" s="10"/>
    </row>
    <row r="4404" spans="4:4" x14ac:dyDescent="0.3">
      <c r="D4404" s="10"/>
    </row>
    <row r="4405" spans="4:4" x14ac:dyDescent="0.3">
      <c r="D4405" s="10"/>
    </row>
    <row r="4406" spans="4:4" x14ac:dyDescent="0.3">
      <c r="D4406" s="10"/>
    </row>
    <row r="4407" spans="4:4" x14ac:dyDescent="0.3">
      <c r="D4407" s="10"/>
    </row>
    <row r="4408" spans="4:4" x14ac:dyDescent="0.3">
      <c r="D4408" s="10"/>
    </row>
    <row r="4409" spans="4:4" x14ac:dyDescent="0.3">
      <c r="D4409" s="10"/>
    </row>
    <row r="4410" spans="4:4" x14ac:dyDescent="0.3">
      <c r="D4410" s="10"/>
    </row>
    <row r="4411" spans="4:4" x14ac:dyDescent="0.3">
      <c r="D4411" s="10"/>
    </row>
    <row r="4412" spans="4:4" x14ac:dyDescent="0.3">
      <c r="D4412" s="10"/>
    </row>
    <row r="4413" spans="4:4" x14ac:dyDescent="0.3">
      <c r="D4413" s="10"/>
    </row>
    <row r="4414" spans="4:4" x14ac:dyDescent="0.3">
      <c r="D4414" s="10"/>
    </row>
    <row r="4415" spans="4:4" x14ac:dyDescent="0.3">
      <c r="D4415" s="10"/>
    </row>
    <row r="4416" spans="4:4" x14ac:dyDescent="0.3">
      <c r="D4416" s="10"/>
    </row>
    <row r="4417" spans="4:4" x14ac:dyDescent="0.3">
      <c r="D4417" s="10"/>
    </row>
    <row r="4418" spans="4:4" x14ac:dyDescent="0.3">
      <c r="D4418" s="10"/>
    </row>
    <row r="4419" spans="4:4" x14ac:dyDescent="0.3">
      <c r="D4419" s="10"/>
    </row>
    <row r="4420" spans="4:4" x14ac:dyDescent="0.3">
      <c r="D4420" s="10"/>
    </row>
    <row r="4421" spans="4:4" x14ac:dyDescent="0.3">
      <c r="D4421" s="10"/>
    </row>
    <row r="4422" spans="4:4" x14ac:dyDescent="0.3">
      <c r="D4422" s="10"/>
    </row>
    <row r="4423" spans="4:4" x14ac:dyDescent="0.3">
      <c r="D4423" s="10"/>
    </row>
    <row r="4424" spans="4:4" x14ac:dyDescent="0.3">
      <c r="D4424" s="10"/>
    </row>
    <row r="4425" spans="4:4" x14ac:dyDescent="0.3">
      <c r="D4425" s="10"/>
    </row>
    <row r="4426" spans="4:4" x14ac:dyDescent="0.3">
      <c r="D4426" s="10"/>
    </row>
    <row r="4427" spans="4:4" x14ac:dyDescent="0.3">
      <c r="D4427" s="10"/>
    </row>
    <row r="4428" spans="4:4" x14ac:dyDescent="0.3">
      <c r="D4428" s="10"/>
    </row>
    <row r="4429" spans="4:4" x14ac:dyDescent="0.3">
      <c r="D4429" s="10"/>
    </row>
    <row r="4430" spans="4:4" x14ac:dyDescent="0.3">
      <c r="D4430" s="10"/>
    </row>
    <row r="4431" spans="4:4" x14ac:dyDescent="0.3">
      <c r="D4431" s="10"/>
    </row>
    <row r="4432" spans="4:4" x14ac:dyDescent="0.3">
      <c r="D4432" s="10"/>
    </row>
    <row r="4433" spans="4:4" x14ac:dyDescent="0.3">
      <c r="D4433" s="10"/>
    </row>
    <row r="4434" spans="4:4" x14ac:dyDescent="0.3">
      <c r="D4434" s="10"/>
    </row>
    <row r="4435" spans="4:4" x14ac:dyDescent="0.3">
      <c r="D4435" s="10"/>
    </row>
    <row r="4436" spans="4:4" x14ac:dyDescent="0.3">
      <c r="D4436" s="10"/>
    </row>
    <row r="4437" spans="4:4" x14ac:dyDescent="0.3">
      <c r="D4437" s="10"/>
    </row>
    <row r="4438" spans="4:4" x14ac:dyDescent="0.3">
      <c r="D4438" s="10"/>
    </row>
    <row r="4439" spans="4:4" x14ac:dyDescent="0.3">
      <c r="D4439" s="10"/>
    </row>
    <row r="4440" spans="4:4" x14ac:dyDescent="0.3">
      <c r="D4440" s="10"/>
    </row>
    <row r="4441" spans="4:4" x14ac:dyDescent="0.3">
      <c r="D4441" s="10"/>
    </row>
    <row r="4442" spans="4:4" x14ac:dyDescent="0.3">
      <c r="D4442" s="10"/>
    </row>
    <row r="4443" spans="4:4" x14ac:dyDescent="0.3">
      <c r="D4443" s="10"/>
    </row>
    <row r="4444" spans="4:4" x14ac:dyDescent="0.3">
      <c r="D4444" s="10"/>
    </row>
    <row r="4445" spans="4:4" x14ac:dyDescent="0.3">
      <c r="D4445" s="10"/>
    </row>
    <row r="4446" spans="4:4" x14ac:dyDescent="0.3">
      <c r="D4446" s="10"/>
    </row>
    <row r="4447" spans="4:4" x14ac:dyDescent="0.3">
      <c r="D4447" s="10"/>
    </row>
    <row r="4448" spans="4:4" x14ac:dyDescent="0.3">
      <c r="D4448" s="10"/>
    </row>
    <row r="4449" spans="4:4" x14ac:dyDescent="0.3">
      <c r="D4449" s="10"/>
    </row>
    <row r="4450" spans="4:4" x14ac:dyDescent="0.3">
      <c r="D4450" s="10"/>
    </row>
    <row r="4451" spans="4:4" x14ac:dyDescent="0.3">
      <c r="D4451" s="10"/>
    </row>
    <row r="4452" spans="4:4" x14ac:dyDescent="0.3">
      <c r="D4452" s="10"/>
    </row>
    <row r="4453" spans="4:4" x14ac:dyDescent="0.3">
      <c r="D4453" s="10"/>
    </row>
    <row r="4454" spans="4:4" x14ac:dyDescent="0.3">
      <c r="D4454" s="10"/>
    </row>
    <row r="4455" spans="4:4" x14ac:dyDescent="0.3">
      <c r="D4455" s="10"/>
    </row>
    <row r="4456" spans="4:4" x14ac:dyDescent="0.3">
      <c r="D4456" s="10"/>
    </row>
    <row r="4457" spans="4:4" x14ac:dyDescent="0.3">
      <c r="D4457" s="10"/>
    </row>
    <row r="4458" spans="4:4" x14ac:dyDescent="0.3">
      <c r="D4458" s="10"/>
    </row>
    <row r="4459" spans="4:4" x14ac:dyDescent="0.3">
      <c r="D4459" s="10"/>
    </row>
    <row r="4460" spans="4:4" x14ac:dyDescent="0.3">
      <c r="D4460" s="10"/>
    </row>
    <row r="4461" spans="4:4" x14ac:dyDescent="0.3">
      <c r="D4461" s="10"/>
    </row>
    <row r="4462" spans="4:4" x14ac:dyDescent="0.3">
      <c r="D4462" s="10"/>
    </row>
    <row r="4463" spans="4:4" x14ac:dyDescent="0.3">
      <c r="D4463" s="10"/>
    </row>
    <row r="4464" spans="4:4" x14ac:dyDescent="0.3">
      <c r="D4464" s="10"/>
    </row>
    <row r="4465" spans="4:4" x14ac:dyDescent="0.3">
      <c r="D4465" s="10"/>
    </row>
    <row r="4466" spans="4:4" x14ac:dyDescent="0.3">
      <c r="D4466" s="10"/>
    </row>
    <row r="4467" spans="4:4" x14ac:dyDescent="0.3">
      <c r="D4467" s="10"/>
    </row>
    <row r="4468" spans="4:4" x14ac:dyDescent="0.3">
      <c r="D4468" s="10"/>
    </row>
    <row r="4469" spans="4:4" x14ac:dyDescent="0.3">
      <c r="D4469" s="10"/>
    </row>
    <row r="4470" spans="4:4" x14ac:dyDescent="0.3">
      <c r="D4470" s="10"/>
    </row>
    <row r="4471" spans="4:4" x14ac:dyDescent="0.3">
      <c r="D4471" s="10"/>
    </row>
    <row r="4472" spans="4:4" x14ac:dyDescent="0.3">
      <c r="D4472" s="10"/>
    </row>
    <row r="4473" spans="4:4" x14ac:dyDescent="0.3">
      <c r="D4473" s="10"/>
    </row>
    <row r="4474" spans="4:4" x14ac:dyDescent="0.3">
      <c r="D4474" s="10"/>
    </row>
    <row r="4475" spans="4:4" x14ac:dyDescent="0.3">
      <c r="D4475" s="10"/>
    </row>
    <row r="4476" spans="4:4" x14ac:dyDescent="0.3">
      <c r="D4476" s="10"/>
    </row>
    <row r="4477" spans="4:4" x14ac:dyDescent="0.3">
      <c r="D4477" s="10"/>
    </row>
    <row r="4478" spans="4:4" x14ac:dyDescent="0.3">
      <c r="D4478" s="10"/>
    </row>
    <row r="4479" spans="4:4" x14ac:dyDescent="0.3">
      <c r="D4479" s="10"/>
    </row>
    <row r="4480" spans="4:4" x14ac:dyDescent="0.3">
      <c r="D4480" s="10"/>
    </row>
    <row r="4481" spans="4:4" x14ac:dyDescent="0.3">
      <c r="D4481" s="10"/>
    </row>
    <row r="4482" spans="4:4" x14ac:dyDescent="0.3">
      <c r="D4482" s="10"/>
    </row>
    <row r="4483" spans="4:4" x14ac:dyDescent="0.3">
      <c r="D4483" s="10"/>
    </row>
    <row r="4484" spans="4:4" x14ac:dyDescent="0.3">
      <c r="D4484" s="10"/>
    </row>
    <row r="4485" spans="4:4" x14ac:dyDescent="0.3">
      <c r="D4485" s="10"/>
    </row>
    <row r="4486" spans="4:4" x14ac:dyDescent="0.3">
      <c r="D4486" s="10"/>
    </row>
    <row r="4487" spans="4:4" x14ac:dyDescent="0.3">
      <c r="D4487" s="10"/>
    </row>
    <row r="4488" spans="4:4" x14ac:dyDescent="0.3">
      <c r="D4488" s="10"/>
    </row>
    <row r="4489" spans="4:4" x14ac:dyDescent="0.3">
      <c r="D4489" s="10"/>
    </row>
    <row r="4490" spans="4:4" x14ac:dyDescent="0.3">
      <c r="D4490" s="10"/>
    </row>
    <row r="4491" spans="4:4" x14ac:dyDescent="0.3">
      <c r="D4491" s="10"/>
    </row>
    <row r="4492" spans="4:4" x14ac:dyDescent="0.3">
      <c r="D4492" s="10"/>
    </row>
    <row r="4493" spans="4:4" x14ac:dyDescent="0.3">
      <c r="D4493" s="10"/>
    </row>
    <row r="4494" spans="4:4" x14ac:dyDescent="0.3">
      <c r="D4494" s="10"/>
    </row>
    <row r="4495" spans="4:4" x14ac:dyDescent="0.3">
      <c r="D4495" s="10"/>
    </row>
    <row r="4496" spans="4:4" x14ac:dyDescent="0.3">
      <c r="D4496" s="10"/>
    </row>
    <row r="4497" spans="4:4" x14ac:dyDescent="0.3">
      <c r="D4497" s="10"/>
    </row>
    <row r="4498" spans="4:4" x14ac:dyDescent="0.3">
      <c r="D4498" s="10"/>
    </row>
    <row r="4499" spans="4:4" x14ac:dyDescent="0.3">
      <c r="D4499" s="10"/>
    </row>
    <row r="4500" spans="4:4" x14ac:dyDescent="0.3">
      <c r="D4500" s="10"/>
    </row>
    <row r="4501" spans="4:4" x14ac:dyDescent="0.3">
      <c r="D4501" s="10"/>
    </row>
    <row r="4502" spans="4:4" x14ac:dyDescent="0.3">
      <c r="D4502" s="10"/>
    </row>
    <row r="4503" spans="4:4" x14ac:dyDescent="0.3">
      <c r="D4503" s="10"/>
    </row>
    <row r="4504" spans="4:4" x14ac:dyDescent="0.3">
      <c r="D4504" s="10"/>
    </row>
    <row r="4505" spans="4:4" x14ac:dyDescent="0.3">
      <c r="D4505" s="10"/>
    </row>
    <row r="4506" spans="4:4" x14ac:dyDescent="0.3">
      <c r="D4506" s="10"/>
    </row>
    <row r="4507" spans="4:4" x14ac:dyDescent="0.3">
      <c r="D4507" s="10"/>
    </row>
    <row r="4508" spans="4:4" x14ac:dyDescent="0.3">
      <c r="D4508" s="10"/>
    </row>
    <row r="4509" spans="4:4" x14ac:dyDescent="0.3">
      <c r="D4509" s="10"/>
    </row>
    <row r="4510" spans="4:4" x14ac:dyDescent="0.3">
      <c r="D4510" s="10"/>
    </row>
    <row r="4511" spans="4:4" x14ac:dyDescent="0.3">
      <c r="D4511" s="10"/>
    </row>
    <row r="4512" spans="4:4" x14ac:dyDescent="0.3">
      <c r="D4512" s="10"/>
    </row>
    <row r="4513" spans="4:4" x14ac:dyDescent="0.3">
      <c r="D4513" s="10"/>
    </row>
    <row r="4514" spans="4:4" x14ac:dyDescent="0.3">
      <c r="D4514" s="10"/>
    </row>
    <row r="4515" spans="4:4" x14ac:dyDescent="0.3">
      <c r="D4515" s="10"/>
    </row>
    <row r="4516" spans="4:4" x14ac:dyDescent="0.3">
      <c r="D4516" s="10"/>
    </row>
    <row r="4517" spans="4:4" x14ac:dyDescent="0.3">
      <c r="D4517" s="10"/>
    </row>
    <row r="4518" spans="4:4" x14ac:dyDescent="0.3">
      <c r="D4518" s="10"/>
    </row>
    <row r="4519" spans="4:4" x14ac:dyDescent="0.3">
      <c r="D4519" s="10"/>
    </row>
    <row r="4520" spans="4:4" x14ac:dyDescent="0.3">
      <c r="D4520" s="10"/>
    </row>
    <row r="4521" spans="4:4" x14ac:dyDescent="0.3">
      <c r="D4521" s="10"/>
    </row>
    <row r="4522" spans="4:4" x14ac:dyDescent="0.3">
      <c r="D4522" s="10"/>
    </row>
    <row r="4523" spans="4:4" x14ac:dyDescent="0.3">
      <c r="D4523" s="10"/>
    </row>
    <row r="4524" spans="4:4" x14ac:dyDescent="0.3">
      <c r="D4524" s="10"/>
    </row>
    <row r="4525" spans="4:4" x14ac:dyDescent="0.3">
      <c r="D4525" s="10"/>
    </row>
    <row r="4526" spans="4:4" x14ac:dyDescent="0.3">
      <c r="D4526" s="10"/>
    </row>
    <row r="4527" spans="4:4" x14ac:dyDescent="0.3">
      <c r="D4527" s="10"/>
    </row>
    <row r="4528" spans="4:4" x14ac:dyDescent="0.3">
      <c r="D4528" s="10"/>
    </row>
    <row r="4529" spans="4:4" x14ac:dyDescent="0.3">
      <c r="D4529" s="10"/>
    </row>
    <row r="4530" spans="4:4" x14ac:dyDescent="0.3">
      <c r="D4530" s="10"/>
    </row>
    <row r="4531" spans="4:4" x14ac:dyDescent="0.3">
      <c r="D4531" s="10"/>
    </row>
    <row r="4532" spans="4:4" x14ac:dyDescent="0.3">
      <c r="D4532" s="10"/>
    </row>
    <row r="4533" spans="4:4" x14ac:dyDescent="0.3">
      <c r="D4533" s="10"/>
    </row>
    <row r="4534" spans="4:4" x14ac:dyDescent="0.3">
      <c r="D4534" s="10"/>
    </row>
    <row r="4535" spans="4:4" x14ac:dyDescent="0.3">
      <c r="D4535" s="10"/>
    </row>
    <row r="4536" spans="4:4" x14ac:dyDescent="0.3">
      <c r="D4536" s="10"/>
    </row>
    <row r="4537" spans="4:4" x14ac:dyDescent="0.3">
      <c r="D4537" s="10"/>
    </row>
    <row r="4538" spans="4:4" x14ac:dyDescent="0.3">
      <c r="D4538" s="10"/>
    </row>
    <row r="4539" spans="4:4" x14ac:dyDescent="0.3">
      <c r="D4539" s="10"/>
    </row>
    <row r="4540" spans="4:4" x14ac:dyDescent="0.3">
      <c r="D4540" s="10"/>
    </row>
    <row r="4541" spans="4:4" x14ac:dyDescent="0.3">
      <c r="D4541" s="10"/>
    </row>
    <row r="4542" spans="4:4" x14ac:dyDescent="0.3">
      <c r="D4542" s="10"/>
    </row>
    <row r="4543" spans="4:4" x14ac:dyDescent="0.3">
      <c r="D4543" s="10"/>
    </row>
    <row r="4544" spans="4:4" x14ac:dyDescent="0.3">
      <c r="D4544" s="10"/>
    </row>
    <row r="4545" spans="4:4" x14ac:dyDescent="0.3">
      <c r="D4545" s="10"/>
    </row>
    <row r="4546" spans="4:4" x14ac:dyDescent="0.3">
      <c r="D4546" s="10"/>
    </row>
    <row r="4547" spans="4:4" x14ac:dyDescent="0.3">
      <c r="D4547" s="10"/>
    </row>
    <row r="4548" spans="4:4" x14ac:dyDescent="0.3">
      <c r="D4548" s="10"/>
    </row>
    <row r="4549" spans="4:4" x14ac:dyDescent="0.3">
      <c r="D4549" s="10"/>
    </row>
    <row r="4550" spans="4:4" x14ac:dyDescent="0.3">
      <c r="D4550" s="10"/>
    </row>
    <row r="4551" spans="4:4" x14ac:dyDescent="0.3">
      <c r="D4551" s="10"/>
    </row>
    <row r="4552" spans="4:4" x14ac:dyDescent="0.3">
      <c r="D4552" s="10"/>
    </row>
    <row r="4553" spans="4:4" x14ac:dyDescent="0.3">
      <c r="D4553" s="10"/>
    </row>
    <row r="4554" spans="4:4" x14ac:dyDescent="0.3">
      <c r="D4554" s="10"/>
    </row>
    <row r="4555" spans="4:4" x14ac:dyDescent="0.3">
      <c r="D4555" s="10"/>
    </row>
    <row r="4556" spans="4:4" x14ac:dyDescent="0.3">
      <c r="D4556" s="10"/>
    </row>
    <row r="4557" spans="4:4" x14ac:dyDescent="0.3">
      <c r="D4557" s="10"/>
    </row>
    <row r="4558" spans="4:4" x14ac:dyDescent="0.3">
      <c r="D4558" s="10"/>
    </row>
    <row r="4559" spans="4:4" x14ac:dyDescent="0.3">
      <c r="D4559" s="10"/>
    </row>
    <row r="4560" spans="4:4" x14ac:dyDescent="0.3">
      <c r="D4560" s="10"/>
    </row>
    <row r="4561" spans="4:4" x14ac:dyDescent="0.3">
      <c r="D4561" s="10"/>
    </row>
    <row r="4562" spans="4:4" x14ac:dyDescent="0.3">
      <c r="D4562" s="10"/>
    </row>
    <row r="4563" spans="4:4" x14ac:dyDescent="0.3">
      <c r="D4563" s="10"/>
    </row>
    <row r="4564" spans="4:4" x14ac:dyDescent="0.3">
      <c r="D4564" s="10"/>
    </row>
    <row r="4565" spans="4:4" x14ac:dyDescent="0.3">
      <c r="D4565" s="10"/>
    </row>
    <row r="4566" spans="4:4" x14ac:dyDescent="0.3">
      <c r="D4566" s="10"/>
    </row>
    <row r="4567" spans="4:4" x14ac:dyDescent="0.3">
      <c r="D4567" s="10"/>
    </row>
    <row r="4568" spans="4:4" x14ac:dyDescent="0.3">
      <c r="D4568" s="10"/>
    </row>
    <row r="4569" spans="4:4" x14ac:dyDescent="0.3">
      <c r="D4569" s="10"/>
    </row>
    <row r="4570" spans="4:4" x14ac:dyDescent="0.3">
      <c r="D4570" s="10"/>
    </row>
    <row r="4571" spans="4:4" x14ac:dyDescent="0.3">
      <c r="D4571" s="10"/>
    </row>
    <row r="4572" spans="4:4" x14ac:dyDescent="0.3">
      <c r="D4572" s="10"/>
    </row>
    <row r="4573" spans="4:4" x14ac:dyDescent="0.3">
      <c r="D4573" s="10"/>
    </row>
    <row r="4574" spans="4:4" x14ac:dyDescent="0.3">
      <c r="D4574" s="10"/>
    </row>
    <row r="4575" spans="4:4" x14ac:dyDescent="0.3">
      <c r="D4575" s="10"/>
    </row>
    <row r="4576" spans="4:4" x14ac:dyDescent="0.3">
      <c r="D4576" s="10"/>
    </row>
    <row r="4577" spans="4:4" x14ac:dyDescent="0.3">
      <c r="D4577" s="10"/>
    </row>
    <row r="4578" spans="4:4" x14ac:dyDescent="0.3">
      <c r="D4578" s="10"/>
    </row>
    <row r="4579" spans="4:4" x14ac:dyDescent="0.3">
      <c r="D4579" s="10"/>
    </row>
    <row r="4580" spans="4:4" x14ac:dyDescent="0.3">
      <c r="D4580" s="10"/>
    </row>
    <row r="4581" spans="4:4" x14ac:dyDescent="0.3">
      <c r="D4581" s="10"/>
    </row>
    <row r="4582" spans="4:4" x14ac:dyDescent="0.3">
      <c r="D4582" s="10"/>
    </row>
    <row r="4583" spans="4:4" x14ac:dyDescent="0.3">
      <c r="D4583" s="10"/>
    </row>
    <row r="4584" spans="4:4" x14ac:dyDescent="0.3">
      <c r="D4584" s="10"/>
    </row>
    <row r="4585" spans="4:4" x14ac:dyDescent="0.3">
      <c r="D4585" s="10"/>
    </row>
    <row r="4586" spans="4:4" x14ac:dyDescent="0.3">
      <c r="D4586" s="10"/>
    </row>
    <row r="4587" spans="4:4" x14ac:dyDescent="0.3">
      <c r="D4587" s="10"/>
    </row>
    <row r="4588" spans="4:4" x14ac:dyDescent="0.3">
      <c r="D4588" s="10"/>
    </row>
    <row r="4589" spans="4:4" x14ac:dyDescent="0.3">
      <c r="D4589" s="10"/>
    </row>
    <row r="4590" spans="4:4" x14ac:dyDescent="0.3">
      <c r="D4590" s="10"/>
    </row>
    <row r="4591" spans="4:4" x14ac:dyDescent="0.3">
      <c r="D4591" s="10"/>
    </row>
    <row r="4592" spans="4:4" x14ac:dyDescent="0.3">
      <c r="D4592" s="10"/>
    </row>
    <row r="4593" spans="4:4" x14ac:dyDescent="0.3">
      <c r="D4593" s="10"/>
    </row>
    <row r="4594" spans="4:4" x14ac:dyDescent="0.3">
      <c r="D4594" s="10"/>
    </row>
    <row r="4595" spans="4:4" x14ac:dyDescent="0.3">
      <c r="D4595" s="10"/>
    </row>
    <row r="4596" spans="4:4" x14ac:dyDescent="0.3">
      <c r="D4596" s="10"/>
    </row>
    <row r="4597" spans="4:4" x14ac:dyDescent="0.3">
      <c r="D4597" s="10"/>
    </row>
    <row r="4598" spans="4:4" x14ac:dyDescent="0.3">
      <c r="D4598" s="10"/>
    </row>
    <row r="4599" spans="4:4" x14ac:dyDescent="0.3">
      <c r="D4599" s="10"/>
    </row>
    <row r="4600" spans="4:4" x14ac:dyDescent="0.3">
      <c r="D4600" s="10"/>
    </row>
    <row r="4601" spans="4:4" x14ac:dyDescent="0.3">
      <c r="D4601" s="10"/>
    </row>
    <row r="4602" spans="4:4" x14ac:dyDescent="0.3">
      <c r="D4602" s="10"/>
    </row>
    <row r="4603" spans="4:4" x14ac:dyDescent="0.3">
      <c r="D4603" s="10"/>
    </row>
    <row r="4604" spans="4:4" x14ac:dyDescent="0.3">
      <c r="D4604" s="10"/>
    </row>
    <row r="4605" spans="4:4" x14ac:dyDescent="0.3">
      <c r="D4605" s="10"/>
    </row>
    <row r="4606" spans="4:4" x14ac:dyDescent="0.3">
      <c r="D4606" s="10"/>
    </row>
    <row r="4607" spans="4:4" x14ac:dyDescent="0.3">
      <c r="D4607" s="10"/>
    </row>
    <row r="4608" spans="4:4" x14ac:dyDescent="0.3">
      <c r="D4608" s="10"/>
    </row>
    <row r="4609" spans="4:4" x14ac:dyDescent="0.3">
      <c r="D4609" s="10"/>
    </row>
    <row r="4610" spans="4:4" x14ac:dyDescent="0.3">
      <c r="D4610" s="10"/>
    </row>
    <row r="4611" spans="4:4" x14ac:dyDescent="0.3">
      <c r="D4611" s="10"/>
    </row>
    <row r="4612" spans="4:4" x14ac:dyDescent="0.3">
      <c r="D4612" s="10"/>
    </row>
    <row r="4613" spans="4:4" x14ac:dyDescent="0.3">
      <c r="D4613" s="10"/>
    </row>
    <row r="4614" spans="4:4" x14ac:dyDescent="0.3">
      <c r="D4614" s="10"/>
    </row>
    <row r="4615" spans="4:4" x14ac:dyDescent="0.3">
      <c r="D4615" s="10"/>
    </row>
    <row r="4616" spans="4:4" x14ac:dyDescent="0.3">
      <c r="D4616" s="10"/>
    </row>
    <row r="4617" spans="4:4" x14ac:dyDescent="0.3">
      <c r="D4617" s="10"/>
    </row>
    <row r="4618" spans="4:4" x14ac:dyDescent="0.3">
      <c r="D4618" s="10"/>
    </row>
    <row r="4619" spans="4:4" x14ac:dyDescent="0.3">
      <c r="D4619" s="10"/>
    </row>
    <row r="4620" spans="4:4" x14ac:dyDescent="0.3">
      <c r="D4620" s="10"/>
    </row>
    <row r="4621" spans="4:4" x14ac:dyDescent="0.3">
      <c r="D4621" s="10"/>
    </row>
    <row r="4622" spans="4:4" x14ac:dyDescent="0.3">
      <c r="D4622" s="10"/>
    </row>
    <row r="4623" spans="4:4" x14ac:dyDescent="0.3">
      <c r="D4623" s="10"/>
    </row>
    <row r="4624" spans="4:4" x14ac:dyDescent="0.3">
      <c r="D4624" s="10"/>
    </row>
    <row r="4625" spans="4:4" x14ac:dyDescent="0.3">
      <c r="D4625" s="10"/>
    </row>
    <row r="4626" spans="4:4" x14ac:dyDescent="0.3">
      <c r="D4626" s="10"/>
    </row>
    <row r="4627" spans="4:4" x14ac:dyDescent="0.3">
      <c r="D4627" s="10"/>
    </row>
    <row r="4628" spans="4:4" x14ac:dyDescent="0.3">
      <c r="D4628" s="10"/>
    </row>
    <row r="4629" spans="4:4" x14ac:dyDescent="0.3">
      <c r="D4629" s="10"/>
    </row>
    <row r="4630" spans="4:4" x14ac:dyDescent="0.3">
      <c r="D4630" s="10"/>
    </row>
    <row r="4631" spans="4:4" x14ac:dyDescent="0.3">
      <c r="D4631" s="10"/>
    </row>
    <row r="4632" spans="4:4" x14ac:dyDescent="0.3">
      <c r="D4632" s="10"/>
    </row>
    <row r="4633" spans="4:4" x14ac:dyDescent="0.3">
      <c r="D4633" s="10"/>
    </row>
    <row r="4634" spans="4:4" x14ac:dyDescent="0.3">
      <c r="D4634" s="10"/>
    </row>
    <row r="4635" spans="4:4" x14ac:dyDescent="0.3">
      <c r="D4635" s="10"/>
    </row>
    <row r="4636" spans="4:4" x14ac:dyDescent="0.3">
      <c r="D4636" s="10"/>
    </row>
    <row r="4637" spans="4:4" x14ac:dyDescent="0.3">
      <c r="D4637" s="10"/>
    </row>
    <row r="4638" spans="4:4" x14ac:dyDescent="0.3">
      <c r="D4638" s="10"/>
    </row>
    <row r="4639" spans="4:4" x14ac:dyDescent="0.3">
      <c r="D4639" s="10"/>
    </row>
    <row r="4640" spans="4:4" x14ac:dyDescent="0.3">
      <c r="D4640" s="10"/>
    </row>
    <row r="4641" spans="4:4" x14ac:dyDescent="0.3">
      <c r="D4641" s="10"/>
    </row>
    <row r="4642" spans="4:4" x14ac:dyDescent="0.3">
      <c r="D4642" s="10"/>
    </row>
    <row r="4643" spans="4:4" x14ac:dyDescent="0.3">
      <c r="D4643" s="10"/>
    </row>
    <row r="4644" spans="4:4" x14ac:dyDescent="0.3">
      <c r="D4644" s="10"/>
    </row>
    <row r="4645" spans="4:4" x14ac:dyDescent="0.3">
      <c r="D4645" s="10"/>
    </row>
    <row r="4646" spans="4:4" x14ac:dyDescent="0.3">
      <c r="D4646" s="10"/>
    </row>
    <row r="4647" spans="4:4" x14ac:dyDescent="0.3">
      <c r="D4647" s="10"/>
    </row>
    <row r="4648" spans="4:4" x14ac:dyDescent="0.3">
      <c r="D4648" s="10"/>
    </row>
    <row r="4649" spans="4:4" x14ac:dyDescent="0.3">
      <c r="D4649" s="10"/>
    </row>
    <row r="4650" spans="4:4" x14ac:dyDescent="0.3">
      <c r="D4650" s="10"/>
    </row>
    <row r="4651" spans="4:4" x14ac:dyDescent="0.3">
      <c r="D4651" s="10"/>
    </row>
    <row r="4652" spans="4:4" x14ac:dyDescent="0.3">
      <c r="D4652" s="10"/>
    </row>
    <row r="4653" spans="4:4" x14ac:dyDescent="0.3">
      <c r="D4653" s="10"/>
    </row>
    <row r="4654" spans="4:4" x14ac:dyDescent="0.3">
      <c r="D4654" s="10"/>
    </row>
    <row r="4655" spans="4:4" x14ac:dyDescent="0.3">
      <c r="D4655" s="10"/>
    </row>
    <row r="4656" spans="4:4" x14ac:dyDescent="0.3">
      <c r="D4656" s="10"/>
    </row>
    <row r="4657" spans="4:4" x14ac:dyDescent="0.3">
      <c r="D4657" s="10"/>
    </row>
    <row r="4658" spans="4:4" x14ac:dyDescent="0.3">
      <c r="D4658" s="10"/>
    </row>
    <row r="4659" spans="4:4" x14ac:dyDescent="0.3">
      <c r="D4659" s="10"/>
    </row>
    <row r="4660" spans="4:4" x14ac:dyDescent="0.3">
      <c r="D4660" s="10"/>
    </row>
    <row r="4661" spans="4:4" x14ac:dyDescent="0.3">
      <c r="D4661" s="10"/>
    </row>
    <row r="4662" spans="4:4" x14ac:dyDescent="0.3">
      <c r="D4662" s="10"/>
    </row>
    <row r="4663" spans="4:4" x14ac:dyDescent="0.3">
      <c r="D4663" s="10"/>
    </row>
    <row r="4664" spans="4:4" x14ac:dyDescent="0.3">
      <c r="D4664" s="10"/>
    </row>
    <row r="4665" spans="4:4" x14ac:dyDescent="0.3">
      <c r="D4665" s="10"/>
    </row>
    <row r="4666" spans="4:4" x14ac:dyDescent="0.3">
      <c r="D4666" s="10"/>
    </row>
    <row r="4667" spans="4:4" x14ac:dyDescent="0.3">
      <c r="D4667" s="10"/>
    </row>
    <row r="4668" spans="4:4" x14ac:dyDescent="0.3">
      <c r="D4668" s="10"/>
    </row>
    <row r="4669" spans="4:4" x14ac:dyDescent="0.3">
      <c r="D4669" s="10"/>
    </row>
    <row r="4670" spans="4:4" x14ac:dyDescent="0.3">
      <c r="D4670" s="10"/>
    </row>
    <row r="4671" spans="4:4" x14ac:dyDescent="0.3">
      <c r="D4671" s="10"/>
    </row>
    <row r="4672" spans="4:4" x14ac:dyDescent="0.3">
      <c r="D4672" s="10"/>
    </row>
    <row r="4673" spans="4:4" x14ac:dyDescent="0.3">
      <c r="D4673" s="10"/>
    </row>
    <row r="4674" spans="4:4" x14ac:dyDescent="0.3">
      <c r="D4674" s="10"/>
    </row>
    <row r="4675" spans="4:4" x14ac:dyDescent="0.3">
      <c r="D4675" s="10"/>
    </row>
    <row r="4676" spans="4:4" x14ac:dyDescent="0.3">
      <c r="D4676" s="10"/>
    </row>
    <row r="4677" spans="4:4" x14ac:dyDescent="0.3">
      <c r="D4677" s="10"/>
    </row>
    <row r="4678" spans="4:4" x14ac:dyDescent="0.3">
      <c r="D4678" s="10"/>
    </row>
    <row r="4679" spans="4:4" x14ac:dyDescent="0.3">
      <c r="D4679" s="10"/>
    </row>
    <row r="4680" spans="4:4" x14ac:dyDescent="0.3">
      <c r="D4680" s="10"/>
    </row>
    <row r="4681" spans="4:4" x14ac:dyDescent="0.3">
      <c r="D4681" s="10"/>
    </row>
    <row r="4682" spans="4:4" x14ac:dyDescent="0.3">
      <c r="D4682" s="10"/>
    </row>
    <row r="4683" spans="4:4" x14ac:dyDescent="0.3">
      <c r="D4683" s="10"/>
    </row>
    <row r="4684" spans="4:4" x14ac:dyDescent="0.3">
      <c r="D4684" s="10"/>
    </row>
    <row r="4685" spans="4:4" x14ac:dyDescent="0.3">
      <c r="D4685" s="10"/>
    </row>
    <row r="4686" spans="4:4" x14ac:dyDescent="0.3">
      <c r="D4686" s="10"/>
    </row>
    <row r="4687" spans="4:4" x14ac:dyDescent="0.3">
      <c r="D4687" s="10"/>
    </row>
    <row r="4688" spans="4:4" x14ac:dyDescent="0.3">
      <c r="D4688" s="10"/>
    </row>
    <row r="4689" spans="4:4" x14ac:dyDescent="0.3">
      <c r="D4689" s="10"/>
    </row>
    <row r="4690" spans="4:4" x14ac:dyDescent="0.3">
      <c r="D4690" s="10"/>
    </row>
    <row r="4691" spans="4:4" x14ac:dyDescent="0.3">
      <c r="D4691" s="10"/>
    </row>
    <row r="4692" spans="4:4" x14ac:dyDescent="0.3">
      <c r="D4692" s="10"/>
    </row>
    <row r="4693" spans="4:4" x14ac:dyDescent="0.3">
      <c r="D4693" s="10"/>
    </row>
    <row r="4694" spans="4:4" x14ac:dyDescent="0.3">
      <c r="D4694" s="10"/>
    </row>
    <row r="4695" spans="4:4" x14ac:dyDescent="0.3">
      <c r="D4695" s="10"/>
    </row>
    <row r="4696" spans="4:4" x14ac:dyDescent="0.3">
      <c r="D4696" s="10"/>
    </row>
    <row r="4697" spans="4:4" x14ac:dyDescent="0.3">
      <c r="D4697" s="10"/>
    </row>
    <row r="4698" spans="4:4" x14ac:dyDescent="0.3">
      <c r="D4698" s="10"/>
    </row>
    <row r="4699" spans="4:4" x14ac:dyDescent="0.3">
      <c r="D4699" s="10"/>
    </row>
    <row r="4700" spans="4:4" x14ac:dyDescent="0.3">
      <c r="D4700" s="10"/>
    </row>
    <row r="4701" spans="4:4" x14ac:dyDescent="0.3">
      <c r="D4701" s="10"/>
    </row>
    <row r="4702" spans="4:4" x14ac:dyDescent="0.3">
      <c r="D4702" s="10"/>
    </row>
    <row r="4703" spans="4:4" x14ac:dyDescent="0.3">
      <c r="D4703" s="10"/>
    </row>
    <row r="4704" spans="4:4" x14ac:dyDescent="0.3">
      <c r="D4704" s="10"/>
    </row>
    <row r="4705" spans="4:4" x14ac:dyDescent="0.3">
      <c r="D4705" s="10"/>
    </row>
    <row r="4706" spans="4:4" x14ac:dyDescent="0.3">
      <c r="D4706" s="10"/>
    </row>
    <row r="4707" spans="4:4" x14ac:dyDescent="0.3">
      <c r="D4707" s="10"/>
    </row>
    <row r="4708" spans="4:4" x14ac:dyDescent="0.3">
      <c r="D4708" s="10"/>
    </row>
    <row r="4709" spans="4:4" x14ac:dyDescent="0.3">
      <c r="D4709" s="10"/>
    </row>
    <row r="4710" spans="4:4" x14ac:dyDescent="0.3">
      <c r="D4710" s="10"/>
    </row>
    <row r="4711" spans="4:4" x14ac:dyDescent="0.3">
      <c r="D4711" s="10"/>
    </row>
    <row r="4712" spans="4:4" x14ac:dyDescent="0.3">
      <c r="D4712" s="10"/>
    </row>
    <row r="4713" spans="4:4" x14ac:dyDescent="0.3">
      <c r="D4713" s="10"/>
    </row>
    <row r="4714" spans="4:4" x14ac:dyDescent="0.3">
      <c r="D4714" s="10"/>
    </row>
    <row r="4715" spans="4:4" x14ac:dyDescent="0.3">
      <c r="D4715" s="10"/>
    </row>
    <row r="4716" spans="4:4" x14ac:dyDescent="0.3">
      <c r="D4716" s="10"/>
    </row>
    <row r="4717" spans="4:4" x14ac:dyDescent="0.3">
      <c r="D4717" s="10"/>
    </row>
    <row r="4718" spans="4:4" x14ac:dyDescent="0.3">
      <c r="D4718" s="10"/>
    </row>
    <row r="4719" spans="4:4" x14ac:dyDescent="0.3">
      <c r="D4719" s="10"/>
    </row>
    <row r="4720" spans="4:4" x14ac:dyDescent="0.3">
      <c r="D4720" s="10"/>
    </row>
    <row r="4721" spans="4:4" x14ac:dyDescent="0.3">
      <c r="D4721" s="10"/>
    </row>
    <row r="4722" spans="4:4" x14ac:dyDescent="0.3">
      <c r="D4722" s="10"/>
    </row>
    <row r="4723" spans="4:4" x14ac:dyDescent="0.3">
      <c r="D4723" s="10"/>
    </row>
    <row r="4724" spans="4:4" x14ac:dyDescent="0.3">
      <c r="D4724" s="10"/>
    </row>
    <row r="4725" spans="4:4" x14ac:dyDescent="0.3">
      <c r="D4725" s="10"/>
    </row>
    <row r="4726" spans="4:4" x14ac:dyDescent="0.3">
      <c r="D4726" s="10"/>
    </row>
    <row r="4727" spans="4:4" x14ac:dyDescent="0.3">
      <c r="D4727" s="10"/>
    </row>
    <row r="4728" spans="4:4" x14ac:dyDescent="0.3">
      <c r="D4728" s="10"/>
    </row>
    <row r="4729" spans="4:4" x14ac:dyDescent="0.3">
      <c r="D4729" s="10"/>
    </row>
    <row r="4730" spans="4:4" x14ac:dyDescent="0.3">
      <c r="D4730" s="10"/>
    </row>
    <row r="4731" spans="4:4" x14ac:dyDescent="0.3">
      <c r="D4731" s="10"/>
    </row>
    <row r="4732" spans="4:4" x14ac:dyDescent="0.3">
      <c r="D4732" s="10"/>
    </row>
    <row r="4733" spans="4:4" x14ac:dyDescent="0.3">
      <c r="D4733" s="10"/>
    </row>
    <row r="4734" spans="4:4" x14ac:dyDescent="0.3">
      <c r="D4734" s="10"/>
    </row>
    <row r="4735" spans="4:4" x14ac:dyDescent="0.3">
      <c r="D4735" s="10"/>
    </row>
    <row r="4736" spans="4:4" x14ac:dyDescent="0.3">
      <c r="D4736" s="10"/>
    </row>
    <row r="4737" spans="4:4" x14ac:dyDescent="0.3">
      <c r="D4737" s="10"/>
    </row>
    <row r="4738" spans="4:4" x14ac:dyDescent="0.3">
      <c r="D4738" s="10"/>
    </row>
    <row r="4739" spans="4:4" x14ac:dyDescent="0.3">
      <c r="D4739" s="10"/>
    </row>
    <row r="4740" spans="4:4" x14ac:dyDescent="0.3">
      <c r="D4740" s="10"/>
    </row>
    <row r="4741" spans="4:4" x14ac:dyDescent="0.3">
      <c r="D4741" s="10"/>
    </row>
    <row r="4742" spans="4:4" x14ac:dyDescent="0.3">
      <c r="D4742" s="10"/>
    </row>
    <row r="4743" spans="4:4" x14ac:dyDescent="0.3">
      <c r="D4743" s="10"/>
    </row>
    <row r="4744" spans="4:4" x14ac:dyDescent="0.3">
      <c r="D4744" s="10"/>
    </row>
    <row r="4745" spans="4:4" x14ac:dyDescent="0.3">
      <c r="D4745" s="10"/>
    </row>
    <row r="4746" spans="4:4" x14ac:dyDescent="0.3">
      <c r="D4746" s="10"/>
    </row>
    <row r="4747" spans="4:4" x14ac:dyDescent="0.3">
      <c r="D4747" s="10"/>
    </row>
    <row r="4748" spans="4:4" x14ac:dyDescent="0.3">
      <c r="D4748" s="10"/>
    </row>
    <row r="4749" spans="4:4" x14ac:dyDescent="0.3">
      <c r="D4749" s="10"/>
    </row>
    <row r="4750" spans="4:4" x14ac:dyDescent="0.3">
      <c r="D4750" s="10"/>
    </row>
    <row r="4751" spans="4:4" x14ac:dyDescent="0.3">
      <c r="D4751" s="10"/>
    </row>
    <row r="4752" spans="4:4" x14ac:dyDescent="0.3">
      <c r="D4752" s="10"/>
    </row>
    <row r="4753" spans="4:4" x14ac:dyDescent="0.3">
      <c r="D4753" s="10"/>
    </row>
    <row r="4754" spans="4:4" x14ac:dyDescent="0.3">
      <c r="D4754" s="10"/>
    </row>
    <row r="4755" spans="4:4" x14ac:dyDescent="0.3">
      <c r="D4755" s="10"/>
    </row>
    <row r="4756" spans="4:4" x14ac:dyDescent="0.3">
      <c r="D4756" s="10"/>
    </row>
    <row r="4757" spans="4:4" x14ac:dyDescent="0.3">
      <c r="D4757" s="10"/>
    </row>
    <row r="4758" spans="4:4" x14ac:dyDescent="0.3">
      <c r="D4758" s="10"/>
    </row>
    <row r="4759" spans="4:4" x14ac:dyDescent="0.3">
      <c r="D4759" s="10"/>
    </row>
    <row r="4760" spans="4:4" x14ac:dyDescent="0.3">
      <c r="D4760" s="10"/>
    </row>
    <row r="4761" spans="4:4" x14ac:dyDescent="0.3">
      <c r="D4761" s="10"/>
    </row>
    <row r="4762" spans="4:4" x14ac:dyDescent="0.3">
      <c r="D4762" s="10"/>
    </row>
    <row r="4763" spans="4:4" x14ac:dyDescent="0.3">
      <c r="D4763" s="10"/>
    </row>
    <row r="4764" spans="4:4" x14ac:dyDescent="0.3">
      <c r="D4764" s="10"/>
    </row>
    <row r="4765" spans="4:4" x14ac:dyDescent="0.3">
      <c r="D4765" s="10"/>
    </row>
    <row r="4766" spans="4:4" x14ac:dyDescent="0.3">
      <c r="D4766" s="10"/>
    </row>
    <row r="4767" spans="4:4" x14ac:dyDescent="0.3">
      <c r="D4767" s="10"/>
    </row>
    <row r="4768" spans="4:4" x14ac:dyDescent="0.3">
      <c r="D4768" s="10"/>
    </row>
    <row r="4769" spans="4:4" x14ac:dyDescent="0.3">
      <c r="D4769" s="10"/>
    </row>
    <row r="4770" spans="4:4" x14ac:dyDescent="0.3">
      <c r="D4770" s="10"/>
    </row>
    <row r="4771" spans="4:4" x14ac:dyDescent="0.3">
      <c r="D4771" s="10"/>
    </row>
    <row r="4772" spans="4:4" x14ac:dyDescent="0.3">
      <c r="D4772" s="10"/>
    </row>
    <row r="4773" spans="4:4" x14ac:dyDescent="0.3">
      <c r="D4773" s="10"/>
    </row>
    <row r="4774" spans="4:4" x14ac:dyDescent="0.3">
      <c r="D4774" s="10"/>
    </row>
    <row r="4775" spans="4:4" x14ac:dyDescent="0.3">
      <c r="D4775" s="10"/>
    </row>
    <row r="4776" spans="4:4" x14ac:dyDescent="0.3">
      <c r="D4776" s="10"/>
    </row>
    <row r="4777" spans="4:4" x14ac:dyDescent="0.3">
      <c r="D4777" s="10"/>
    </row>
    <row r="4778" spans="4:4" x14ac:dyDescent="0.3">
      <c r="D4778" s="10"/>
    </row>
    <row r="4779" spans="4:4" x14ac:dyDescent="0.3">
      <c r="D4779" s="10"/>
    </row>
    <row r="4780" spans="4:4" x14ac:dyDescent="0.3">
      <c r="D4780" s="10"/>
    </row>
    <row r="4781" spans="4:4" x14ac:dyDescent="0.3">
      <c r="D4781" s="10"/>
    </row>
    <row r="4782" spans="4:4" x14ac:dyDescent="0.3">
      <c r="D4782" s="10"/>
    </row>
    <row r="4783" spans="4:4" x14ac:dyDescent="0.3">
      <c r="D4783" s="10"/>
    </row>
    <row r="4784" spans="4:4" x14ac:dyDescent="0.3">
      <c r="D4784" s="10"/>
    </row>
    <row r="4785" spans="4:4" x14ac:dyDescent="0.3">
      <c r="D4785" s="10"/>
    </row>
    <row r="4786" spans="4:4" x14ac:dyDescent="0.3">
      <c r="D4786" s="10"/>
    </row>
    <row r="4787" spans="4:4" x14ac:dyDescent="0.3">
      <c r="D4787" s="10"/>
    </row>
    <row r="4788" spans="4:4" x14ac:dyDescent="0.3">
      <c r="D4788" s="10"/>
    </row>
    <row r="4789" spans="4:4" x14ac:dyDescent="0.3">
      <c r="D4789" s="10"/>
    </row>
    <row r="4790" spans="4:4" x14ac:dyDescent="0.3">
      <c r="D4790" s="10"/>
    </row>
    <row r="4791" spans="4:4" x14ac:dyDescent="0.3">
      <c r="D4791" s="10"/>
    </row>
    <row r="4792" spans="4:4" x14ac:dyDescent="0.3">
      <c r="D4792" s="10"/>
    </row>
    <row r="4793" spans="4:4" x14ac:dyDescent="0.3">
      <c r="D4793" s="10"/>
    </row>
    <row r="4794" spans="4:4" x14ac:dyDescent="0.3">
      <c r="D4794" s="10"/>
    </row>
    <row r="4795" spans="4:4" x14ac:dyDescent="0.3">
      <c r="D4795" s="10"/>
    </row>
    <row r="4796" spans="4:4" x14ac:dyDescent="0.3">
      <c r="D4796" s="10"/>
    </row>
    <row r="4797" spans="4:4" x14ac:dyDescent="0.3">
      <c r="D4797" s="10"/>
    </row>
    <row r="4798" spans="4:4" x14ac:dyDescent="0.3">
      <c r="D4798" s="10"/>
    </row>
    <row r="4799" spans="4:4" x14ac:dyDescent="0.3">
      <c r="D4799" s="10"/>
    </row>
    <row r="4800" spans="4:4" x14ac:dyDescent="0.3">
      <c r="D4800" s="10"/>
    </row>
    <row r="4801" spans="4:4" x14ac:dyDescent="0.3">
      <c r="D4801" s="10"/>
    </row>
    <row r="4802" spans="4:4" x14ac:dyDescent="0.3">
      <c r="D4802" s="10"/>
    </row>
    <row r="4803" spans="4:4" x14ac:dyDescent="0.3">
      <c r="D4803" s="10"/>
    </row>
    <row r="4804" spans="4:4" x14ac:dyDescent="0.3">
      <c r="D4804" s="10"/>
    </row>
    <row r="4805" spans="4:4" x14ac:dyDescent="0.3">
      <c r="D4805" s="10"/>
    </row>
    <row r="4806" spans="4:4" x14ac:dyDescent="0.3">
      <c r="D4806" s="10"/>
    </row>
    <row r="4807" spans="4:4" x14ac:dyDescent="0.3">
      <c r="D4807" s="10"/>
    </row>
    <row r="4808" spans="4:4" x14ac:dyDescent="0.3">
      <c r="D4808" s="10"/>
    </row>
    <row r="4809" spans="4:4" x14ac:dyDescent="0.3">
      <c r="D4809" s="10"/>
    </row>
    <row r="4810" spans="4:4" x14ac:dyDescent="0.3">
      <c r="D4810" s="10"/>
    </row>
    <row r="4811" spans="4:4" x14ac:dyDescent="0.3">
      <c r="D4811" s="10"/>
    </row>
    <row r="4812" spans="4:4" x14ac:dyDescent="0.3">
      <c r="D4812" s="10"/>
    </row>
    <row r="4813" spans="4:4" x14ac:dyDescent="0.3">
      <c r="D4813" s="10"/>
    </row>
    <row r="4814" spans="4:4" x14ac:dyDescent="0.3">
      <c r="D4814" s="10"/>
    </row>
    <row r="4815" spans="4:4" x14ac:dyDescent="0.3">
      <c r="D4815" s="10"/>
    </row>
    <row r="4816" spans="4:4" x14ac:dyDescent="0.3">
      <c r="D4816" s="10"/>
    </row>
    <row r="4817" spans="4:4" x14ac:dyDescent="0.3">
      <c r="D4817" s="10"/>
    </row>
    <row r="4818" spans="4:4" x14ac:dyDescent="0.3">
      <c r="D4818" s="10"/>
    </row>
    <row r="4819" spans="4:4" x14ac:dyDescent="0.3">
      <c r="D4819" s="10"/>
    </row>
    <row r="4820" spans="4:4" x14ac:dyDescent="0.3">
      <c r="D4820" s="10"/>
    </row>
    <row r="4821" spans="4:4" x14ac:dyDescent="0.3">
      <c r="D4821" s="10"/>
    </row>
    <row r="4822" spans="4:4" x14ac:dyDescent="0.3">
      <c r="D4822" s="10"/>
    </row>
    <row r="4823" spans="4:4" x14ac:dyDescent="0.3">
      <c r="D4823" s="10"/>
    </row>
    <row r="4824" spans="4:4" x14ac:dyDescent="0.3">
      <c r="D4824" s="10"/>
    </row>
    <row r="4825" spans="4:4" x14ac:dyDescent="0.3">
      <c r="D4825" s="10"/>
    </row>
    <row r="4826" spans="4:4" x14ac:dyDescent="0.3">
      <c r="D4826" s="10"/>
    </row>
    <row r="4827" spans="4:4" x14ac:dyDescent="0.3">
      <c r="D4827" s="10"/>
    </row>
    <row r="4828" spans="4:4" x14ac:dyDescent="0.3">
      <c r="D4828" s="10"/>
    </row>
    <row r="4829" spans="4:4" x14ac:dyDescent="0.3">
      <c r="D4829" s="10"/>
    </row>
    <row r="4830" spans="4:4" x14ac:dyDescent="0.3">
      <c r="D4830" s="10"/>
    </row>
    <row r="4831" spans="4:4" x14ac:dyDescent="0.3">
      <c r="D4831" s="10"/>
    </row>
    <row r="4832" spans="4:4" x14ac:dyDescent="0.3">
      <c r="D4832" s="10"/>
    </row>
    <row r="4833" spans="4:4" x14ac:dyDescent="0.3">
      <c r="D4833" s="10"/>
    </row>
    <row r="4834" spans="4:4" x14ac:dyDescent="0.3">
      <c r="D4834" s="10"/>
    </row>
    <row r="4835" spans="4:4" x14ac:dyDescent="0.3">
      <c r="D4835" s="10"/>
    </row>
    <row r="4836" spans="4:4" x14ac:dyDescent="0.3">
      <c r="D4836" s="10"/>
    </row>
    <row r="4837" spans="4:4" x14ac:dyDescent="0.3">
      <c r="D4837" s="10"/>
    </row>
    <row r="4838" spans="4:4" x14ac:dyDescent="0.3">
      <c r="D4838" s="10"/>
    </row>
    <row r="4839" spans="4:4" x14ac:dyDescent="0.3">
      <c r="D4839" s="10"/>
    </row>
    <row r="4840" spans="4:4" x14ac:dyDescent="0.3">
      <c r="D4840" s="10"/>
    </row>
    <row r="4841" spans="4:4" x14ac:dyDescent="0.3">
      <c r="D4841" s="10"/>
    </row>
    <row r="4842" spans="4:4" x14ac:dyDescent="0.3">
      <c r="D4842" s="10"/>
    </row>
    <row r="4843" spans="4:4" x14ac:dyDescent="0.3">
      <c r="D4843" s="10"/>
    </row>
    <row r="4844" spans="4:4" x14ac:dyDescent="0.3">
      <c r="D4844" s="10"/>
    </row>
    <row r="4845" spans="4:4" x14ac:dyDescent="0.3">
      <c r="D4845" s="10"/>
    </row>
    <row r="4846" spans="4:4" x14ac:dyDescent="0.3">
      <c r="D4846" s="10"/>
    </row>
    <row r="4847" spans="4:4" x14ac:dyDescent="0.3">
      <c r="D4847" s="10"/>
    </row>
    <row r="4848" spans="4:4" x14ac:dyDescent="0.3">
      <c r="D4848" s="10"/>
    </row>
    <row r="4849" spans="4:4" x14ac:dyDescent="0.3">
      <c r="D4849" s="10"/>
    </row>
    <row r="4850" spans="4:4" x14ac:dyDescent="0.3">
      <c r="D4850" s="10"/>
    </row>
    <row r="4851" spans="4:4" x14ac:dyDescent="0.3">
      <c r="D4851" s="10"/>
    </row>
    <row r="4852" spans="4:4" x14ac:dyDescent="0.3">
      <c r="D4852" s="10"/>
    </row>
    <row r="4853" spans="4:4" x14ac:dyDescent="0.3">
      <c r="D4853" s="10"/>
    </row>
    <row r="4854" spans="4:4" x14ac:dyDescent="0.3">
      <c r="D4854" s="10"/>
    </row>
    <row r="4855" spans="4:4" x14ac:dyDescent="0.3">
      <c r="D4855" s="10"/>
    </row>
    <row r="4856" spans="4:4" x14ac:dyDescent="0.3">
      <c r="D4856" s="10"/>
    </row>
    <row r="4857" spans="4:4" x14ac:dyDescent="0.3">
      <c r="D4857" s="10"/>
    </row>
    <row r="4858" spans="4:4" x14ac:dyDescent="0.3">
      <c r="D4858" s="10"/>
    </row>
    <row r="4859" spans="4:4" x14ac:dyDescent="0.3">
      <c r="D4859" s="10"/>
    </row>
    <row r="4860" spans="4:4" x14ac:dyDescent="0.3">
      <c r="D4860" s="10"/>
    </row>
    <row r="4861" spans="4:4" x14ac:dyDescent="0.3">
      <c r="D4861" s="10"/>
    </row>
    <row r="4862" spans="4:4" x14ac:dyDescent="0.3">
      <c r="D4862" s="10"/>
    </row>
    <row r="4863" spans="4:4" x14ac:dyDescent="0.3">
      <c r="D4863" s="10"/>
    </row>
    <row r="4864" spans="4:4" x14ac:dyDescent="0.3">
      <c r="D4864" s="10"/>
    </row>
    <row r="4865" spans="4:4" x14ac:dyDescent="0.3">
      <c r="D4865" s="10"/>
    </row>
    <row r="4866" spans="4:4" x14ac:dyDescent="0.3">
      <c r="D4866" s="10"/>
    </row>
    <row r="4867" spans="4:4" x14ac:dyDescent="0.3">
      <c r="D4867" s="10"/>
    </row>
    <row r="4868" spans="4:4" x14ac:dyDescent="0.3">
      <c r="D4868" s="10"/>
    </row>
    <row r="4869" spans="4:4" x14ac:dyDescent="0.3">
      <c r="D4869" s="10"/>
    </row>
    <row r="4870" spans="4:4" x14ac:dyDescent="0.3">
      <c r="D4870" s="10"/>
    </row>
    <row r="4871" spans="4:4" x14ac:dyDescent="0.3">
      <c r="D4871" s="10"/>
    </row>
    <row r="4872" spans="4:4" x14ac:dyDescent="0.3">
      <c r="D4872" s="10"/>
    </row>
    <row r="4873" spans="4:4" x14ac:dyDescent="0.3">
      <c r="D4873" s="10"/>
    </row>
    <row r="4874" spans="4:4" x14ac:dyDescent="0.3">
      <c r="D4874" s="10"/>
    </row>
    <row r="4875" spans="4:4" x14ac:dyDescent="0.3">
      <c r="D4875" s="10"/>
    </row>
    <row r="4876" spans="4:4" x14ac:dyDescent="0.3">
      <c r="D4876" s="10"/>
    </row>
    <row r="4877" spans="4:4" x14ac:dyDescent="0.3">
      <c r="D4877" s="10"/>
    </row>
    <row r="4878" spans="4:4" x14ac:dyDescent="0.3">
      <c r="D4878" s="10"/>
    </row>
    <row r="4879" spans="4:4" x14ac:dyDescent="0.3">
      <c r="D4879" s="10"/>
    </row>
    <row r="4880" spans="4:4" x14ac:dyDescent="0.3">
      <c r="D4880" s="10"/>
    </row>
    <row r="4881" spans="4:4" x14ac:dyDescent="0.3">
      <c r="D4881" s="10"/>
    </row>
    <row r="4882" spans="4:4" x14ac:dyDescent="0.3">
      <c r="D4882" s="10"/>
    </row>
    <row r="4883" spans="4:4" x14ac:dyDescent="0.3">
      <c r="D4883" s="10"/>
    </row>
    <row r="4884" spans="4:4" x14ac:dyDescent="0.3">
      <c r="D4884" s="10"/>
    </row>
    <row r="4885" spans="4:4" x14ac:dyDescent="0.3">
      <c r="D4885" s="10"/>
    </row>
    <row r="4886" spans="4:4" x14ac:dyDescent="0.3">
      <c r="D4886" s="10"/>
    </row>
    <row r="4887" spans="4:4" x14ac:dyDescent="0.3">
      <c r="D4887" s="10"/>
    </row>
    <row r="4888" spans="4:4" x14ac:dyDescent="0.3">
      <c r="D4888" s="10"/>
    </row>
    <row r="4889" spans="4:4" x14ac:dyDescent="0.3">
      <c r="D4889" s="10"/>
    </row>
    <row r="4890" spans="4:4" x14ac:dyDescent="0.3">
      <c r="D4890" s="10"/>
    </row>
    <row r="4891" spans="4:4" x14ac:dyDescent="0.3">
      <c r="D4891" s="10"/>
    </row>
    <row r="4892" spans="4:4" x14ac:dyDescent="0.3">
      <c r="D4892" s="10"/>
    </row>
    <row r="4893" spans="4:4" x14ac:dyDescent="0.3">
      <c r="D4893" s="10"/>
    </row>
    <row r="4894" spans="4:4" x14ac:dyDescent="0.3">
      <c r="D4894" s="10"/>
    </row>
    <row r="4895" spans="4:4" x14ac:dyDescent="0.3">
      <c r="D4895" s="10"/>
    </row>
    <row r="4896" spans="4:4" x14ac:dyDescent="0.3">
      <c r="D4896" s="10"/>
    </row>
    <row r="4897" spans="4:4" x14ac:dyDescent="0.3">
      <c r="D4897" s="10"/>
    </row>
    <row r="4898" spans="4:4" x14ac:dyDescent="0.3">
      <c r="D4898" s="10"/>
    </row>
    <row r="4899" spans="4:4" x14ac:dyDescent="0.3">
      <c r="D4899" s="10"/>
    </row>
    <row r="4900" spans="4:4" x14ac:dyDescent="0.3">
      <c r="D4900" s="10"/>
    </row>
    <row r="4901" spans="4:4" x14ac:dyDescent="0.3">
      <c r="D4901" s="10"/>
    </row>
    <row r="4902" spans="4:4" x14ac:dyDescent="0.3">
      <c r="D4902" s="10"/>
    </row>
    <row r="4903" spans="4:4" x14ac:dyDescent="0.3">
      <c r="D4903" s="10"/>
    </row>
    <row r="4904" spans="4:4" x14ac:dyDescent="0.3">
      <c r="D4904" s="10"/>
    </row>
    <row r="4905" spans="4:4" x14ac:dyDescent="0.3">
      <c r="D4905" s="10"/>
    </row>
    <row r="4906" spans="4:4" x14ac:dyDescent="0.3">
      <c r="D4906" s="10"/>
    </row>
    <row r="4907" spans="4:4" x14ac:dyDescent="0.3">
      <c r="D4907" s="10"/>
    </row>
    <row r="4908" spans="4:4" x14ac:dyDescent="0.3">
      <c r="D4908" s="10"/>
    </row>
    <row r="4909" spans="4:4" x14ac:dyDescent="0.3">
      <c r="D4909" s="10"/>
    </row>
    <row r="4910" spans="4:4" x14ac:dyDescent="0.3">
      <c r="D4910" s="10"/>
    </row>
    <row r="4911" spans="4:4" x14ac:dyDescent="0.3">
      <c r="D4911" s="10"/>
    </row>
    <row r="4912" spans="4:4" x14ac:dyDescent="0.3">
      <c r="D4912" s="10"/>
    </row>
    <row r="4913" spans="4:4" x14ac:dyDescent="0.3">
      <c r="D4913" s="10"/>
    </row>
    <row r="4914" spans="4:4" x14ac:dyDescent="0.3">
      <c r="D4914" s="10"/>
    </row>
    <row r="4915" spans="4:4" x14ac:dyDescent="0.3">
      <c r="D4915" s="10"/>
    </row>
    <row r="4916" spans="4:4" x14ac:dyDescent="0.3">
      <c r="D4916" s="10"/>
    </row>
    <row r="4917" spans="4:4" x14ac:dyDescent="0.3">
      <c r="D4917" s="10"/>
    </row>
    <row r="4918" spans="4:4" x14ac:dyDescent="0.3">
      <c r="D4918" s="10"/>
    </row>
    <row r="4919" spans="4:4" x14ac:dyDescent="0.3">
      <c r="D4919" s="10"/>
    </row>
    <row r="4920" spans="4:4" x14ac:dyDescent="0.3">
      <c r="D4920" s="10"/>
    </row>
    <row r="4921" spans="4:4" x14ac:dyDescent="0.3">
      <c r="D4921" s="10"/>
    </row>
    <row r="4922" spans="4:4" x14ac:dyDescent="0.3">
      <c r="D4922" s="10"/>
    </row>
    <row r="4923" spans="4:4" x14ac:dyDescent="0.3">
      <c r="D4923" s="10"/>
    </row>
    <row r="4924" spans="4:4" x14ac:dyDescent="0.3">
      <c r="D4924" s="10"/>
    </row>
    <row r="4925" spans="4:4" x14ac:dyDescent="0.3">
      <c r="D4925" s="10"/>
    </row>
    <row r="4926" spans="4:4" x14ac:dyDescent="0.3">
      <c r="D4926" s="10"/>
    </row>
    <row r="4927" spans="4:4" x14ac:dyDescent="0.3">
      <c r="D4927" s="10"/>
    </row>
    <row r="4928" spans="4:4" x14ac:dyDescent="0.3">
      <c r="D4928" s="10"/>
    </row>
    <row r="4929" spans="4:4" x14ac:dyDescent="0.3">
      <c r="D4929" s="10"/>
    </row>
    <row r="4930" spans="4:4" x14ac:dyDescent="0.3">
      <c r="D4930" s="10"/>
    </row>
    <row r="4931" spans="4:4" x14ac:dyDescent="0.3">
      <c r="D4931" s="10"/>
    </row>
    <row r="4932" spans="4:4" x14ac:dyDescent="0.3">
      <c r="D4932" s="10"/>
    </row>
    <row r="4933" spans="4:4" x14ac:dyDescent="0.3">
      <c r="D4933" s="10"/>
    </row>
    <row r="4934" spans="4:4" x14ac:dyDescent="0.3">
      <c r="D4934" s="10"/>
    </row>
    <row r="4935" spans="4:4" x14ac:dyDescent="0.3">
      <c r="D4935" s="10"/>
    </row>
    <row r="4936" spans="4:4" x14ac:dyDescent="0.3">
      <c r="D4936" s="10"/>
    </row>
    <row r="4937" spans="4:4" x14ac:dyDescent="0.3">
      <c r="D4937" s="10"/>
    </row>
    <row r="4938" spans="4:4" x14ac:dyDescent="0.3">
      <c r="D4938" s="10"/>
    </row>
    <row r="4939" spans="4:4" x14ac:dyDescent="0.3">
      <c r="D4939" s="10"/>
    </row>
    <row r="4940" spans="4:4" x14ac:dyDescent="0.3">
      <c r="D4940" s="10"/>
    </row>
    <row r="4941" spans="4:4" x14ac:dyDescent="0.3">
      <c r="D4941" s="10"/>
    </row>
    <row r="4942" spans="4:4" x14ac:dyDescent="0.3">
      <c r="D4942" s="10"/>
    </row>
    <row r="4943" spans="4:4" x14ac:dyDescent="0.3">
      <c r="D4943" s="10"/>
    </row>
    <row r="4944" spans="4:4" x14ac:dyDescent="0.3">
      <c r="D4944" s="10"/>
    </row>
    <row r="4945" spans="4:4" x14ac:dyDescent="0.3">
      <c r="D4945" s="10"/>
    </row>
    <row r="4946" spans="4:4" x14ac:dyDescent="0.3">
      <c r="D4946" s="10"/>
    </row>
    <row r="4947" spans="4:4" x14ac:dyDescent="0.3">
      <c r="D4947" s="10"/>
    </row>
    <row r="4948" spans="4:4" x14ac:dyDescent="0.3">
      <c r="D4948" s="10"/>
    </row>
    <row r="4949" spans="4:4" x14ac:dyDescent="0.3">
      <c r="D4949" s="10"/>
    </row>
    <row r="4950" spans="4:4" x14ac:dyDescent="0.3">
      <c r="D4950" s="10"/>
    </row>
    <row r="4951" spans="4:4" x14ac:dyDescent="0.3">
      <c r="D4951" s="10"/>
    </row>
    <row r="4952" spans="4:4" x14ac:dyDescent="0.3">
      <c r="D4952" s="10"/>
    </row>
    <row r="4953" spans="4:4" x14ac:dyDescent="0.3">
      <c r="D4953" s="10"/>
    </row>
    <row r="4954" spans="4:4" x14ac:dyDescent="0.3">
      <c r="D4954" s="10"/>
    </row>
    <row r="4955" spans="4:4" x14ac:dyDescent="0.3">
      <c r="D4955" s="10"/>
    </row>
    <row r="4956" spans="4:4" x14ac:dyDescent="0.3">
      <c r="D4956" s="10"/>
    </row>
    <row r="4957" spans="4:4" x14ac:dyDescent="0.3">
      <c r="D4957" s="10"/>
    </row>
    <row r="4958" spans="4:4" x14ac:dyDescent="0.3">
      <c r="D4958" s="10"/>
    </row>
    <row r="4959" spans="4:4" x14ac:dyDescent="0.3">
      <c r="D4959" s="10"/>
    </row>
    <row r="4960" spans="4:4" x14ac:dyDescent="0.3">
      <c r="D4960" s="10"/>
    </row>
    <row r="4961" spans="4:4" x14ac:dyDescent="0.3">
      <c r="D4961" s="10"/>
    </row>
    <row r="4962" spans="4:4" x14ac:dyDescent="0.3">
      <c r="D4962" s="10"/>
    </row>
    <row r="4963" spans="4:4" x14ac:dyDescent="0.3">
      <c r="D4963" s="10"/>
    </row>
    <row r="4964" spans="4:4" x14ac:dyDescent="0.3">
      <c r="D4964" s="10"/>
    </row>
    <row r="4965" spans="4:4" x14ac:dyDescent="0.3">
      <c r="D4965" s="10"/>
    </row>
    <row r="4966" spans="4:4" x14ac:dyDescent="0.3">
      <c r="D4966" s="10"/>
    </row>
    <row r="4967" spans="4:4" x14ac:dyDescent="0.3">
      <c r="D4967" s="10"/>
    </row>
    <row r="4968" spans="4:4" x14ac:dyDescent="0.3">
      <c r="D4968" s="10"/>
    </row>
    <row r="4969" spans="4:4" x14ac:dyDescent="0.3">
      <c r="D4969" s="10"/>
    </row>
    <row r="4970" spans="4:4" x14ac:dyDescent="0.3">
      <c r="D4970" s="10"/>
    </row>
    <row r="4971" spans="4:4" x14ac:dyDescent="0.3">
      <c r="D4971" s="10"/>
    </row>
    <row r="4972" spans="4:4" x14ac:dyDescent="0.3">
      <c r="D4972" s="10"/>
    </row>
    <row r="4973" spans="4:4" x14ac:dyDescent="0.3">
      <c r="D4973" s="10"/>
    </row>
    <row r="4974" spans="4:4" x14ac:dyDescent="0.3">
      <c r="D4974" s="10"/>
    </row>
    <row r="4975" spans="4:4" x14ac:dyDescent="0.3">
      <c r="D4975" s="10"/>
    </row>
    <row r="4976" spans="4:4" x14ac:dyDescent="0.3">
      <c r="D4976" s="10"/>
    </row>
    <row r="4977" spans="4:4" x14ac:dyDescent="0.3">
      <c r="D4977" s="10"/>
    </row>
    <row r="4978" spans="4:4" x14ac:dyDescent="0.3">
      <c r="D4978" s="10"/>
    </row>
    <row r="4979" spans="4:4" x14ac:dyDescent="0.3">
      <c r="D4979" s="10"/>
    </row>
    <row r="4980" spans="4:4" x14ac:dyDescent="0.3">
      <c r="D4980" s="10"/>
    </row>
    <row r="4981" spans="4:4" x14ac:dyDescent="0.3">
      <c r="D4981" s="10"/>
    </row>
    <row r="4982" spans="4:4" x14ac:dyDescent="0.3">
      <c r="D4982" s="10"/>
    </row>
    <row r="4983" spans="4:4" x14ac:dyDescent="0.3">
      <c r="D4983" s="10"/>
    </row>
    <row r="4984" spans="4:4" x14ac:dyDescent="0.3">
      <c r="D4984" s="10"/>
    </row>
    <row r="4985" spans="4:4" x14ac:dyDescent="0.3">
      <c r="D4985" s="10"/>
    </row>
    <row r="4986" spans="4:4" x14ac:dyDescent="0.3">
      <c r="D4986" s="10"/>
    </row>
    <row r="4987" spans="4:4" x14ac:dyDescent="0.3">
      <c r="D4987" s="10"/>
    </row>
    <row r="4988" spans="4:4" x14ac:dyDescent="0.3">
      <c r="D4988" s="10"/>
    </row>
    <row r="4989" spans="4:4" x14ac:dyDescent="0.3">
      <c r="D4989" s="10"/>
    </row>
    <row r="4990" spans="4:4" x14ac:dyDescent="0.3">
      <c r="D4990" s="10"/>
    </row>
    <row r="4991" spans="4:4" x14ac:dyDescent="0.3">
      <c r="D4991" s="10"/>
    </row>
    <row r="4992" spans="4:4" x14ac:dyDescent="0.3">
      <c r="D4992" s="10"/>
    </row>
    <row r="4993" spans="4:4" x14ac:dyDescent="0.3">
      <c r="D4993" s="10"/>
    </row>
    <row r="4994" spans="4:4" x14ac:dyDescent="0.3">
      <c r="D4994" s="10"/>
    </row>
    <row r="4995" spans="4:4" x14ac:dyDescent="0.3">
      <c r="D4995" s="10"/>
    </row>
    <row r="4996" spans="4:4" x14ac:dyDescent="0.3">
      <c r="D4996" s="10"/>
    </row>
    <row r="4997" spans="4:4" x14ac:dyDescent="0.3">
      <c r="D4997" s="10"/>
    </row>
    <row r="4998" spans="4:4" x14ac:dyDescent="0.3">
      <c r="D4998" s="10"/>
    </row>
    <row r="4999" spans="4:4" x14ac:dyDescent="0.3">
      <c r="D4999" s="10"/>
    </row>
    <row r="5000" spans="4:4" x14ac:dyDescent="0.3">
      <c r="D5000" s="10"/>
    </row>
  </sheetData>
  <sheetProtection algorithmName="SHA-512" hashValue="nbW0mzAdVxb0z9+oTENzZXz78R54fYE8/mq4pzOOYfpOLoV5oHglb1Op1Vm6xkbj9E6p9w9cpzgBhs6Av3t9Zw==" saltValue="kRkFNsYKyFd5KnJx1iQfyg==" spinCount="100000" sheet="1" formatRows="0"/>
  <mergeCells count="65">
    <mergeCell ref="C265:G265"/>
    <mergeCell ref="C266:G266"/>
    <mergeCell ref="C267:G267"/>
    <mergeCell ref="C287:G287"/>
    <mergeCell ref="C294:G294"/>
    <mergeCell ref="C253:G253"/>
    <mergeCell ref="C257:G257"/>
    <mergeCell ref="C258:G258"/>
    <mergeCell ref="C259:G259"/>
    <mergeCell ref="C260:G260"/>
    <mergeCell ref="C264:G264"/>
    <mergeCell ref="C244:G244"/>
    <mergeCell ref="C245:G245"/>
    <mergeCell ref="C246:G246"/>
    <mergeCell ref="C250:G250"/>
    <mergeCell ref="C251:G251"/>
    <mergeCell ref="C252:G252"/>
    <mergeCell ref="C232:G232"/>
    <mergeCell ref="C236:G236"/>
    <mergeCell ref="C237:G237"/>
    <mergeCell ref="C238:G238"/>
    <mergeCell ref="C239:G239"/>
    <mergeCell ref="C243:G243"/>
    <mergeCell ref="C218:G218"/>
    <mergeCell ref="C221:G221"/>
    <mergeCell ref="C222:G222"/>
    <mergeCell ref="C226:G226"/>
    <mergeCell ref="C227:G227"/>
    <mergeCell ref="C231:G231"/>
    <mergeCell ref="C141:G141"/>
    <mergeCell ref="C145:G145"/>
    <mergeCell ref="C149:G149"/>
    <mergeCell ref="C153:G153"/>
    <mergeCell ref="C159:G159"/>
    <mergeCell ref="C166:G166"/>
    <mergeCell ref="C105:G105"/>
    <mergeCell ref="C106:G106"/>
    <mergeCell ref="C110:G110"/>
    <mergeCell ref="C111:G111"/>
    <mergeCell ref="C115:G115"/>
    <mergeCell ref="C116:G116"/>
    <mergeCell ref="C90:G90"/>
    <mergeCell ref="C91:G91"/>
    <mergeCell ref="C95:G95"/>
    <mergeCell ref="C96:G96"/>
    <mergeCell ref="C97:G97"/>
    <mergeCell ref="C101:G101"/>
    <mergeCell ref="C75:G75"/>
    <mergeCell ref="C79:G79"/>
    <mergeCell ref="C83:G83"/>
    <mergeCell ref="C84:G84"/>
    <mergeCell ref="C85:G85"/>
    <mergeCell ref="C89:G89"/>
    <mergeCell ref="C12:G12"/>
    <mergeCell ref="C14:G14"/>
    <mergeCell ref="C15:G15"/>
    <mergeCell ref="C64:G64"/>
    <mergeCell ref="C67:G67"/>
    <mergeCell ref="C71:G71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429D-9D81-41E8-B155-A5BFE44620C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3" x14ac:dyDescent="0.3"/>
  <cols>
    <col min="1" max="1" width="3.3828125" customWidth="1"/>
    <col min="2" max="2" width="12.53515625" style="177" customWidth="1"/>
    <col min="3" max="3" width="63.23046875" style="177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5" width="0" hidden="1" customWidth="1"/>
    <col min="29" max="29" width="0" hidden="1" customWidth="1"/>
    <col min="31" max="41" width="0" hidden="1" customWidth="1"/>
    <col min="53" max="53" width="98.61328125" customWidth="1"/>
  </cols>
  <sheetData>
    <row r="1" spans="1:60" ht="15.75" customHeight="1" x14ac:dyDescent="0.4">
      <c r="A1" s="198" t="s">
        <v>219</v>
      </c>
      <c r="B1" s="198"/>
      <c r="C1" s="198"/>
      <c r="D1" s="198"/>
      <c r="E1" s="198"/>
      <c r="F1" s="198"/>
      <c r="G1" s="198"/>
      <c r="AG1" t="s">
        <v>149</v>
      </c>
    </row>
    <row r="2" spans="1:60" ht="25" customHeight="1" x14ac:dyDescent="0.3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150</v>
      </c>
    </row>
    <row r="3" spans="1:60" ht="25" customHeight="1" x14ac:dyDescent="0.3">
      <c r="A3" s="199" t="s">
        <v>8</v>
      </c>
      <c r="B3" s="49" t="s">
        <v>50</v>
      </c>
      <c r="C3" s="202" t="s">
        <v>51</v>
      </c>
      <c r="D3" s="200"/>
      <c r="E3" s="200"/>
      <c r="F3" s="200"/>
      <c r="G3" s="201"/>
      <c r="AC3" s="177" t="s">
        <v>150</v>
      </c>
      <c r="AG3" t="s">
        <v>154</v>
      </c>
    </row>
    <row r="4" spans="1:60" ht="25" customHeight="1" x14ac:dyDescent="0.3">
      <c r="A4" s="203" t="s">
        <v>9</v>
      </c>
      <c r="B4" s="204" t="s">
        <v>56</v>
      </c>
      <c r="C4" s="205" t="s">
        <v>57</v>
      </c>
      <c r="D4" s="206"/>
      <c r="E4" s="206"/>
      <c r="F4" s="206"/>
      <c r="G4" s="207"/>
      <c r="AG4" t="s">
        <v>155</v>
      </c>
    </row>
    <row r="5" spans="1:60" x14ac:dyDescent="0.3">
      <c r="D5" s="10"/>
    </row>
    <row r="6" spans="1:60" ht="37.299999999999997" x14ac:dyDescent="0.3">
      <c r="A6" s="209" t="s">
        <v>156</v>
      </c>
      <c r="B6" s="211" t="s">
        <v>157</v>
      </c>
      <c r="C6" s="211" t="s">
        <v>158</v>
      </c>
      <c r="D6" s="210" t="s">
        <v>159</v>
      </c>
      <c r="E6" s="209" t="s">
        <v>160</v>
      </c>
      <c r="F6" s="208" t="s">
        <v>161</v>
      </c>
      <c r="G6" s="209" t="s">
        <v>29</v>
      </c>
      <c r="H6" s="212" t="s">
        <v>30</v>
      </c>
      <c r="I6" s="212" t="s">
        <v>162</v>
      </c>
      <c r="J6" s="212" t="s">
        <v>31</v>
      </c>
      <c r="K6" s="212" t="s">
        <v>163</v>
      </c>
      <c r="L6" s="212" t="s">
        <v>164</v>
      </c>
      <c r="M6" s="212" t="s">
        <v>165</v>
      </c>
      <c r="N6" s="212" t="s">
        <v>166</v>
      </c>
      <c r="O6" s="212" t="s">
        <v>167</v>
      </c>
      <c r="P6" s="212" t="s">
        <v>168</v>
      </c>
      <c r="Q6" s="212" t="s">
        <v>169</v>
      </c>
      <c r="R6" s="212" t="s">
        <v>170</v>
      </c>
      <c r="S6" s="212" t="s">
        <v>171</v>
      </c>
      <c r="T6" s="212" t="s">
        <v>172</v>
      </c>
      <c r="U6" s="212" t="s">
        <v>173</v>
      </c>
      <c r="V6" s="212" t="s">
        <v>174</v>
      </c>
      <c r="W6" s="212" t="s">
        <v>175</v>
      </c>
      <c r="X6" s="212" t="s">
        <v>176</v>
      </c>
      <c r="Y6" s="212" t="s">
        <v>177</v>
      </c>
    </row>
    <row r="7" spans="1:60" hidden="1" x14ac:dyDescent="0.3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3">
      <c r="A8" s="230" t="s">
        <v>178</v>
      </c>
      <c r="B8" s="231" t="s">
        <v>114</v>
      </c>
      <c r="C8" s="253" t="s">
        <v>115</v>
      </c>
      <c r="D8" s="232"/>
      <c r="E8" s="233"/>
      <c r="F8" s="234"/>
      <c r="G8" s="234">
        <f>SUMIF(AG9:AG186,"&lt;&gt;NOR",G9:G186)</f>
        <v>0</v>
      </c>
      <c r="H8" s="234"/>
      <c r="I8" s="234">
        <f>SUM(I9:I186)</f>
        <v>0</v>
      </c>
      <c r="J8" s="234"/>
      <c r="K8" s="234">
        <f>SUM(K9:K186)</f>
        <v>0</v>
      </c>
      <c r="L8" s="234"/>
      <c r="M8" s="234">
        <f>SUM(M9:M186)</f>
        <v>0</v>
      </c>
      <c r="N8" s="233"/>
      <c r="O8" s="233">
        <f>SUM(O9:O186)</f>
        <v>2.0999999999999996</v>
      </c>
      <c r="P8" s="233"/>
      <c r="Q8" s="233">
        <f>SUM(Q9:Q186)</f>
        <v>2.58</v>
      </c>
      <c r="R8" s="234"/>
      <c r="S8" s="234"/>
      <c r="T8" s="235"/>
      <c r="U8" s="229"/>
      <c r="V8" s="229">
        <f>SUM(V9:V186)</f>
        <v>234.50999999999996</v>
      </c>
      <c r="W8" s="229"/>
      <c r="X8" s="229"/>
      <c r="Y8" s="229"/>
      <c r="AG8" t="s">
        <v>179</v>
      </c>
    </row>
    <row r="9" spans="1:60" ht="20.6" outlineLevel="1" x14ac:dyDescent="0.3">
      <c r="A9" s="237">
        <v>1</v>
      </c>
      <c r="B9" s="238" t="s">
        <v>1132</v>
      </c>
      <c r="C9" s="255" t="s">
        <v>1133</v>
      </c>
      <c r="D9" s="239" t="s">
        <v>301</v>
      </c>
      <c r="E9" s="240">
        <v>2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0.14607999999999999</v>
      </c>
      <c r="O9" s="240">
        <f>ROUND(E9*N9,2)</f>
        <v>0.28999999999999998</v>
      </c>
      <c r="P9" s="240">
        <v>0</v>
      </c>
      <c r="Q9" s="240">
        <f>ROUND(E9*P9,2)</f>
        <v>0</v>
      </c>
      <c r="R9" s="242" t="s">
        <v>855</v>
      </c>
      <c r="S9" s="242" t="s">
        <v>198</v>
      </c>
      <c r="T9" s="243" t="s">
        <v>198</v>
      </c>
      <c r="U9" s="224">
        <v>1.1499999999999999</v>
      </c>
      <c r="V9" s="224">
        <f>ROUND(E9*U9,2)</f>
        <v>2.2999999999999998</v>
      </c>
      <c r="W9" s="224"/>
      <c r="X9" s="224" t="s">
        <v>185</v>
      </c>
      <c r="Y9" s="224" t="s">
        <v>186</v>
      </c>
      <c r="Z9" s="213"/>
      <c r="AA9" s="213"/>
      <c r="AB9" s="213"/>
      <c r="AC9" s="213"/>
      <c r="AD9" s="213"/>
      <c r="AE9" s="213"/>
      <c r="AF9" s="213"/>
      <c r="AG9" s="213" t="s">
        <v>187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3">
      <c r="A10" s="220"/>
      <c r="B10" s="221"/>
      <c r="C10" s="256" t="s">
        <v>1134</v>
      </c>
      <c r="D10" s="251"/>
      <c r="E10" s="251"/>
      <c r="F10" s="251"/>
      <c r="G10" s="251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3"/>
      <c r="AA10" s="213"/>
      <c r="AB10" s="213"/>
      <c r="AC10" s="213"/>
      <c r="AD10" s="213"/>
      <c r="AE10" s="213"/>
      <c r="AF10" s="213"/>
      <c r="AG10" s="213" t="s">
        <v>202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2" x14ac:dyDescent="0.3">
      <c r="A11" s="220"/>
      <c r="B11" s="221"/>
      <c r="C11" s="267" t="s">
        <v>1135</v>
      </c>
      <c r="D11" s="260"/>
      <c r="E11" s="261">
        <v>2</v>
      </c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3"/>
      <c r="AA11" s="213"/>
      <c r="AB11" s="213"/>
      <c r="AC11" s="213"/>
      <c r="AD11" s="213"/>
      <c r="AE11" s="213"/>
      <c r="AF11" s="213"/>
      <c r="AG11" s="213" t="s">
        <v>227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3">
      <c r="A12" s="237">
        <v>2</v>
      </c>
      <c r="B12" s="238" t="s">
        <v>1136</v>
      </c>
      <c r="C12" s="255" t="s">
        <v>1137</v>
      </c>
      <c r="D12" s="239" t="s">
        <v>301</v>
      </c>
      <c r="E12" s="240">
        <v>3</v>
      </c>
      <c r="F12" s="241"/>
      <c r="G12" s="242">
        <f>ROUND(E12*F12,2)</f>
        <v>0</v>
      </c>
      <c r="H12" s="241"/>
      <c r="I12" s="242">
        <f>ROUND(E12*H12,2)</f>
        <v>0</v>
      </c>
      <c r="J12" s="241"/>
      <c r="K12" s="242">
        <f>ROUND(E12*J12,2)</f>
        <v>0</v>
      </c>
      <c r="L12" s="242">
        <v>21</v>
      </c>
      <c r="M12" s="242">
        <f>G12*(1+L12/100)</f>
        <v>0</v>
      </c>
      <c r="N12" s="240">
        <v>0</v>
      </c>
      <c r="O12" s="240">
        <f>ROUND(E12*N12,2)</f>
        <v>0</v>
      </c>
      <c r="P12" s="240">
        <v>0</v>
      </c>
      <c r="Q12" s="240">
        <f>ROUND(E12*P12,2)</f>
        <v>0</v>
      </c>
      <c r="R12" s="242" t="s">
        <v>855</v>
      </c>
      <c r="S12" s="242" t="s">
        <v>198</v>
      </c>
      <c r="T12" s="243" t="s">
        <v>198</v>
      </c>
      <c r="U12" s="224">
        <v>1.64</v>
      </c>
      <c r="V12" s="224">
        <f>ROUND(E12*U12,2)</f>
        <v>4.92</v>
      </c>
      <c r="W12" s="224"/>
      <c r="X12" s="224" t="s">
        <v>185</v>
      </c>
      <c r="Y12" s="224" t="s">
        <v>186</v>
      </c>
      <c r="Z12" s="213"/>
      <c r="AA12" s="213"/>
      <c r="AB12" s="213"/>
      <c r="AC12" s="213"/>
      <c r="AD12" s="213"/>
      <c r="AE12" s="213"/>
      <c r="AF12" s="213"/>
      <c r="AG12" s="213" t="s">
        <v>187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2" x14ac:dyDescent="0.3">
      <c r="A13" s="220"/>
      <c r="B13" s="221"/>
      <c r="C13" s="267" t="s">
        <v>90</v>
      </c>
      <c r="D13" s="260"/>
      <c r="E13" s="261">
        <v>3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3"/>
      <c r="AA13" s="213"/>
      <c r="AB13" s="213"/>
      <c r="AC13" s="213"/>
      <c r="AD13" s="213"/>
      <c r="AE13" s="213"/>
      <c r="AF13" s="213"/>
      <c r="AG13" s="213" t="s">
        <v>227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3">
      <c r="A14" s="237">
        <v>3</v>
      </c>
      <c r="B14" s="238" t="s">
        <v>1138</v>
      </c>
      <c r="C14" s="255" t="s">
        <v>1139</v>
      </c>
      <c r="D14" s="239" t="s">
        <v>301</v>
      </c>
      <c r="E14" s="240">
        <v>3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0">
        <v>0</v>
      </c>
      <c r="O14" s="240">
        <f>ROUND(E14*N14,2)</f>
        <v>0</v>
      </c>
      <c r="P14" s="240">
        <v>0</v>
      </c>
      <c r="Q14" s="240">
        <f>ROUND(E14*P14,2)</f>
        <v>0</v>
      </c>
      <c r="R14" s="242" t="s">
        <v>855</v>
      </c>
      <c r="S14" s="242" t="s">
        <v>198</v>
      </c>
      <c r="T14" s="243" t="s">
        <v>198</v>
      </c>
      <c r="U14" s="224">
        <v>0.28999999999999998</v>
      </c>
      <c r="V14" s="224">
        <f>ROUND(E14*U14,2)</f>
        <v>0.87</v>
      </c>
      <c r="W14" s="224"/>
      <c r="X14" s="224" t="s">
        <v>185</v>
      </c>
      <c r="Y14" s="224" t="s">
        <v>186</v>
      </c>
      <c r="Z14" s="213"/>
      <c r="AA14" s="213"/>
      <c r="AB14" s="213"/>
      <c r="AC14" s="213"/>
      <c r="AD14" s="213"/>
      <c r="AE14" s="213"/>
      <c r="AF14" s="213"/>
      <c r="AG14" s="213" t="s">
        <v>187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2" x14ac:dyDescent="0.3">
      <c r="A15" s="220"/>
      <c r="B15" s="221"/>
      <c r="C15" s="267" t="s">
        <v>90</v>
      </c>
      <c r="D15" s="260"/>
      <c r="E15" s="261">
        <v>3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3"/>
      <c r="AA15" s="213"/>
      <c r="AB15" s="213"/>
      <c r="AC15" s="213"/>
      <c r="AD15" s="213"/>
      <c r="AE15" s="213"/>
      <c r="AF15" s="213"/>
      <c r="AG15" s="213" t="s">
        <v>227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3">
      <c r="A16" s="237">
        <v>4</v>
      </c>
      <c r="B16" s="238" t="s">
        <v>1140</v>
      </c>
      <c r="C16" s="255" t="s">
        <v>1141</v>
      </c>
      <c r="D16" s="239" t="s">
        <v>301</v>
      </c>
      <c r="E16" s="240">
        <v>3</v>
      </c>
      <c r="F16" s="241"/>
      <c r="G16" s="242">
        <f>ROUND(E16*F16,2)</f>
        <v>0</v>
      </c>
      <c r="H16" s="241"/>
      <c r="I16" s="242">
        <f>ROUND(E16*H16,2)</f>
        <v>0</v>
      </c>
      <c r="J16" s="241"/>
      <c r="K16" s="242">
        <f>ROUND(E16*J16,2)</f>
        <v>0</v>
      </c>
      <c r="L16" s="242">
        <v>21</v>
      </c>
      <c r="M16" s="242">
        <f>G16*(1+L16/100)</f>
        <v>0</v>
      </c>
      <c r="N16" s="240">
        <v>0</v>
      </c>
      <c r="O16" s="240">
        <f>ROUND(E16*N16,2)</f>
        <v>0</v>
      </c>
      <c r="P16" s="240">
        <v>0</v>
      </c>
      <c r="Q16" s="240">
        <f>ROUND(E16*P16,2)</f>
        <v>0</v>
      </c>
      <c r="R16" s="242" t="s">
        <v>855</v>
      </c>
      <c r="S16" s="242" t="s">
        <v>198</v>
      </c>
      <c r="T16" s="243" t="s">
        <v>198</v>
      </c>
      <c r="U16" s="224">
        <v>0.13</v>
      </c>
      <c r="V16" s="224">
        <f>ROUND(E16*U16,2)</f>
        <v>0.39</v>
      </c>
      <c r="W16" s="224"/>
      <c r="X16" s="224" t="s">
        <v>185</v>
      </c>
      <c r="Y16" s="224" t="s">
        <v>186</v>
      </c>
      <c r="Z16" s="213"/>
      <c r="AA16" s="213"/>
      <c r="AB16" s="213"/>
      <c r="AC16" s="213"/>
      <c r="AD16" s="213"/>
      <c r="AE16" s="213"/>
      <c r="AF16" s="213"/>
      <c r="AG16" s="213" t="s">
        <v>187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2" x14ac:dyDescent="0.3">
      <c r="A17" s="220"/>
      <c r="B17" s="221"/>
      <c r="C17" s="267" t="s">
        <v>90</v>
      </c>
      <c r="D17" s="260"/>
      <c r="E17" s="261">
        <v>3</v>
      </c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24"/>
      <c r="Z17" s="213"/>
      <c r="AA17" s="213"/>
      <c r="AB17" s="213"/>
      <c r="AC17" s="213"/>
      <c r="AD17" s="213"/>
      <c r="AE17" s="213"/>
      <c r="AF17" s="213"/>
      <c r="AG17" s="213" t="s">
        <v>227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3">
      <c r="A18" s="237">
        <v>5</v>
      </c>
      <c r="B18" s="238" t="s">
        <v>1142</v>
      </c>
      <c r="C18" s="255" t="s">
        <v>1143</v>
      </c>
      <c r="D18" s="239" t="s">
        <v>182</v>
      </c>
      <c r="E18" s="240">
        <v>22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0">
        <v>0</v>
      </c>
      <c r="O18" s="240">
        <f>ROUND(E18*N18,2)</f>
        <v>0</v>
      </c>
      <c r="P18" s="240">
        <v>3.4200000000000001E-2</v>
      </c>
      <c r="Q18" s="240">
        <f>ROUND(E18*P18,2)</f>
        <v>0.75</v>
      </c>
      <c r="R18" s="242" t="s">
        <v>855</v>
      </c>
      <c r="S18" s="242" t="s">
        <v>198</v>
      </c>
      <c r="T18" s="243" t="s">
        <v>198</v>
      </c>
      <c r="U18" s="224">
        <v>0.47</v>
      </c>
      <c r="V18" s="224">
        <f>ROUND(E18*U18,2)</f>
        <v>10.34</v>
      </c>
      <c r="W18" s="224"/>
      <c r="X18" s="224" t="s">
        <v>185</v>
      </c>
      <c r="Y18" s="224" t="s">
        <v>186</v>
      </c>
      <c r="Z18" s="213"/>
      <c r="AA18" s="213"/>
      <c r="AB18" s="213"/>
      <c r="AC18" s="213"/>
      <c r="AD18" s="213"/>
      <c r="AE18" s="213"/>
      <c r="AF18" s="213"/>
      <c r="AG18" s="213" t="s">
        <v>187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2" x14ac:dyDescent="0.3">
      <c r="A19" s="220"/>
      <c r="B19" s="221"/>
      <c r="C19" s="267" t="s">
        <v>1144</v>
      </c>
      <c r="D19" s="260"/>
      <c r="E19" s="261">
        <v>11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3"/>
      <c r="AA19" s="213"/>
      <c r="AB19" s="213"/>
      <c r="AC19" s="213"/>
      <c r="AD19" s="213"/>
      <c r="AE19" s="213"/>
      <c r="AF19" s="213"/>
      <c r="AG19" s="213" t="s">
        <v>227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3" x14ac:dyDescent="0.3">
      <c r="A20" s="220"/>
      <c r="B20" s="221"/>
      <c r="C20" s="267" t="s">
        <v>1145</v>
      </c>
      <c r="D20" s="260"/>
      <c r="E20" s="261">
        <v>11</v>
      </c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3"/>
      <c r="AA20" s="213"/>
      <c r="AB20" s="213"/>
      <c r="AC20" s="213"/>
      <c r="AD20" s="213"/>
      <c r="AE20" s="213"/>
      <c r="AF20" s="213"/>
      <c r="AG20" s="213" t="s">
        <v>227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3">
      <c r="A21" s="237">
        <v>6</v>
      </c>
      <c r="B21" s="238" t="s">
        <v>1146</v>
      </c>
      <c r="C21" s="255" t="s">
        <v>1147</v>
      </c>
      <c r="D21" s="239" t="s">
        <v>182</v>
      </c>
      <c r="E21" s="240">
        <v>20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0">
        <v>8.7000000000000001E-4</v>
      </c>
      <c r="O21" s="240">
        <f>ROUND(E21*N21,2)</f>
        <v>0.02</v>
      </c>
      <c r="P21" s="240">
        <v>0</v>
      </c>
      <c r="Q21" s="240">
        <f>ROUND(E21*P21,2)</f>
        <v>0</v>
      </c>
      <c r="R21" s="242" t="s">
        <v>855</v>
      </c>
      <c r="S21" s="242" t="s">
        <v>198</v>
      </c>
      <c r="T21" s="243" t="s">
        <v>198</v>
      </c>
      <c r="U21" s="224">
        <v>1.1200000000000001</v>
      </c>
      <c r="V21" s="224">
        <f>ROUND(E21*U21,2)</f>
        <v>22.4</v>
      </c>
      <c r="W21" s="224"/>
      <c r="X21" s="224" t="s">
        <v>185</v>
      </c>
      <c r="Y21" s="224" t="s">
        <v>186</v>
      </c>
      <c r="Z21" s="213"/>
      <c r="AA21" s="213"/>
      <c r="AB21" s="213"/>
      <c r="AC21" s="213"/>
      <c r="AD21" s="213"/>
      <c r="AE21" s="213"/>
      <c r="AF21" s="213"/>
      <c r="AG21" s="213" t="s">
        <v>187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2" x14ac:dyDescent="0.3">
      <c r="A22" s="220"/>
      <c r="B22" s="221"/>
      <c r="C22" s="267" t="s">
        <v>1144</v>
      </c>
      <c r="D22" s="260"/>
      <c r="E22" s="261">
        <v>11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3"/>
      <c r="AA22" s="213"/>
      <c r="AB22" s="213"/>
      <c r="AC22" s="213"/>
      <c r="AD22" s="213"/>
      <c r="AE22" s="213"/>
      <c r="AF22" s="213"/>
      <c r="AG22" s="213" t="s">
        <v>227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3" x14ac:dyDescent="0.3">
      <c r="A23" s="220"/>
      <c r="B23" s="221"/>
      <c r="C23" s="267" t="s">
        <v>1148</v>
      </c>
      <c r="D23" s="260"/>
      <c r="E23" s="261">
        <v>9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3"/>
      <c r="AA23" s="213"/>
      <c r="AB23" s="213"/>
      <c r="AC23" s="213"/>
      <c r="AD23" s="213"/>
      <c r="AE23" s="213"/>
      <c r="AF23" s="213"/>
      <c r="AG23" s="213" t="s">
        <v>227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3">
      <c r="A24" s="237">
        <v>7</v>
      </c>
      <c r="B24" s="238" t="s">
        <v>1149</v>
      </c>
      <c r="C24" s="255" t="s">
        <v>1150</v>
      </c>
      <c r="D24" s="239" t="s">
        <v>182</v>
      </c>
      <c r="E24" s="240">
        <v>23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21</v>
      </c>
      <c r="M24" s="242">
        <f>G24*(1+L24/100)</f>
        <v>0</v>
      </c>
      <c r="N24" s="240">
        <v>0</v>
      </c>
      <c r="O24" s="240">
        <f>ROUND(E24*N24,2)</f>
        <v>0</v>
      </c>
      <c r="P24" s="240">
        <v>0</v>
      </c>
      <c r="Q24" s="240">
        <f>ROUND(E24*P24,2)</f>
        <v>0</v>
      </c>
      <c r="R24" s="242" t="s">
        <v>855</v>
      </c>
      <c r="S24" s="242" t="s">
        <v>198</v>
      </c>
      <c r="T24" s="243" t="s">
        <v>198</v>
      </c>
      <c r="U24" s="224">
        <v>1.9</v>
      </c>
      <c r="V24" s="224">
        <f>ROUND(E24*U24,2)</f>
        <v>43.7</v>
      </c>
      <c r="W24" s="224"/>
      <c r="X24" s="224" t="s">
        <v>185</v>
      </c>
      <c r="Y24" s="224" t="s">
        <v>186</v>
      </c>
      <c r="Z24" s="213"/>
      <c r="AA24" s="213"/>
      <c r="AB24" s="213"/>
      <c r="AC24" s="213"/>
      <c r="AD24" s="213"/>
      <c r="AE24" s="213"/>
      <c r="AF24" s="213"/>
      <c r="AG24" s="213" t="s">
        <v>187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2" x14ac:dyDescent="0.3">
      <c r="A25" s="220"/>
      <c r="B25" s="221"/>
      <c r="C25" s="267" t="s">
        <v>1015</v>
      </c>
      <c r="D25" s="260"/>
      <c r="E25" s="261">
        <v>3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3"/>
      <c r="AA25" s="213"/>
      <c r="AB25" s="213"/>
      <c r="AC25" s="213"/>
      <c r="AD25" s="213"/>
      <c r="AE25" s="213"/>
      <c r="AF25" s="213"/>
      <c r="AG25" s="213" t="s">
        <v>227</v>
      </c>
      <c r="AH25" s="213">
        <v>5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3" x14ac:dyDescent="0.3">
      <c r="A26" s="220"/>
      <c r="B26" s="221"/>
      <c r="C26" s="267" t="s">
        <v>1151</v>
      </c>
      <c r="D26" s="260"/>
      <c r="E26" s="261">
        <v>20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3"/>
      <c r="AA26" s="213"/>
      <c r="AB26" s="213"/>
      <c r="AC26" s="213"/>
      <c r="AD26" s="213"/>
      <c r="AE26" s="213"/>
      <c r="AF26" s="213"/>
      <c r="AG26" s="213" t="s">
        <v>227</v>
      </c>
      <c r="AH26" s="213">
        <v>5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3">
      <c r="A27" s="237">
        <v>8</v>
      </c>
      <c r="B27" s="238" t="s">
        <v>1152</v>
      </c>
      <c r="C27" s="255" t="s">
        <v>1153</v>
      </c>
      <c r="D27" s="239" t="s">
        <v>182</v>
      </c>
      <c r="E27" s="240">
        <v>5</v>
      </c>
      <c r="F27" s="241"/>
      <c r="G27" s="242">
        <f>ROUND(E27*F27,2)</f>
        <v>0</v>
      </c>
      <c r="H27" s="241"/>
      <c r="I27" s="242">
        <f>ROUND(E27*H27,2)</f>
        <v>0</v>
      </c>
      <c r="J27" s="241"/>
      <c r="K27" s="242">
        <f>ROUND(E27*J27,2)</f>
        <v>0</v>
      </c>
      <c r="L27" s="242">
        <v>21</v>
      </c>
      <c r="M27" s="242">
        <f>G27*(1+L27/100)</f>
        <v>0</v>
      </c>
      <c r="N27" s="240">
        <v>0</v>
      </c>
      <c r="O27" s="240">
        <f>ROUND(E27*N27,2)</f>
        <v>0</v>
      </c>
      <c r="P27" s="240">
        <v>1.72E-2</v>
      </c>
      <c r="Q27" s="240">
        <f>ROUND(E27*P27,2)</f>
        <v>0.09</v>
      </c>
      <c r="R27" s="242" t="s">
        <v>855</v>
      </c>
      <c r="S27" s="242" t="s">
        <v>198</v>
      </c>
      <c r="T27" s="243" t="s">
        <v>198</v>
      </c>
      <c r="U27" s="224">
        <v>0.4</v>
      </c>
      <c r="V27" s="224">
        <f>ROUND(E27*U27,2)</f>
        <v>2</v>
      </c>
      <c r="W27" s="224"/>
      <c r="X27" s="224" t="s">
        <v>185</v>
      </c>
      <c r="Y27" s="224" t="s">
        <v>186</v>
      </c>
      <c r="Z27" s="213"/>
      <c r="AA27" s="213"/>
      <c r="AB27" s="213"/>
      <c r="AC27" s="213"/>
      <c r="AD27" s="213"/>
      <c r="AE27" s="213"/>
      <c r="AF27" s="213"/>
      <c r="AG27" s="213" t="s">
        <v>187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2" x14ac:dyDescent="0.3">
      <c r="A28" s="220"/>
      <c r="B28" s="221"/>
      <c r="C28" s="267" t="s">
        <v>1154</v>
      </c>
      <c r="D28" s="260"/>
      <c r="E28" s="261">
        <v>1</v>
      </c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3"/>
      <c r="AA28" s="213"/>
      <c r="AB28" s="213"/>
      <c r="AC28" s="213"/>
      <c r="AD28" s="213"/>
      <c r="AE28" s="213"/>
      <c r="AF28" s="213"/>
      <c r="AG28" s="213" t="s">
        <v>227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3" x14ac:dyDescent="0.3">
      <c r="A29" s="220"/>
      <c r="B29" s="221"/>
      <c r="C29" s="267" t="s">
        <v>1155</v>
      </c>
      <c r="D29" s="260"/>
      <c r="E29" s="261">
        <v>4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3"/>
      <c r="AA29" s="213"/>
      <c r="AB29" s="213"/>
      <c r="AC29" s="213"/>
      <c r="AD29" s="213"/>
      <c r="AE29" s="213"/>
      <c r="AF29" s="213"/>
      <c r="AG29" s="213" t="s">
        <v>227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3">
      <c r="A30" s="237">
        <v>9</v>
      </c>
      <c r="B30" s="238" t="s">
        <v>1156</v>
      </c>
      <c r="C30" s="255" t="s">
        <v>1157</v>
      </c>
      <c r="D30" s="239" t="s">
        <v>182</v>
      </c>
      <c r="E30" s="240">
        <v>6</v>
      </c>
      <c r="F30" s="241"/>
      <c r="G30" s="242">
        <f>ROUND(E30*F30,2)</f>
        <v>0</v>
      </c>
      <c r="H30" s="241"/>
      <c r="I30" s="242">
        <f>ROUND(E30*H30,2)</f>
        <v>0</v>
      </c>
      <c r="J30" s="241"/>
      <c r="K30" s="242">
        <f>ROUND(E30*J30,2)</f>
        <v>0</v>
      </c>
      <c r="L30" s="242">
        <v>21</v>
      </c>
      <c r="M30" s="242">
        <f>G30*(1+L30/100)</f>
        <v>0</v>
      </c>
      <c r="N30" s="240">
        <v>5.9199999999999999E-3</v>
      </c>
      <c r="O30" s="240">
        <f>ROUND(E30*N30,2)</f>
        <v>0.04</v>
      </c>
      <c r="P30" s="240">
        <v>0</v>
      </c>
      <c r="Q30" s="240">
        <f>ROUND(E30*P30,2)</f>
        <v>0</v>
      </c>
      <c r="R30" s="242" t="s">
        <v>855</v>
      </c>
      <c r="S30" s="242" t="s">
        <v>198</v>
      </c>
      <c r="T30" s="243" t="s">
        <v>198</v>
      </c>
      <c r="U30" s="224">
        <v>1.25</v>
      </c>
      <c r="V30" s="224">
        <f>ROUND(E30*U30,2)</f>
        <v>7.5</v>
      </c>
      <c r="W30" s="224"/>
      <c r="X30" s="224" t="s">
        <v>185</v>
      </c>
      <c r="Y30" s="224" t="s">
        <v>186</v>
      </c>
      <c r="Z30" s="213"/>
      <c r="AA30" s="213"/>
      <c r="AB30" s="213"/>
      <c r="AC30" s="213"/>
      <c r="AD30" s="213"/>
      <c r="AE30" s="213"/>
      <c r="AF30" s="213"/>
      <c r="AG30" s="213" t="s">
        <v>187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2" x14ac:dyDescent="0.3">
      <c r="A31" s="220"/>
      <c r="B31" s="221"/>
      <c r="C31" s="267" t="s">
        <v>1135</v>
      </c>
      <c r="D31" s="260"/>
      <c r="E31" s="261">
        <v>2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3"/>
      <c r="AA31" s="213"/>
      <c r="AB31" s="213"/>
      <c r="AC31" s="213"/>
      <c r="AD31" s="213"/>
      <c r="AE31" s="213"/>
      <c r="AF31" s="213"/>
      <c r="AG31" s="213" t="s">
        <v>227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3" x14ac:dyDescent="0.3">
      <c r="A32" s="220"/>
      <c r="B32" s="221"/>
      <c r="C32" s="267" t="s">
        <v>1155</v>
      </c>
      <c r="D32" s="260"/>
      <c r="E32" s="261">
        <v>4</v>
      </c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3"/>
      <c r="AA32" s="213"/>
      <c r="AB32" s="213"/>
      <c r="AC32" s="213"/>
      <c r="AD32" s="213"/>
      <c r="AE32" s="213"/>
      <c r="AF32" s="213"/>
      <c r="AG32" s="213" t="s">
        <v>227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3">
      <c r="A33" s="237">
        <v>10</v>
      </c>
      <c r="B33" s="238" t="s">
        <v>1158</v>
      </c>
      <c r="C33" s="255" t="s">
        <v>1159</v>
      </c>
      <c r="D33" s="239" t="s">
        <v>182</v>
      </c>
      <c r="E33" s="240">
        <v>37</v>
      </c>
      <c r="F33" s="241"/>
      <c r="G33" s="242">
        <f>ROUND(E33*F33,2)</f>
        <v>0</v>
      </c>
      <c r="H33" s="241"/>
      <c r="I33" s="242">
        <f>ROUND(E33*H33,2)</f>
        <v>0</v>
      </c>
      <c r="J33" s="241"/>
      <c r="K33" s="242">
        <f>ROUND(E33*J33,2)</f>
        <v>0</v>
      </c>
      <c r="L33" s="242">
        <v>21</v>
      </c>
      <c r="M33" s="242">
        <f>G33*(1+L33/100)</f>
        <v>0</v>
      </c>
      <c r="N33" s="240">
        <v>0</v>
      </c>
      <c r="O33" s="240">
        <f>ROUND(E33*N33,2)</f>
        <v>0</v>
      </c>
      <c r="P33" s="240">
        <v>1.9460000000000002E-2</v>
      </c>
      <c r="Q33" s="240">
        <f>ROUND(E33*P33,2)</f>
        <v>0.72</v>
      </c>
      <c r="R33" s="242" t="s">
        <v>855</v>
      </c>
      <c r="S33" s="242" t="s">
        <v>198</v>
      </c>
      <c r="T33" s="243" t="s">
        <v>198</v>
      </c>
      <c r="U33" s="224">
        <v>0.38</v>
      </c>
      <c r="V33" s="224">
        <f>ROUND(E33*U33,2)</f>
        <v>14.06</v>
      </c>
      <c r="W33" s="224"/>
      <c r="X33" s="224" t="s">
        <v>185</v>
      </c>
      <c r="Y33" s="224" t="s">
        <v>186</v>
      </c>
      <c r="Z33" s="213"/>
      <c r="AA33" s="213"/>
      <c r="AB33" s="213"/>
      <c r="AC33" s="213"/>
      <c r="AD33" s="213"/>
      <c r="AE33" s="213"/>
      <c r="AF33" s="213"/>
      <c r="AG33" s="213" t="s">
        <v>187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2" x14ac:dyDescent="0.3">
      <c r="A34" s="220"/>
      <c r="B34" s="221"/>
      <c r="C34" s="267" t="s">
        <v>1160</v>
      </c>
      <c r="D34" s="260"/>
      <c r="E34" s="261">
        <v>19</v>
      </c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3"/>
      <c r="AA34" s="213"/>
      <c r="AB34" s="213"/>
      <c r="AC34" s="213"/>
      <c r="AD34" s="213"/>
      <c r="AE34" s="213"/>
      <c r="AF34" s="213"/>
      <c r="AG34" s="213" t="s">
        <v>227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3" x14ac:dyDescent="0.3">
      <c r="A35" s="220"/>
      <c r="B35" s="221"/>
      <c r="C35" s="267" t="s">
        <v>1161</v>
      </c>
      <c r="D35" s="260"/>
      <c r="E35" s="261">
        <v>18</v>
      </c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3"/>
      <c r="AA35" s="213"/>
      <c r="AB35" s="213"/>
      <c r="AC35" s="213"/>
      <c r="AD35" s="213"/>
      <c r="AE35" s="213"/>
      <c r="AF35" s="213"/>
      <c r="AG35" s="213" t="s">
        <v>227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3">
      <c r="A36" s="237">
        <v>11</v>
      </c>
      <c r="B36" s="238" t="s">
        <v>1162</v>
      </c>
      <c r="C36" s="255" t="s">
        <v>1163</v>
      </c>
      <c r="D36" s="239" t="s">
        <v>182</v>
      </c>
      <c r="E36" s="240">
        <v>30</v>
      </c>
      <c r="F36" s="241"/>
      <c r="G36" s="242">
        <f>ROUND(E36*F36,2)</f>
        <v>0</v>
      </c>
      <c r="H36" s="241"/>
      <c r="I36" s="242">
        <f>ROUND(E36*H36,2)</f>
        <v>0</v>
      </c>
      <c r="J36" s="241"/>
      <c r="K36" s="242">
        <f>ROUND(E36*J36,2)</f>
        <v>0</v>
      </c>
      <c r="L36" s="242">
        <v>21</v>
      </c>
      <c r="M36" s="242">
        <f>G36*(1+L36/100)</f>
        <v>0</v>
      </c>
      <c r="N36" s="240">
        <v>8.4000000000000003E-4</v>
      </c>
      <c r="O36" s="240">
        <f>ROUND(E36*N36,2)</f>
        <v>0.03</v>
      </c>
      <c r="P36" s="240">
        <v>0</v>
      </c>
      <c r="Q36" s="240">
        <f>ROUND(E36*P36,2)</f>
        <v>0</v>
      </c>
      <c r="R36" s="242" t="s">
        <v>855</v>
      </c>
      <c r="S36" s="242" t="s">
        <v>198</v>
      </c>
      <c r="T36" s="243" t="s">
        <v>198</v>
      </c>
      <c r="U36" s="224">
        <v>1.25</v>
      </c>
      <c r="V36" s="224">
        <f>ROUND(E36*U36,2)</f>
        <v>37.5</v>
      </c>
      <c r="W36" s="224"/>
      <c r="X36" s="224" t="s">
        <v>185</v>
      </c>
      <c r="Y36" s="224" t="s">
        <v>186</v>
      </c>
      <c r="Z36" s="213"/>
      <c r="AA36" s="213"/>
      <c r="AB36" s="213"/>
      <c r="AC36" s="213"/>
      <c r="AD36" s="213"/>
      <c r="AE36" s="213"/>
      <c r="AF36" s="213"/>
      <c r="AG36" s="213" t="s">
        <v>187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2" x14ac:dyDescent="0.3">
      <c r="A37" s="220"/>
      <c r="B37" s="221"/>
      <c r="C37" s="256" t="s">
        <v>1164</v>
      </c>
      <c r="D37" s="251"/>
      <c r="E37" s="251"/>
      <c r="F37" s="251"/>
      <c r="G37" s="251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24"/>
      <c r="Z37" s="213"/>
      <c r="AA37" s="213"/>
      <c r="AB37" s="213"/>
      <c r="AC37" s="213"/>
      <c r="AD37" s="213"/>
      <c r="AE37" s="213"/>
      <c r="AF37" s="213"/>
      <c r="AG37" s="213" t="s">
        <v>202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2" x14ac:dyDescent="0.3">
      <c r="A38" s="220"/>
      <c r="B38" s="221"/>
      <c r="C38" s="267" t="s">
        <v>1165</v>
      </c>
      <c r="D38" s="260"/>
      <c r="E38" s="261">
        <v>29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3"/>
      <c r="AA38" s="213"/>
      <c r="AB38" s="213"/>
      <c r="AC38" s="213"/>
      <c r="AD38" s="213"/>
      <c r="AE38" s="213"/>
      <c r="AF38" s="213"/>
      <c r="AG38" s="213" t="s">
        <v>227</v>
      </c>
      <c r="AH38" s="213">
        <v>5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3" x14ac:dyDescent="0.3">
      <c r="A39" s="220"/>
      <c r="B39" s="221"/>
      <c r="C39" s="267" t="s">
        <v>1166</v>
      </c>
      <c r="D39" s="260"/>
      <c r="E39" s="261">
        <v>1</v>
      </c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24"/>
      <c r="Z39" s="213"/>
      <c r="AA39" s="213"/>
      <c r="AB39" s="213"/>
      <c r="AC39" s="213"/>
      <c r="AD39" s="213"/>
      <c r="AE39" s="213"/>
      <c r="AF39" s="213"/>
      <c r="AG39" s="213" t="s">
        <v>227</v>
      </c>
      <c r="AH39" s="213">
        <v>5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3">
      <c r="A40" s="237">
        <v>12</v>
      </c>
      <c r="B40" s="238" t="s">
        <v>1167</v>
      </c>
      <c r="C40" s="255" t="s">
        <v>1168</v>
      </c>
      <c r="D40" s="239" t="s">
        <v>182</v>
      </c>
      <c r="E40" s="240">
        <v>4</v>
      </c>
      <c r="F40" s="241"/>
      <c r="G40" s="242">
        <f>ROUND(E40*F40,2)</f>
        <v>0</v>
      </c>
      <c r="H40" s="241"/>
      <c r="I40" s="242">
        <f>ROUND(E40*H40,2)</f>
        <v>0</v>
      </c>
      <c r="J40" s="241"/>
      <c r="K40" s="242">
        <f>ROUND(E40*J40,2)</f>
        <v>0</v>
      </c>
      <c r="L40" s="242">
        <v>21</v>
      </c>
      <c r="M40" s="242">
        <f>G40*(1+L40/100)</f>
        <v>0</v>
      </c>
      <c r="N40" s="240">
        <v>5.9999999999999995E-4</v>
      </c>
      <c r="O40" s="240">
        <f>ROUND(E40*N40,2)</f>
        <v>0</v>
      </c>
      <c r="P40" s="240">
        <v>0</v>
      </c>
      <c r="Q40" s="240">
        <f>ROUND(E40*P40,2)</f>
        <v>0</v>
      </c>
      <c r="R40" s="242" t="s">
        <v>855</v>
      </c>
      <c r="S40" s="242" t="s">
        <v>198</v>
      </c>
      <c r="T40" s="243" t="s">
        <v>198</v>
      </c>
      <c r="U40" s="224">
        <v>0.97299999999999998</v>
      </c>
      <c r="V40" s="224">
        <f>ROUND(E40*U40,2)</f>
        <v>3.89</v>
      </c>
      <c r="W40" s="224"/>
      <c r="X40" s="224" t="s">
        <v>185</v>
      </c>
      <c r="Y40" s="224" t="s">
        <v>186</v>
      </c>
      <c r="Z40" s="213"/>
      <c r="AA40" s="213"/>
      <c r="AB40" s="213"/>
      <c r="AC40" s="213"/>
      <c r="AD40" s="213"/>
      <c r="AE40" s="213"/>
      <c r="AF40" s="213"/>
      <c r="AG40" s="213" t="s">
        <v>187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2" x14ac:dyDescent="0.3">
      <c r="A41" s="220"/>
      <c r="B41" s="221"/>
      <c r="C41" s="267" t="s">
        <v>1169</v>
      </c>
      <c r="D41" s="260"/>
      <c r="E41" s="261">
        <v>1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3"/>
      <c r="AA41" s="213"/>
      <c r="AB41" s="213"/>
      <c r="AC41" s="213"/>
      <c r="AD41" s="213"/>
      <c r="AE41" s="213"/>
      <c r="AF41" s="213"/>
      <c r="AG41" s="213" t="s">
        <v>227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3" x14ac:dyDescent="0.3">
      <c r="A42" s="220"/>
      <c r="B42" s="221"/>
      <c r="C42" s="267" t="s">
        <v>1170</v>
      </c>
      <c r="D42" s="260"/>
      <c r="E42" s="261">
        <v>1</v>
      </c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3"/>
      <c r="AA42" s="213"/>
      <c r="AB42" s="213"/>
      <c r="AC42" s="213"/>
      <c r="AD42" s="213"/>
      <c r="AE42" s="213"/>
      <c r="AF42" s="213"/>
      <c r="AG42" s="213" t="s">
        <v>227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3" x14ac:dyDescent="0.3">
      <c r="A43" s="220"/>
      <c r="B43" s="221"/>
      <c r="C43" s="267" t="s">
        <v>1171</v>
      </c>
      <c r="D43" s="260"/>
      <c r="E43" s="261">
        <v>1</v>
      </c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3"/>
      <c r="AA43" s="213"/>
      <c r="AB43" s="213"/>
      <c r="AC43" s="213"/>
      <c r="AD43" s="213"/>
      <c r="AE43" s="213"/>
      <c r="AF43" s="213"/>
      <c r="AG43" s="213" t="s">
        <v>227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3" x14ac:dyDescent="0.3">
      <c r="A44" s="220"/>
      <c r="B44" s="221"/>
      <c r="C44" s="267" t="s">
        <v>1172</v>
      </c>
      <c r="D44" s="260"/>
      <c r="E44" s="261">
        <v>1</v>
      </c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3"/>
      <c r="AA44" s="213"/>
      <c r="AB44" s="213"/>
      <c r="AC44" s="213"/>
      <c r="AD44" s="213"/>
      <c r="AE44" s="213"/>
      <c r="AF44" s="213"/>
      <c r="AG44" s="213" t="s">
        <v>227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3">
      <c r="A45" s="237">
        <v>13</v>
      </c>
      <c r="B45" s="238" t="s">
        <v>1173</v>
      </c>
      <c r="C45" s="255" t="s">
        <v>1174</v>
      </c>
      <c r="D45" s="239" t="s">
        <v>182</v>
      </c>
      <c r="E45" s="240">
        <v>2</v>
      </c>
      <c r="F45" s="241"/>
      <c r="G45" s="242">
        <f>ROUND(E45*F45,2)</f>
        <v>0</v>
      </c>
      <c r="H45" s="241"/>
      <c r="I45" s="242">
        <f>ROUND(E45*H45,2)</f>
        <v>0</v>
      </c>
      <c r="J45" s="241"/>
      <c r="K45" s="242">
        <f>ROUND(E45*J45,2)</f>
        <v>0</v>
      </c>
      <c r="L45" s="242">
        <v>21</v>
      </c>
      <c r="M45" s="242">
        <f>G45*(1+L45/100)</f>
        <v>0</v>
      </c>
      <c r="N45" s="240">
        <v>0</v>
      </c>
      <c r="O45" s="240">
        <f>ROUND(E45*N45,2)</f>
        <v>0</v>
      </c>
      <c r="P45" s="240">
        <v>1.7299999999999999E-2</v>
      </c>
      <c r="Q45" s="240">
        <f>ROUND(E45*P45,2)</f>
        <v>0.03</v>
      </c>
      <c r="R45" s="242" t="s">
        <v>855</v>
      </c>
      <c r="S45" s="242" t="s">
        <v>198</v>
      </c>
      <c r="T45" s="243" t="s">
        <v>198</v>
      </c>
      <c r="U45" s="224">
        <v>0.5</v>
      </c>
      <c r="V45" s="224">
        <f>ROUND(E45*U45,2)</f>
        <v>1</v>
      </c>
      <c r="W45" s="224"/>
      <c r="X45" s="224" t="s">
        <v>185</v>
      </c>
      <c r="Y45" s="224" t="s">
        <v>186</v>
      </c>
      <c r="Z45" s="213"/>
      <c r="AA45" s="213"/>
      <c r="AB45" s="213"/>
      <c r="AC45" s="213"/>
      <c r="AD45" s="213"/>
      <c r="AE45" s="213"/>
      <c r="AF45" s="213"/>
      <c r="AG45" s="213" t="s">
        <v>187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2" x14ac:dyDescent="0.3">
      <c r="A46" s="220"/>
      <c r="B46" s="221"/>
      <c r="C46" s="266" t="s">
        <v>1175</v>
      </c>
      <c r="D46" s="264"/>
      <c r="E46" s="264"/>
      <c r="F46" s="264"/>
      <c r="G46" s="26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3"/>
      <c r="AA46" s="213"/>
      <c r="AB46" s="213"/>
      <c r="AC46" s="213"/>
      <c r="AD46" s="213"/>
      <c r="AE46" s="213"/>
      <c r="AF46" s="213"/>
      <c r="AG46" s="213" t="s">
        <v>225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2" x14ac:dyDescent="0.3">
      <c r="A47" s="220"/>
      <c r="B47" s="221"/>
      <c r="C47" s="267" t="s">
        <v>1135</v>
      </c>
      <c r="D47" s="260"/>
      <c r="E47" s="261">
        <v>2</v>
      </c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3"/>
      <c r="AA47" s="213"/>
      <c r="AB47" s="213"/>
      <c r="AC47" s="213"/>
      <c r="AD47" s="213"/>
      <c r="AE47" s="213"/>
      <c r="AF47" s="213"/>
      <c r="AG47" s="213" t="s">
        <v>227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3">
      <c r="A48" s="237">
        <v>14</v>
      </c>
      <c r="B48" s="238" t="s">
        <v>1176</v>
      </c>
      <c r="C48" s="255" t="s">
        <v>1177</v>
      </c>
      <c r="D48" s="239" t="s">
        <v>182</v>
      </c>
      <c r="E48" s="240">
        <v>2</v>
      </c>
      <c r="F48" s="241"/>
      <c r="G48" s="242">
        <f>ROUND(E48*F48,2)</f>
        <v>0</v>
      </c>
      <c r="H48" s="241"/>
      <c r="I48" s="242">
        <f>ROUND(E48*H48,2)</f>
        <v>0</v>
      </c>
      <c r="J48" s="241"/>
      <c r="K48" s="242">
        <f>ROUND(E48*J48,2)</f>
        <v>0</v>
      </c>
      <c r="L48" s="242">
        <v>21</v>
      </c>
      <c r="M48" s="242">
        <f>G48*(1+L48/100)</f>
        <v>0</v>
      </c>
      <c r="N48" s="240">
        <v>1.09E-3</v>
      </c>
      <c r="O48" s="240">
        <f>ROUND(E48*N48,2)</f>
        <v>0</v>
      </c>
      <c r="P48" s="240">
        <v>0</v>
      </c>
      <c r="Q48" s="240">
        <f>ROUND(E48*P48,2)</f>
        <v>0</v>
      </c>
      <c r="R48" s="242" t="s">
        <v>855</v>
      </c>
      <c r="S48" s="242" t="s">
        <v>198</v>
      </c>
      <c r="T48" s="243" t="s">
        <v>198</v>
      </c>
      <c r="U48" s="224">
        <v>0.878</v>
      </c>
      <c r="V48" s="224">
        <f>ROUND(E48*U48,2)</f>
        <v>1.76</v>
      </c>
      <c r="W48" s="224"/>
      <c r="X48" s="224" t="s">
        <v>185</v>
      </c>
      <c r="Y48" s="224" t="s">
        <v>186</v>
      </c>
      <c r="Z48" s="213"/>
      <c r="AA48" s="213"/>
      <c r="AB48" s="213"/>
      <c r="AC48" s="213"/>
      <c r="AD48" s="213"/>
      <c r="AE48" s="213"/>
      <c r="AF48" s="213"/>
      <c r="AG48" s="213" t="s">
        <v>187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2" x14ac:dyDescent="0.3">
      <c r="A49" s="220"/>
      <c r="B49" s="221"/>
      <c r="C49" s="267" t="s">
        <v>1178</v>
      </c>
      <c r="D49" s="260"/>
      <c r="E49" s="261">
        <v>2</v>
      </c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3"/>
      <c r="AA49" s="213"/>
      <c r="AB49" s="213"/>
      <c r="AC49" s="213"/>
      <c r="AD49" s="213"/>
      <c r="AE49" s="213"/>
      <c r="AF49" s="213"/>
      <c r="AG49" s="213" t="s">
        <v>227</v>
      </c>
      <c r="AH49" s="213">
        <v>5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3">
      <c r="A50" s="237">
        <v>15</v>
      </c>
      <c r="B50" s="238" t="s">
        <v>1179</v>
      </c>
      <c r="C50" s="255" t="s">
        <v>1180</v>
      </c>
      <c r="D50" s="239" t="s">
        <v>182</v>
      </c>
      <c r="E50" s="240">
        <v>106</v>
      </c>
      <c r="F50" s="241"/>
      <c r="G50" s="242">
        <f>ROUND(E50*F50,2)</f>
        <v>0</v>
      </c>
      <c r="H50" s="241"/>
      <c r="I50" s="242">
        <f>ROUND(E50*H50,2)</f>
        <v>0</v>
      </c>
      <c r="J50" s="241"/>
      <c r="K50" s="242">
        <f>ROUND(E50*J50,2)</f>
        <v>0</v>
      </c>
      <c r="L50" s="242">
        <v>21</v>
      </c>
      <c r="M50" s="242">
        <f>G50*(1+L50/100)</f>
        <v>0</v>
      </c>
      <c r="N50" s="240">
        <v>8.0000000000000007E-5</v>
      </c>
      <c r="O50" s="240">
        <f>ROUND(E50*N50,2)</f>
        <v>0.01</v>
      </c>
      <c r="P50" s="240">
        <v>0</v>
      </c>
      <c r="Q50" s="240">
        <f>ROUND(E50*P50,2)</f>
        <v>0</v>
      </c>
      <c r="R50" s="242" t="s">
        <v>855</v>
      </c>
      <c r="S50" s="242" t="s">
        <v>198</v>
      </c>
      <c r="T50" s="243" t="s">
        <v>198</v>
      </c>
      <c r="U50" s="224">
        <v>0.18</v>
      </c>
      <c r="V50" s="224">
        <f>ROUND(E50*U50,2)</f>
        <v>19.079999999999998</v>
      </c>
      <c r="W50" s="224"/>
      <c r="X50" s="224" t="s">
        <v>185</v>
      </c>
      <c r="Y50" s="224" t="s">
        <v>186</v>
      </c>
      <c r="Z50" s="213"/>
      <c r="AA50" s="213"/>
      <c r="AB50" s="213"/>
      <c r="AC50" s="213"/>
      <c r="AD50" s="213"/>
      <c r="AE50" s="213"/>
      <c r="AF50" s="213"/>
      <c r="AG50" s="213" t="s">
        <v>187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2" x14ac:dyDescent="0.3">
      <c r="A51" s="220"/>
      <c r="B51" s="221"/>
      <c r="C51" s="267" t="s">
        <v>1181</v>
      </c>
      <c r="D51" s="260"/>
      <c r="E51" s="261">
        <v>106</v>
      </c>
      <c r="F51" s="224"/>
      <c r="G51" s="224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3"/>
      <c r="AA51" s="213"/>
      <c r="AB51" s="213"/>
      <c r="AC51" s="213"/>
      <c r="AD51" s="213"/>
      <c r="AE51" s="213"/>
      <c r="AF51" s="213"/>
      <c r="AG51" s="213" t="s">
        <v>227</v>
      </c>
      <c r="AH51" s="213">
        <v>5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20.6" outlineLevel="1" x14ac:dyDescent="0.3">
      <c r="A52" s="237">
        <v>16</v>
      </c>
      <c r="B52" s="238" t="s">
        <v>1182</v>
      </c>
      <c r="C52" s="255" t="s">
        <v>1183</v>
      </c>
      <c r="D52" s="239" t="s">
        <v>301</v>
      </c>
      <c r="E52" s="240">
        <v>30</v>
      </c>
      <c r="F52" s="241"/>
      <c r="G52" s="242">
        <f>ROUND(E52*F52,2)</f>
        <v>0</v>
      </c>
      <c r="H52" s="241"/>
      <c r="I52" s="242">
        <f>ROUND(E52*H52,2)</f>
        <v>0</v>
      </c>
      <c r="J52" s="241"/>
      <c r="K52" s="242">
        <f>ROUND(E52*J52,2)</f>
        <v>0</v>
      </c>
      <c r="L52" s="242">
        <v>21</v>
      </c>
      <c r="M52" s="242">
        <f>G52*(1+L52/100)</f>
        <v>0</v>
      </c>
      <c r="N52" s="240">
        <v>8.4999999999999995E-4</v>
      </c>
      <c r="O52" s="240">
        <f>ROUND(E52*N52,2)</f>
        <v>0.03</v>
      </c>
      <c r="P52" s="240">
        <v>0</v>
      </c>
      <c r="Q52" s="240">
        <f>ROUND(E52*P52,2)</f>
        <v>0</v>
      </c>
      <c r="R52" s="242" t="s">
        <v>855</v>
      </c>
      <c r="S52" s="242" t="s">
        <v>198</v>
      </c>
      <c r="T52" s="243" t="s">
        <v>198</v>
      </c>
      <c r="U52" s="224">
        <v>0.45</v>
      </c>
      <c r="V52" s="224">
        <f>ROUND(E52*U52,2)</f>
        <v>13.5</v>
      </c>
      <c r="W52" s="224"/>
      <c r="X52" s="224" t="s">
        <v>185</v>
      </c>
      <c r="Y52" s="224" t="s">
        <v>186</v>
      </c>
      <c r="Z52" s="213"/>
      <c r="AA52" s="213"/>
      <c r="AB52" s="213"/>
      <c r="AC52" s="213"/>
      <c r="AD52" s="213"/>
      <c r="AE52" s="213"/>
      <c r="AF52" s="213"/>
      <c r="AG52" s="213" t="s">
        <v>187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2" x14ac:dyDescent="0.3">
      <c r="A53" s="220"/>
      <c r="B53" s="221"/>
      <c r="C53" s="267" t="s">
        <v>1184</v>
      </c>
      <c r="D53" s="260"/>
      <c r="E53" s="261">
        <v>30</v>
      </c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3"/>
      <c r="AA53" s="213"/>
      <c r="AB53" s="213"/>
      <c r="AC53" s="213"/>
      <c r="AD53" s="213"/>
      <c r="AE53" s="213"/>
      <c r="AF53" s="213"/>
      <c r="AG53" s="213" t="s">
        <v>227</v>
      </c>
      <c r="AH53" s="213">
        <v>5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3">
      <c r="A54" s="237">
        <v>17</v>
      </c>
      <c r="B54" s="238" t="s">
        <v>1185</v>
      </c>
      <c r="C54" s="255" t="s">
        <v>1186</v>
      </c>
      <c r="D54" s="239" t="s">
        <v>182</v>
      </c>
      <c r="E54" s="240">
        <v>37</v>
      </c>
      <c r="F54" s="241"/>
      <c r="G54" s="242">
        <f>ROUND(E54*F54,2)</f>
        <v>0</v>
      </c>
      <c r="H54" s="241"/>
      <c r="I54" s="242">
        <f>ROUND(E54*H54,2)</f>
        <v>0</v>
      </c>
      <c r="J54" s="241"/>
      <c r="K54" s="242">
        <f>ROUND(E54*J54,2)</f>
        <v>0</v>
      </c>
      <c r="L54" s="242">
        <v>21</v>
      </c>
      <c r="M54" s="242">
        <f>G54*(1+L54/100)</f>
        <v>0</v>
      </c>
      <c r="N54" s="240">
        <v>0</v>
      </c>
      <c r="O54" s="240">
        <f>ROUND(E54*N54,2)</f>
        <v>0</v>
      </c>
      <c r="P54" s="240">
        <v>1.56E-3</v>
      </c>
      <c r="Q54" s="240">
        <f>ROUND(E54*P54,2)</f>
        <v>0.06</v>
      </c>
      <c r="R54" s="242" t="s">
        <v>855</v>
      </c>
      <c r="S54" s="242" t="s">
        <v>198</v>
      </c>
      <c r="T54" s="243" t="s">
        <v>198</v>
      </c>
      <c r="U54" s="224">
        <v>0.22</v>
      </c>
      <c r="V54" s="224">
        <f>ROUND(E54*U54,2)</f>
        <v>8.14</v>
      </c>
      <c r="W54" s="224"/>
      <c r="X54" s="224" t="s">
        <v>185</v>
      </c>
      <c r="Y54" s="224" t="s">
        <v>186</v>
      </c>
      <c r="Z54" s="213"/>
      <c r="AA54" s="213"/>
      <c r="AB54" s="213"/>
      <c r="AC54" s="213"/>
      <c r="AD54" s="213"/>
      <c r="AE54" s="213"/>
      <c r="AF54" s="213"/>
      <c r="AG54" s="213" t="s">
        <v>187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2" x14ac:dyDescent="0.3">
      <c r="A55" s="220"/>
      <c r="B55" s="221"/>
      <c r="C55" s="267" t="s">
        <v>1187</v>
      </c>
      <c r="D55" s="260"/>
      <c r="E55" s="261">
        <v>37</v>
      </c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3"/>
      <c r="AA55" s="213"/>
      <c r="AB55" s="213"/>
      <c r="AC55" s="213"/>
      <c r="AD55" s="213"/>
      <c r="AE55" s="213"/>
      <c r="AF55" s="213"/>
      <c r="AG55" s="213" t="s">
        <v>227</v>
      </c>
      <c r="AH55" s="213">
        <v>5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3">
      <c r="A56" s="237">
        <v>18</v>
      </c>
      <c r="B56" s="238" t="s">
        <v>1188</v>
      </c>
      <c r="C56" s="255" t="s">
        <v>1189</v>
      </c>
      <c r="D56" s="239" t="s">
        <v>301</v>
      </c>
      <c r="E56" s="240">
        <v>2</v>
      </c>
      <c r="F56" s="241"/>
      <c r="G56" s="242">
        <f>ROUND(E56*F56,2)</f>
        <v>0</v>
      </c>
      <c r="H56" s="241"/>
      <c r="I56" s="242">
        <f>ROUND(E56*H56,2)</f>
        <v>0</v>
      </c>
      <c r="J56" s="241"/>
      <c r="K56" s="242">
        <f>ROUND(E56*J56,2)</f>
        <v>0</v>
      </c>
      <c r="L56" s="242">
        <v>21</v>
      </c>
      <c r="M56" s="242">
        <f>G56*(1+L56/100)</f>
        <v>0</v>
      </c>
      <c r="N56" s="240">
        <v>0</v>
      </c>
      <c r="O56" s="240">
        <f>ROUND(E56*N56,2)</f>
        <v>0</v>
      </c>
      <c r="P56" s="240">
        <v>2.2499999999999998E-3</v>
      </c>
      <c r="Q56" s="240">
        <f>ROUND(E56*P56,2)</f>
        <v>0</v>
      </c>
      <c r="R56" s="242" t="s">
        <v>855</v>
      </c>
      <c r="S56" s="242" t="s">
        <v>198</v>
      </c>
      <c r="T56" s="243" t="s">
        <v>198</v>
      </c>
      <c r="U56" s="224">
        <v>0.41</v>
      </c>
      <c r="V56" s="224">
        <f>ROUND(E56*U56,2)</f>
        <v>0.82</v>
      </c>
      <c r="W56" s="224"/>
      <c r="X56" s="224" t="s">
        <v>185</v>
      </c>
      <c r="Y56" s="224" t="s">
        <v>186</v>
      </c>
      <c r="Z56" s="213"/>
      <c r="AA56" s="213"/>
      <c r="AB56" s="213"/>
      <c r="AC56" s="213"/>
      <c r="AD56" s="213"/>
      <c r="AE56" s="213"/>
      <c r="AF56" s="213"/>
      <c r="AG56" s="213" t="s">
        <v>187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2" x14ac:dyDescent="0.3">
      <c r="A57" s="220"/>
      <c r="B57" s="221"/>
      <c r="C57" s="267" t="s">
        <v>354</v>
      </c>
      <c r="D57" s="260"/>
      <c r="E57" s="261">
        <v>1</v>
      </c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3"/>
      <c r="AA57" s="213"/>
      <c r="AB57" s="213"/>
      <c r="AC57" s="213"/>
      <c r="AD57" s="213"/>
      <c r="AE57" s="213"/>
      <c r="AF57" s="213"/>
      <c r="AG57" s="213" t="s">
        <v>227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3" x14ac:dyDescent="0.3">
      <c r="A58" s="220"/>
      <c r="B58" s="221"/>
      <c r="C58" s="267" t="s">
        <v>605</v>
      </c>
      <c r="D58" s="260"/>
      <c r="E58" s="261">
        <v>1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3"/>
      <c r="AA58" s="213"/>
      <c r="AB58" s="213"/>
      <c r="AC58" s="213"/>
      <c r="AD58" s="213"/>
      <c r="AE58" s="213"/>
      <c r="AF58" s="213"/>
      <c r="AG58" s="213" t="s">
        <v>227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3">
      <c r="A59" s="237">
        <v>19</v>
      </c>
      <c r="B59" s="238" t="s">
        <v>1190</v>
      </c>
      <c r="C59" s="255" t="s">
        <v>1191</v>
      </c>
      <c r="D59" s="239" t="s">
        <v>301</v>
      </c>
      <c r="E59" s="240">
        <v>1</v>
      </c>
      <c r="F59" s="241"/>
      <c r="G59" s="242">
        <f>ROUND(E59*F59,2)</f>
        <v>0</v>
      </c>
      <c r="H59" s="241"/>
      <c r="I59" s="242">
        <f>ROUND(E59*H59,2)</f>
        <v>0</v>
      </c>
      <c r="J59" s="241"/>
      <c r="K59" s="242">
        <f>ROUND(E59*J59,2)</f>
        <v>0</v>
      </c>
      <c r="L59" s="242">
        <v>21</v>
      </c>
      <c r="M59" s="242">
        <f>G59*(1+L59/100)</f>
        <v>0</v>
      </c>
      <c r="N59" s="240">
        <v>1.2999999999999999E-4</v>
      </c>
      <c r="O59" s="240">
        <f>ROUND(E59*N59,2)</f>
        <v>0</v>
      </c>
      <c r="P59" s="240">
        <v>0</v>
      </c>
      <c r="Q59" s="240">
        <f>ROUND(E59*P59,2)</f>
        <v>0</v>
      </c>
      <c r="R59" s="242" t="s">
        <v>855</v>
      </c>
      <c r="S59" s="242" t="s">
        <v>198</v>
      </c>
      <c r="T59" s="243" t="s">
        <v>198</v>
      </c>
      <c r="U59" s="224">
        <v>0.66</v>
      </c>
      <c r="V59" s="224">
        <f>ROUND(E59*U59,2)</f>
        <v>0.66</v>
      </c>
      <c r="W59" s="224"/>
      <c r="X59" s="224" t="s">
        <v>185</v>
      </c>
      <c r="Y59" s="224" t="s">
        <v>186</v>
      </c>
      <c r="Z59" s="213"/>
      <c r="AA59" s="213"/>
      <c r="AB59" s="213"/>
      <c r="AC59" s="213"/>
      <c r="AD59" s="213"/>
      <c r="AE59" s="213"/>
      <c r="AF59" s="213"/>
      <c r="AG59" s="213" t="s">
        <v>187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2" x14ac:dyDescent="0.3">
      <c r="A60" s="220"/>
      <c r="B60" s="221"/>
      <c r="C60" s="267" t="s">
        <v>80</v>
      </c>
      <c r="D60" s="260"/>
      <c r="E60" s="261">
        <v>1</v>
      </c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3"/>
      <c r="AA60" s="213"/>
      <c r="AB60" s="213"/>
      <c r="AC60" s="213"/>
      <c r="AD60" s="213"/>
      <c r="AE60" s="213"/>
      <c r="AF60" s="213"/>
      <c r="AG60" s="213" t="s">
        <v>227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0.6" outlineLevel="1" x14ac:dyDescent="0.3">
      <c r="A61" s="237">
        <v>20</v>
      </c>
      <c r="B61" s="238" t="s">
        <v>1192</v>
      </c>
      <c r="C61" s="255" t="s">
        <v>1193</v>
      </c>
      <c r="D61" s="239" t="s">
        <v>301</v>
      </c>
      <c r="E61" s="240">
        <v>8</v>
      </c>
      <c r="F61" s="241"/>
      <c r="G61" s="242">
        <f>ROUND(E61*F61,2)</f>
        <v>0</v>
      </c>
      <c r="H61" s="241"/>
      <c r="I61" s="242">
        <f>ROUND(E61*H61,2)</f>
        <v>0</v>
      </c>
      <c r="J61" s="241"/>
      <c r="K61" s="242">
        <f>ROUND(E61*J61,2)</f>
        <v>0</v>
      </c>
      <c r="L61" s="242">
        <v>21</v>
      </c>
      <c r="M61" s="242">
        <f>G61*(1+L61/100)</f>
        <v>0</v>
      </c>
      <c r="N61" s="240">
        <v>2.3000000000000001E-4</v>
      </c>
      <c r="O61" s="240">
        <f>ROUND(E61*N61,2)</f>
        <v>0</v>
      </c>
      <c r="P61" s="240">
        <v>0</v>
      </c>
      <c r="Q61" s="240">
        <f>ROUND(E61*P61,2)</f>
        <v>0</v>
      </c>
      <c r="R61" s="242" t="s">
        <v>855</v>
      </c>
      <c r="S61" s="242" t="s">
        <v>198</v>
      </c>
      <c r="T61" s="243" t="s">
        <v>198</v>
      </c>
      <c r="U61" s="224">
        <v>0.23699999999999999</v>
      </c>
      <c r="V61" s="224">
        <f>ROUND(E61*U61,2)</f>
        <v>1.9</v>
      </c>
      <c r="W61" s="224"/>
      <c r="X61" s="224" t="s">
        <v>185</v>
      </c>
      <c r="Y61" s="224" t="s">
        <v>186</v>
      </c>
      <c r="Z61" s="213"/>
      <c r="AA61" s="213"/>
      <c r="AB61" s="213"/>
      <c r="AC61" s="213"/>
      <c r="AD61" s="213"/>
      <c r="AE61" s="213"/>
      <c r="AF61" s="213"/>
      <c r="AG61" s="213" t="s">
        <v>187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2" x14ac:dyDescent="0.3">
      <c r="A62" s="220"/>
      <c r="B62" s="221"/>
      <c r="C62" s="267" t="s">
        <v>1194</v>
      </c>
      <c r="D62" s="260"/>
      <c r="E62" s="261">
        <v>8</v>
      </c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3"/>
      <c r="AA62" s="213"/>
      <c r="AB62" s="213"/>
      <c r="AC62" s="213"/>
      <c r="AD62" s="213"/>
      <c r="AE62" s="213"/>
      <c r="AF62" s="213"/>
      <c r="AG62" s="213" t="s">
        <v>227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3">
      <c r="A63" s="237">
        <v>21</v>
      </c>
      <c r="B63" s="238" t="s">
        <v>1195</v>
      </c>
      <c r="C63" s="255" t="s">
        <v>1196</v>
      </c>
      <c r="D63" s="239" t="s">
        <v>301</v>
      </c>
      <c r="E63" s="240">
        <v>3</v>
      </c>
      <c r="F63" s="241"/>
      <c r="G63" s="242">
        <f>ROUND(E63*F63,2)</f>
        <v>0</v>
      </c>
      <c r="H63" s="241"/>
      <c r="I63" s="242">
        <f>ROUND(E63*H63,2)</f>
        <v>0</v>
      </c>
      <c r="J63" s="241"/>
      <c r="K63" s="242">
        <f>ROUND(E63*J63,2)</f>
        <v>0</v>
      </c>
      <c r="L63" s="242">
        <v>21</v>
      </c>
      <c r="M63" s="242">
        <f>G63*(1+L63/100)</f>
        <v>0</v>
      </c>
      <c r="N63" s="240">
        <v>0</v>
      </c>
      <c r="O63" s="240">
        <f>ROUND(E63*N63,2)</f>
        <v>0</v>
      </c>
      <c r="P63" s="240">
        <v>0.29980000000000001</v>
      </c>
      <c r="Q63" s="240">
        <f>ROUND(E63*P63,2)</f>
        <v>0.9</v>
      </c>
      <c r="R63" s="242" t="s">
        <v>1005</v>
      </c>
      <c r="S63" s="242" t="s">
        <v>198</v>
      </c>
      <c r="T63" s="243" t="s">
        <v>198</v>
      </c>
      <c r="U63" s="224">
        <v>2.31</v>
      </c>
      <c r="V63" s="224">
        <f>ROUND(E63*U63,2)</f>
        <v>6.93</v>
      </c>
      <c r="W63" s="224"/>
      <c r="X63" s="224" t="s">
        <v>185</v>
      </c>
      <c r="Y63" s="224" t="s">
        <v>186</v>
      </c>
      <c r="Z63" s="213"/>
      <c r="AA63" s="213"/>
      <c r="AB63" s="213"/>
      <c r="AC63" s="213"/>
      <c r="AD63" s="213"/>
      <c r="AE63" s="213"/>
      <c r="AF63" s="213"/>
      <c r="AG63" s="213" t="s">
        <v>187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2" x14ac:dyDescent="0.3">
      <c r="A64" s="220"/>
      <c r="B64" s="221"/>
      <c r="C64" s="267" t="s">
        <v>90</v>
      </c>
      <c r="D64" s="260"/>
      <c r="E64" s="261">
        <v>3</v>
      </c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3"/>
      <c r="AA64" s="213"/>
      <c r="AB64" s="213"/>
      <c r="AC64" s="213"/>
      <c r="AD64" s="213"/>
      <c r="AE64" s="213"/>
      <c r="AF64" s="213"/>
      <c r="AG64" s="213" t="s">
        <v>227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3">
      <c r="A65" s="237">
        <v>22</v>
      </c>
      <c r="B65" s="238" t="s">
        <v>1197</v>
      </c>
      <c r="C65" s="255" t="s">
        <v>1198</v>
      </c>
      <c r="D65" s="239" t="s">
        <v>301</v>
      </c>
      <c r="E65" s="240">
        <v>1</v>
      </c>
      <c r="F65" s="241"/>
      <c r="G65" s="242">
        <f>ROUND(E65*F65,2)</f>
        <v>0</v>
      </c>
      <c r="H65" s="241"/>
      <c r="I65" s="242">
        <f>ROUND(E65*H65,2)</f>
        <v>0</v>
      </c>
      <c r="J65" s="241"/>
      <c r="K65" s="242">
        <f>ROUND(E65*J65,2)</f>
        <v>0</v>
      </c>
      <c r="L65" s="242">
        <v>21</v>
      </c>
      <c r="M65" s="242">
        <f>G65*(1+L65/100)</f>
        <v>0</v>
      </c>
      <c r="N65" s="240">
        <v>4.2999999999999999E-4</v>
      </c>
      <c r="O65" s="240">
        <f>ROUND(E65*N65,2)</f>
        <v>0</v>
      </c>
      <c r="P65" s="240">
        <v>0</v>
      </c>
      <c r="Q65" s="240">
        <f>ROUND(E65*P65,2)</f>
        <v>0</v>
      </c>
      <c r="R65" s="242" t="s">
        <v>1199</v>
      </c>
      <c r="S65" s="242" t="s">
        <v>198</v>
      </c>
      <c r="T65" s="243" t="s">
        <v>198</v>
      </c>
      <c r="U65" s="224">
        <v>3.8</v>
      </c>
      <c r="V65" s="224">
        <f>ROUND(E65*U65,2)</f>
        <v>3.8</v>
      </c>
      <c r="W65" s="224"/>
      <c r="X65" s="224" t="s">
        <v>185</v>
      </c>
      <c r="Y65" s="224" t="s">
        <v>186</v>
      </c>
      <c r="Z65" s="213"/>
      <c r="AA65" s="213"/>
      <c r="AB65" s="213"/>
      <c r="AC65" s="213"/>
      <c r="AD65" s="213"/>
      <c r="AE65" s="213"/>
      <c r="AF65" s="213"/>
      <c r="AG65" s="213" t="s">
        <v>187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2" x14ac:dyDescent="0.3">
      <c r="A66" s="220"/>
      <c r="B66" s="221"/>
      <c r="C66" s="267" t="s">
        <v>1200</v>
      </c>
      <c r="D66" s="260"/>
      <c r="E66" s="261">
        <v>1</v>
      </c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3"/>
      <c r="AA66" s="213"/>
      <c r="AB66" s="213"/>
      <c r="AC66" s="213"/>
      <c r="AD66" s="213"/>
      <c r="AE66" s="213"/>
      <c r="AF66" s="213"/>
      <c r="AG66" s="213" t="s">
        <v>227</v>
      </c>
      <c r="AH66" s="213">
        <v>5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3">
      <c r="A67" s="237">
        <v>23</v>
      </c>
      <c r="B67" s="238" t="s">
        <v>1201</v>
      </c>
      <c r="C67" s="255" t="s">
        <v>1202</v>
      </c>
      <c r="D67" s="239" t="s">
        <v>301</v>
      </c>
      <c r="E67" s="240">
        <v>5</v>
      </c>
      <c r="F67" s="241"/>
      <c r="G67" s="242">
        <f>ROUND(E67*F67,2)</f>
        <v>0</v>
      </c>
      <c r="H67" s="241"/>
      <c r="I67" s="242">
        <f>ROUND(E67*H67,2)</f>
        <v>0</v>
      </c>
      <c r="J67" s="241"/>
      <c r="K67" s="242">
        <f>ROUND(E67*J67,2)</f>
        <v>0</v>
      </c>
      <c r="L67" s="242">
        <v>21</v>
      </c>
      <c r="M67" s="242">
        <f>G67*(1+L67/100)</f>
        <v>0</v>
      </c>
      <c r="N67" s="240">
        <v>0</v>
      </c>
      <c r="O67" s="240">
        <f>ROUND(E67*N67,2)</f>
        <v>0</v>
      </c>
      <c r="P67" s="240">
        <v>0</v>
      </c>
      <c r="Q67" s="240">
        <f>ROUND(E67*P67,2)</f>
        <v>0</v>
      </c>
      <c r="R67" s="242"/>
      <c r="S67" s="242" t="s">
        <v>198</v>
      </c>
      <c r="T67" s="243" t="s">
        <v>198</v>
      </c>
      <c r="U67" s="224">
        <v>0.65</v>
      </c>
      <c r="V67" s="224">
        <f>ROUND(E67*U67,2)</f>
        <v>3.25</v>
      </c>
      <c r="W67" s="224"/>
      <c r="X67" s="224" t="s">
        <v>185</v>
      </c>
      <c r="Y67" s="224" t="s">
        <v>186</v>
      </c>
      <c r="Z67" s="213"/>
      <c r="AA67" s="213"/>
      <c r="AB67" s="213"/>
      <c r="AC67" s="213"/>
      <c r="AD67" s="213"/>
      <c r="AE67" s="213"/>
      <c r="AF67" s="213"/>
      <c r="AG67" s="213" t="s">
        <v>187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2" x14ac:dyDescent="0.3">
      <c r="A68" s="220"/>
      <c r="B68" s="221"/>
      <c r="C68" s="267" t="s">
        <v>1203</v>
      </c>
      <c r="D68" s="260"/>
      <c r="E68" s="261">
        <v>5</v>
      </c>
      <c r="F68" s="224"/>
      <c r="G68" s="224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3"/>
      <c r="AA68" s="213"/>
      <c r="AB68" s="213"/>
      <c r="AC68" s="213"/>
      <c r="AD68" s="213"/>
      <c r="AE68" s="213"/>
      <c r="AF68" s="213"/>
      <c r="AG68" s="213" t="s">
        <v>227</v>
      </c>
      <c r="AH68" s="213">
        <v>5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3">
      <c r="A69" s="237">
        <v>24</v>
      </c>
      <c r="B69" s="238" t="s">
        <v>1204</v>
      </c>
      <c r="C69" s="255" t="s">
        <v>1205</v>
      </c>
      <c r="D69" s="239" t="s">
        <v>301</v>
      </c>
      <c r="E69" s="240">
        <v>11</v>
      </c>
      <c r="F69" s="241"/>
      <c r="G69" s="242">
        <f>ROUND(E69*F69,2)</f>
        <v>0</v>
      </c>
      <c r="H69" s="241"/>
      <c r="I69" s="242">
        <f>ROUND(E69*H69,2)</f>
        <v>0</v>
      </c>
      <c r="J69" s="241"/>
      <c r="K69" s="242">
        <f>ROUND(E69*J69,2)</f>
        <v>0</v>
      </c>
      <c r="L69" s="242">
        <v>21</v>
      </c>
      <c r="M69" s="242">
        <f>G69*(1+L69/100)</f>
        <v>0</v>
      </c>
      <c r="N69" s="240">
        <v>3.6000000000000002E-4</v>
      </c>
      <c r="O69" s="240">
        <f>ROUND(E69*N69,2)</f>
        <v>0</v>
      </c>
      <c r="P69" s="240">
        <v>0</v>
      </c>
      <c r="Q69" s="240">
        <f>ROUND(E69*P69,2)</f>
        <v>0</v>
      </c>
      <c r="R69" s="242"/>
      <c r="S69" s="242" t="s">
        <v>183</v>
      </c>
      <c r="T69" s="243" t="s">
        <v>1206</v>
      </c>
      <c r="U69" s="224">
        <v>0</v>
      </c>
      <c r="V69" s="224">
        <f>ROUND(E69*U69,2)</f>
        <v>0</v>
      </c>
      <c r="W69" s="224"/>
      <c r="X69" s="224" t="s">
        <v>185</v>
      </c>
      <c r="Y69" s="224" t="s">
        <v>186</v>
      </c>
      <c r="Z69" s="213"/>
      <c r="AA69" s="213"/>
      <c r="AB69" s="213"/>
      <c r="AC69" s="213"/>
      <c r="AD69" s="213"/>
      <c r="AE69" s="213"/>
      <c r="AF69" s="213"/>
      <c r="AG69" s="213" t="s">
        <v>187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2" x14ac:dyDescent="0.3">
      <c r="A70" s="220"/>
      <c r="B70" s="221"/>
      <c r="C70" s="267" t="s">
        <v>1207</v>
      </c>
      <c r="D70" s="260"/>
      <c r="E70" s="261">
        <v>8</v>
      </c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3"/>
      <c r="AA70" s="213"/>
      <c r="AB70" s="213"/>
      <c r="AC70" s="213"/>
      <c r="AD70" s="213"/>
      <c r="AE70" s="213"/>
      <c r="AF70" s="213"/>
      <c r="AG70" s="213" t="s">
        <v>227</v>
      </c>
      <c r="AH70" s="213">
        <v>5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3" x14ac:dyDescent="0.3">
      <c r="A71" s="220"/>
      <c r="B71" s="221"/>
      <c r="C71" s="267" t="s">
        <v>1208</v>
      </c>
      <c r="D71" s="260"/>
      <c r="E71" s="261">
        <v>3</v>
      </c>
      <c r="F71" s="224"/>
      <c r="G71" s="224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24"/>
      <c r="Z71" s="213"/>
      <c r="AA71" s="213"/>
      <c r="AB71" s="213"/>
      <c r="AC71" s="213"/>
      <c r="AD71" s="213"/>
      <c r="AE71" s="213"/>
      <c r="AF71" s="213"/>
      <c r="AG71" s="213" t="s">
        <v>227</v>
      </c>
      <c r="AH71" s="213">
        <v>5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3">
      <c r="A72" s="237">
        <v>25</v>
      </c>
      <c r="B72" s="238" t="s">
        <v>1209</v>
      </c>
      <c r="C72" s="255" t="s">
        <v>1210</v>
      </c>
      <c r="D72" s="239" t="s">
        <v>182</v>
      </c>
      <c r="E72" s="240">
        <v>4</v>
      </c>
      <c r="F72" s="241"/>
      <c r="G72" s="242">
        <f>ROUND(E72*F72,2)</f>
        <v>0</v>
      </c>
      <c r="H72" s="241"/>
      <c r="I72" s="242">
        <f>ROUND(E72*H72,2)</f>
        <v>0</v>
      </c>
      <c r="J72" s="241"/>
      <c r="K72" s="242">
        <f>ROUND(E72*J72,2)</f>
        <v>0</v>
      </c>
      <c r="L72" s="242">
        <v>21</v>
      </c>
      <c r="M72" s="242">
        <f>G72*(1+L72/100)</f>
        <v>0</v>
      </c>
      <c r="N72" s="240">
        <v>1.0880000000000001E-2</v>
      </c>
      <c r="O72" s="240">
        <f>ROUND(E72*N72,2)</f>
        <v>0.04</v>
      </c>
      <c r="P72" s="240">
        <v>0</v>
      </c>
      <c r="Q72" s="240">
        <f>ROUND(E72*P72,2)</f>
        <v>0</v>
      </c>
      <c r="R72" s="242"/>
      <c r="S72" s="242" t="s">
        <v>183</v>
      </c>
      <c r="T72" s="243" t="s">
        <v>184</v>
      </c>
      <c r="U72" s="224">
        <v>1.25</v>
      </c>
      <c r="V72" s="224">
        <f>ROUND(E72*U72,2)</f>
        <v>5</v>
      </c>
      <c r="W72" s="224"/>
      <c r="X72" s="224" t="s">
        <v>185</v>
      </c>
      <c r="Y72" s="224" t="s">
        <v>186</v>
      </c>
      <c r="Z72" s="213"/>
      <c r="AA72" s="213"/>
      <c r="AB72" s="213"/>
      <c r="AC72" s="213"/>
      <c r="AD72" s="213"/>
      <c r="AE72" s="213"/>
      <c r="AF72" s="213"/>
      <c r="AG72" s="213" t="s">
        <v>187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2" x14ac:dyDescent="0.3">
      <c r="A73" s="220"/>
      <c r="B73" s="221"/>
      <c r="C73" s="267" t="s">
        <v>1015</v>
      </c>
      <c r="D73" s="260"/>
      <c r="E73" s="261">
        <v>3</v>
      </c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3"/>
      <c r="AA73" s="213"/>
      <c r="AB73" s="213"/>
      <c r="AC73" s="213"/>
      <c r="AD73" s="213"/>
      <c r="AE73" s="213"/>
      <c r="AF73" s="213"/>
      <c r="AG73" s="213" t="s">
        <v>227</v>
      </c>
      <c r="AH73" s="213">
        <v>5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3" x14ac:dyDescent="0.3">
      <c r="A74" s="220"/>
      <c r="B74" s="221"/>
      <c r="C74" s="267" t="s">
        <v>1211</v>
      </c>
      <c r="D74" s="260"/>
      <c r="E74" s="261">
        <v>1</v>
      </c>
      <c r="F74" s="224"/>
      <c r="G74" s="224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3"/>
      <c r="AA74" s="213"/>
      <c r="AB74" s="213"/>
      <c r="AC74" s="213"/>
      <c r="AD74" s="213"/>
      <c r="AE74" s="213"/>
      <c r="AF74" s="213"/>
      <c r="AG74" s="213" t="s">
        <v>227</v>
      </c>
      <c r="AH74" s="213">
        <v>5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3">
      <c r="A75" s="237">
        <v>26</v>
      </c>
      <c r="B75" s="238" t="s">
        <v>1212</v>
      </c>
      <c r="C75" s="255" t="s">
        <v>1213</v>
      </c>
      <c r="D75" s="239" t="s">
        <v>301</v>
      </c>
      <c r="E75" s="240">
        <v>64</v>
      </c>
      <c r="F75" s="241"/>
      <c r="G75" s="242">
        <f>ROUND(E75*F75,2)</f>
        <v>0</v>
      </c>
      <c r="H75" s="241"/>
      <c r="I75" s="242">
        <f>ROUND(E75*H75,2)</f>
        <v>0</v>
      </c>
      <c r="J75" s="241"/>
      <c r="K75" s="242">
        <f>ROUND(E75*J75,2)</f>
        <v>0</v>
      </c>
      <c r="L75" s="242">
        <v>21</v>
      </c>
      <c r="M75" s="242">
        <f>G75*(1+L75/100)</f>
        <v>0</v>
      </c>
      <c r="N75" s="240">
        <v>0</v>
      </c>
      <c r="O75" s="240">
        <f>ROUND(E75*N75,2)</f>
        <v>0</v>
      </c>
      <c r="P75" s="240">
        <v>0</v>
      </c>
      <c r="Q75" s="240">
        <f>ROUND(E75*P75,2)</f>
        <v>0</v>
      </c>
      <c r="R75" s="242"/>
      <c r="S75" s="242" t="s">
        <v>183</v>
      </c>
      <c r="T75" s="243" t="s">
        <v>1206</v>
      </c>
      <c r="U75" s="224">
        <v>0</v>
      </c>
      <c r="V75" s="224">
        <f>ROUND(E75*U75,2)</f>
        <v>0</v>
      </c>
      <c r="W75" s="224"/>
      <c r="X75" s="224" t="s">
        <v>185</v>
      </c>
      <c r="Y75" s="224" t="s">
        <v>186</v>
      </c>
      <c r="Z75" s="213"/>
      <c r="AA75" s="213"/>
      <c r="AB75" s="213"/>
      <c r="AC75" s="213"/>
      <c r="AD75" s="213"/>
      <c r="AE75" s="213"/>
      <c r="AF75" s="213"/>
      <c r="AG75" s="213" t="s">
        <v>187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2" x14ac:dyDescent="0.3">
      <c r="A76" s="220"/>
      <c r="B76" s="221"/>
      <c r="C76" s="267" t="s">
        <v>1214</v>
      </c>
      <c r="D76" s="260"/>
      <c r="E76" s="261">
        <v>4</v>
      </c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3"/>
      <c r="AA76" s="213"/>
      <c r="AB76" s="213"/>
      <c r="AC76" s="213"/>
      <c r="AD76" s="213"/>
      <c r="AE76" s="213"/>
      <c r="AF76" s="213"/>
      <c r="AG76" s="213" t="s">
        <v>227</v>
      </c>
      <c r="AH76" s="213">
        <v>5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3" x14ac:dyDescent="0.3">
      <c r="A77" s="220"/>
      <c r="B77" s="221"/>
      <c r="C77" s="267" t="s">
        <v>1215</v>
      </c>
      <c r="D77" s="260"/>
      <c r="E77" s="261">
        <v>1</v>
      </c>
      <c r="F77" s="224"/>
      <c r="G77" s="224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3"/>
      <c r="AA77" s="213"/>
      <c r="AB77" s="213"/>
      <c r="AC77" s="213"/>
      <c r="AD77" s="213"/>
      <c r="AE77" s="213"/>
      <c r="AF77" s="213"/>
      <c r="AG77" s="213" t="s">
        <v>227</v>
      </c>
      <c r="AH77" s="213">
        <v>5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3" x14ac:dyDescent="0.3">
      <c r="A78" s="220"/>
      <c r="B78" s="221"/>
      <c r="C78" s="267" t="s">
        <v>1216</v>
      </c>
      <c r="D78" s="260"/>
      <c r="E78" s="261">
        <v>20</v>
      </c>
      <c r="F78" s="224"/>
      <c r="G78" s="224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24"/>
      <c r="Z78" s="213"/>
      <c r="AA78" s="213"/>
      <c r="AB78" s="213"/>
      <c r="AC78" s="213"/>
      <c r="AD78" s="213"/>
      <c r="AE78" s="213"/>
      <c r="AF78" s="213"/>
      <c r="AG78" s="213" t="s">
        <v>227</v>
      </c>
      <c r="AH78" s="213">
        <v>5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3" x14ac:dyDescent="0.3">
      <c r="A79" s="220"/>
      <c r="B79" s="221"/>
      <c r="C79" s="267" t="s">
        <v>1015</v>
      </c>
      <c r="D79" s="260"/>
      <c r="E79" s="261">
        <v>3</v>
      </c>
      <c r="F79" s="224"/>
      <c r="G79" s="224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3"/>
      <c r="AA79" s="213"/>
      <c r="AB79" s="213"/>
      <c r="AC79" s="213"/>
      <c r="AD79" s="213"/>
      <c r="AE79" s="213"/>
      <c r="AF79" s="213"/>
      <c r="AG79" s="213" t="s">
        <v>227</v>
      </c>
      <c r="AH79" s="213">
        <v>5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3" x14ac:dyDescent="0.3">
      <c r="A80" s="220"/>
      <c r="B80" s="221"/>
      <c r="C80" s="267" t="s">
        <v>1165</v>
      </c>
      <c r="D80" s="260"/>
      <c r="E80" s="261">
        <v>29</v>
      </c>
      <c r="F80" s="224"/>
      <c r="G80" s="224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3"/>
      <c r="AA80" s="213"/>
      <c r="AB80" s="213"/>
      <c r="AC80" s="213"/>
      <c r="AD80" s="213"/>
      <c r="AE80" s="213"/>
      <c r="AF80" s="213"/>
      <c r="AG80" s="213" t="s">
        <v>227</v>
      </c>
      <c r="AH80" s="213">
        <v>5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3" x14ac:dyDescent="0.3">
      <c r="A81" s="220"/>
      <c r="B81" s="221"/>
      <c r="C81" s="267" t="s">
        <v>1166</v>
      </c>
      <c r="D81" s="260"/>
      <c r="E81" s="261">
        <v>1</v>
      </c>
      <c r="F81" s="224"/>
      <c r="G81" s="224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3"/>
      <c r="AA81" s="213"/>
      <c r="AB81" s="213"/>
      <c r="AC81" s="213"/>
      <c r="AD81" s="213"/>
      <c r="AE81" s="213"/>
      <c r="AF81" s="213"/>
      <c r="AG81" s="213" t="s">
        <v>227</v>
      </c>
      <c r="AH81" s="213">
        <v>5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3" x14ac:dyDescent="0.3">
      <c r="A82" s="220"/>
      <c r="B82" s="221"/>
      <c r="C82" s="267" t="s">
        <v>1217</v>
      </c>
      <c r="D82" s="260"/>
      <c r="E82" s="261">
        <v>6</v>
      </c>
      <c r="F82" s="224"/>
      <c r="G82" s="224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3"/>
      <c r="AA82" s="213"/>
      <c r="AB82" s="213"/>
      <c r="AC82" s="213"/>
      <c r="AD82" s="213"/>
      <c r="AE82" s="213"/>
      <c r="AF82" s="213"/>
      <c r="AG82" s="213" t="s">
        <v>227</v>
      </c>
      <c r="AH82" s="213">
        <v>5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3">
      <c r="A83" s="237">
        <v>27</v>
      </c>
      <c r="B83" s="238" t="s">
        <v>1218</v>
      </c>
      <c r="C83" s="255" t="s">
        <v>1219</v>
      </c>
      <c r="D83" s="239" t="s">
        <v>182</v>
      </c>
      <c r="E83" s="240">
        <v>1</v>
      </c>
      <c r="F83" s="241"/>
      <c r="G83" s="242">
        <f>ROUND(E83*F83,2)</f>
        <v>0</v>
      </c>
      <c r="H83" s="241"/>
      <c r="I83" s="242">
        <f>ROUND(E83*H83,2)</f>
        <v>0</v>
      </c>
      <c r="J83" s="241"/>
      <c r="K83" s="242">
        <f>ROUND(E83*J83,2)</f>
        <v>0</v>
      </c>
      <c r="L83" s="242">
        <v>21</v>
      </c>
      <c r="M83" s="242">
        <f>G83*(1+L83/100)</f>
        <v>0</v>
      </c>
      <c r="N83" s="240">
        <v>0</v>
      </c>
      <c r="O83" s="240">
        <f>ROUND(E83*N83,2)</f>
        <v>0</v>
      </c>
      <c r="P83" s="240">
        <v>3.4700000000000002E-2</v>
      </c>
      <c r="Q83" s="240">
        <f>ROUND(E83*P83,2)</f>
        <v>0.03</v>
      </c>
      <c r="R83" s="242"/>
      <c r="S83" s="242" t="s">
        <v>183</v>
      </c>
      <c r="T83" s="243" t="s">
        <v>184</v>
      </c>
      <c r="U83" s="224">
        <v>0.56899999999999995</v>
      </c>
      <c r="V83" s="224">
        <f>ROUND(E83*U83,2)</f>
        <v>0.56999999999999995</v>
      </c>
      <c r="W83" s="224"/>
      <c r="X83" s="224" t="s">
        <v>185</v>
      </c>
      <c r="Y83" s="224" t="s">
        <v>186</v>
      </c>
      <c r="Z83" s="213"/>
      <c r="AA83" s="213"/>
      <c r="AB83" s="213"/>
      <c r="AC83" s="213"/>
      <c r="AD83" s="213"/>
      <c r="AE83" s="213"/>
      <c r="AF83" s="213"/>
      <c r="AG83" s="213" t="s">
        <v>187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2" x14ac:dyDescent="0.3">
      <c r="A84" s="220"/>
      <c r="B84" s="221"/>
      <c r="C84" s="267" t="s">
        <v>80</v>
      </c>
      <c r="D84" s="260"/>
      <c r="E84" s="261">
        <v>1</v>
      </c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3"/>
      <c r="AA84" s="213"/>
      <c r="AB84" s="213"/>
      <c r="AC84" s="213"/>
      <c r="AD84" s="213"/>
      <c r="AE84" s="213"/>
      <c r="AF84" s="213"/>
      <c r="AG84" s="213" t="s">
        <v>227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3">
      <c r="A85" s="237">
        <v>28</v>
      </c>
      <c r="B85" s="238" t="s">
        <v>1220</v>
      </c>
      <c r="C85" s="255" t="s">
        <v>1221</v>
      </c>
      <c r="D85" s="239" t="s">
        <v>182</v>
      </c>
      <c r="E85" s="240">
        <v>2</v>
      </c>
      <c r="F85" s="241"/>
      <c r="G85" s="242">
        <f>ROUND(E85*F85,2)</f>
        <v>0</v>
      </c>
      <c r="H85" s="241"/>
      <c r="I85" s="242">
        <f>ROUND(E85*H85,2)</f>
        <v>0</v>
      </c>
      <c r="J85" s="241"/>
      <c r="K85" s="242">
        <f>ROUND(E85*J85,2)</f>
        <v>0</v>
      </c>
      <c r="L85" s="242">
        <v>21</v>
      </c>
      <c r="M85" s="242">
        <f>G85*(1+L85/100)</f>
        <v>0</v>
      </c>
      <c r="N85" s="240">
        <v>4.3699999999999998E-3</v>
      </c>
      <c r="O85" s="240">
        <f>ROUND(E85*N85,2)</f>
        <v>0.01</v>
      </c>
      <c r="P85" s="240">
        <v>0</v>
      </c>
      <c r="Q85" s="240">
        <f>ROUND(E85*P85,2)</f>
        <v>0</v>
      </c>
      <c r="R85" s="242"/>
      <c r="S85" s="242" t="s">
        <v>183</v>
      </c>
      <c r="T85" s="243" t="s">
        <v>198</v>
      </c>
      <c r="U85" s="224">
        <v>0.51</v>
      </c>
      <c r="V85" s="224">
        <f>ROUND(E85*U85,2)</f>
        <v>1.02</v>
      </c>
      <c r="W85" s="224"/>
      <c r="X85" s="224" t="s">
        <v>185</v>
      </c>
      <c r="Y85" s="224" t="s">
        <v>186</v>
      </c>
      <c r="Z85" s="213"/>
      <c r="AA85" s="213"/>
      <c r="AB85" s="213"/>
      <c r="AC85" s="213"/>
      <c r="AD85" s="213"/>
      <c r="AE85" s="213"/>
      <c r="AF85" s="213"/>
      <c r="AG85" s="213" t="s">
        <v>187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2" x14ac:dyDescent="0.3">
      <c r="A86" s="220"/>
      <c r="B86" s="221"/>
      <c r="C86" s="256" t="s">
        <v>1222</v>
      </c>
      <c r="D86" s="251"/>
      <c r="E86" s="251"/>
      <c r="F86" s="251"/>
      <c r="G86" s="251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3"/>
      <c r="AA86" s="213"/>
      <c r="AB86" s="213"/>
      <c r="AC86" s="213"/>
      <c r="AD86" s="213"/>
      <c r="AE86" s="213"/>
      <c r="AF86" s="213"/>
      <c r="AG86" s="213" t="s">
        <v>202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2" x14ac:dyDescent="0.3">
      <c r="A87" s="220"/>
      <c r="B87" s="221"/>
      <c r="C87" s="267" t="s">
        <v>88</v>
      </c>
      <c r="D87" s="260"/>
      <c r="E87" s="261">
        <v>2</v>
      </c>
      <c r="F87" s="224"/>
      <c r="G87" s="22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3"/>
      <c r="AA87" s="213"/>
      <c r="AB87" s="213"/>
      <c r="AC87" s="213"/>
      <c r="AD87" s="213"/>
      <c r="AE87" s="213"/>
      <c r="AF87" s="213"/>
      <c r="AG87" s="213" t="s">
        <v>227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3">
      <c r="A88" s="237">
        <v>29</v>
      </c>
      <c r="B88" s="238" t="s">
        <v>1223</v>
      </c>
      <c r="C88" s="255" t="s">
        <v>1224</v>
      </c>
      <c r="D88" s="239" t="s">
        <v>182</v>
      </c>
      <c r="E88" s="240">
        <v>2</v>
      </c>
      <c r="F88" s="241"/>
      <c r="G88" s="242">
        <f>ROUND(E88*F88,2)</f>
        <v>0</v>
      </c>
      <c r="H88" s="241"/>
      <c r="I88" s="242">
        <f>ROUND(E88*H88,2)</f>
        <v>0</v>
      </c>
      <c r="J88" s="241"/>
      <c r="K88" s="242">
        <f>ROUND(E88*J88,2)</f>
        <v>0</v>
      </c>
      <c r="L88" s="242">
        <v>21</v>
      </c>
      <c r="M88" s="242">
        <f>G88*(1+L88/100)</f>
        <v>0</v>
      </c>
      <c r="N88" s="240">
        <v>6.4839999999999995E-2</v>
      </c>
      <c r="O88" s="240">
        <f>ROUND(E88*N88,2)</f>
        <v>0.13</v>
      </c>
      <c r="P88" s="240">
        <v>0</v>
      </c>
      <c r="Q88" s="240">
        <f>ROUND(E88*P88,2)</f>
        <v>0</v>
      </c>
      <c r="R88" s="242"/>
      <c r="S88" s="242" t="s">
        <v>183</v>
      </c>
      <c r="T88" s="243" t="s">
        <v>198</v>
      </c>
      <c r="U88" s="224">
        <v>2.96</v>
      </c>
      <c r="V88" s="224">
        <f>ROUND(E88*U88,2)</f>
        <v>5.92</v>
      </c>
      <c r="W88" s="224"/>
      <c r="X88" s="224" t="s">
        <v>185</v>
      </c>
      <c r="Y88" s="224" t="s">
        <v>186</v>
      </c>
      <c r="Z88" s="213"/>
      <c r="AA88" s="213"/>
      <c r="AB88" s="213"/>
      <c r="AC88" s="213"/>
      <c r="AD88" s="213"/>
      <c r="AE88" s="213"/>
      <c r="AF88" s="213"/>
      <c r="AG88" s="213" t="s">
        <v>187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2" x14ac:dyDescent="0.3">
      <c r="A89" s="220"/>
      <c r="B89" s="221"/>
      <c r="C89" s="256" t="s">
        <v>1222</v>
      </c>
      <c r="D89" s="251"/>
      <c r="E89" s="251"/>
      <c r="F89" s="251"/>
      <c r="G89" s="251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3"/>
      <c r="AA89" s="213"/>
      <c r="AB89" s="213"/>
      <c r="AC89" s="213"/>
      <c r="AD89" s="213"/>
      <c r="AE89" s="213"/>
      <c r="AF89" s="213"/>
      <c r="AG89" s="213" t="s">
        <v>202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2" x14ac:dyDescent="0.3">
      <c r="A90" s="220"/>
      <c r="B90" s="221"/>
      <c r="C90" s="267" t="s">
        <v>88</v>
      </c>
      <c r="D90" s="260"/>
      <c r="E90" s="261">
        <v>2</v>
      </c>
      <c r="F90" s="224"/>
      <c r="G90" s="224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3"/>
      <c r="AA90" s="213"/>
      <c r="AB90" s="213"/>
      <c r="AC90" s="213"/>
      <c r="AD90" s="213"/>
      <c r="AE90" s="213"/>
      <c r="AF90" s="213"/>
      <c r="AG90" s="213" t="s">
        <v>227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3">
      <c r="A91" s="237">
        <v>30</v>
      </c>
      <c r="B91" s="238" t="s">
        <v>1225</v>
      </c>
      <c r="C91" s="255" t="s">
        <v>1226</v>
      </c>
      <c r="D91" s="239" t="s">
        <v>301</v>
      </c>
      <c r="E91" s="240">
        <v>32</v>
      </c>
      <c r="F91" s="241"/>
      <c r="G91" s="242">
        <f>ROUND(E91*F91,2)</f>
        <v>0</v>
      </c>
      <c r="H91" s="241"/>
      <c r="I91" s="242">
        <f>ROUND(E91*H91,2)</f>
        <v>0</v>
      </c>
      <c r="J91" s="241"/>
      <c r="K91" s="242">
        <f>ROUND(E91*J91,2)</f>
        <v>0</v>
      </c>
      <c r="L91" s="242">
        <v>21</v>
      </c>
      <c r="M91" s="242">
        <f>G91*(1+L91/100)</f>
        <v>0</v>
      </c>
      <c r="N91" s="240">
        <v>1.4999999999999999E-4</v>
      </c>
      <c r="O91" s="240">
        <f>ROUND(E91*N91,2)</f>
        <v>0</v>
      </c>
      <c r="P91" s="240">
        <v>0</v>
      </c>
      <c r="Q91" s="240">
        <f>ROUND(E91*P91,2)</f>
        <v>0</v>
      </c>
      <c r="R91" s="242"/>
      <c r="S91" s="242" t="s">
        <v>183</v>
      </c>
      <c r="T91" s="243" t="s">
        <v>1206</v>
      </c>
      <c r="U91" s="224">
        <v>0.25</v>
      </c>
      <c r="V91" s="224">
        <f>ROUND(E91*U91,2)</f>
        <v>8</v>
      </c>
      <c r="W91" s="224"/>
      <c r="X91" s="224" t="s">
        <v>185</v>
      </c>
      <c r="Y91" s="224" t="s">
        <v>186</v>
      </c>
      <c r="Z91" s="213"/>
      <c r="AA91" s="213"/>
      <c r="AB91" s="213"/>
      <c r="AC91" s="213"/>
      <c r="AD91" s="213"/>
      <c r="AE91" s="213"/>
      <c r="AF91" s="213"/>
      <c r="AG91" s="213" t="s">
        <v>187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2" x14ac:dyDescent="0.3">
      <c r="A92" s="220"/>
      <c r="B92" s="221"/>
      <c r="C92" s="267" t="s">
        <v>1184</v>
      </c>
      <c r="D92" s="260"/>
      <c r="E92" s="261">
        <v>30</v>
      </c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3"/>
      <c r="AA92" s="213"/>
      <c r="AB92" s="213"/>
      <c r="AC92" s="213"/>
      <c r="AD92" s="213"/>
      <c r="AE92" s="213"/>
      <c r="AF92" s="213"/>
      <c r="AG92" s="213" t="s">
        <v>227</v>
      </c>
      <c r="AH92" s="213">
        <v>5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3" x14ac:dyDescent="0.3">
      <c r="A93" s="220"/>
      <c r="B93" s="221"/>
      <c r="C93" s="267" t="s">
        <v>1227</v>
      </c>
      <c r="D93" s="260"/>
      <c r="E93" s="261">
        <v>2</v>
      </c>
      <c r="F93" s="224"/>
      <c r="G93" s="224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24"/>
      <c r="Z93" s="213"/>
      <c r="AA93" s="213"/>
      <c r="AB93" s="213"/>
      <c r="AC93" s="213"/>
      <c r="AD93" s="213"/>
      <c r="AE93" s="213"/>
      <c r="AF93" s="213"/>
      <c r="AG93" s="213" t="s">
        <v>227</v>
      </c>
      <c r="AH93" s="213">
        <v>5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3">
      <c r="A94" s="237">
        <v>31</v>
      </c>
      <c r="B94" s="238" t="s">
        <v>1228</v>
      </c>
      <c r="C94" s="255" t="s">
        <v>1229</v>
      </c>
      <c r="D94" s="239" t="s">
        <v>301</v>
      </c>
      <c r="E94" s="240">
        <v>20</v>
      </c>
      <c r="F94" s="241"/>
      <c r="G94" s="242">
        <f>ROUND(E94*F94,2)</f>
        <v>0</v>
      </c>
      <c r="H94" s="241"/>
      <c r="I94" s="242">
        <f>ROUND(E94*H94,2)</f>
        <v>0</v>
      </c>
      <c r="J94" s="241"/>
      <c r="K94" s="242">
        <f>ROUND(E94*J94,2)</f>
        <v>0</v>
      </c>
      <c r="L94" s="242">
        <v>21</v>
      </c>
      <c r="M94" s="242">
        <f>G94*(1+L94/100)</f>
        <v>0</v>
      </c>
      <c r="N94" s="240">
        <v>3.2000000000000003E-4</v>
      </c>
      <c r="O94" s="240">
        <f>ROUND(E94*N94,2)</f>
        <v>0.01</v>
      </c>
      <c r="P94" s="240">
        <v>0</v>
      </c>
      <c r="Q94" s="240">
        <f>ROUND(E94*P94,2)</f>
        <v>0</v>
      </c>
      <c r="R94" s="242"/>
      <c r="S94" s="242" t="s">
        <v>183</v>
      </c>
      <c r="T94" s="243" t="s">
        <v>184</v>
      </c>
      <c r="U94" s="224">
        <v>0</v>
      </c>
      <c r="V94" s="224">
        <f>ROUND(E94*U94,2)</f>
        <v>0</v>
      </c>
      <c r="W94" s="224"/>
      <c r="X94" s="224" t="s">
        <v>255</v>
      </c>
      <c r="Y94" s="224" t="s">
        <v>186</v>
      </c>
      <c r="Z94" s="213"/>
      <c r="AA94" s="213"/>
      <c r="AB94" s="213"/>
      <c r="AC94" s="213"/>
      <c r="AD94" s="213"/>
      <c r="AE94" s="213"/>
      <c r="AF94" s="213"/>
      <c r="AG94" s="213" t="s">
        <v>256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2" x14ac:dyDescent="0.3">
      <c r="A95" s="220"/>
      <c r="B95" s="221"/>
      <c r="C95" s="267" t="s">
        <v>1216</v>
      </c>
      <c r="D95" s="260"/>
      <c r="E95" s="261">
        <v>20</v>
      </c>
      <c r="F95" s="224"/>
      <c r="G95" s="22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24"/>
      <c r="Z95" s="213"/>
      <c r="AA95" s="213"/>
      <c r="AB95" s="213"/>
      <c r="AC95" s="213"/>
      <c r="AD95" s="213"/>
      <c r="AE95" s="213"/>
      <c r="AF95" s="213"/>
      <c r="AG95" s="213" t="s">
        <v>227</v>
      </c>
      <c r="AH95" s="213">
        <v>5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ht="20.6" outlineLevel="1" x14ac:dyDescent="0.3">
      <c r="A96" s="237">
        <v>32</v>
      </c>
      <c r="B96" s="238" t="s">
        <v>1230</v>
      </c>
      <c r="C96" s="255" t="s">
        <v>1231</v>
      </c>
      <c r="D96" s="239" t="s">
        <v>301</v>
      </c>
      <c r="E96" s="240">
        <v>20</v>
      </c>
      <c r="F96" s="241"/>
      <c r="G96" s="242">
        <f>ROUND(E96*F96,2)</f>
        <v>0</v>
      </c>
      <c r="H96" s="241"/>
      <c r="I96" s="242">
        <f>ROUND(E96*H96,2)</f>
        <v>0</v>
      </c>
      <c r="J96" s="241"/>
      <c r="K96" s="242">
        <f>ROUND(E96*J96,2)</f>
        <v>0</v>
      </c>
      <c r="L96" s="242">
        <v>21</v>
      </c>
      <c r="M96" s="242">
        <f>G96*(1+L96/100)</f>
        <v>0</v>
      </c>
      <c r="N96" s="240">
        <v>1.0500000000000001E-2</v>
      </c>
      <c r="O96" s="240">
        <f>ROUND(E96*N96,2)</f>
        <v>0.21</v>
      </c>
      <c r="P96" s="240">
        <v>0</v>
      </c>
      <c r="Q96" s="240">
        <f>ROUND(E96*P96,2)</f>
        <v>0</v>
      </c>
      <c r="R96" s="242" t="s">
        <v>302</v>
      </c>
      <c r="S96" s="242" t="s">
        <v>198</v>
      </c>
      <c r="T96" s="243" t="s">
        <v>198</v>
      </c>
      <c r="U96" s="224">
        <v>0</v>
      </c>
      <c r="V96" s="224">
        <f>ROUND(E96*U96,2)</f>
        <v>0</v>
      </c>
      <c r="W96" s="224"/>
      <c r="X96" s="224" t="s">
        <v>255</v>
      </c>
      <c r="Y96" s="224" t="s">
        <v>186</v>
      </c>
      <c r="Z96" s="213"/>
      <c r="AA96" s="213"/>
      <c r="AB96" s="213"/>
      <c r="AC96" s="213"/>
      <c r="AD96" s="213"/>
      <c r="AE96" s="213"/>
      <c r="AF96" s="213"/>
      <c r="AG96" s="213" t="s">
        <v>256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2" x14ac:dyDescent="0.3">
      <c r="A97" s="220"/>
      <c r="B97" s="221"/>
      <c r="C97" s="267" t="s">
        <v>1232</v>
      </c>
      <c r="D97" s="260"/>
      <c r="E97" s="261">
        <v>20</v>
      </c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3"/>
      <c r="AA97" s="213"/>
      <c r="AB97" s="213"/>
      <c r="AC97" s="213"/>
      <c r="AD97" s="213"/>
      <c r="AE97" s="213"/>
      <c r="AF97" s="213"/>
      <c r="AG97" s="213" t="s">
        <v>227</v>
      </c>
      <c r="AH97" s="213">
        <v>5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ht="20.6" outlineLevel="1" x14ac:dyDescent="0.3">
      <c r="A98" s="237">
        <v>33</v>
      </c>
      <c r="B98" s="238" t="s">
        <v>1233</v>
      </c>
      <c r="C98" s="255" t="s">
        <v>1234</v>
      </c>
      <c r="D98" s="239" t="s">
        <v>301</v>
      </c>
      <c r="E98" s="240">
        <v>3</v>
      </c>
      <c r="F98" s="241"/>
      <c r="G98" s="242">
        <f>ROUND(E98*F98,2)</f>
        <v>0</v>
      </c>
      <c r="H98" s="241"/>
      <c r="I98" s="242">
        <f>ROUND(E98*H98,2)</f>
        <v>0</v>
      </c>
      <c r="J98" s="241"/>
      <c r="K98" s="242">
        <f>ROUND(E98*J98,2)</f>
        <v>0</v>
      </c>
      <c r="L98" s="242">
        <v>21</v>
      </c>
      <c r="M98" s="242">
        <f>G98*(1+L98/100)</f>
        <v>0</v>
      </c>
      <c r="N98" s="240">
        <v>1.4999999999999999E-2</v>
      </c>
      <c r="O98" s="240">
        <f>ROUND(E98*N98,2)</f>
        <v>0.05</v>
      </c>
      <c r="P98" s="240">
        <v>0</v>
      </c>
      <c r="Q98" s="240">
        <f>ROUND(E98*P98,2)</f>
        <v>0</v>
      </c>
      <c r="R98" s="242"/>
      <c r="S98" s="242" t="s">
        <v>183</v>
      </c>
      <c r="T98" s="243" t="s">
        <v>184</v>
      </c>
      <c r="U98" s="224">
        <v>0</v>
      </c>
      <c r="V98" s="224">
        <f>ROUND(E98*U98,2)</f>
        <v>0</v>
      </c>
      <c r="W98" s="224"/>
      <c r="X98" s="224" t="s">
        <v>255</v>
      </c>
      <c r="Y98" s="224" t="s">
        <v>186</v>
      </c>
      <c r="Z98" s="213"/>
      <c r="AA98" s="213"/>
      <c r="AB98" s="213"/>
      <c r="AC98" s="213"/>
      <c r="AD98" s="213"/>
      <c r="AE98" s="213"/>
      <c r="AF98" s="213"/>
      <c r="AG98" s="213" t="s">
        <v>256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2" x14ac:dyDescent="0.3">
      <c r="A99" s="220"/>
      <c r="B99" s="221"/>
      <c r="C99" s="267" t="s">
        <v>1235</v>
      </c>
      <c r="D99" s="260"/>
      <c r="E99" s="261">
        <v>3</v>
      </c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24"/>
      <c r="Z99" s="213"/>
      <c r="AA99" s="213"/>
      <c r="AB99" s="213"/>
      <c r="AC99" s="213"/>
      <c r="AD99" s="213"/>
      <c r="AE99" s="213"/>
      <c r="AF99" s="213"/>
      <c r="AG99" s="213" t="s">
        <v>227</v>
      </c>
      <c r="AH99" s="213">
        <v>5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3">
      <c r="A100" s="237">
        <v>34</v>
      </c>
      <c r="B100" s="238" t="s">
        <v>1236</v>
      </c>
      <c r="C100" s="255" t="s">
        <v>1237</v>
      </c>
      <c r="D100" s="239" t="s">
        <v>301</v>
      </c>
      <c r="E100" s="240">
        <v>106</v>
      </c>
      <c r="F100" s="241"/>
      <c r="G100" s="242">
        <f>ROUND(E100*F100,2)</f>
        <v>0</v>
      </c>
      <c r="H100" s="241"/>
      <c r="I100" s="242">
        <f>ROUND(E100*H100,2)</f>
        <v>0</v>
      </c>
      <c r="J100" s="241"/>
      <c r="K100" s="242">
        <f>ROUND(E100*J100,2)</f>
        <v>0</v>
      </c>
      <c r="L100" s="242">
        <v>21</v>
      </c>
      <c r="M100" s="242">
        <f>G100*(1+L100/100)</f>
        <v>0</v>
      </c>
      <c r="N100" s="240">
        <v>1E-3</v>
      </c>
      <c r="O100" s="240">
        <f>ROUND(E100*N100,2)</f>
        <v>0.11</v>
      </c>
      <c r="P100" s="240">
        <v>0</v>
      </c>
      <c r="Q100" s="240">
        <f>ROUND(E100*P100,2)</f>
        <v>0</v>
      </c>
      <c r="R100" s="242" t="s">
        <v>302</v>
      </c>
      <c r="S100" s="242" t="s">
        <v>198</v>
      </c>
      <c r="T100" s="243" t="s">
        <v>198</v>
      </c>
      <c r="U100" s="224">
        <v>0</v>
      </c>
      <c r="V100" s="224">
        <f>ROUND(E100*U100,2)</f>
        <v>0</v>
      </c>
      <c r="W100" s="224"/>
      <c r="X100" s="224" t="s">
        <v>255</v>
      </c>
      <c r="Y100" s="224" t="s">
        <v>186</v>
      </c>
      <c r="Z100" s="213"/>
      <c r="AA100" s="213"/>
      <c r="AB100" s="213"/>
      <c r="AC100" s="213"/>
      <c r="AD100" s="213"/>
      <c r="AE100" s="213"/>
      <c r="AF100" s="213"/>
      <c r="AG100" s="213" t="s">
        <v>256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2" x14ac:dyDescent="0.3">
      <c r="A101" s="220"/>
      <c r="B101" s="221"/>
      <c r="C101" s="267" t="s">
        <v>1181</v>
      </c>
      <c r="D101" s="260"/>
      <c r="E101" s="261">
        <v>106</v>
      </c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24"/>
      <c r="Z101" s="213"/>
      <c r="AA101" s="213"/>
      <c r="AB101" s="213"/>
      <c r="AC101" s="213"/>
      <c r="AD101" s="213"/>
      <c r="AE101" s="213"/>
      <c r="AF101" s="213"/>
      <c r="AG101" s="213" t="s">
        <v>227</v>
      </c>
      <c r="AH101" s="213">
        <v>5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3">
      <c r="A102" s="237">
        <v>35</v>
      </c>
      <c r="B102" s="238" t="s">
        <v>1238</v>
      </c>
      <c r="C102" s="255" t="s">
        <v>1239</v>
      </c>
      <c r="D102" s="239" t="s">
        <v>301</v>
      </c>
      <c r="E102" s="240">
        <v>3</v>
      </c>
      <c r="F102" s="241"/>
      <c r="G102" s="242">
        <f>ROUND(E102*F102,2)</f>
        <v>0</v>
      </c>
      <c r="H102" s="241"/>
      <c r="I102" s="242">
        <f>ROUND(E102*H102,2)</f>
        <v>0</v>
      </c>
      <c r="J102" s="241"/>
      <c r="K102" s="242">
        <f>ROUND(E102*J102,2)</f>
        <v>0</v>
      </c>
      <c r="L102" s="242">
        <v>21</v>
      </c>
      <c r="M102" s="242">
        <f>G102*(1+L102/100)</f>
        <v>0</v>
      </c>
      <c r="N102" s="240">
        <v>1.2999999999999999E-3</v>
      </c>
      <c r="O102" s="240">
        <f>ROUND(E102*N102,2)</f>
        <v>0</v>
      </c>
      <c r="P102" s="240">
        <v>0</v>
      </c>
      <c r="Q102" s="240">
        <f>ROUND(E102*P102,2)</f>
        <v>0</v>
      </c>
      <c r="R102" s="242" t="s">
        <v>302</v>
      </c>
      <c r="S102" s="242" t="s">
        <v>198</v>
      </c>
      <c r="T102" s="243" t="s">
        <v>198</v>
      </c>
      <c r="U102" s="224">
        <v>0</v>
      </c>
      <c r="V102" s="224">
        <f>ROUND(E102*U102,2)</f>
        <v>0</v>
      </c>
      <c r="W102" s="224"/>
      <c r="X102" s="224" t="s">
        <v>255</v>
      </c>
      <c r="Y102" s="224" t="s">
        <v>186</v>
      </c>
      <c r="Z102" s="213"/>
      <c r="AA102" s="213"/>
      <c r="AB102" s="213"/>
      <c r="AC102" s="213"/>
      <c r="AD102" s="213"/>
      <c r="AE102" s="213"/>
      <c r="AF102" s="213"/>
      <c r="AG102" s="213" t="s">
        <v>256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2" x14ac:dyDescent="0.3">
      <c r="A103" s="220"/>
      <c r="B103" s="221"/>
      <c r="C103" s="267" t="s">
        <v>1208</v>
      </c>
      <c r="D103" s="260"/>
      <c r="E103" s="261">
        <v>3</v>
      </c>
      <c r="F103" s="224"/>
      <c r="G103" s="224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24"/>
      <c r="Z103" s="213"/>
      <c r="AA103" s="213"/>
      <c r="AB103" s="213"/>
      <c r="AC103" s="213"/>
      <c r="AD103" s="213"/>
      <c r="AE103" s="213"/>
      <c r="AF103" s="213"/>
      <c r="AG103" s="213" t="s">
        <v>227</v>
      </c>
      <c r="AH103" s="213">
        <v>5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3">
      <c r="A104" s="237">
        <v>36</v>
      </c>
      <c r="B104" s="238" t="s">
        <v>1240</v>
      </c>
      <c r="C104" s="255" t="s">
        <v>1241</v>
      </c>
      <c r="D104" s="239" t="s">
        <v>301</v>
      </c>
      <c r="E104" s="240">
        <v>3</v>
      </c>
      <c r="F104" s="241"/>
      <c r="G104" s="242">
        <f>ROUND(E104*F104,2)</f>
        <v>0</v>
      </c>
      <c r="H104" s="241"/>
      <c r="I104" s="242">
        <f>ROUND(E104*H104,2)</f>
        <v>0</v>
      </c>
      <c r="J104" s="241"/>
      <c r="K104" s="242">
        <f>ROUND(E104*J104,2)</f>
        <v>0</v>
      </c>
      <c r="L104" s="242">
        <v>21</v>
      </c>
      <c r="M104" s="242">
        <f>G104*(1+L104/100)</f>
        <v>0</v>
      </c>
      <c r="N104" s="240">
        <v>2.0000000000000001E-4</v>
      </c>
      <c r="O104" s="240">
        <f>ROUND(E104*N104,2)</f>
        <v>0</v>
      </c>
      <c r="P104" s="240">
        <v>0</v>
      </c>
      <c r="Q104" s="240">
        <f>ROUND(E104*P104,2)</f>
        <v>0</v>
      </c>
      <c r="R104" s="242"/>
      <c r="S104" s="242" t="s">
        <v>183</v>
      </c>
      <c r="T104" s="243" t="s">
        <v>184</v>
      </c>
      <c r="U104" s="224">
        <v>0</v>
      </c>
      <c r="V104" s="224">
        <f>ROUND(E104*U104,2)</f>
        <v>0</v>
      </c>
      <c r="W104" s="224"/>
      <c r="X104" s="224" t="s">
        <v>255</v>
      </c>
      <c r="Y104" s="224" t="s">
        <v>186</v>
      </c>
      <c r="Z104" s="213"/>
      <c r="AA104" s="213"/>
      <c r="AB104" s="213"/>
      <c r="AC104" s="213"/>
      <c r="AD104" s="213"/>
      <c r="AE104" s="213"/>
      <c r="AF104" s="213"/>
      <c r="AG104" s="213" t="s">
        <v>256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ht="21" outlineLevel="2" x14ac:dyDescent="0.3">
      <c r="A105" s="220"/>
      <c r="B105" s="221"/>
      <c r="C105" s="256" t="s">
        <v>1242</v>
      </c>
      <c r="D105" s="251"/>
      <c r="E105" s="251"/>
      <c r="F105" s="251"/>
      <c r="G105" s="251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24"/>
      <c r="Z105" s="213"/>
      <c r="AA105" s="213"/>
      <c r="AB105" s="213"/>
      <c r="AC105" s="213"/>
      <c r="AD105" s="213"/>
      <c r="AE105" s="213"/>
      <c r="AF105" s="213"/>
      <c r="AG105" s="213" t="s">
        <v>202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52" t="str">
        <f>C105</f>
        <v>Zápachová uzávěrka pro 2 spotřebiče. Je určena pro současné připojení dvou spotřebičů s vypouštěním vody (pračka, myčka nádobí, sušička prádla, odvod kondenzátu).</v>
      </c>
      <c r="BB105" s="213"/>
      <c r="BC105" s="213"/>
      <c r="BD105" s="213"/>
      <c r="BE105" s="213"/>
      <c r="BF105" s="213"/>
      <c r="BG105" s="213"/>
      <c r="BH105" s="213"/>
    </row>
    <row r="106" spans="1:60" outlineLevel="2" x14ac:dyDescent="0.3">
      <c r="A106" s="220"/>
      <c r="B106" s="221"/>
      <c r="C106" s="267" t="s">
        <v>1243</v>
      </c>
      <c r="D106" s="260"/>
      <c r="E106" s="261">
        <v>2</v>
      </c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24"/>
      <c r="Z106" s="213"/>
      <c r="AA106" s="213"/>
      <c r="AB106" s="213"/>
      <c r="AC106" s="213"/>
      <c r="AD106" s="213"/>
      <c r="AE106" s="213"/>
      <c r="AF106" s="213"/>
      <c r="AG106" s="213" t="s">
        <v>227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3" x14ac:dyDescent="0.3">
      <c r="A107" s="220"/>
      <c r="B107" s="221"/>
      <c r="C107" s="267" t="s">
        <v>1244</v>
      </c>
      <c r="D107" s="260"/>
      <c r="E107" s="261">
        <v>1</v>
      </c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24"/>
      <c r="Z107" s="213"/>
      <c r="AA107" s="213"/>
      <c r="AB107" s="213"/>
      <c r="AC107" s="213"/>
      <c r="AD107" s="213"/>
      <c r="AE107" s="213"/>
      <c r="AF107" s="213"/>
      <c r="AG107" s="213" t="s">
        <v>227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3">
      <c r="A108" s="237">
        <v>37</v>
      </c>
      <c r="B108" s="238" t="s">
        <v>1245</v>
      </c>
      <c r="C108" s="255" t="s">
        <v>1246</v>
      </c>
      <c r="D108" s="239" t="s">
        <v>301</v>
      </c>
      <c r="E108" s="240">
        <v>3</v>
      </c>
      <c r="F108" s="241"/>
      <c r="G108" s="242">
        <f>ROUND(E108*F108,2)</f>
        <v>0</v>
      </c>
      <c r="H108" s="241"/>
      <c r="I108" s="242">
        <f>ROUND(E108*H108,2)</f>
        <v>0</v>
      </c>
      <c r="J108" s="241"/>
      <c r="K108" s="242">
        <f>ROUND(E108*J108,2)</f>
        <v>0</v>
      </c>
      <c r="L108" s="242">
        <v>21</v>
      </c>
      <c r="M108" s="242">
        <f>G108*(1+L108/100)</f>
        <v>0</v>
      </c>
      <c r="N108" s="240">
        <v>2.0000000000000001E-4</v>
      </c>
      <c r="O108" s="240">
        <f>ROUND(E108*N108,2)</f>
        <v>0</v>
      </c>
      <c r="P108" s="240">
        <v>0</v>
      </c>
      <c r="Q108" s="240">
        <f>ROUND(E108*P108,2)</f>
        <v>0</v>
      </c>
      <c r="R108" s="242"/>
      <c r="S108" s="242" t="s">
        <v>183</v>
      </c>
      <c r="T108" s="243" t="s">
        <v>198</v>
      </c>
      <c r="U108" s="224">
        <v>0</v>
      </c>
      <c r="V108" s="224">
        <f>ROUND(E108*U108,2)</f>
        <v>0</v>
      </c>
      <c r="W108" s="224"/>
      <c r="X108" s="224" t="s">
        <v>255</v>
      </c>
      <c r="Y108" s="224" t="s">
        <v>186</v>
      </c>
      <c r="Z108" s="213"/>
      <c r="AA108" s="213"/>
      <c r="AB108" s="213"/>
      <c r="AC108" s="213"/>
      <c r="AD108" s="213"/>
      <c r="AE108" s="213"/>
      <c r="AF108" s="213"/>
      <c r="AG108" s="213" t="s">
        <v>256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2" x14ac:dyDescent="0.3">
      <c r="A109" s="220"/>
      <c r="B109" s="221"/>
      <c r="C109" s="267" t="s">
        <v>354</v>
      </c>
      <c r="D109" s="260"/>
      <c r="E109" s="261">
        <v>1</v>
      </c>
      <c r="F109" s="224"/>
      <c r="G109" s="224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24"/>
      <c r="Z109" s="213"/>
      <c r="AA109" s="213"/>
      <c r="AB109" s="213"/>
      <c r="AC109" s="213"/>
      <c r="AD109" s="213"/>
      <c r="AE109" s="213"/>
      <c r="AF109" s="213"/>
      <c r="AG109" s="213" t="s">
        <v>227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3" x14ac:dyDescent="0.3">
      <c r="A110" s="220"/>
      <c r="B110" s="221"/>
      <c r="C110" s="267" t="s">
        <v>1247</v>
      </c>
      <c r="D110" s="260"/>
      <c r="E110" s="261">
        <v>1</v>
      </c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24"/>
      <c r="Z110" s="213"/>
      <c r="AA110" s="213"/>
      <c r="AB110" s="213"/>
      <c r="AC110" s="213"/>
      <c r="AD110" s="213"/>
      <c r="AE110" s="213"/>
      <c r="AF110" s="213"/>
      <c r="AG110" s="213" t="s">
        <v>227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3" x14ac:dyDescent="0.3">
      <c r="A111" s="220"/>
      <c r="B111" s="221"/>
      <c r="C111" s="267" t="s">
        <v>605</v>
      </c>
      <c r="D111" s="260"/>
      <c r="E111" s="261">
        <v>1</v>
      </c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24"/>
      <c r="Z111" s="213"/>
      <c r="AA111" s="213"/>
      <c r="AB111" s="213"/>
      <c r="AC111" s="213"/>
      <c r="AD111" s="213"/>
      <c r="AE111" s="213"/>
      <c r="AF111" s="213"/>
      <c r="AG111" s="213" t="s">
        <v>227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3">
      <c r="A112" s="237">
        <v>38</v>
      </c>
      <c r="B112" s="238" t="s">
        <v>1248</v>
      </c>
      <c r="C112" s="255" t="s">
        <v>1249</v>
      </c>
      <c r="D112" s="239" t="s">
        <v>301</v>
      </c>
      <c r="E112" s="240">
        <v>106</v>
      </c>
      <c r="F112" s="241"/>
      <c r="G112" s="242">
        <f>ROUND(E112*F112,2)</f>
        <v>0</v>
      </c>
      <c r="H112" s="241"/>
      <c r="I112" s="242">
        <f>ROUND(E112*H112,2)</f>
        <v>0</v>
      </c>
      <c r="J112" s="241"/>
      <c r="K112" s="242">
        <f>ROUND(E112*J112,2)</f>
        <v>0</v>
      </c>
      <c r="L112" s="242">
        <v>21</v>
      </c>
      <c r="M112" s="242">
        <f>G112*(1+L112/100)</f>
        <v>0</v>
      </c>
      <c r="N112" s="240">
        <v>2.0000000000000001E-4</v>
      </c>
      <c r="O112" s="240">
        <f>ROUND(E112*N112,2)</f>
        <v>0.02</v>
      </c>
      <c r="P112" s="240">
        <v>0</v>
      </c>
      <c r="Q112" s="240">
        <f>ROUND(E112*P112,2)</f>
        <v>0</v>
      </c>
      <c r="R112" s="242"/>
      <c r="S112" s="242" t="s">
        <v>183</v>
      </c>
      <c r="T112" s="243" t="s">
        <v>184</v>
      </c>
      <c r="U112" s="224">
        <v>0</v>
      </c>
      <c r="V112" s="224">
        <f>ROUND(E112*U112,2)</f>
        <v>0</v>
      </c>
      <c r="W112" s="224"/>
      <c r="X112" s="224" t="s">
        <v>255</v>
      </c>
      <c r="Y112" s="224" t="s">
        <v>186</v>
      </c>
      <c r="Z112" s="213"/>
      <c r="AA112" s="213"/>
      <c r="AB112" s="213"/>
      <c r="AC112" s="213"/>
      <c r="AD112" s="213"/>
      <c r="AE112" s="213"/>
      <c r="AF112" s="213"/>
      <c r="AG112" s="213" t="s">
        <v>256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2" x14ac:dyDescent="0.3">
      <c r="A113" s="220"/>
      <c r="B113" s="221"/>
      <c r="C113" s="267" t="s">
        <v>1250</v>
      </c>
      <c r="D113" s="260"/>
      <c r="E113" s="261">
        <v>3</v>
      </c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24"/>
      <c r="Z113" s="213"/>
      <c r="AA113" s="213"/>
      <c r="AB113" s="213"/>
      <c r="AC113" s="213"/>
      <c r="AD113" s="213"/>
      <c r="AE113" s="213"/>
      <c r="AF113" s="213"/>
      <c r="AG113" s="213" t="s">
        <v>227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3" x14ac:dyDescent="0.3">
      <c r="A114" s="220"/>
      <c r="B114" s="221"/>
      <c r="C114" s="267" t="s">
        <v>1251</v>
      </c>
      <c r="D114" s="260"/>
      <c r="E114" s="261">
        <v>2</v>
      </c>
      <c r="F114" s="224"/>
      <c r="G114" s="224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24"/>
      <c r="Z114" s="213"/>
      <c r="AA114" s="213"/>
      <c r="AB114" s="213"/>
      <c r="AC114" s="213"/>
      <c r="AD114" s="213"/>
      <c r="AE114" s="213"/>
      <c r="AF114" s="213"/>
      <c r="AG114" s="213" t="s">
        <v>227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3" x14ac:dyDescent="0.3">
      <c r="A115" s="220"/>
      <c r="B115" s="221"/>
      <c r="C115" s="267" t="s">
        <v>1252</v>
      </c>
      <c r="D115" s="260"/>
      <c r="E115" s="261">
        <v>2</v>
      </c>
      <c r="F115" s="224"/>
      <c r="G115" s="224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24"/>
      <c r="Z115" s="213"/>
      <c r="AA115" s="213"/>
      <c r="AB115" s="213"/>
      <c r="AC115" s="213"/>
      <c r="AD115" s="213"/>
      <c r="AE115" s="213"/>
      <c r="AF115" s="213"/>
      <c r="AG115" s="213" t="s">
        <v>227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3" x14ac:dyDescent="0.3">
      <c r="A116" s="220"/>
      <c r="B116" s="221"/>
      <c r="C116" s="267" t="s">
        <v>1253</v>
      </c>
      <c r="D116" s="260"/>
      <c r="E116" s="261">
        <v>9</v>
      </c>
      <c r="F116" s="224"/>
      <c r="G116" s="224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24"/>
      <c r="Z116" s="213"/>
      <c r="AA116" s="213"/>
      <c r="AB116" s="213"/>
      <c r="AC116" s="213"/>
      <c r="AD116" s="213"/>
      <c r="AE116" s="213"/>
      <c r="AF116" s="213"/>
      <c r="AG116" s="213" t="s">
        <v>227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3" x14ac:dyDescent="0.3">
      <c r="A117" s="220"/>
      <c r="B117" s="221"/>
      <c r="C117" s="267" t="s">
        <v>1254</v>
      </c>
      <c r="D117" s="260"/>
      <c r="E117" s="261">
        <v>2</v>
      </c>
      <c r="F117" s="224"/>
      <c r="G117" s="224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24"/>
      <c r="Z117" s="213"/>
      <c r="AA117" s="213"/>
      <c r="AB117" s="213"/>
      <c r="AC117" s="213"/>
      <c r="AD117" s="213"/>
      <c r="AE117" s="213"/>
      <c r="AF117" s="213"/>
      <c r="AG117" s="213" t="s">
        <v>227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3" x14ac:dyDescent="0.3">
      <c r="A118" s="220"/>
      <c r="B118" s="221"/>
      <c r="C118" s="267" t="s">
        <v>1255</v>
      </c>
      <c r="D118" s="260"/>
      <c r="E118" s="261">
        <v>2</v>
      </c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24"/>
      <c r="Z118" s="213"/>
      <c r="AA118" s="213"/>
      <c r="AB118" s="213"/>
      <c r="AC118" s="213"/>
      <c r="AD118" s="213"/>
      <c r="AE118" s="213"/>
      <c r="AF118" s="213"/>
      <c r="AG118" s="213" t="s">
        <v>227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3" x14ac:dyDescent="0.3">
      <c r="A119" s="220"/>
      <c r="B119" s="221"/>
      <c r="C119" s="267" t="s">
        <v>1256</v>
      </c>
      <c r="D119" s="260"/>
      <c r="E119" s="261">
        <v>9</v>
      </c>
      <c r="F119" s="224"/>
      <c r="G119" s="224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24"/>
      <c r="Z119" s="213"/>
      <c r="AA119" s="213"/>
      <c r="AB119" s="213"/>
      <c r="AC119" s="213"/>
      <c r="AD119" s="213"/>
      <c r="AE119" s="213"/>
      <c r="AF119" s="213"/>
      <c r="AG119" s="213" t="s">
        <v>227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3" x14ac:dyDescent="0.3">
      <c r="A120" s="220"/>
      <c r="B120" s="221"/>
      <c r="C120" s="267" t="s">
        <v>1257</v>
      </c>
      <c r="D120" s="260"/>
      <c r="E120" s="261">
        <v>3</v>
      </c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24"/>
      <c r="Z120" s="213"/>
      <c r="AA120" s="213"/>
      <c r="AB120" s="213"/>
      <c r="AC120" s="213"/>
      <c r="AD120" s="213"/>
      <c r="AE120" s="213"/>
      <c r="AF120" s="213"/>
      <c r="AG120" s="213" t="s">
        <v>227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3" x14ac:dyDescent="0.3">
      <c r="A121" s="220"/>
      <c r="B121" s="221"/>
      <c r="C121" s="267" t="s">
        <v>1258</v>
      </c>
      <c r="D121" s="260"/>
      <c r="E121" s="261">
        <v>4</v>
      </c>
      <c r="F121" s="224"/>
      <c r="G121" s="22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24"/>
      <c r="Z121" s="213"/>
      <c r="AA121" s="213"/>
      <c r="AB121" s="213"/>
      <c r="AC121" s="213"/>
      <c r="AD121" s="213"/>
      <c r="AE121" s="213"/>
      <c r="AF121" s="213"/>
      <c r="AG121" s="213" t="s">
        <v>227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3" x14ac:dyDescent="0.3">
      <c r="A122" s="220"/>
      <c r="B122" s="221"/>
      <c r="C122" s="267" t="s">
        <v>1259</v>
      </c>
      <c r="D122" s="260"/>
      <c r="E122" s="261">
        <v>4</v>
      </c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24"/>
      <c r="Z122" s="213"/>
      <c r="AA122" s="213"/>
      <c r="AB122" s="213"/>
      <c r="AC122" s="213"/>
      <c r="AD122" s="213"/>
      <c r="AE122" s="213"/>
      <c r="AF122" s="213"/>
      <c r="AG122" s="213" t="s">
        <v>227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3" x14ac:dyDescent="0.3">
      <c r="A123" s="220"/>
      <c r="B123" s="221"/>
      <c r="C123" s="267" t="s">
        <v>1260</v>
      </c>
      <c r="D123" s="260"/>
      <c r="E123" s="261">
        <v>3</v>
      </c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24"/>
      <c r="Z123" s="213"/>
      <c r="AA123" s="213"/>
      <c r="AB123" s="213"/>
      <c r="AC123" s="213"/>
      <c r="AD123" s="213"/>
      <c r="AE123" s="213"/>
      <c r="AF123" s="213"/>
      <c r="AG123" s="213" t="s">
        <v>227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3" x14ac:dyDescent="0.3">
      <c r="A124" s="220"/>
      <c r="B124" s="221"/>
      <c r="C124" s="267" t="s">
        <v>1261</v>
      </c>
      <c r="D124" s="260"/>
      <c r="E124" s="261">
        <v>3</v>
      </c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24"/>
      <c r="Z124" s="213"/>
      <c r="AA124" s="213"/>
      <c r="AB124" s="213"/>
      <c r="AC124" s="213"/>
      <c r="AD124" s="213"/>
      <c r="AE124" s="213"/>
      <c r="AF124" s="213"/>
      <c r="AG124" s="213" t="s">
        <v>227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3" x14ac:dyDescent="0.3">
      <c r="A125" s="220"/>
      <c r="B125" s="221"/>
      <c r="C125" s="267" t="s">
        <v>1262</v>
      </c>
      <c r="D125" s="260"/>
      <c r="E125" s="261">
        <v>2</v>
      </c>
      <c r="F125" s="224"/>
      <c r="G125" s="224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24"/>
      <c r="Z125" s="213"/>
      <c r="AA125" s="213"/>
      <c r="AB125" s="213"/>
      <c r="AC125" s="213"/>
      <c r="AD125" s="213"/>
      <c r="AE125" s="213"/>
      <c r="AF125" s="213"/>
      <c r="AG125" s="213" t="s">
        <v>227</v>
      </c>
      <c r="AH125" s="213">
        <v>0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3" x14ac:dyDescent="0.3">
      <c r="A126" s="220"/>
      <c r="B126" s="221"/>
      <c r="C126" s="267" t="s">
        <v>1263</v>
      </c>
      <c r="D126" s="260"/>
      <c r="E126" s="261">
        <v>1</v>
      </c>
      <c r="F126" s="224"/>
      <c r="G126" s="224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24"/>
      <c r="Z126" s="213"/>
      <c r="AA126" s="213"/>
      <c r="AB126" s="213"/>
      <c r="AC126" s="213"/>
      <c r="AD126" s="213"/>
      <c r="AE126" s="213"/>
      <c r="AF126" s="213"/>
      <c r="AG126" s="213" t="s">
        <v>227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3" x14ac:dyDescent="0.3">
      <c r="A127" s="220"/>
      <c r="B127" s="221"/>
      <c r="C127" s="267" t="s">
        <v>1264</v>
      </c>
      <c r="D127" s="260"/>
      <c r="E127" s="261">
        <v>3</v>
      </c>
      <c r="F127" s="224"/>
      <c r="G127" s="224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24"/>
      <c r="Z127" s="213"/>
      <c r="AA127" s="213"/>
      <c r="AB127" s="213"/>
      <c r="AC127" s="213"/>
      <c r="AD127" s="213"/>
      <c r="AE127" s="213"/>
      <c r="AF127" s="213"/>
      <c r="AG127" s="213" t="s">
        <v>227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3" x14ac:dyDescent="0.3">
      <c r="A128" s="220"/>
      <c r="B128" s="221"/>
      <c r="C128" s="267" t="s">
        <v>1265</v>
      </c>
      <c r="D128" s="260"/>
      <c r="E128" s="261">
        <v>3</v>
      </c>
      <c r="F128" s="224"/>
      <c r="G128" s="224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24"/>
      <c r="Z128" s="213"/>
      <c r="AA128" s="213"/>
      <c r="AB128" s="213"/>
      <c r="AC128" s="213"/>
      <c r="AD128" s="213"/>
      <c r="AE128" s="213"/>
      <c r="AF128" s="213"/>
      <c r="AG128" s="213" t="s">
        <v>227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3" x14ac:dyDescent="0.3">
      <c r="A129" s="220"/>
      <c r="B129" s="221"/>
      <c r="C129" s="267" t="s">
        <v>1266</v>
      </c>
      <c r="D129" s="260"/>
      <c r="E129" s="261">
        <v>3</v>
      </c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24"/>
      <c r="Z129" s="213"/>
      <c r="AA129" s="213"/>
      <c r="AB129" s="213"/>
      <c r="AC129" s="213"/>
      <c r="AD129" s="213"/>
      <c r="AE129" s="213"/>
      <c r="AF129" s="213"/>
      <c r="AG129" s="213" t="s">
        <v>227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3" x14ac:dyDescent="0.3">
      <c r="A130" s="220"/>
      <c r="B130" s="221"/>
      <c r="C130" s="267" t="s">
        <v>1267</v>
      </c>
      <c r="D130" s="260"/>
      <c r="E130" s="261">
        <v>9</v>
      </c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24"/>
      <c r="Z130" s="213"/>
      <c r="AA130" s="213"/>
      <c r="AB130" s="213"/>
      <c r="AC130" s="213"/>
      <c r="AD130" s="213"/>
      <c r="AE130" s="213"/>
      <c r="AF130" s="213"/>
      <c r="AG130" s="213" t="s">
        <v>227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3" x14ac:dyDescent="0.3">
      <c r="A131" s="220"/>
      <c r="B131" s="221"/>
      <c r="C131" s="267" t="s">
        <v>1268</v>
      </c>
      <c r="D131" s="260"/>
      <c r="E131" s="261">
        <v>2</v>
      </c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24"/>
      <c r="Z131" s="213"/>
      <c r="AA131" s="213"/>
      <c r="AB131" s="213"/>
      <c r="AC131" s="213"/>
      <c r="AD131" s="213"/>
      <c r="AE131" s="213"/>
      <c r="AF131" s="213"/>
      <c r="AG131" s="213" t="s">
        <v>227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3" x14ac:dyDescent="0.3">
      <c r="A132" s="220"/>
      <c r="B132" s="221"/>
      <c r="C132" s="267" t="s">
        <v>1269</v>
      </c>
      <c r="D132" s="260"/>
      <c r="E132" s="261">
        <v>9</v>
      </c>
      <c r="F132" s="224"/>
      <c r="G132" s="224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24"/>
      <c r="Z132" s="213"/>
      <c r="AA132" s="213"/>
      <c r="AB132" s="213"/>
      <c r="AC132" s="213"/>
      <c r="AD132" s="213"/>
      <c r="AE132" s="213"/>
      <c r="AF132" s="213"/>
      <c r="AG132" s="213" t="s">
        <v>227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3" x14ac:dyDescent="0.3">
      <c r="A133" s="220"/>
      <c r="B133" s="221"/>
      <c r="C133" s="267" t="s">
        <v>1270</v>
      </c>
      <c r="D133" s="260"/>
      <c r="E133" s="261">
        <v>3</v>
      </c>
      <c r="F133" s="224"/>
      <c r="G133" s="22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24"/>
      <c r="Z133" s="213"/>
      <c r="AA133" s="213"/>
      <c r="AB133" s="213"/>
      <c r="AC133" s="213"/>
      <c r="AD133" s="213"/>
      <c r="AE133" s="213"/>
      <c r="AF133" s="213"/>
      <c r="AG133" s="213" t="s">
        <v>227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3" x14ac:dyDescent="0.3">
      <c r="A134" s="220"/>
      <c r="B134" s="221"/>
      <c r="C134" s="267" t="s">
        <v>1271</v>
      </c>
      <c r="D134" s="260"/>
      <c r="E134" s="261">
        <v>3</v>
      </c>
      <c r="F134" s="224"/>
      <c r="G134" s="224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24"/>
      <c r="Z134" s="213"/>
      <c r="AA134" s="213"/>
      <c r="AB134" s="213"/>
      <c r="AC134" s="213"/>
      <c r="AD134" s="213"/>
      <c r="AE134" s="213"/>
      <c r="AF134" s="213"/>
      <c r="AG134" s="213" t="s">
        <v>227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3" x14ac:dyDescent="0.3">
      <c r="A135" s="220"/>
      <c r="B135" s="221"/>
      <c r="C135" s="267" t="s">
        <v>1272</v>
      </c>
      <c r="D135" s="260"/>
      <c r="E135" s="261">
        <v>2</v>
      </c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24"/>
      <c r="Z135" s="213"/>
      <c r="AA135" s="213"/>
      <c r="AB135" s="213"/>
      <c r="AC135" s="213"/>
      <c r="AD135" s="213"/>
      <c r="AE135" s="213"/>
      <c r="AF135" s="213"/>
      <c r="AG135" s="213" t="s">
        <v>227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3" x14ac:dyDescent="0.3">
      <c r="A136" s="220"/>
      <c r="B136" s="221"/>
      <c r="C136" s="267" t="s">
        <v>1273</v>
      </c>
      <c r="D136" s="260"/>
      <c r="E136" s="261">
        <v>2</v>
      </c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24"/>
      <c r="Z136" s="213"/>
      <c r="AA136" s="213"/>
      <c r="AB136" s="213"/>
      <c r="AC136" s="213"/>
      <c r="AD136" s="213"/>
      <c r="AE136" s="213"/>
      <c r="AF136" s="213"/>
      <c r="AG136" s="213" t="s">
        <v>227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3" x14ac:dyDescent="0.3">
      <c r="A137" s="220"/>
      <c r="B137" s="221"/>
      <c r="C137" s="267" t="s">
        <v>1274</v>
      </c>
      <c r="D137" s="260"/>
      <c r="E137" s="261">
        <v>2</v>
      </c>
      <c r="F137" s="224"/>
      <c r="G137" s="224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24"/>
      <c r="Z137" s="213"/>
      <c r="AA137" s="213"/>
      <c r="AB137" s="213"/>
      <c r="AC137" s="213"/>
      <c r="AD137" s="213"/>
      <c r="AE137" s="213"/>
      <c r="AF137" s="213"/>
      <c r="AG137" s="213" t="s">
        <v>227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3" x14ac:dyDescent="0.3">
      <c r="A138" s="220"/>
      <c r="B138" s="221"/>
      <c r="C138" s="267" t="s">
        <v>1275</v>
      </c>
      <c r="D138" s="260"/>
      <c r="E138" s="261">
        <v>3</v>
      </c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24"/>
      <c r="Z138" s="213"/>
      <c r="AA138" s="213"/>
      <c r="AB138" s="213"/>
      <c r="AC138" s="213"/>
      <c r="AD138" s="213"/>
      <c r="AE138" s="213"/>
      <c r="AF138" s="213"/>
      <c r="AG138" s="213" t="s">
        <v>227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3" x14ac:dyDescent="0.3">
      <c r="A139" s="220"/>
      <c r="B139" s="221"/>
      <c r="C139" s="267" t="s">
        <v>1276</v>
      </c>
      <c r="D139" s="260"/>
      <c r="E139" s="261">
        <v>2</v>
      </c>
      <c r="F139" s="224"/>
      <c r="G139" s="224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24"/>
      <c r="Z139" s="213"/>
      <c r="AA139" s="213"/>
      <c r="AB139" s="213"/>
      <c r="AC139" s="213"/>
      <c r="AD139" s="213"/>
      <c r="AE139" s="213"/>
      <c r="AF139" s="213"/>
      <c r="AG139" s="213" t="s">
        <v>227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3" x14ac:dyDescent="0.3">
      <c r="A140" s="220"/>
      <c r="B140" s="221"/>
      <c r="C140" s="267" t="s">
        <v>1277</v>
      </c>
      <c r="D140" s="260"/>
      <c r="E140" s="261">
        <v>5</v>
      </c>
      <c r="F140" s="224"/>
      <c r="G140" s="224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24"/>
      <c r="Z140" s="213"/>
      <c r="AA140" s="213"/>
      <c r="AB140" s="213"/>
      <c r="AC140" s="213"/>
      <c r="AD140" s="213"/>
      <c r="AE140" s="213"/>
      <c r="AF140" s="213"/>
      <c r="AG140" s="213" t="s">
        <v>227</v>
      </c>
      <c r="AH140" s="213">
        <v>0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3" x14ac:dyDescent="0.3">
      <c r="A141" s="220"/>
      <c r="B141" s="221"/>
      <c r="C141" s="267" t="s">
        <v>1278</v>
      </c>
      <c r="D141" s="260"/>
      <c r="E141" s="261">
        <v>6</v>
      </c>
      <c r="F141" s="224"/>
      <c r="G141" s="224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24"/>
      <c r="Z141" s="213"/>
      <c r="AA141" s="213"/>
      <c r="AB141" s="213"/>
      <c r="AC141" s="213"/>
      <c r="AD141" s="213"/>
      <c r="AE141" s="213"/>
      <c r="AF141" s="213"/>
      <c r="AG141" s="213" t="s">
        <v>227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ht="20.6" outlineLevel="1" x14ac:dyDescent="0.3">
      <c r="A142" s="237">
        <v>39</v>
      </c>
      <c r="B142" s="238" t="s">
        <v>1279</v>
      </c>
      <c r="C142" s="255" t="s">
        <v>1280</v>
      </c>
      <c r="D142" s="239" t="s">
        <v>301</v>
      </c>
      <c r="E142" s="240">
        <v>4</v>
      </c>
      <c r="F142" s="241"/>
      <c r="G142" s="242">
        <f>ROUND(E142*F142,2)</f>
        <v>0</v>
      </c>
      <c r="H142" s="241"/>
      <c r="I142" s="242">
        <f>ROUND(E142*H142,2)</f>
        <v>0</v>
      </c>
      <c r="J142" s="241"/>
      <c r="K142" s="242">
        <f>ROUND(E142*J142,2)</f>
        <v>0</v>
      </c>
      <c r="L142" s="242">
        <v>21</v>
      </c>
      <c r="M142" s="242">
        <f>G142*(1+L142/100)</f>
        <v>0</v>
      </c>
      <c r="N142" s="240">
        <v>1.5E-3</v>
      </c>
      <c r="O142" s="240">
        <f>ROUND(E142*N142,2)</f>
        <v>0.01</v>
      </c>
      <c r="P142" s="240">
        <v>0</v>
      </c>
      <c r="Q142" s="240">
        <f>ROUND(E142*P142,2)</f>
        <v>0</v>
      </c>
      <c r="R142" s="242"/>
      <c r="S142" s="242" t="s">
        <v>183</v>
      </c>
      <c r="T142" s="243" t="s">
        <v>184</v>
      </c>
      <c r="U142" s="224">
        <v>0</v>
      </c>
      <c r="V142" s="224">
        <f>ROUND(E142*U142,2)</f>
        <v>0</v>
      </c>
      <c r="W142" s="224"/>
      <c r="X142" s="224" t="s">
        <v>255</v>
      </c>
      <c r="Y142" s="224" t="s">
        <v>186</v>
      </c>
      <c r="Z142" s="213"/>
      <c r="AA142" s="213"/>
      <c r="AB142" s="213"/>
      <c r="AC142" s="213"/>
      <c r="AD142" s="213"/>
      <c r="AE142" s="213"/>
      <c r="AF142" s="213"/>
      <c r="AG142" s="213" t="s">
        <v>256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2" x14ac:dyDescent="0.3">
      <c r="A143" s="220"/>
      <c r="B143" s="221"/>
      <c r="C143" s="267" t="s">
        <v>1281</v>
      </c>
      <c r="D143" s="260"/>
      <c r="E143" s="261">
        <v>4</v>
      </c>
      <c r="F143" s="224"/>
      <c r="G143" s="224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24"/>
      <c r="Z143" s="213"/>
      <c r="AA143" s="213"/>
      <c r="AB143" s="213"/>
      <c r="AC143" s="213"/>
      <c r="AD143" s="213"/>
      <c r="AE143" s="213"/>
      <c r="AF143" s="213"/>
      <c r="AG143" s="213" t="s">
        <v>227</v>
      </c>
      <c r="AH143" s="213">
        <v>5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ht="20.6" outlineLevel="1" x14ac:dyDescent="0.3">
      <c r="A144" s="237">
        <v>40</v>
      </c>
      <c r="B144" s="238" t="s">
        <v>1282</v>
      </c>
      <c r="C144" s="255" t="s">
        <v>1283</v>
      </c>
      <c r="D144" s="239" t="s">
        <v>301</v>
      </c>
      <c r="E144" s="240">
        <v>2</v>
      </c>
      <c r="F144" s="241"/>
      <c r="G144" s="242">
        <f>ROUND(E144*F144,2)</f>
        <v>0</v>
      </c>
      <c r="H144" s="241"/>
      <c r="I144" s="242">
        <f>ROUND(E144*H144,2)</f>
        <v>0</v>
      </c>
      <c r="J144" s="241"/>
      <c r="K144" s="242">
        <f>ROUND(E144*J144,2)</f>
        <v>0</v>
      </c>
      <c r="L144" s="242">
        <v>21</v>
      </c>
      <c r="M144" s="242">
        <f>G144*(1+L144/100)</f>
        <v>0</v>
      </c>
      <c r="N144" s="240">
        <v>8.9999999999999998E-4</v>
      </c>
      <c r="O144" s="240">
        <f>ROUND(E144*N144,2)</f>
        <v>0</v>
      </c>
      <c r="P144" s="240">
        <v>0</v>
      </c>
      <c r="Q144" s="240">
        <f>ROUND(E144*P144,2)</f>
        <v>0</v>
      </c>
      <c r="R144" s="242" t="s">
        <v>302</v>
      </c>
      <c r="S144" s="242" t="s">
        <v>198</v>
      </c>
      <c r="T144" s="243" t="s">
        <v>198</v>
      </c>
      <c r="U144" s="224">
        <v>0</v>
      </c>
      <c r="V144" s="224">
        <f>ROUND(E144*U144,2)</f>
        <v>0</v>
      </c>
      <c r="W144" s="224"/>
      <c r="X144" s="224" t="s">
        <v>255</v>
      </c>
      <c r="Y144" s="224" t="s">
        <v>186</v>
      </c>
      <c r="Z144" s="213"/>
      <c r="AA144" s="213"/>
      <c r="AB144" s="213"/>
      <c r="AC144" s="213"/>
      <c r="AD144" s="213"/>
      <c r="AE144" s="213"/>
      <c r="AF144" s="213"/>
      <c r="AG144" s="213" t="s">
        <v>256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2" x14ac:dyDescent="0.3">
      <c r="A145" s="220"/>
      <c r="B145" s="221"/>
      <c r="C145" s="267" t="s">
        <v>1227</v>
      </c>
      <c r="D145" s="260"/>
      <c r="E145" s="261">
        <v>2</v>
      </c>
      <c r="F145" s="224"/>
      <c r="G145" s="224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24"/>
      <c r="Z145" s="213"/>
      <c r="AA145" s="213"/>
      <c r="AB145" s="213"/>
      <c r="AC145" s="213"/>
      <c r="AD145" s="213"/>
      <c r="AE145" s="213"/>
      <c r="AF145" s="213"/>
      <c r="AG145" s="213" t="s">
        <v>227</v>
      </c>
      <c r="AH145" s="213">
        <v>5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ht="20.6" outlineLevel="1" x14ac:dyDescent="0.3">
      <c r="A146" s="237">
        <v>41</v>
      </c>
      <c r="B146" s="238" t="s">
        <v>1284</v>
      </c>
      <c r="C146" s="255" t="s">
        <v>1285</v>
      </c>
      <c r="D146" s="239" t="s">
        <v>301</v>
      </c>
      <c r="E146" s="240">
        <v>2</v>
      </c>
      <c r="F146" s="241"/>
      <c r="G146" s="242">
        <f>ROUND(E146*F146,2)</f>
        <v>0</v>
      </c>
      <c r="H146" s="241"/>
      <c r="I146" s="242">
        <f>ROUND(E146*H146,2)</f>
        <v>0</v>
      </c>
      <c r="J146" s="241"/>
      <c r="K146" s="242">
        <f>ROUND(E146*J146,2)</f>
        <v>0</v>
      </c>
      <c r="L146" s="242">
        <v>21</v>
      </c>
      <c r="M146" s="242">
        <f>G146*(1+L146/100)</f>
        <v>0</v>
      </c>
      <c r="N146" s="240">
        <v>1.4E-3</v>
      </c>
      <c r="O146" s="240">
        <f>ROUND(E146*N146,2)</f>
        <v>0</v>
      </c>
      <c r="P146" s="240">
        <v>0</v>
      </c>
      <c r="Q146" s="240">
        <f>ROUND(E146*P146,2)</f>
        <v>0</v>
      </c>
      <c r="R146" s="242" t="s">
        <v>302</v>
      </c>
      <c r="S146" s="242" t="s">
        <v>198</v>
      </c>
      <c r="T146" s="243" t="s">
        <v>198</v>
      </c>
      <c r="U146" s="224">
        <v>0</v>
      </c>
      <c r="V146" s="224">
        <f>ROUND(E146*U146,2)</f>
        <v>0</v>
      </c>
      <c r="W146" s="224"/>
      <c r="X146" s="224" t="s">
        <v>255</v>
      </c>
      <c r="Y146" s="224" t="s">
        <v>186</v>
      </c>
      <c r="Z146" s="213"/>
      <c r="AA146" s="213"/>
      <c r="AB146" s="213"/>
      <c r="AC146" s="213"/>
      <c r="AD146" s="213"/>
      <c r="AE146" s="213"/>
      <c r="AF146" s="213"/>
      <c r="AG146" s="213" t="s">
        <v>256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2" x14ac:dyDescent="0.3">
      <c r="A147" s="220"/>
      <c r="B147" s="221"/>
      <c r="C147" s="267" t="s">
        <v>1286</v>
      </c>
      <c r="D147" s="260"/>
      <c r="E147" s="261">
        <v>2</v>
      </c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24"/>
      <c r="Z147" s="213"/>
      <c r="AA147" s="213"/>
      <c r="AB147" s="213"/>
      <c r="AC147" s="213"/>
      <c r="AD147" s="213"/>
      <c r="AE147" s="213"/>
      <c r="AF147" s="213"/>
      <c r="AG147" s="213" t="s">
        <v>227</v>
      </c>
      <c r="AH147" s="213">
        <v>5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3">
      <c r="A148" s="237">
        <v>42</v>
      </c>
      <c r="B148" s="238" t="s">
        <v>1287</v>
      </c>
      <c r="C148" s="255" t="s">
        <v>1288</v>
      </c>
      <c r="D148" s="239" t="s">
        <v>301</v>
      </c>
      <c r="E148" s="240">
        <v>2</v>
      </c>
      <c r="F148" s="241"/>
      <c r="G148" s="242">
        <f>ROUND(E148*F148,2)</f>
        <v>0</v>
      </c>
      <c r="H148" s="241"/>
      <c r="I148" s="242">
        <f>ROUND(E148*H148,2)</f>
        <v>0</v>
      </c>
      <c r="J148" s="241"/>
      <c r="K148" s="242">
        <f>ROUND(E148*J148,2)</f>
        <v>0</v>
      </c>
      <c r="L148" s="242">
        <v>21</v>
      </c>
      <c r="M148" s="242">
        <f>G148*(1+L148/100)</f>
        <v>0</v>
      </c>
      <c r="N148" s="240">
        <v>0</v>
      </c>
      <c r="O148" s="240">
        <f>ROUND(E148*N148,2)</f>
        <v>0</v>
      </c>
      <c r="P148" s="240">
        <v>0</v>
      </c>
      <c r="Q148" s="240">
        <f>ROUND(E148*P148,2)</f>
        <v>0</v>
      </c>
      <c r="R148" s="242"/>
      <c r="S148" s="242" t="s">
        <v>183</v>
      </c>
      <c r="T148" s="243" t="s">
        <v>184</v>
      </c>
      <c r="U148" s="224">
        <v>0</v>
      </c>
      <c r="V148" s="224">
        <f>ROUND(E148*U148,2)</f>
        <v>0</v>
      </c>
      <c r="W148" s="224"/>
      <c r="X148" s="224" t="s">
        <v>255</v>
      </c>
      <c r="Y148" s="224" t="s">
        <v>186</v>
      </c>
      <c r="Z148" s="213"/>
      <c r="AA148" s="213"/>
      <c r="AB148" s="213"/>
      <c r="AC148" s="213"/>
      <c r="AD148" s="213"/>
      <c r="AE148" s="213"/>
      <c r="AF148" s="213"/>
      <c r="AG148" s="213" t="s">
        <v>256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2" x14ac:dyDescent="0.3">
      <c r="A149" s="220"/>
      <c r="B149" s="221"/>
      <c r="C149" s="267" t="s">
        <v>1286</v>
      </c>
      <c r="D149" s="260"/>
      <c r="E149" s="261">
        <v>2</v>
      </c>
      <c r="F149" s="224"/>
      <c r="G149" s="224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24"/>
      <c r="Z149" s="213"/>
      <c r="AA149" s="213"/>
      <c r="AB149" s="213"/>
      <c r="AC149" s="213"/>
      <c r="AD149" s="213"/>
      <c r="AE149" s="213"/>
      <c r="AF149" s="213"/>
      <c r="AG149" s="213" t="s">
        <v>227</v>
      </c>
      <c r="AH149" s="213">
        <v>5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ht="20.6" outlineLevel="1" x14ac:dyDescent="0.3">
      <c r="A150" s="244">
        <v>43</v>
      </c>
      <c r="B150" s="245" t="s">
        <v>1289</v>
      </c>
      <c r="C150" s="254" t="s">
        <v>1290</v>
      </c>
      <c r="D150" s="246" t="s">
        <v>301</v>
      </c>
      <c r="E150" s="247">
        <v>5</v>
      </c>
      <c r="F150" s="248"/>
      <c r="G150" s="249">
        <f>ROUND(E150*F150,2)</f>
        <v>0</v>
      </c>
      <c r="H150" s="248"/>
      <c r="I150" s="249">
        <f>ROUND(E150*H150,2)</f>
        <v>0</v>
      </c>
      <c r="J150" s="248"/>
      <c r="K150" s="249">
        <f>ROUND(E150*J150,2)</f>
        <v>0</v>
      </c>
      <c r="L150" s="249">
        <v>21</v>
      </c>
      <c r="M150" s="249">
        <f>G150*(1+L150/100)</f>
        <v>0</v>
      </c>
      <c r="N150" s="247">
        <v>6.9999999999999999E-4</v>
      </c>
      <c r="O150" s="247">
        <f>ROUND(E150*N150,2)</f>
        <v>0</v>
      </c>
      <c r="P150" s="247">
        <v>0</v>
      </c>
      <c r="Q150" s="247">
        <f>ROUND(E150*P150,2)</f>
        <v>0</v>
      </c>
      <c r="R150" s="249" t="s">
        <v>302</v>
      </c>
      <c r="S150" s="249" t="s">
        <v>198</v>
      </c>
      <c r="T150" s="250" t="s">
        <v>198</v>
      </c>
      <c r="U150" s="224">
        <v>0</v>
      </c>
      <c r="V150" s="224">
        <f>ROUND(E150*U150,2)</f>
        <v>0</v>
      </c>
      <c r="W150" s="224"/>
      <c r="X150" s="224" t="s">
        <v>255</v>
      </c>
      <c r="Y150" s="224" t="s">
        <v>186</v>
      </c>
      <c r="Z150" s="213"/>
      <c r="AA150" s="213"/>
      <c r="AB150" s="213"/>
      <c r="AC150" s="213"/>
      <c r="AD150" s="213"/>
      <c r="AE150" s="213"/>
      <c r="AF150" s="213"/>
      <c r="AG150" s="213" t="s">
        <v>256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3">
      <c r="A151" s="237">
        <v>44</v>
      </c>
      <c r="B151" s="238" t="s">
        <v>1291</v>
      </c>
      <c r="C151" s="255" t="s">
        <v>1292</v>
      </c>
      <c r="D151" s="239" t="s">
        <v>301</v>
      </c>
      <c r="E151" s="240">
        <v>30</v>
      </c>
      <c r="F151" s="241"/>
      <c r="G151" s="242">
        <f>ROUND(E151*F151,2)</f>
        <v>0</v>
      </c>
      <c r="H151" s="241"/>
      <c r="I151" s="242">
        <f>ROUND(E151*H151,2)</f>
        <v>0</v>
      </c>
      <c r="J151" s="241"/>
      <c r="K151" s="242">
        <f>ROUND(E151*J151,2)</f>
        <v>0</v>
      </c>
      <c r="L151" s="242">
        <v>21</v>
      </c>
      <c r="M151" s="242">
        <f>G151*(1+L151/100)</f>
        <v>0</v>
      </c>
      <c r="N151" s="240">
        <v>0</v>
      </c>
      <c r="O151" s="240">
        <f>ROUND(E151*N151,2)</f>
        <v>0</v>
      </c>
      <c r="P151" s="240">
        <v>0</v>
      </c>
      <c r="Q151" s="240">
        <f>ROUND(E151*P151,2)</f>
        <v>0</v>
      </c>
      <c r="R151" s="242" t="s">
        <v>302</v>
      </c>
      <c r="S151" s="242" t="s">
        <v>198</v>
      </c>
      <c r="T151" s="243" t="s">
        <v>198</v>
      </c>
      <c r="U151" s="224">
        <v>0</v>
      </c>
      <c r="V151" s="224">
        <f>ROUND(E151*U151,2)</f>
        <v>0</v>
      </c>
      <c r="W151" s="224"/>
      <c r="X151" s="224" t="s">
        <v>255</v>
      </c>
      <c r="Y151" s="224" t="s">
        <v>186</v>
      </c>
      <c r="Z151" s="213"/>
      <c r="AA151" s="213"/>
      <c r="AB151" s="213"/>
      <c r="AC151" s="213"/>
      <c r="AD151" s="213"/>
      <c r="AE151" s="213"/>
      <c r="AF151" s="213"/>
      <c r="AG151" s="213" t="s">
        <v>256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2" x14ac:dyDescent="0.3">
      <c r="A152" s="220"/>
      <c r="B152" s="221"/>
      <c r="C152" s="267" t="s">
        <v>1184</v>
      </c>
      <c r="D152" s="260"/>
      <c r="E152" s="261">
        <v>30</v>
      </c>
      <c r="F152" s="224"/>
      <c r="G152" s="224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24"/>
      <c r="Z152" s="213"/>
      <c r="AA152" s="213"/>
      <c r="AB152" s="213"/>
      <c r="AC152" s="213"/>
      <c r="AD152" s="213"/>
      <c r="AE152" s="213"/>
      <c r="AF152" s="213"/>
      <c r="AG152" s="213" t="s">
        <v>227</v>
      </c>
      <c r="AH152" s="213">
        <v>5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3">
      <c r="A153" s="237">
        <v>45</v>
      </c>
      <c r="B153" s="238" t="s">
        <v>1293</v>
      </c>
      <c r="C153" s="255" t="s">
        <v>1294</v>
      </c>
      <c r="D153" s="239" t="s">
        <v>301</v>
      </c>
      <c r="E153" s="240">
        <v>4</v>
      </c>
      <c r="F153" s="241"/>
      <c r="G153" s="242">
        <f>ROUND(E153*F153,2)</f>
        <v>0</v>
      </c>
      <c r="H153" s="241"/>
      <c r="I153" s="242">
        <f>ROUND(E153*H153,2)</f>
        <v>0</v>
      </c>
      <c r="J153" s="241"/>
      <c r="K153" s="242">
        <f>ROUND(E153*J153,2)</f>
        <v>0</v>
      </c>
      <c r="L153" s="242">
        <v>21</v>
      </c>
      <c r="M153" s="242">
        <f>G153*(1+L153/100)</f>
        <v>0</v>
      </c>
      <c r="N153" s="240">
        <v>0</v>
      </c>
      <c r="O153" s="240">
        <f>ROUND(E153*N153,2)</f>
        <v>0</v>
      </c>
      <c r="P153" s="240">
        <v>0</v>
      </c>
      <c r="Q153" s="240">
        <f>ROUND(E153*P153,2)</f>
        <v>0</v>
      </c>
      <c r="R153" s="242" t="s">
        <v>302</v>
      </c>
      <c r="S153" s="242" t="s">
        <v>198</v>
      </c>
      <c r="T153" s="243" t="s">
        <v>198</v>
      </c>
      <c r="U153" s="224">
        <v>0</v>
      </c>
      <c r="V153" s="224">
        <f>ROUND(E153*U153,2)</f>
        <v>0</v>
      </c>
      <c r="W153" s="224"/>
      <c r="X153" s="224" t="s">
        <v>255</v>
      </c>
      <c r="Y153" s="224" t="s">
        <v>186</v>
      </c>
      <c r="Z153" s="213"/>
      <c r="AA153" s="213"/>
      <c r="AB153" s="213"/>
      <c r="AC153" s="213"/>
      <c r="AD153" s="213"/>
      <c r="AE153" s="213"/>
      <c r="AF153" s="213"/>
      <c r="AG153" s="213" t="s">
        <v>256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2" x14ac:dyDescent="0.3">
      <c r="A154" s="220"/>
      <c r="B154" s="221"/>
      <c r="C154" s="267" t="s">
        <v>1295</v>
      </c>
      <c r="D154" s="260"/>
      <c r="E154" s="261">
        <v>4</v>
      </c>
      <c r="F154" s="224"/>
      <c r="G154" s="224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24"/>
      <c r="Z154" s="213"/>
      <c r="AA154" s="213"/>
      <c r="AB154" s="213"/>
      <c r="AC154" s="213"/>
      <c r="AD154" s="213"/>
      <c r="AE154" s="213"/>
      <c r="AF154" s="213"/>
      <c r="AG154" s="213" t="s">
        <v>227</v>
      </c>
      <c r="AH154" s="213">
        <v>5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3">
      <c r="A155" s="237">
        <v>46</v>
      </c>
      <c r="B155" s="238" t="s">
        <v>1296</v>
      </c>
      <c r="C155" s="255" t="s">
        <v>1297</v>
      </c>
      <c r="D155" s="239" t="s">
        <v>301</v>
      </c>
      <c r="E155" s="240">
        <v>2</v>
      </c>
      <c r="F155" s="241"/>
      <c r="G155" s="242">
        <f>ROUND(E155*F155,2)</f>
        <v>0</v>
      </c>
      <c r="H155" s="241"/>
      <c r="I155" s="242">
        <f>ROUND(E155*H155,2)</f>
        <v>0</v>
      </c>
      <c r="J155" s="241"/>
      <c r="K155" s="242">
        <f>ROUND(E155*J155,2)</f>
        <v>0</v>
      </c>
      <c r="L155" s="242">
        <v>21</v>
      </c>
      <c r="M155" s="242">
        <f>G155*(1+L155/100)</f>
        <v>0</v>
      </c>
      <c r="N155" s="240">
        <v>3.2000000000000003E-4</v>
      </c>
      <c r="O155" s="240">
        <f>ROUND(E155*N155,2)</f>
        <v>0</v>
      </c>
      <c r="P155" s="240">
        <v>0</v>
      </c>
      <c r="Q155" s="240">
        <f>ROUND(E155*P155,2)</f>
        <v>0</v>
      </c>
      <c r="R155" s="242" t="s">
        <v>302</v>
      </c>
      <c r="S155" s="242" t="s">
        <v>198</v>
      </c>
      <c r="T155" s="243" t="s">
        <v>198</v>
      </c>
      <c r="U155" s="224">
        <v>0</v>
      </c>
      <c r="V155" s="224">
        <f>ROUND(E155*U155,2)</f>
        <v>0</v>
      </c>
      <c r="W155" s="224"/>
      <c r="X155" s="224" t="s">
        <v>255</v>
      </c>
      <c r="Y155" s="224" t="s">
        <v>186</v>
      </c>
      <c r="Z155" s="213"/>
      <c r="AA155" s="213"/>
      <c r="AB155" s="213"/>
      <c r="AC155" s="213"/>
      <c r="AD155" s="213"/>
      <c r="AE155" s="213"/>
      <c r="AF155" s="213"/>
      <c r="AG155" s="213" t="s">
        <v>256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2" x14ac:dyDescent="0.3">
      <c r="A156" s="220"/>
      <c r="B156" s="221"/>
      <c r="C156" s="267" t="s">
        <v>1227</v>
      </c>
      <c r="D156" s="260"/>
      <c r="E156" s="261">
        <v>2</v>
      </c>
      <c r="F156" s="224"/>
      <c r="G156" s="224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24"/>
      <c r="Z156" s="213"/>
      <c r="AA156" s="213"/>
      <c r="AB156" s="213"/>
      <c r="AC156" s="213"/>
      <c r="AD156" s="213"/>
      <c r="AE156" s="213"/>
      <c r="AF156" s="213"/>
      <c r="AG156" s="213" t="s">
        <v>227</v>
      </c>
      <c r="AH156" s="213">
        <v>5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3">
      <c r="A157" s="237">
        <v>47</v>
      </c>
      <c r="B157" s="238" t="s">
        <v>1298</v>
      </c>
      <c r="C157" s="255" t="s">
        <v>1299</v>
      </c>
      <c r="D157" s="239" t="s">
        <v>301</v>
      </c>
      <c r="E157" s="240">
        <v>6</v>
      </c>
      <c r="F157" s="241"/>
      <c r="G157" s="242">
        <f>ROUND(E157*F157,2)</f>
        <v>0</v>
      </c>
      <c r="H157" s="241"/>
      <c r="I157" s="242">
        <f>ROUND(E157*H157,2)</f>
        <v>0</v>
      </c>
      <c r="J157" s="241"/>
      <c r="K157" s="242">
        <f>ROUND(E157*J157,2)</f>
        <v>0</v>
      </c>
      <c r="L157" s="242">
        <v>21</v>
      </c>
      <c r="M157" s="242">
        <f>G157*(1+L157/100)</f>
        <v>0</v>
      </c>
      <c r="N157" s="240">
        <v>1.8000000000000001E-4</v>
      </c>
      <c r="O157" s="240">
        <f>ROUND(E157*N157,2)</f>
        <v>0</v>
      </c>
      <c r="P157" s="240">
        <v>0</v>
      </c>
      <c r="Q157" s="240">
        <f>ROUND(E157*P157,2)</f>
        <v>0</v>
      </c>
      <c r="R157" s="242" t="s">
        <v>302</v>
      </c>
      <c r="S157" s="242" t="s">
        <v>198</v>
      </c>
      <c r="T157" s="243" t="s">
        <v>198</v>
      </c>
      <c r="U157" s="224">
        <v>0</v>
      </c>
      <c r="V157" s="224">
        <f>ROUND(E157*U157,2)</f>
        <v>0</v>
      </c>
      <c r="W157" s="224"/>
      <c r="X157" s="224" t="s">
        <v>255</v>
      </c>
      <c r="Y157" s="224" t="s">
        <v>186</v>
      </c>
      <c r="Z157" s="213"/>
      <c r="AA157" s="213"/>
      <c r="AB157" s="213"/>
      <c r="AC157" s="213"/>
      <c r="AD157" s="213"/>
      <c r="AE157" s="213"/>
      <c r="AF157" s="213"/>
      <c r="AG157" s="213" t="s">
        <v>256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2" x14ac:dyDescent="0.3">
      <c r="A158" s="220"/>
      <c r="B158" s="221"/>
      <c r="C158" s="267" t="s">
        <v>1217</v>
      </c>
      <c r="D158" s="260"/>
      <c r="E158" s="261">
        <v>6</v>
      </c>
      <c r="F158" s="224"/>
      <c r="G158" s="224"/>
      <c r="H158" s="224"/>
      <c r="I158" s="224"/>
      <c r="J158" s="224"/>
      <c r="K158" s="224"/>
      <c r="L158" s="224"/>
      <c r="M158" s="224"/>
      <c r="N158" s="223"/>
      <c r="O158" s="223"/>
      <c r="P158" s="223"/>
      <c r="Q158" s="223"/>
      <c r="R158" s="224"/>
      <c r="S158" s="224"/>
      <c r="T158" s="224"/>
      <c r="U158" s="224"/>
      <c r="V158" s="224"/>
      <c r="W158" s="224"/>
      <c r="X158" s="224"/>
      <c r="Y158" s="224"/>
      <c r="Z158" s="213"/>
      <c r="AA158" s="213"/>
      <c r="AB158" s="213"/>
      <c r="AC158" s="213"/>
      <c r="AD158" s="213"/>
      <c r="AE158" s="213"/>
      <c r="AF158" s="213"/>
      <c r="AG158" s="213" t="s">
        <v>227</v>
      </c>
      <c r="AH158" s="213">
        <v>5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3">
      <c r="A159" s="237">
        <v>48</v>
      </c>
      <c r="B159" s="238" t="s">
        <v>1300</v>
      </c>
      <c r="C159" s="255" t="s">
        <v>1301</v>
      </c>
      <c r="D159" s="239" t="s">
        <v>301</v>
      </c>
      <c r="E159" s="240">
        <v>21</v>
      </c>
      <c r="F159" s="241"/>
      <c r="G159" s="242">
        <f>ROUND(E159*F159,2)</f>
        <v>0</v>
      </c>
      <c r="H159" s="241"/>
      <c r="I159" s="242">
        <f>ROUND(E159*H159,2)</f>
        <v>0</v>
      </c>
      <c r="J159" s="241"/>
      <c r="K159" s="242">
        <f>ROUND(E159*J159,2)</f>
        <v>0</v>
      </c>
      <c r="L159" s="242">
        <v>21</v>
      </c>
      <c r="M159" s="242">
        <f>G159*(1+L159/100)</f>
        <v>0</v>
      </c>
      <c r="N159" s="240">
        <v>9.0000000000000006E-5</v>
      </c>
      <c r="O159" s="240">
        <f>ROUND(E159*N159,2)</f>
        <v>0</v>
      </c>
      <c r="P159" s="240">
        <v>0</v>
      </c>
      <c r="Q159" s="240">
        <f>ROUND(E159*P159,2)</f>
        <v>0</v>
      </c>
      <c r="R159" s="242" t="s">
        <v>302</v>
      </c>
      <c r="S159" s="242" t="s">
        <v>198</v>
      </c>
      <c r="T159" s="243" t="s">
        <v>198</v>
      </c>
      <c r="U159" s="224">
        <v>0</v>
      </c>
      <c r="V159" s="224">
        <f>ROUND(E159*U159,2)</f>
        <v>0</v>
      </c>
      <c r="W159" s="224"/>
      <c r="X159" s="224" t="s">
        <v>255</v>
      </c>
      <c r="Y159" s="224" t="s">
        <v>186</v>
      </c>
      <c r="Z159" s="213"/>
      <c r="AA159" s="213"/>
      <c r="AB159" s="213"/>
      <c r="AC159" s="213"/>
      <c r="AD159" s="213"/>
      <c r="AE159" s="213"/>
      <c r="AF159" s="213"/>
      <c r="AG159" s="213" t="s">
        <v>256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2" x14ac:dyDescent="0.3">
      <c r="A160" s="220"/>
      <c r="B160" s="221"/>
      <c r="C160" s="267" t="s">
        <v>1232</v>
      </c>
      <c r="D160" s="260"/>
      <c r="E160" s="261">
        <v>20</v>
      </c>
      <c r="F160" s="224"/>
      <c r="G160" s="224"/>
      <c r="H160" s="224"/>
      <c r="I160" s="224"/>
      <c r="J160" s="224"/>
      <c r="K160" s="224"/>
      <c r="L160" s="224"/>
      <c r="M160" s="224"/>
      <c r="N160" s="223"/>
      <c r="O160" s="223"/>
      <c r="P160" s="223"/>
      <c r="Q160" s="223"/>
      <c r="R160" s="224"/>
      <c r="S160" s="224"/>
      <c r="T160" s="224"/>
      <c r="U160" s="224"/>
      <c r="V160" s="224"/>
      <c r="W160" s="224"/>
      <c r="X160" s="224"/>
      <c r="Y160" s="224"/>
      <c r="Z160" s="213"/>
      <c r="AA160" s="213"/>
      <c r="AB160" s="213"/>
      <c r="AC160" s="213"/>
      <c r="AD160" s="213"/>
      <c r="AE160" s="213"/>
      <c r="AF160" s="213"/>
      <c r="AG160" s="213" t="s">
        <v>227</v>
      </c>
      <c r="AH160" s="213">
        <v>5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3" x14ac:dyDescent="0.3">
      <c r="A161" s="220"/>
      <c r="B161" s="221"/>
      <c r="C161" s="267" t="s">
        <v>1036</v>
      </c>
      <c r="D161" s="260"/>
      <c r="E161" s="261">
        <v>1</v>
      </c>
      <c r="F161" s="224"/>
      <c r="G161" s="224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24"/>
      <c r="Z161" s="213"/>
      <c r="AA161" s="213"/>
      <c r="AB161" s="213"/>
      <c r="AC161" s="213"/>
      <c r="AD161" s="213"/>
      <c r="AE161" s="213"/>
      <c r="AF161" s="213"/>
      <c r="AG161" s="213" t="s">
        <v>227</v>
      </c>
      <c r="AH161" s="213">
        <v>0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3">
      <c r="A162" s="244">
        <v>49</v>
      </c>
      <c r="B162" s="245" t="s">
        <v>1302</v>
      </c>
      <c r="C162" s="254" t="s">
        <v>1303</v>
      </c>
      <c r="D162" s="246" t="s">
        <v>301</v>
      </c>
      <c r="E162" s="247">
        <v>1</v>
      </c>
      <c r="F162" s="248"/>
      <c r="G162" s="249">
        <f>ROUND(E162*F162,2)</f>
        <v>0</v>
      </c>
      <c r="H162" s="248"/>
      <c r="I162" s="249">
        <f>ROUND(E162*H162,2)</f>
        <v>0</v>
      </c>
      <c r="J162" s="248"/>
      <c r="K162" s="249">
        <f>ROUND(E162*J162,2)</f>
        <v>0</v>
      </c>
      <c r="L162" s="249">
        <v>21</v>
      </c>
      <c r="M162" s="249">
        <f>G162*(1+L162/100)</f>
        <v>0</v>
      </c>
      <c r="N162" s="247">
        <v>1.6E-2</v>
      </c>
      <c r="O162" s="247">
        <f>ROUND(E162*N162,2)</f>
        <v>0.02</v>
      </c>
      <c r="P162" s="247">
        <v>0</v>
      </c>
      <c r="Q162" s="247">
        <f>ROUND(E162*P162,2)</f>
        <v>0</v>
      </c>
      <c r="R162" s="249"/>
      <c r="S162" s="249" t="s">
        <v>183</v>
      </c>
      <c r="T162" s="250" t="s">
        <v>184</v>
      </c>
      <c r="U162" s="224">
        <v>0</v>
      </c>
      <c r="V162" s="224">
        <f>ROUND(E162*U162,2)</f>
        <v>0</v>
      </c>
      <c r="W162" s="224"/>
      <c r="X162" s="224" t="s">
        <v>255</v>
      </c>
      <c r="Y162" s="224" t="s">
        <v>186</v>
      </c>
      <c r="Z162" s="213"/>
      <c r="AA162" s="213"/>
      <c r="AB162" s="213"/>
      <c r="AC162" s="213"/>
      <c r="AD162" s="213"/>
      <c r="AE162" s="213"/>
      <c r="AF162" s="213"/>
      <c r="AG162" s="213" t="s">
        <v>256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ht="20.6" outlineLevel="1" x14ac:dyDescent="0.3">
      <c r="A163" s="237">
        <v>50</v>
      </c>
      <c r="B163" s="238" t="s">
        <v>1304</v>
      </c>
      <c r="C163" s="255" t="s">
        <v>1305</v>
      </c>
      <c r="D163" s="239" t="s">
        <v>301</v>
      </c>
      <c r="E163" s="240">
        <v>29</v>
      </c>
      <c r="F163" s="241"/>
      <c r="G163" s="242">
        <f>ROUND(E163*F163,2)</f>
        <v>0</v>
      </c>
      <c r="H163" s="241"/>
      <c r="I163" s="242">
        <f>ROUND(E163*H163,2)</f>
        <v>0</v>
      </c>
      <c r="J163" s="241"/>
      <c r="K163" s="242">
        <f>ROUND(E163*J163,2)</f>
        <v>0</v>
      </c>
      <c r="L163" s="242">
        <v>21</v>
      </c>
      <c r="M163" s="242">
        <f>G163*(1+L163/100)</f>
        <v>0</v>
      </c>
      <c r="N163" s="240">
        <v>1.6199999999999999E-2</v>
      </c>
      <c r="O163" s="240">
        <f>ROUND(E163*N163,2)</f>
        <v>0.47</v>
      </c>
      <c r="P163" s="240">
        <v>0</v>
      </c>
      <c r="Q163" s="240">
        <f>ROUND(E163*P163,2)</f>
        <v>0</v>
      </c>
      <c r="R163" s="242" t="s">
        <v>302</v>
      </c>
      <c r="S163" s="242" t="s">
        <v>198</v>
      </c>
      <c r="T163" s="243" t="s">
        <v>198</v>
      </c>
      <c r="U163" s="224">
        <v>0</v>
      </c>
      <c r="V163" s="224">
        <f>ROUND(E163*U163,2)</f>
        <v>0</v>
      </c>
      <c r="W163" s="224"/>
      <c r="X163" s="224" t="s">
        <v>255</v>
      </c>
      <c r="Y163" s="224" t="s">
        <v>186</v>
      </c>
      <c r="Z163" s="213"/>
      <c r="AA163" s="213"/>
      <c r="AB163" s="213"/>
      <c r="AC163" s="213"/>
      <c r="AD163" s="213"/>
      <c r="AE163" s="213"/>
      <c r="AF163" s="213"/>
      <c r="AG163" s="213" t="s">
        <v>256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2" x14ac:dyDescent="0.3">
      <c r="A164" s="220"/>
      <c r="B164" s="221"/>
      <c r="C164" s="267" t="s">
        <v>1306</v>
      </c>
      <c r="D164" s="260"/>
      <c r="E164" s="261">
        <v>15</v>
      </c>
      <c r="F164" s="224"/>
      <c r="G164" s="224"/>
      <c r="H164" s="224"/>
      <c r="I164" s="224"/>
      <c r="J164" s="224"/>
      <c r="K164" s="224"/>
      <c r="L164" s="224"/>
      <c r="M164" s="224"/>
      <c r="N164" s="223"/>
      <c r="O164" s="223"/>
      <c r="P164" s="223"/>
      <c r="Q164" s="223"/>
      <c r="R164" s="224"/>
      <c r="S164" s="224"/>
      <c r="T164" s="224"/>
      <c r="U164" s="224"/>
      <c r="V164" s="224"/>
      <c r="W164" s="224"/>
      <c r="X164" s="224"/>
      <c r="Y164" s="224"/>
      <c r="Z164" s="213"/>
      <c r="AA164" s="213"/>
      <c r="AB164" s="213"/>
      <c r="AC164" s="213"/>
      <c r="AD164" s="213"/>
      <c r="AE164" s="213"/>
      <c r="AF164" s="213"/>
      <c r="AG164" s="213" t="s">
        <v>227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3" x14ac:dyDescent="0.3">
      <c r="A165" s="220"/>
      <c r="B165" s="221"/>
      <c r="C165" s="267" t="s">
        <v>1307</v>
      </c>
      <c r="D165" s="260"/>
      <c r="E165" s="261">
        <v>14</v>
      </c>
      <c r="F165" s="224"/>
      <c r="G165" s="224"/>
      <c r="H165" s="224"/>
      <c r="I165" s="224"/>
      <c r="J165" s="224"/>
      <c r="K165" s="224"/>
      <c r="L165" s="224"/>
      <c r="M165" s="224"/>
      <c r="N165" s="223"/>
      <c r="O165" s="223"/>
      <c r="P165" s="223"/>
      <c r="Q165" s="223"/>
      <c r="R165" s="224"/>
      <c r="S165" s="224"/>
      <c r="T165" s="224"/>
      <c r="U165" s="224"/>
      <c r="V165" s="224"/>
      <c r="W165" s="224"/>
      <c r="X165" s="224"/>
      <c r="Y165" s="224"/>
      <c r="Z165" s="213"/>
      <c r="AA165" s="213"/>
      <c r="AB165" s="213"/>
      <c r="AC165" s="213"/>
      <c r="AD165" s="213"/>
      <c r="AE165" s="213"/>
      <c r="AF165" s="213"/>
      <c r="AG165" s="213" t="s">
        <v>227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3">
      <c r="A166" s="237">
        <v>51</v>
      </c>
      <c r="B166" s="238" t="s">
        <v>1308</v>
      </c>
      <c r="C166" s="255" t="s">
        <v>1309</v>
      </c>
      <c r="D166" s="239" t="s">
        <v>301</v>
      </c>
      <c r="E166" s="240">
        <v>1</v>
      </c>
      <c r="F166" s="241"/>
      <c r="G166" s="242">
        <f>ROUND(E166*F166,2)</f>
        <v>0</v>
      </c>
      <c r="H166" s="241"/>
      <c r="I166" s="242">
        <f>ROUND(E166*H166,2)</f>
        <v>0</v>
      </c>
      <c r="J166" s="241"/>
      <c r="K166" s="242">
        <f>ROUND(E166*J166,2)</f>
        <v>0</v>
      </c>
      <c r="L166" s="242">
        <v>21</v>
      </c>
      <c r="M166" s="242">
        <f>G166*(1+L166/100)</f>
        <v>0</v>
      </c>
      <c r="N166" s="240">
        <v>8.0000000000000002E-3</v>
      </c>
      <c r="O166" s="240">
        <f>ROUND(E166*N166,2)</f>
        <v>0.01</v>
      </c>
      <c r="P166" s="240">
        <v>0</v>
      </c>
      <c r="Q166" s="240">
        <f>ROUND(E166*P166,2)</f>
        <v>0</v>
      </c>
      <c r="R166" s="242"/>
      <c r="S166" s="242" t="s">
        <v>183</v>
      </c>
      <c r="T166" s="243" t="s">
        <v>184</v>
      </c>
      <c r="U166" s="224">
        <v>0</v>
      </c>
      <c r="V166" s="224">
        <f>ROUND(E166*U166,2)</f>
        <v>0</v>
      </c>
      <c r="W166" s="224"/>
      <c r="X166" s="224" t="s">
        <v>255</v>
      </c>
      <c r="Y166" s="224" t="s">
        <v>186</v>
      </c>
      <c r="Z166" s="213"/>
      <c r="AA166" s="213"/>
      <c r="AB166" s="213"/>
      <c r="AC166" s="213"/>
      <c r="AD166" s="213"/>
      <c r="AE166" s="213"/>
      <c r="AF166" s="213"/>
      <c r="AG166" s="213" t="s">
        <v>256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2" x14ac:dyDescent="0.3">
      <c r="A167" s="220"/>
      <c r="B167" s="221"/>
      <c r="C167" s="267" t="s">
        <v>1154</v>
      </c>
      <c r="D167" s="260"/>
      <c r="E167" s="261">
        <v>1</v>
      </c>
      <c r="F167" s="224"/>
      <c r="G167" s="224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24"/>
      <c r="Z167" s="213"/>
      <c r="AA167" s="213"/>
      <c r="AB167" s="213"/>
      <c r="AC167" s="213"/>
      <c r="AD167" s="213"/>
      <c r="AE167" s="213"/>
      <c r="AF167" s="213"/>
      <c r="AG167" s="213" t="s">
        <v>227</v>
      </c>
      <c r="AH167" s="213">
        <v>0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3">
      <c r="A168" s="237">
        <v>52</v>
      </c>
      <c r="B168" s="238" t="s">
        <v>1310</v>
      </c>
      <c r="C168" s="255" t="s">
        <v>1311</v>
      </c>
      <c r="D168" s="239" t="s">
        <v>301</v>
      </c>
      <c r="E168" s="240">
        <v>1</v>
      </c>
      <c r="F168" s="241"/>
      <c r="G168" s="242">
        <f>ROUND(E168*F168,2)</f>
        <v>0</v>
      </c>
      <c r="H168" s="241"/>
      <c r="I168" s="242">
        <f>ROUND(E168*H168,2)</f>
        <v>0</v>
      </c>
      <c r="J168" s="241"/>
      <c r="K168" s="242">
        <f>ROUND(E168*J168,2)</f>
        <v>0</v>
      </c>
      <c r="L168" s="242">
        <v>21</v>
      </c>
      <c r="M168" s="242">
        <f>G168*(1+L168/100)</f>
        <v>0</v>
      </c>
      <c r="N168" s="240">
        <v>2.5000000000000001E-2</v>
      </c>
      <c r="O168" s="240">
        <f>ROUND(E168*N168,2)</f>
        <v>0.03</v>
      </c>
      <c r="P168" s="240">
        <v>0</v>
      </c>
      <c r="Q168" s="240">
        <f>ROUND(E168*P168,2)</f>
        <v>0</v>
      </c>
      <c r="R168" s="242"/>
      <c r="S168" s="242" t="s">
        <v>183</v>
      </c>
      <c r="T168" s="243" t="s">
        <v>198</v>
      </c>
      <c r="U168" s="224">
        <v>0</v>
      </c>
      <c r="V168" s="224">
        <f>ROUND(E168*U168,2)</f>
        <v>0</v>
      </c>
      <c r="W168" s="224"/>
      <c r="X168" s="224" t="s">
        <v>255</v>
      </c>
      <c r="Y168" s="224" t="s">
        <v>186</v>
      </c>
      <c r="Z168" s="213"/>
      <c r="AA168" s="213"/>
      <c r="AB168" s="213"/>
      <c r="AC168" s="213"/>
      <c r="AD168" s="213"/>
      <c r="AE168" s="213"/>
      <c r="AF168" s="213"/>
      <c r="AG168" s="213" t="s">
        <v>256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2" x14ac:dyDescent="0.3">
      <c r="A169" s="220"/>
      <c r="B169" s="221"/>
      <c r="C169" s="267" t="s">
        <v>1036</v>
      </c>
      <c r="D169" s="260"/>
      <c r="E169" s="261">
        <v>1</v>
      </c>
      <c r="F169" s="224"/>
      <c r="G169" s="224"/>
      <c r="H169" s="224"/>
      <c r="I169" s="224"/>
      <c r="J169" s="224"/>
      <c r="K169" s="224"/>
      <c r="L169" s="224"/>
      <c r="M169" s="224"/>
      <c r="N169" s="223"/>
      <c r="O169" s="223"/>
      <c r="P169" s="223"/>
      <c r="Q169" s="223"/>
      <c r="R169" s="224"/>
      <c r="S169" s="224"/>
      <c r="T169" s="224"/>
      <c r="U169" s="224"/>
      <c r="V169" s="224"/>
      <c r="W169" s="224"/>
      <c r="X169" s="224"/>
      <c r="Y169" s="224"/>
      <c r="Z169" s="213"/>
      <c r="AA169" s="213"/>
      <c r="AB169" s="213"/>
      <c r="AC169" s="213"/>
      <c r="AD169" s="213"/>
      <c r="AE169" s="213"/>
      <c r="AF169" s="213"/>
      <c r="AG169" s="213" t="s">
        <v>227</v>
      </c>
      <c r="AH169" s="213">
        <v>0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ht="20.6" outlineLevel="1" x14ac:dyDescent="0.3">
      <c r="A170" s="237">
        <v>53</v>
      </c>
      <c r="B170" s="238" t="s">
        <v>1312</v>
      </c>
      <c r="C170" s="255" t="s">
        <v>1313</v>
      </c>
      <c r="D170" s="239" t="s">
        <v>301</v>
      </c>
      <c r="E170" s="240">
        <v>20</v>
      </c>
      <c r="F170" s="241"/>
      <c r="G170" s="242">
        <f>ROUND(E170*F170,2)</f>
        <v>0</v>
      </c>
      <c r="H170" s="241"/>
      <c r="I170" s="242">
        <f>ROUND(E170*H170,2)</f>
        <v>0</v>
      </c>
      <c r="J170" s="241"/>
      <c r="K170" s="242">
        <f>ROUND(E170*J170,2)</f>
        <v>0</v>
      </c>
      <c r="L170" s="242">
        <v>21</v>
      </c>
      <c r="M170" s="242">
        <f>G170*(1+L170/100)</f>
        <v>0</v>
      </c>
      <c r="N170" s="240">
        <v>1.55E-2</v>
      </c>
      <c r="O170" s="240">
        <f>ROUND(E170*N170,2)</f>
        <v>0.31</v>
      </c>
      <c r="P170" s="240">
        <v>0</v>
      </c>
      <c r="Q170" s="240">
        <f>ROUND(E170*P170,2)</f>
        <v>0</v>
      </c>
      <c r="R170" s="242" t="s">
        <v>302</v>
      </c>
      <c r="S170" s="242" t="s">
        <v>198</v>
      </c>
      <c r="T170" s="243" t="s">
        <v>198</v>
      </c>
      <c r="U170" s="224">
        <v>0</v>
      </c>
      <c r="V170" s="224">
        <f>ROUND(E170*U170,2)</f>
        <v>0</v>
      </c>
      <c r="W170" s="224"/>
      <c r="X170" s="224" t="s">
        <v>255</v>
      </c>
      <c r="Y170" s="224" t="s">
        <v>186</v>
      </c>
      <c r="Z170" s="213"/>
      <c r="AA170" s="213"/>
      <c r="AB170" s="213"/>
      <c r="AC170" s="213"/>
      <c r="AD170" s="213"/>
      <c r="AE170" s="213"/>
      <c r="AF170" s="213"/>
      <c r="AG170" s="213" t="s">
        <v>256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2" x14ac:dyDescent="0.3">
      <c r="A171" s="220"/>
      <c r="B171" s="221"/>
      <c r="C171" s="267" t="s">
        <v>1232</v>
      </c>
      <c r="D171" s="260"/>
      <c r="E171" s="261">
        <v>20</v>
      </c>
      <c r="F171" s="224"/>
      <c r="G171" s="224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24"/>
      <c r="Z171" s="213"/>
      <c r="AA171" s="213"/>
      <c r="AB171" s="213"/>
      <c r="AC171" s="213"/>
      <c r="AD171" s="213"/>
      <c r="AE171" s="213"/>
      <c r="AF171" s="213"/>
      <c r="AG171" s="213" t="s">
        <v>227</v>
      </c>
      <c r="AH171" s="213">
        <v>5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3">
      <c r="A172" s="237">
        <v>54</v>
      </c>
      <c r="B172" s="238" t="s">
        <v>1314</v>
      </c>
      <c r="C172" s="255" t="s">
        <v>1315</v>
      </c>
      <c r="D172" s="239" t="s">
        <v>301</v>
      </c>
      <c r="E172" s="240">
        <v>4</v>
      </c>
      <c r="F172" s="241"/>
      <c r="G172" s="242">
        <f>ROUND(E172*F172,2)</f>
        <v>0</v>
      </c>
      <c r="H172" s="241"/>
      <c r="I172" s="242">
        <f>ROUND(E172*H172,2)</f>
        <v>0</v>
      </c>
      <c r="J172" s="241"/>
      <c r="K172" s="242">
        <f>ROUND(E172*J172,2)</f>
        <v>0</v>
      </c>
      <c r="L172" s="242">
        <v>21</v>
      </c>
      <c r="M172" s="242">
        <f>G172*(1+L172/100)</f>
        <v>0</v>
      </c>
      <c r="N172" s="240">
        <v>2.1000000000000001E-2</v>
      </c>
      <c r="O172" s="240">
        <f>ROUND(E172*N172,2)</f>
        <v>0.08</v>
      </c>
      <c r="P172" s="240">
        <v>0</v>
      </c>
      <c r="Q172" s="240">
        <f>ROUND(E172*P172,2)</f>
        <v>0</v>
      </c>
      <c r="R172" s="242"/>
      <c r="S172" s="242" t="s">
        <v>183</v>
      </c>
      <c r="T172" s="243" t="s">
        <v>198</v>
      </c>
      <c r="U172" s="224">
        <v>0</v>
      </c>
      <c r="V172" s="224">
        <f>ROUND(E172*U172,2)</f>
        <v>0</v>
      </c>
      <c r="W172" s="224"/>
      <c r="X172" s="224" t="s">
        <v>255</v>
      </c>
      <c r="Y172" s="224" t="s">
        <v>186</v>
      </c>
      <c r="Z172" s="213"/>
      <c r="AA172" s="213"/>
      <c r="AB172" s="213"/>
      <c r="AC172" s="213"/>
      <c r="AD172" s="213"/>
      <c r="AE172" s="213"/>
      <c r="AF172" s="213"/>
      <c r="AG172" s="213" t="s">
        <v>256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2" x14ac:dyDescent="0.3">
      <c r="A173" s="220"/>
      <c r="B173" s="221"/>
      <c r="C173" s="267" t="s">
        <v>1295</v>
      </c>
      <c r="D173" s="260"/>
      <c r="E173" s="261">
        <v>4</v>
      </c>
      <c r="F173" s="224"/>
      <c r="G173" s="224"/>
      <c r="H173" s="224"/>
      <c r="I173" s="224"/>
      <c r="J173" s="224"/>
      <c r="K173" s="224"/>
      <c r="L173" s="224"/>
      <c r="M173" s="224"/>
      <c r="N173" s="223"/>
      <c r="O173" s="223"/>
      <c r="P173" s="223"/>
      <c r="Q173" s="223"/>
      <c r="R173" s="224"/>
      <c r="S173" s="224"/>
      <c r="T173" s="224"/>
      <c r="U173" s="224"/>
      <c r="V173" s="224"/>
      <c r="W173" s="224"/>
      <c r="X173" s="224"/>
      <c r="Y173" s="224"/>
      <c r="Z173" s="213"/>
      <c r="AA173" s="213"/>
      <c r="AB173" s="213"/>
      <c r="AC173" s="213"/>
      <c r="AD173" s="213"/>
      <c r="AE173" s="213"/>
      <c r="AF173" s="213"/>
      <c r="AG173" s="213" t="s">
        <v>227</v>
      </c>
      <c r="AH173" s="213">
        <v>5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3">
      <c r="A174" s="237">
        <v>55</v>
      </c>
      <c r="B174" s="238" t="s">
        <v>1316</v>
      </c>
      <c r="C174" s="255" t="s">
        <v>1317</v>
      </c>
      <c r="D174" s="239" t="s">
        <v>301</v>
      </c>
      <c r="E174" s="240">
        <v>6</v>
      </c>
      <c r="F174" s="241"/>
      <c r="G174" s="242">
        <f>ROUND(E174*F174,2)</f>
        <v>0</v>
      </c>
      <c r="H174" s="241"/>
      <c r="I174" s="242">
        <f>ROUND(E174*H174,2)</f>
        <v>0</v>
      </c>
      <c r="J174" s="241"/>
      <c r="K174" s="242">
        <f>ROUND(E174*J174,2)</f>
        <v>0</v>
      </c>
      <c r="L174" s="242">
        <v>21</v>
      </c>
      <c r="M174" s="242">
        <f>G174*(1+L174/100)</f>
        <v>0</v>
      </c>
      <c r="N174" s="240">
        <v>1.6E-2</v>
      </c>
      <c r="O174" s="240">
        <f>ROUND(E174*N174,2)</f>
        <v>0.1</v>
      </c>
      <c r="P174" s="240">
        <v>0</v>
      </c>
      <c r="Q174" s="240">
        <f>ROUND(E174*P174,2)</f>
        <v>0</v>
      </c>
      <c r="R174" s="242"/>
      <c r="S174" s="242" t="s">
        <v>183</v>
      </c>
      <c r="T174" s="243" t="s">
        <v>198</v>
      </c>
      <c r="U174" s="224">
        <v>0</v>
      </c>
      <c r="V174" s="224">
        <f>ROUND(E174*U174,2)</f>
        <v>0</v>
      </c>
      <c r="W174" s="224"/>
      <c r="X174" s="224" t="s">
        <v>255</v>
      </c>
      <c r="Y174" s="224" t="s">
        <v>186</v>
      </c>
      <c r="Z174" s="213"/>
      <c r="AA174" s="213"/>
      <c r="AB174" s="213"/>
      <c r="AC174" s="213"/>
      <c r="AD174" s="213"/>
      <c r="AE174" s="213"/>
      <c r="AF174" s="213"/>
      <c r="AG174" s="213" t="s">
        <v>256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2" x14ac:dyDescent="0.3">
      <c r="A175" s="220"/>
      <c r="B175" s="221"/>
      <c r="C175" s="267" t="s">
        <v>1318</v>
      </c>
      <c r="D175" s="260"/>
      <c r="E175" s="261">
        <v>6</v>
      </c>
      <c r="F175" s="224"/>
      <c r="G175" s="224"/>
      <c r="H175" s="224"/>
      <c r="I175" s="224"/>
      <c r="J175" s="224"/>
      <c r="K175" s="224"/>
      <c r="L175" s="224"/>
      <c r="M175" s="224"/>
      <c r="N175" s="223"/>
      <c r="O175" s="223"/>
      <c r="P175" s="223"/>
      <c r="Q175" s="223"/>
      <c r="R175" s="224"/>
      <c r="S175" s="224"/>
      <c r="T175" s="224"/>
      <c r="U175" s="224"/>
      <c r="V175" s="224"/>
      <c r="W175" s="224"/>
      <c r="X175" s="224"/>
      <c r="Y175" s="224"/>
      <c r="Z175" s="213"/>
      <c r="AA175" s="213"/>
      <c r="AB175" s="213"/>
      <c r="AC175" s="213"/>
      <c r="AD175" s="213"/>
      <c r="AE175" s="213"/>
      <c r="AF175" s="213"/>
      <c r="AG175" s="213" t="s">
        <v>227</v>
      </c>
      <c r="AH175" s="213">
        <v>5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3">
      <c r="A176" s="237">
        <v>56</v>
      </c>
      <c r="B176" s="238" t="s">
        <v>1319</v>
      </c>
      <c r="C176" s="255" t="s">
        <v>1320</v>
      </c>
      <c r="D176" s="239" t="s">
        <v>301</v>
      </c>
      <c r="E176" s="240">
        <v>3</v>
      </c>
      <c r="F176" s="241"/>
      <c r="G176" s="242">
        <f>ROUND(E176*F176,2)</f>
        <v>0</v>
      </c>
      <c r="H176" s="241"/>
      <c r="I176" s="242">
        <f>ROUND(E176*H176,2)</f>
        <v>0</v>
      </c>
      <c r="J176" s="241"/>
      <c r="K176" s="242">
        <f>ROUND(E176*J176,2)</f>
        <v>0</v>
      </c>
      <c r="L176" s="242">
        <v>21</v>
      </c>
      <c r="M176" s="242">
        <f>G176*(1+L176/100)</f>
        <v>0</v>
      </c>
      <c r="N176" s="240">
        <v>0.01</v>
      </c>
      <c r="O176" s="240">
        <f>ROUND(E176*N176,2)</f>
        <v>0.03</v>
      </c>
      <c r="P176" s="240">
        <v>0</v>
      </c>
      <c r="Q176" s="240">
        <f>ROUND(E176*P176,2)</f>
        <v>0</v>
      </c>
      <c r="R176" s="242"/>
      <c r="S176" s="242" t="s">
        <v>183</v>
      </c>
      <c r="T176" s="243" t="s">
        <v>184</v>
      </c>
      <c r="U176" s="224">
        <v>0</v>
      </c>
      <c r="V176" s="224">
        <f>ROUND(E176*U176,2)</f>
        <v>0</v>
      </c>
      <c r="W176" s="224"/>
      <c r="X176" s="224" t="s">
        <v>255</v>
      </c>
      <c r="Y176" s="224" t="s">
        <v>186</v>
      </c>
      <c r="Z176" s="213"/>
      <c r="AA176" s="213"/>
      <c r="AB176" s="213"/>
      <c r="AC176" s="213"/>
      <c r="AD176" s="213"/>
      <c r="AE176" s="213"/>
      <c r="AF176" s="213"/>
      <c r="AG176" s="213" t="s">
        <v>256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2" x14ac:dyDescent="0.3">
      <c r="A177" s="220"/>
      <c r="B177" s="221"/>
      <c r="C177" s="267" t="s">
        <v>90</v>
      </c>
      <c r="D177" s="260"/>
      <c r="E177" s="261">
        <v>3</v>
      </c>
      <c r="F177" s="224"/>
      <c r="G177" s="224"/>
      <c r="H177" s="224"/>
      <c r="I177" s="224"/>
      <c r="J177" s="224"/>
      <c r="K177" s="224"/>
      <c r="L177" s="224"/>
      <c r="M177" s="224"/>
      <c r="N177" s="223"/>
      <c r="O177" s="223"/>
      <c r="P177" s="223"/>
      <c r="Q177" s="223"/>
      <c r="R177" s="224"/>
      <c r="S177" s="224"/>
      <c r="T177" s="224"/>
      <c r="U177" s="224"/>
      <c r="V177" s="224"/>
      <c r="W177" s="224"/>
      <c r="X177" s="224"/>
      <c r="Y177" s="224"/>
      <c r="Z177" s="213"/>
      <c r="AA177" s="213"/>
      <c r="AB177" s="213"/>
      <c r="AC177" s="213"/>
      <c r="AD177" s="213"/>
      <c r="AE177" s="213"/>
      <c r="AF177" s="213"/>
      <c r="AG177" s="213" t="s">
        <v>227</v>
      </c>
      <c r="AH177" s="213">
        <v>0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3">
      <c r="A178" s="237">
        <v>57</v>
      </c>
      <c r="B178" s="238" t="s">
        <v>1321</v>
      </c>
      <c r="C178" s="255" t="s">
        <v>1322</v>
      </c>
      <c r="D178" s="239" t="s">
        <v>301</v>
      </c>
      <c r="E178" s="240">
        <v>1</v>
      </c>
      <c r="F178" s="241"/>
      <c r="G178" s="242">
        <f>ROUND(E178*F178,2)</f>
        <v>0</v>
      </c>
      <c r="H178" s="241"/>
      <c r="I178" s="242">
        <f>ROUND(E178*H178,2)</f>
        <v>0</v>
      </c>
      <c r="J178" s="241"/>
      <c r="K178" s="242">
        <f>ROUND(E178*J178,2)</f>
        <v>0</v>
      </c>
      <c r="L178" s="242">
        <v>21</v>
      </c>
      <c r="M178" s="242">
        <f>G178*(1+L178/100)</f>
        <v>0</v>
      </c>
      <c r="N178" s="240">
        <v>0.01</v>
      </c>
      <c r="O178" s="240">
        <f>ROUND(E178*N178,2)</f>
        <v>0.01</v>
      </c>
      <c r="P178" s="240">
        <v>0</v>
      </c>
      <c r="Q178" s="240">
        <f>ROUND(E178*P178,2)</f>
        <v>0</v>
      </c>
      <c r="R178" s="242"/>
      <c r="S178" s="242" t="s">
        <v>183</v>
      </c>
      <c r="T178" s="243" t="s">
        <v>184</v>
      </c>
      <c r="U178" s="224">
        <v>0</v>
      </c>
      <c r="V178" s="224">
        <f>ROUND(E178*U178,2)</f>
        <v>0</v>
      </c>
      <c r="W178" s="224"/>
      <c r="X178" s="224" t="s">
        <v>255</v>
      </c>
      <c r="Y178" s="224" t="s">
        <v>186</v>
      </c>
      <c r="Z178" s="213"/>
      <c r="AA178" s="213"/>
      <c r="AB178" s="213"/>
      <c r="AC178" s="213"/>
      <c r="AD178" s="213"/>
      <c r="AE178" s="213"/>
      <c r="AF178" s="213"/>
      <c r="AG178" s="213" t="s">
        <v>256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2" x14ac:dyDescent="0.3">
      <c r="A179" s="220"/>
      <c r="B179" s="221"/>
      <c r="C179" s="267" t="s">
        <v>80</v>
      </c>
      <c r="D179" s="260"/>
      <c r="E179" s="261">
        <v>1</v>
      </c>
      <c r="F179" s="224"/>
      <c r="G179" s="224"/>
      <c r="H179" s="224"/>
      <c r="I179" s="224"/>
      <c r="J179" s="224"/>
      <c r="K179" s="224"/>
      <c r="L179" s="224"/>
      <c r="M179" s="224"/>
      <c r="N179" s="223"/>
      <c r="O179" s="223"/>
      <c r="P179" s="223"/>
      <c r="Q179" s="223"/>
      <c r="R179" s="224"/>
      <c r="S179" s="224"/>
      <c r="T179" s="224"/>
      <c r="U179" s="224"/>
      <c r="V179" s="224"/>
      <c r="W179" s="224"/>
      <c r="X179" s="224"/>
      <c r="Y179" s="224"/>
      <c r="Z179" s="213"/>
      <c r="AA179" s="213"/>
      <c r="AB179" s="213"/>
      <c r="AC179" s="213"/>
      <c r="AD179" s="213"/>
      <c r="AE179" s="213"/>
      <c r="AF179" s="213"/>
      <c r="AG179" s="213" t="s">
        <v>227</v>
      </c>
      <c r="AH179" s="213">
        <v>0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3">
      <c r="A180" s="237">
        <v>58</v>
      </c>
      <c r="B180" s="238" t="s">
        <v>1323</v>
      </c>
      <c r="C180" s="255" t="s">
        <v>1324</v>
      </c>
      <c r="D180" s="239" t="s">
        <v>301</v>
      </c>
      <c r="E180" s="240">
        <v>38</v>
      </c>
      <c r="F180" s="241"/>
      <c r="G180" s="242">
        <f>ROUND(E180*F180,2)</f>
        <v>0</v>
      </c>
      <c r="H180" s="241"/>
      <c r="I180" s="242">
        <f>ROUND(E180*H180,2)</f>
        <v>0</v>
      </c>
      <c r="J180" s="241"/>
      <c r="K180" s="242">
        <f>ROUND(E180*J180,2)</f>
        <v>0</v>
      </c>
      <c r="L180" s="242">
        <v>21</v>
      </c>
      <c r="M180" s="242">
        <f>G180*(1+L180/100)</f>
        <v>0</v>
      </c>
      <c r="N180" s="240">
        <v>8.4999999999999995E-4</v>
      </c>
      <c r="O180" s="240">
        <f>ROUND(E180*N180,2)</f>
        <v>0.03</v>
      </c>
      <c r="P180" s="240">
        <v>0</v>
      </c>
      <c r="Q180" s="240">
        <f>ROUND(E180*P180,2)</f>
        <v>0</v>
      </c>
      <c r="R180" s="242"/>
      <c r="S180" s="242" t="s">
        <v>183</v>
      </c>
      <c r="T180" s="243" t="s">
        <v>184</v>
      </c>
      <c r="U180" s="224">
        <v>0</v>
      </c>
      <c r="V180" s="224">
        <f>ROUND(E180*U180,2)</f>
        <v>0</v>
      </c>
      <c r="W180" s="224"/>
      <c r="X180" s="224" t="s">
        <v>255</v>
      </c>
      <c r="Y180" s="224" t="s">
        <v>186</v>
      </c>
      <c r="Z180" s="213"/>
      <c r="AA180" s="213"/>
      <c r="AB180" s="213"/>
      <c r="AC180" s="213"/>
      <c r="AD180" s="213"/>
      <c r="AE180" s="213"/>
      <c r="AF180" s="213"/>
      <c r="AG180" s="213" t="s">
        <v>256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2" x14ac:dyDescent="0.3">
      <c r="A181" s="220"/>
      <c r="B181" s="221"/>
      <c r="C181" s="267" t="s">
        <v>1325</v>
      </c>
      <c r="D181" s="260"/>
      <c r="E181" s="261">
        <v>2</v>
      </c>
      <c r="F181" s="224"/>
      <c r="G181" s="224"/>
      <c r="H181" s="224"/>
      <c r="I181" s="224"/>
      <c r="J181" s="224"/>
      <c r="K181" s="224"/>
      <c r="L181" s="224"/>
      <c r="M181" s="224"/>
      <c r="N181" s="223"/>
      <c r="O181" s="223"/>
      <c r="P181" s="223"/>
      <c r="Q181" s="223"/>
      <c r="R181" s="224"/>
      <c r="S181" s="224"/>
      <c r="T181" s="224"/>
      <c r="U181" s="224"/>
      <c r="V181" s="224"/>
      <c r="W181" s="224"/>
      <c r="X181" s="224"/>
      <c r="Y181" s="224"/>
      <c r="Z181" s="213"/>
      <c r="AA181" s="213"/>
      <c r="AB181" s="213"/>
      <c r="AC181" s="213"/>
      <c r="AD181" s="213"/>
      <c r="AE181" s="213"/>
      <c r="AF181" s="213"/>
      <c r="AG181" s="213" t="s">
        <v>227</v>
      </c>
      <c r="AH181" s="213">
        <v>5</v>
      </c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3" x14ac:dyDescent="0.3">
      <c r="A182" s="220"/>
      <c r="B182" s="221"/>
      <c r="C182" s="267" t="s">
        <v>1326</v>
      </c>
      <c r="D182" s="260"/>
      <c r="E182" s="261">
        <v>4</v>
      </c>
      <c r="F182" s="224"/>
      <c r="G182" s="224"/>
      <c r="H182" s="224"/>
      <c r="I182" s="224"/>
      <c r="J182" s="224"/>
      <c r="K182" s="224"/>
      <c r="L182" s="224"/>
      <c r="M182" s="224"/>
      <c r="N182" s="223"/>
      <c r="O182" s="223"/>
      <c r="P182" s="223"/>
      <c r="Q182" s="223"/>
      <c r="R182" s="224"/>
      <c r="S182" s="224"/>
      <c r="T182" s="224"/>
      <c r="U182" s="224"/>
      <c r="V182" s="224"/>
      <c r="W182" s="224"/>
      <c r="X182" s="224"/>
      <c r="Y182" s="224"/>
      <c r="Z182" s="213"/>
      <c r="AA182" s="213"/>
      <c r="AB182" s="213"/>
      <c r="AC182" s="213"/>
      <c r="AD182" s="213"/>
      <c r="AE182" s="213"/>
      <c r="AF182" s="213"/>
      <c r="AG182" s="213" t="s">
        <v>227</v>
      </c>
      <c r="AH182" s="213">
        <v>5</v>
      </c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3" x14ac:dyDescent="0.3">
      <c r="A183" s="220"/>
      <c r="B183" s="221"/>
      <c r="C183" s="267" t="s">
        <v>1327</v>
      </c>
      <c r="D183" s="260"/>
      <c r="E183" s="261">
        <v>2</v>
      </c>
      <c r="F183" s="224"/>
      <c r="G183" s="224"/>
      <c r="H183" s="224"/>
      <c r="I183" s="224"/>
      <c r="J183" s="224"/>
      <c r="K183" s="224"/>
      <c r="L183" s="224"/>
      <c r="M183" s="224"/>
      <c r="N183" s="223"/>
      <c r="O183" s="223"/>
      <c r="P183" s="223"/>
      <c r="Q183" s="223"/>
      <c r="R183" s="224"/>
      <c r="S183" s="224"/>
      <c r="T183" s="224"/>
      <c r="U183" s="224"/>
      <c r="V183" s="224"/>
      <c r="W183" s="224"/>
      <c r="X183" s="224"/>
      <c r="Y183" s="224"/>
      <c r="Z183" s="213"/>
      <c r="AA183" s="213"/>
      <c r="AB183" s="213"/>
      <c r="AC183" s="213"/>
      <c r="AD183" s="213"/>
      <c r="AE183" s="213"/>
      <c r="AF183" s="213"/>
      <c r="AG183" s="213" t="s">
        <v>227</v>
      </c>
      <c r="AH183" s="213">
        <v>5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3" x14ac:dyDescent="0.3">
      <c r="A184" s="220"/>
      <c r="B184" s="221"/>
      <c r="C184" s="267" t="s">
        <v>1328</v>
      </c>
      <c r="D184" s="260"/>
      <c r="E184" s="261">
        <v>30</v>
      </c>
      <c r="F184" s="224"/>
      <c r="G184" s="224"/>
      <c r="H184" s="224"/>
      <c r="I184" s="224"/>
      <c r="J184" s="224"/>
      <c r="K184" s="224"/>
      <c r="L184" s="224"/>
      <c r="M184" s="224"/>
      <c r="N184" s="223"/>
      <c r="O184" s="223"/>
      <c r="P184" s="223"/>
      <c r="Q184" s="223"/>
      <c r="R184" s="224"/>
      <c r="S184" s="224"/>
      <c r="T184" s="224"/>
      <c r="U184" s="224"/>
      <c r="V184" s="224"/>
      <c r="W184" s="224"/>
      <c r="X184" s="224"/>
      <c r="Y184" s="224"/>
      <c r="Z184" s="213"/>
      <c r="AA184" s="213"/>
      <c r="AB184" s="213"/>
      <c r="AC184" s="213"/>
      <c r="AD184" s="213"/>
      <c r="AE184" s="213"/>
      <c r="AF184" s="213"/>
      <c r="AG184" s="213" t="s">
        <v>227</v>
      </c>
      <c r="AH184" s="213">
        <v>5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3">
      <c r="A185" s="237">
        <v>59</v>
      </c>
      <c r="B185" s="238" t="s">
        <v>1329</v>
      </c>
      <c r="C185" s="255" t="s">
        <v>1330</v>
      </c>
      <c r="D185" s="239" t="s">
        <v>734</v>
      </c>
      <c r="E185" s="240">
        <v>2.0944500000000001</v>
      </c>
      <c r="F185" s="241"/>
      <c r="G185" s="242">
        <f>ROUND(E185*F185,2)</f>
        <v>0</v>
      </c>
      <c r="H185" s="241"/>
      <c r="I185" s="242">
        <f>ROUND(E185*H185,2)</f>
        <v>0</v>
      </c>
      <c r="J185" s="241"/>
      <c r="K185" s="242">
        <f>ROUND(E185*J185,2)</f>
        <v>0</v>
      </c>
      <c r="L185" s="242">
        <v>21</v>
      </c>
      <c r="M185" s="242">
        <f>G185*(1+L185/100)</f>
        <v>0</v>
      </c>
      <c r="N185" s="240">
        <v>0</v>
      </c>
      <c r="O185" s="240">
        <f>ROUND(E185*N185,2)</f>
        <v>0</v>
      </c>
      <c r="P185" s="240">
        <v>0</v>
      </c>
      <c r="Q185" s="240">
        <f>ROUND(E185*P185,2)</f>
        <v>0</v>
      </c>
      <c r="R185" s="242" t="s">
        <v>855</v>
      </c>
      <c r="S185" s="242" t="s">
        <v>198</v>
      </c>
      <c r="T185" s="243" t="s">
        <v>198</v>
      </c>
      <c r="U185" s="224">
        <v>1.573</v>
      </c>
      <c r="V185" s="224">
        <f>ROUND(E185*U185,2)</f>
        <v>3.29</v>
      </c>
      <c r="W185" s="224"/>
      <c r="X185" s="224" t="s">
        <v>735</v>
      </c>
      <c r="Y185" s="224" t="s">
        <v>186</v>
      </c>
      <c r="Z185" s="213"/>
      <c r="AA185" s="213"/>
      <c r="AB185" s="213"/>
      <c r="AC185" s="213"/>
      <c r="AD185" s="213"/>
      <c r="AE185" s="213"/>
      <c r="AF185" s="213"/>
      <c r="AG185" s="213" t="s">
        <v>774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2" x14ac:dyDescent="0.3">
      <c r="A186" s="220"/>
      <c r="B186" s="221"/>
      <c r="C186" s="266" t="s">
        <v>1074</v>
      </c>
      <c r="D186" s="264"/>
      <c r="E186" s="264"/>
      <c r="F186" s="264"/>
      <c r="G186" s="264"/>
      <c r="H186" s="224"/>
      <c r="I186" s="224"/>
      <c r="J186" s="224"/>
      <c r="K186" s="224"/>
      <c r="L186" s="224"/>
      <c r="M186" s="224"/>
      <c r="N186" s="223"/>
      <c r="O186" s="223"/>
      <c r="P186" s="223"/>
      <c r="Q186" s="223"/>
      <c r="R186" s="224"/>
      <c r="S186" s="224"/>
      <c r="T186" s="224"/>
      <c r="U186" s="224"/>
      <c r="V186" s="224"/>
      <c r="W186" s="224"/>
      <c r="X186" s="224"/>
      <c r="Y186" s="224"/>
      <c r="Z186" s="213"/>
      <c r="AA186" s="213"/>
      <c r="AB186" s="213"/>
      <c r="AC186" s="213"/>
      <c r="AD186" s="213"/>
      <c r="AE186" s="213"/>
      <c r="AF186" s="213"/>
      <c r="AG186" s="213" t="s">
        <v>225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x14ac:dyDescent="0.3">
      <c r="A187" s="230" t="s">
        <v>178</v>
      </c>
      <c r="B187" s="231" t="s">
        <v>143</v>
      </c>
      <c r="C187" s="253" t="s">
        <v>144</v>
      </c>
      <c r="D187" s="232"/>
      <c r="E187" s="233"/>
      <c r="F187" s="234"/>
      <c r="G187" s="234">
        <f>SUMIF(AG188:AG198,"&lt;&gt;NOR",G188:G198)</f>
        <v>0</v>
      </c>
      <c r="H187" s="234"/>
      <c r="I187" s="234">
        <f>SUM(I188:I198)</f>
        <v>0</v>
      </c>
      <c r="J187" s="234"/>
      <c r="K187" s="234">
        <f>SUM(K188:K198)</f>
        <v>0</v>
      </c>
      <c r="L187" s="234"/>
      <c r="M187" s="234">
        <f>SUM(M188:M198)</f>
        <v>0</v>
      </c>
      <c r="N187" s="233"/>
      <c r="O187" s="233">
        <f>SUM(O188:O198)</f>
        <v>0</v>
      </c>
      <c r="P187" s="233"/>
      <c r="Q187" s="233">
        <f>SUM(Q188:Q198)</f>
        <v>0</v>
      </c>
      <c r="R187" s="234"/>
      <c r="S187" s="234"/>
      <c r="T187" s="235"/>
      <c r="U187" s="229"/>
      <c r="V187" s="229">
        <f>SUM(V188:V198)</f>
        <v>14.239999999999998</v>
      </c>
      <c r="W187" s="229"/>
      <c r="X187" s="229"/>
      <c r="Y187" s="229"/>
      <c r="AG187" t="s">
        <v>179</v>
      </c>
    </row>
    <row r="188" spans="1:60" outlineLevel="1" x14ac:dyDescent="0.3">
      <c r="A188" s="237">
        <v>60</v>
      </c>
      <c r="B188" s="238" t="s">
        <v>1331</v>
      </c>
      <c r="C188" s="255" t="s">
        <v>1332</v>
      </c>
      <c r="D188" s="239" t="s">
        <v>734</v>
      </c>
      <c r="E188" s="240">
        <v>6.75976</v>
      </c>
      <c r="F188" s="241"/>
      <c r="G188" s="242">
        <f>ROUND(E188*F188,2)</f>
        <v>0</v>
      </c>
      <c r="H188" s="241"/>
      <c r="I188" s="242">
        <f>ROUND(E188*H188,2)</f>
        <v>0</v>
      </c>
      <c r="J188" s="241"/>
      <c r="K188" s="242">
        <f>ROUND(E188*J188,2)</f>
        <v>0</v>
      </c>
      <c r="L188" s="242">
        <v>21</v>
      </c>
      <c r="M188" s="242">
        <f>G188*(1+L188/100)</f>
        <v>0</v>
      </c>
      <c r="N188" s="240">
        <v>0</v>
      </c>
      <c r="O188" s="240">
        <f>ROUND(E188*N188,2)</f>
        <v>0</v>
      </c>
      <c r="P188" s="240">
        <v>0</v>
      </c>
      <c r="Q188" s="240">
        <f>ROUND(E188*P188,2)</f>
        <v>0</v>
      </c>
      <c r="R188" s="242" t="s">
        <v>471</v>
      </c>
      <c r="S188" s="242" t="s">
        <v>198</v>
      </c>
      <c r="T188" s="243" t="s">
        <v>198</v>
      </c>
      <c r="U188" s="224">
        <v>0.65</v>
      </c>
      <c r="V188" s="224">
        <f>ROUND(E188*U188,2)</f>
        <v>4.3899999999999997</v>
      </c>
      <c r="W188" s="224"/>
      <c r="X188" s="224" t="s">
        <v>185</v>
      </c>
      <c r="Y188" s="224" t="s">
        <v>186</v>
      </c>
      <c r="Z188" s="213"/>
      <c r="AA188" s="213"/>
      <c r="AB188" s="213"/>
      <c r="AC188" s="213"/>
      <c r="AD188" s="213"/>
      <c r="AE188" s="213"/>
      <c r="AF188" s="213"/>
      <c r="AG188" s="213" t="s">
        <v>187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2" x14ac:dyDescent="0.3">
      <c r="A189" s="220"/>
      <c r="B189" s="221"/>
      <c r="C189" s="267" t="s">
        <v>1333</v>
      </c>
      <c r="D189" s="260"/>
      <c r="E189" s="261">
        <v>6.75976</v>
      </c>
      <c r="F189" s="224"/>
      <c r="G189" s="224"/>
      <c r="H189" s="224"/>
      <c r="I189" s="224"/>
      <c r="J189" s="224"/>
      <c r="K189" s="224"/>
      <c r="L189" s="224"/>
      <c r="M189" s="224"/>
      <c r="N189" s="223"/>
      <c r="O189" s="223"/>
      <c r="P189" s="223"/>
      <c r="Q189" s="223"/>
      <c r="R189" s="224"/>
      <c r="S189" s="224"/>
      <c r="T189" s="224"/>
      <c r="U189" s="224"/>
      <c r="V189" s="224"/>
      <c r="W189" s="224"/>
      <c r="X189" s="224"/>
      <c r="Y189" s="224"/>
      <c r="Z189" s="213"/>
      <c r="AA189" s="213"/>
      <c r="AB189" s="213"/>
      <c r="AC189" s="213"/>
      <c r="AD189" s="213"/>
      <c r="AE189" s="213"/>
      <c r="AF189" s="213"/>
      <c r="AG189" s="213" t="s">
        <v>227</v>
      </c>
      <c r="AH189" s="213">
        <v>0</v>
      </c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3">
      <c r="A190" s="237">
        <v>61</v>
      </c>
      <c r="B190" s="238" t="s">
        <v>804</v>
      </c>
      <c r="C190" s="255" t="s">
        <v>1334</v>
      </c>
      <c r="D190" s="239" t="s">
        <v>734</v>
      </c>
      <c r="E190" s="240">
        <v>33.7988</v>
      </c>
      <c r="F190" s="241"/>
      <c r="G190" s="242">
        <f>ROUND(E190*F190,2)</f>
        <v>0</v>
      </c>
      <c r="H190" s="241"/>
      <c r="I190" s="242">
        <f>ROUND(E190*H190,2)</f>
        <v>0</v>
      </c>
      <c r="J190" s="241"/>
      <c r="K190" s="242">
        <f>ROUND(E190*J190,2)</f>
        <v>0</v>
      </c>
      <c r="L190" s="242">
        <v>21</v>
      </c>
      <c r="M190" s="242">
        <f>G190*(1+L190/100)</f>
        <v>0</v>
      </c>
      <c r="N190" s="240">
        <v>0</v>
      </c>
      <c r="O190" s="240">
        <f>ROUND(E190*N190,2)</f>
        <v>0</v>
      </c>
      <c r="P190" s="240">
        <v>0</v>
      </c>
      <c r="Q190" s="240">
        <f>ROUND(E190*P190,2)</f>
        <v>0</v>
      </c>
      <c r="R190" s="242" t="s">
        <v>471</v>
      </c>
      <c r="S190" s="242" t="s">
        <v>198</v>
      </c>
      <c r="T190" s="243" t="s">
        <v>198</v>
      </c>
      <c r="U190" s="224">
        <v>0</v>
      </c>
      <c r="V190" s="224">
        <f>ROUND(E190*U190,2)</f>
        <v>0</v>
      </c>
      <c r="W190" s="224"/>
      <c r="X190" s="224" t="s">
        <v>185</v>
      </c>
      <c r="Y190" s="224" t="s">
        <v>186</v>
      </c>
      <c r="Z190" s="213"/>
      <c r="AA190" s="213"/>
      <c r="AB190" s="213"/>
      <c r="AC190" s="213"/>
      <c r="AD190" s="213"/>
      <c r="AE190" s="213"/>
      <c r="AF190" s="213"/>
      <c r="AG190" s="213" t="s">
        <v>187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2" x14ac:dyDescent="0.3">
      <c r="A191" s="220"/>
      <c r="B191" s="221"/>
      <c r="C191" s="267" t="s">
        <v>1335</v>
      </c>
      <c r="D191" s="260"/>
      <c r="E191" s="261">
        <v>33.7988</v>
      </c>
      <c r="F191" s="224"/>
      <c r="G191" s="224"/>
      <c r="H191" s="224"/>
      <c r="I191" s="224"/>
      <c r="J191" s="224"/>
      <c r="K191" s="224"/>
      <c r="L191" s="224"/>
      <c r="M191" s="224"/>
      <c r="N191" s="223"/>
      <c r="O191" s="223"/>
      <c r="P191" s="223"/>
      <c r="Q191" s="223"/>
      <c r="R191" s="224"/>
      <c r="S191" s="224"/>
      <c r="T191" s="224"/>
      <c r="U191" s="224"/>
      <c r="V191" s="224"/>
      <c r="W191" s="224"/>
      <c r="X191" s="224"/>
      <c r="Y191" s="224"/>
      <c r="Z191" s="213"/>
      <c r="AA191" s="213"/>
      <c r="AB191" s="213"/>
      <c r="AC191" s="213"/>
      <c r="AD191" s="213"/>
      <c r="AE191" s="213"/>
      <c r="AF191" s="213"/>
      <c r="AG191" s="213" t="s">
        <v>227</v>
      </c>
      <c r="AH191" s="213">
        <v>0</v>
      </c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ht="20.6" outlineLevel="1" x14ac:dyDescent="0.3">
      <c r="A192" s="237">
        <v>62</v>
      </c>
      <c r="B192" s="238" t="s">
        <v>809</v>
      </c>
      <c r="C192" s="255" t="s">
        <v>1125</v>
      </c>
      <c r="D192" s="239" t="s">
        <v>734</v>
      </c>
      <c r="E192" s="240">
        <v>33.7988</v>
      </c>
      <c r="F192" s="241"/>
      <c r="G192" s="242">
        <f>ROUND(E192*F192,2)</f>
        <v>0</v>
      </c>
      <c r="H192" s="241"/>
      <c r="I192" s="242">
        <f>ROUND(E192*H192,2)</f>
        <v>0</v>
      </c>
      <c r="J192" s="241"/>
      <c r="K192" s="242">
        <f>ROUND(E192*J192,2)</f>
        <v>0</v>
      </c>
      <c r="L192" s="242">
        <v>21</v>
      </c>
      <c r="M192" s="242">
        <f>G192*(1+L192/100)</f>
        <v>0</v>
      </c>
      <c r="N192" s="240">
        <v>0</v>
      </c>
      <c r="O192" s="240">
        <f>ROUND(E192*N192,2)</f>
        <v>0</v>
      </c>
      <c r="P192" s="240">
        <v>0</v>
      </c>
      <c r="Q192" s="240">
        <f>ROUND(E192*P192,2)</f>
        <v>0</v>
      </c>
      <c r="R192" s="242" t="s">
        <v>471</v>
      </c>
      <c r="S192" s="242" t="s">
        <v>198</v>
      </c>
      <c r="T192" s="243" t="s">
        <v>198</v>
      </c>
      <c r="U192" s="224">
        <v>0.11</v>
      </c>
      <c r="V192" s="224">
        <f>ROUND(E192*U192,2)</f>
        <v>3.72</v>
      </c>
      <c r="W192" s="224"/>
      <c r="X192" s="224" t="s">
        <v>185</v>
      </c>
      <c r="Y192" s="224" t="s">
        <v>186</v>
      </c>
      <c r="Z192" s="213"/>
      <c r="AA192" s="213"/>
      <c r="AB192" s="213"/>
      <c r="AC192" s="213"/>
      <c r="AD192" s="213"/>
      <c r="AE192" s="213"/>
      <c r="AF192" s="213"/>
      <c r="AG192" s="213" t="s">
        <v>187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2" x14ac:dyDescent="0.3">
      <c r="A193" s="220"/>
      <c r="B193" s="221"/>
      <c r="C193" s="267" t="s">
        <v>1336</v>
      </c>
      <c r="D193" s="260"/>
      <c r="E193" s="261">
        <v>33.7988</v>
      </c>
      <c r="F193" s="224"/>
      <c r="G193" s="224"/>
      <c r="H193" s="224"/>
      <c r="I193" s="224"/>
      <c r="J193" s="224"/>
      <c r="K193" s="224"/>
      <c r="L193" s="224"/>
      <c r="M193" s="224"/>
      <c r="N193" s="223"/>
      <c r="O193" s="223"/>
      <c r="P193" s="223"/>
      <c r="Q193" s="223"/>
      <c r="R193" s="224"/>
      <c r="S193" s="224"/>
      <c r="T193" s="224"/>
      <c r="U193" s="224"/>
      <c r="V193" s="224"/>
      <c r="W193" s="224"/>
      <c r="X193" s="224"/>
      <c r="Y193" s="224"/>
      <c r="Z193" s="213"/>
      <c r="AA193" s="213"/>
      <c r="AB193" s="213"/>
      <c r="AC193" s="213"/>
      <c r="AD193" s="213"/>
      <c r="AE193" s="213"/>
      <c r="AF193" s="213"/>
      <c r="AG193" s="213" t="s">
        <v>227</v>
      </c>
      <c r="AH193" s="213">
        <v>0</v>
      </c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3">
      <c r="A194" s="244">
        <v>63</v>
      </c>
      <c r="B194" s="245" t="s">
        <v>1337</v>
      </c>
      <c r="C194" s="254" t="s">
        <v>1338</v>
      </c>
      <c r="D194" s="246" t="s">
        <v>734</v>
      </c>
      <c r="E194" s="247">
        <v>2.58934</v>
      </c>
      <c r="F194" s="248"/>
      <c r="G194" s="249">
        <f>ROUND(E194*F194,2)</f>
        <v>0</v>
      </c>
      <c r="H194" s="248"/>
      <c r="I194" s="249">
        <f>ROUND(E194*H194,2)</f>
        <v>0</v>
      </c>
      <c r="J194" s="248"/>
      <c r="K194" s="249">
        <f>ROUND(E194*J194,2)</f>
        <v>0</v>
      </c>
      <c r="L194" s="249">
        <v>21</v>
      </c>
      <c r="M194" s="249">
        <f>G194*(1+L194/100)</f>
        <v>0</v>
      </c>
      <c r="N194" s="247">
        <v>0</v>
      </c>
      <c r="O194" s="247">
        <f>ROUND(E194*N194,2)</f>
        <v>0</v>
      </c>
      <c r="P194" s="247">
        <v>0</v>
      </c>
      <c r="Q194" s="247">
        <f>ROUND(E194*P194,2)</f>
        <v>0</v>
      </c>
      <c r="R194" s="249" t="s">
        <v>471</v>
      </c>
      <c r="S194" s="249" t="s">
        <v>198</v>
      </c>
      <c r="T194" s="250" t="s">
        <v>198</v>
      </c>
      <c r="U194" s="224">
        <v>0.93300000000000005</v>
      </c>
      <c r="V194" s="224">
        <f>ROUND(E194*U194,2)</f>
        <v>2.42</v>
      </c>
      <c r="W194" s="224"/>
      <c r="X194" s="224" t="s">
        <v>1129</v>
      </c>
      <c r="Y194" s="224" t="s">
        <v>186</v>
      </c>
      <c r="Z194" s="213"/>
      <c r="AA194" s="213"/>
      <c r="AB194" s="213"/>
      <c r="AC194" s="213"/>
      <c r="AD194" s="213"/>
      <c r="AE194" s="213"/>
      <c r="AF194" s="213"/>
      <c r="AG194" s="213" t="s">
        <v>1130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3">
      <c r="A195" s="237">
        <v>64</v>
      </c>
      <c r="B195" s="238" t="s">
        <v>795</v>
      </c>
      <c r="C195" s="255" t="s">
        <v>796</v>
      </c>
      <c r="D195" s="239" t="s">
        <v>734</v>
      </c>
      <c r="E195" s="240">
        <v>2.58934</v>
      </c>
      <c r="F195" s="241"/>
      <c r="G195" s="242">
        <f>ROUND(E195*F195,2)</f>
        <v>0</v>
      </c>
      <c r="H195" s="241"/>
      <c r="I195" s="242">
        <f>ROUND(E195*H195,2)</f>
        <v>0</v>
      </c>
      <c r="J195" s="241"/>
      <c r="K195" s="242">
        <f>ROUND(E195*J195,2)</f>
        <v>0</v>
      </c>
      <c r="L195" s="242">
        <v>21</v>
      </c>
      <c r="M195" s="242">
        <f>G195*(1+L195/100)</f>
        <v>0</v>
      </c>
      <c r="N195" s="240">
        <v>0</v>
      </c>
      <c r="O195" s="240">
        <f>ROUND(E195*N195,2)</f>
        <v>0</v>
      </c>
      <c r="P195" s="240">
        <v>0</v>
      </c>
      <c r="Q195" s="240">
        <f>ROUND(E195*P195,2)</f>
        <v>0</v>
      </c>
      <c r="R195" s="242" t="s">
        <v>471</v>
      </c>
      <c r="S195" s="242" t="s">
        <v>198</v>
      </c>
      <c r="T195" s="243" t="s">
        <v>198</v>
      </c>
      <c r="U195" s="224">
        <v>0.49</v>
      </c>
      <c r="V195" s="224">
        <f>ROUND(E195*U195,2)</f>
        <v>1.27</v>
      </c>
      <c r="W195" s="224"/>
      <c r="X195" s="224" t="s">
        <v>1129</v>
      </c>
      <c r="Y195" s="224" t="s">
        <v>186</v>
      </c>
      <c r="Z195" s="213"/>
      <c r="AA195" s="213"/>
      <c r="AB195" s="213"/>
      <c r="AC195" s="213"/>
      <c r="AD195" s="213"/>
      <c r="AE195" s="213"/>
      <c r="AF195" s="213"/>
      <c r="AG195" s="213" t="s">
        <v>1130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2" x14ac:dyDescent="0.3">
      <c r="A196" s="220"/>
      <c r="B196" s="221"/>
      <c r="C196" s="256" t="s">
        <v>797</v>
      </c>
      <c r="D196" s="251"/>
      <c r="E196" s="251"/>
      <c r="F196" s="251"/>
      <c r="G196" s="251"/>
      <c r="H196" s="224"/>
      <c r="I196" s="224"/>
      <c r="J196" s="224"/>
      <c r="K196" s="224"/>
      <c r="L196" s="224"/>
      <c r="M196" s="224"/>
      <c r="N196" s="223"/>
      <c r="O196" s="223"/>
      <c r="P196" s="223"/>
      <c r="Q196" s="223"/>
      <c r="R196" s="224"/>
      <c r="S196" s="224"/>
      <c r="T196" s="224"/>
      <c r="U196" s="224"/>
      <c r="V196" s="224"/>
      <c r="W196" s="224"/>
      <c r="X196" s="224"/>
      <c r="Y196" s="224"/>
      <c r="Z196" s="213"/>
      <c r="AA196" s="213"/>
      <c r="AB196" s="213"/>
      <c r="AC196" s="213"/>
      <c r="AD196" s="213"/>
      <c r="AE196" s="213"/>
      <c r="AF196" s="213"/>
      <c r="AG196" s="213" t="s">
        <v>202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3">
      <c r="A197" s="244">
        <v>65</v>
      </c>
      <c r="B197" s="245" t="s">
        <v>807</v>
      </c>
      <c r="C197" s="254" t="s">
        <v>808</v>
      </c>
      <c r="D197" s="246" t="s">
        <v>734</v>
      </c>
      <c r="E197" s="247">
        <v>2.58934</v>
      </c>
      <c r="F197" s="248"/>
      <c r="G197" s="249">
        <f>ROUND(E197*F197,2)</f>
        <v>0</v>
      </c>
      <c r="H197" s="248"/>
      <c r="I197" s="249">
        <f>ROUND(E197*H197,2)</f>
        <v>0</v>
      </c>
      <c r="J197" s="248"/>
      <c r="K197" s="249">
        <f>ROUND(E197*J197,2)</f>
        <v>0</v>
      </c>
      <c r="L197" s="249">
        <v>21</v>
      </c>
      <c r="M197" s="249">
        <f>G197*(1+L197/100)</f>
        <v>0</v>
      </c>
      <c r="N197" s="247">
        <v>0</v>
      </c>
      <c r="O197" s="247">
        <f>ROUND(E197*N197,2)</f>
        <v>0</v>
      </c>
      <c r="P197" s="247">
        <v>0</v>
      </c>
      <c r="Q197" s="247">
        <f>ROUND(E197*P197,2)</f>
        <v>0</v>
      </c>
      <c r="R197" s="249" t="s">
        <v>471</v>
      </c>
      <c r="S197" s="249" t="s">
        <v>198</v>
      </c>
      <c r="T197" s="250" t="s">
        <v>198</v>
      </c>
      <c r="U197" s="224">
        <v>0.94199999999999995</v>
      </c>
      <c r="V197" s="224">
        <f>ROUND(E197*U197,2)</f>
        <v>2.44</v>
      </c>
      <c r="W197" s="224"/>
      <c r="X197" s="224" t="s">
        <v>1129</v>
      </c>
      <c r="Y197" s="224" t="s">
        <v>186</v>
      </c>
      <c r="Z197" s="213"/>
      <c r="AA197" s="213"/>
      <c r="AB197" s="213"/>
      <c r="AC197" s="213"/>
      <c r="AD197" s="213"/>
      <c r="AE197" s="213"/>
      <c r="AF197" s="213"/>
      <c r="AG197" s="213" t="s">
        <v>1130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ht="20.6" outlineLevel="1" x14ac:dyDescent="0.3">
      <c r="A198" s="237">
        <v>66</v>
      </c>
      <c r="B198" s="238" t="s">
        <v>837</v>
      </c>
      <c r="C198" s="255" t="s">
        <v>838</v>
      </c>
      <c r="D198" s="239" t="s">
        <v>734</v>
      </c>
      <c r="E198" s="240">
        <v>2.58934</v>
      </c>
      <c r="F198" s="241"/>
      <c r="G198" s="242">
        <f>ROUND(E198*F198,2)</f>
        <v>0</v>
      </c>
      <c r="H198" s="241"/>
      <c r="I198" s="242">
        <f>ROUND(E198*H198,2)</f>
        <v>0</v>
      </c>
      <c r="J198" s="241"/>
      <c r="K198" s="242">
        <f>ROUND(E198*J198,2)</f>
        <v>0</v>
      </c>
      <c r="L198" s="242">
        <v>21</v>
      </c>
      <c r="M198" s="242">
        <f>G198*(1+L198/100)</f>
        <v>0</v>
      </c>
      <c r="N198" s="240">
        <v>0</v>
      </c>
      <c r="O198" s="240">
        <f>ROUND(E198*N198,2)</f>
        <v>0</v>
      </c>
      <c r="P198" s="240">
        <v>0</v>
      </c>
      <c r="Q198" s="240">
        <f>ROUND(E198*P198,2)</f>
        <v>0</v>
      </c>
      <c r="R198" s="242" t="s">
        <v>471</v>
      </c>
      <c r="S198" s="242" t="s">
        <v>198</v>
      </c>
      <c r="T198" s="243" t="s">
        <v>198</v>
      </c>
      <c r="U198" s="224">
        <v>0</v>
      </c>
      <c r="V198" s="224">
        <f>ROUND(E198*U198,2)</f>
        <v>0</v>
      </c>
      <c r="W198" s="224"/>
      <c r="X198" s="224" t="s">
        <v>1129</v>
      </c>
      <c r="Y198" s="224" t="s">
        <v>186</v>
      </c>
      <c r="Z198" s="213"/>
      <c r="AA198" s="213"/>
      <c r="AB198" s="213"/>
      <c r="AC198" s="213"/>
      <c r="AD198" s="213"/>
      <c r="AE198" s="213"/>
      <c r="AF198" s="213"/>
      <c r="AG198" s="213" t="s">
        <v>1130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x14ac:dyDescent="0.3">
      <c r="A199" s="3"/>
      <c r="B199" s="4"/>
      <c r="C199" s="257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AE199">
        <v>12</v>
      </c>
      <c r="AF199">
        <v>21</v>
      </c>
      <c r="AG199" t="s">
        <v>164</v>
      </c>
    </row>
    <row r="200" spans="1:60" x14ac:dyDescent="0.3">
      <c r="A200" s="216"/>
      <c r="B200" s="217" t="s">
        <v>29</v>
      </c>
      <c r="C200" s="258"/>
      <c r="D200" s="218"/>
      <c r="E200" s="219"/>
      <c r="F200" s="219"/>
      <c r="G200" s="236">
        <f>G8+G187</f>
        <v>0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AE200">
        <f>SUMIF(L7:L198,AE199,G7:G198)</f>
        <v>0</v>
      </c>
      <c r="AF200">
        <f>SUMIF(L7:L198,AF199,G7:G198)</f>
        <v>0</v>
      </c>
      <c r="AG200" t="s">
        <v>217</v>
      </c>
    </row>
    <row r="201" spans="1:60" x14ac:dyDescent="0.3">
      <c r="C201" s="259"/>
      <c r="D201" s="10"/>
      <c r="AG201" t="s">
        <v>218</v>
      </c>
    </row>
    <row r="202" spans="1:60" x14ac:dyDescent="0.3">
      <c r="D202" s="10"/>
    </row>
    <row r="203" spans="1:60" x14ac:dyDescent="0.3">
      <c r="D203" s="10"/>
    </row>
    <row r="204" spans="1:60" x14ac:dyDescent="0.3">
      <c r="D204" s="10"/>
    </row>
    <row r="205" spans="1:60" x14ac:dyDescent="0.3">
      <c r="D205" s="10"/>
    </row>
    <row r="206" spans="1:60" x14ac:dyDescent="0.3">
      <c r="D206" s="10"/>
    </row>
    <row r="207" spans="1:60" x14ac:dyDescent="0.3">
      <c r="D207" s="10"/>
    </row>
    <row r="208" spans="1:60" x14ac:dyDescent="0.3">
      <c r="D208" s="10"/>
    </row>
    <row r="209" spans="4:4" x14ac:dyDescent="0.3">
      <c r="D209" s="10"/>
    </row>
    <row r="210" spans="4:4" x14ac:dyDescent="0.3">
      <c r="D210" s="10"/>
    </row>
    <row r="211" spans="4:4" x14ac:dyDescent="0.3">
      <c r="D211" s="10"/>
    </row>
    <row r="212" spans="4:4" x14ac:dyDescent="0.3">
      <c r="D212" s="10"/>
    </row>
    <row r="213" spans="4:4" x14ac:dyDescent="0.3">
      <c r="D213" s="10"/>
    </row>
    <row r="214" spans="4:4" x14ac:dyDescent="0.3">
      <c r="D214" s="10"/>
    </row>
    <row r="215" spans="4:4" x14ac:dyDescent="0.3">
      <c r="D215" s="10"/>
    </row>
    <row r="216" spans="4:4" x14ac:dyDescent="0.3">
      <c r="D216" s="10"/>
    </row>
    <row r="217" spans="4:4" x14ac:dyDescent="0.3">
      <c r="D217" s="10"/>
    </row>
    <row r="218" spans="4:4" x14ac:dyDescent="0.3">
      <c r="D218" s="10"/>
    </row>
    <row r="219" spans="4:4" x14ac:dyDescent="0.3">
      <c r="D219" s="10"/>
    </row>
    <row r="220" spans="4:4" x14ac:dyDescent="0.3">
      <c r="D220" s="10"/>
    </row>
    <row r="221" spans="4:4" x14ac:dyDescent="0.3">
      <c r="D221" s="10"/>
    </row>
    <row r="222" spans="4:4" x14ac:dyDescent="0.3">
      <c r="D222" s="10"/>
    </row>
    <row r="223" spans="4:4" x14ac:dyDescent="0.3">
      <c r="D223" s="10"/>
    </row>
    <row r="224" spans="4:4" x14ac:dyDescent="0.3">
      <c r="D224" s="10"/>
    </row>
    <row r="225" spans="4:4" x14ac:dyDescent="0.3">
      <c r="D225" s="10"/>
    </row>
    <row r="226" spans="4:4" x14ac:dyDescent="0.3">
      <c r="D226" s="10"/>
    </row>
    <row r="227" spans="4:4" x14ac:dyDescent="0.3">
      <c r="D227" s="10"/>
    </row>
    <row r="228" spans="4:4" x14ac:dyDescent="0.3">
      <c r="D228" s="10"/>
    </row>
    <row r="229" spans="4:4" x14ac:dyDescent="0.3">
      <c r="D229" s="10"/>
    </row>
    <row r="230" spans="4:4" x14ac:dyDescent="0.3">
      <c r="D230" s="10"/>
    </row>
    <row r="231" spans="4:4" x14ac:dyDescent="0.3">
      <c r="D231" s="10"/>
    </row>
    <row r="232" spans="4:4" x14ac:dyDescent="0.3">
      <c r="D232" s="10"/>
    </row>
    <row r="233" spans="4:4" x14ac:dyDescent="0.3">
      <c r="D233" s="10"/>
    </row>
    <row r="234" spans="4:4" x14ac:dyDescent="0.3">
      <c r="D234" s="10"/>
    </row>
    <row r="235" spans="4:4" x14ac:dyDescent="0.3">
      <c r="D235" s="10"/>
    </row>
    <row r="236" spans="4:4" x14ac:dyDescent="0.3">
      <c r="D236" s="10"/>
    </row>
    <row r="237" spans="4:4" x14ac:dyDescent="0.3">
      <c r="D237" s="10"/>
    </row>
    <row r="238" spans="4:4" x14ac:dyDescent="0.3">
      <c r="D238" s="10"/>
    </row>
    <row r="239" spans="4:4" x14ac:dyDescent="0.3">
      <c r="D239" s="10"/>
    </row>
    <row r="240" spans="4:4" x14ac:dyDescent="0.3">
      <c r="D240" s="10"/>
    </row>
    <row r="241" spans="4:4" x14ac:dyDescent="0.3">
      <c r="D241" s="10"/>
    </row>
    <row r="242" spans="4:4" x14ac:dyDescent="0.3">
      <c r="D242" s="10"/>
    </row>
    <row r="243" spans="4:4" x14ac:dyDescent="0.3">
      <c r="D243" s="10"/>
    </row>
    <row r="244" spans="4:4" x14ac:dyDescent="0.3">
      <c r="D244" s="10"/>
    </row>
    <row r="245" spans="4:4" x14ac:dyDescent="0.3">
      <c r="D245" s="10"/>
    </row>
    <row r="246" spans="4:4" x14ac:dyDescent="0.3">
      <c r="D246" s="10"/>
    </row>
    <row r="247" spans="4:4" x14ac:dyDescent="0.3">
      <c r="D247" s="10"/>
    </row>
    <row r="248" spans="4:4" x14ac:dyDescent="0.3">
      <c r="D248" s="10"/>
    </row>
    <row r="249" spans="4:4" x14ac:dyDescent="0.3">
      <c r="D249" s="10"/>
    </row>
    <row r="250" spans="4:4" x14ac:dyDescent="0.3">
      <c r="D250" s="10"/>
    </row>
    <row r="251" spans="4:4" x14ac:dyDescent="0.3">
      <c r="D251" s="10"/>
    </row>
    <row r="252" spans="4:4" x14ac:dyDescent="0.3">
      <c r="D252" s="10"/>
    </row>
    <row r="253" spans="4:4" x14ac:dyDescent="0.3">
      <c r="D253" s="10"/>
    </row>
    <row r="254" spans="4:4" x14ac:dyDescent="0.3">
      <c r="D254" s="10"/>
    </row>
    <row r="255" spans="4:4" x14ac:dyDescent="0.3">
      <c r="D255" s="10"/>
    </row>
    <row r="256" spans="4:4" x14ac:dyDescent="0.3">
      <c r="D256" s="10"/>
    </row>
    <row r="257" spans="4:4" x14ac:dyDescent="0.3">
      <c r="D257" s="10"/>
    </row>
    <row r="258" spans="4:4" x14ac:dyDescent="0.3">
      <c r="D258" s="10"/>
    </row>
    <row r="259" spans="4:4" x14ac:dyDescent="0.3">
      <c r="D259" s="10"/>
    </row>
    <row r="260" spans="4:4" x14ac:dyDescent="0.3">
      <c r="D260" s="10"/>
    </row>
    <row r="261" spans="4:4" x14ac:dyDescent="0.3">
      <c r="D261" s="10"/>
    </row>
    <row r="262" spans="4:4" x14ac:dyDescent="0.3">
      <c r="D262" s="10"/>
    </row>
    <row r="263" spans="4:4" x14ac:dyDescent="0.3">
      <c r="D263" s="10"/>
    </row>
    <row r="264" spans="4:4" x14ac:dyDescent="0.3">
      <c r="D264" s="10"/>
    </row>
    <row r="265" spans="4:4" x14ac:dyDescent="0.3">
      <c r="D265" s="10"/>
    </row>
    <row r="266" spans="4:4" x14ac:dyDescent="0.3">
      <c r="D266" s="10"/>
    </row>
    <row r="267" spans="4:4" x14ac:dyDescent="0.3">
      <c r="D267" s="10"/>
    </row>
    <row r="268" spans="4:4" x14ac:dyDescent="0.3">
      <c r="D268" s="10"/>
    </row>
    <row r="269" spans="4:4" x14ac:dyDescent="0.3">
      <c r="D269" s="10"/>
    </row>
    <row r="270" spans="4:4" x14ac:dyDescent="0.3">
      <c r="D270" s="10"/>
    </row>
    <row r="271" spans="4:4" x14ac:dyDescent="0.3">
      <c r="D271" s="10"/>
    </row>
    <row r="272" spans="4:4" x14ac:dyDescent="0.3">
      <c r="D272" s="10"/>
    </row>
    <row r="273" spans="4:4" x14ac:dyDescent="0.3">
      <c r="D273" s="10"/>
    </row>
    <row r="274" spans="4:4" x14ac:dyDescent="0.3">
      <c r="D274" s="10"/>
    </row>
    <row r="275" spans="4:4" x14ac:dyDescent="0.3">
      <c r="D275" s="10"/>
    </row>
    <row r="276" spans="4:4" x14ac:dyDescent="0.3">
      <c r="D276" s="10"/>
    </row>
    <row r="277" spans="4:4" x14ac:dyDescent="0.3">
      <c r="D277" s="10"/>
    </row>
    <row r="278" spans="4:4" x14ac:dyDescent="0.3">
      <c r="D278" s="10"/>
    </row>
    <row r="279" spans="4:4" x14ac:dyDescent="0.3">
      <c r="D279" s="10"/>
    </row>
    <row r="280" spans="4:4" x14ac:dyDescent="0.3">
      <c r="D280" s="10"/>
    </row>
    <row r="281" spans="4:4" x14ac:dyDescent="0.3">
      <c r="D281" s="10"/>
    </row>
    <row r="282" spans="4:4" x14ac:dyDescent="0.3">
      <c r="D282" s="10"/>
    </row>
    <row r="283" spans="4:4" x14ac:dyDescent="0.3">
      <c r="D283" s="10"/>
    </row>
    <row r="284" spans="4:4" x14ac:dyDescent="0.3">
      <c r="D284" s="10"/>
    </row>
    <row r="285" spans="4:4" x14ac:dyDescent="0.3">
      <c r="D285" s="10"/>
    </row>
    <row r="286" spans="4:4" x14ac:dyDescent="0.3">
      <c r="D286" s="10"/>
    </row>
    <row r="287" spans="4:4" x14ac:dyDescent="0.3">
      <c r="D287" s="10"/>
    </row>
    <row r="288" spans="4:4" x14ac:dyDescent="0.3">
      <c r="D288" s="10"/>
    </row>
    <row r="289" spans="4:4" x14ac:dyDescent="0.3">
      <c r="D289" s="10"/>
    </row>
    <row r="290" spans="4:4" x14ac:dyDescent="0.3">
      <c r="D290" s="10"/>
    </row>
    <row r="291" spans="4:4" x14ac:dyDescent="0.3">
      <c r="D291" s="10"/>
    </row>
    <row r="292" spans="4:4" x14ac:dyDescent="0.3">
      <c r="D292" s="10"/>
    </row>
    <row r="293" spans="4:4" x14ac:dyDescent="0.3">
      <c r="D293" s="10"/>
    </row>
    <row r="294" spans="4:4" x14ac:dyDescent="0.3">
      <c r="D294" s="10"/>
    </row>
    <row r="295" spans="4:4" x14ac:dyDescent="0.3">
      <c r="D295" s="10"/>
    </row>
    <row r="296" spans="4:4" x14ac:dyDescent="0.3">
      <c r="D296" s="10"/>
    </row>
    <row r="297" spans="4:4" x14ac:dyDescent="0.3">
      <c r="D297" s="10"/>
    </row>
    <row r="298" spans="4:4" x14ac:dyDescent="0.3">
      <c r="D298" s="10"/>
    </row>
    <row r="299" spans="4:4" x14ac:dyDescent="0.3">
      <c r="D299" s="10"/>
    </row>
    <row r="300" spans="4:4" x14ac:dyDescent="0.3">
      <c r="D300" s="10"/>
    </row>
    <row r="301" spans="4:4" x14ac:dyDescent="0.3">
      <c r="D301" s="10"/>
    </row>
    <row r="302" spans="4:4" x14ac:dyDescent="0.3">
      <c r="D302" s="10"/>
    </row>
    <row r="303" spans="4:4" x14ac:dyDescent="0.3">
      <c r="D303" s="10"/>
    </row>
    <row r="304" spans="4:4" x14ac:dyDescent="0.3">
      <c r="D304" s="10"/>
    </row>
    <row r="305" spans="4:4" x14ac:dyDescent="0.3">
      <c r="D305" s="10"/>
    </row>
    <row r="306" spans="4:4" x14ac:dyDescent="0.3">
      <c r="D306" s="10"/>
    </row>
    <row r="307" spans="4:4" x14ac:dyDescent="0.3">
      <c r="D307" s="10"/>
    </row>
    <row r="308" spans="4:4" x14ac:dyDescent="0.3">
      <c r="D308" s="10"/>
    </row>
    <row r="309" spans="4:4" x14ac:dyDescent="0.3">
      <c r="D309" s="10"/>
    </row>
    <row r="310" spans="4:4" x14ac:dyDescent="0.3">
      <c r="D310" s="10"/>
    </row>
    <row r="311" spans="4:4" x14ac:dyDescent="0.3">
      <c r="D311" s="10"/>
    </row>
    <row r="312" spans="4:4" x14ac:dyDescent="0.3">
      <c r="D312" s="10"/>
    </row>
    <row r="313" spans="4:4" x14ac:dyDescent="0.3">
      <c r="D313" s="10"/>
    </row>
    <row r="314" spans="4:4" x14ac:dyDescent="0.3">
      <c r="D314" s="10"/>
    </row>
    <row r="315" spans="4:4" x14ac:dyDescent="0.3">
      <c r="D315" s="10"/>
    </row>
    <row r="316" spans="4:4" x14ac:dyDescent="0.3">
      <c r="D316" s="10"/>
    </row>
    <row r="317" spans="4:4" x14ac:dyDescent="0.3">
      <c r="D317" s="10"/>
    </row>
    <row r="318" spans="4:4" x14ac:dyDescent="0.3">
      <c r="D318" s="10"/>
    </row>
    <row r="319" spans="4:4" x14ac:dyDescent="0.3">
      <c r="D319" s="10"/>
    </row>
    <row r="320" spans="4:4" x14ac:dyDescent="0.3">
      <c r="D320" s="10"/>
    </row>
    <row r="321" spans="4:4" x14ac:dyDescent="0.3">
      <c r="D321" s="10"/>
    </row>
    <row r="322" spans="4:4" x14ac:dyDescent="0.3">
      <c r="D322" s="10"/>
    </row>
    <row r="323" spans="4:4" x14ac:dyDescent="0.3">
      <c r="D323" s="10"/>
    </row>
    <row r="324" spans="4:4" x14ac:dyDescent="0.3">
      <c r="D324" s="10"/>
    </row>
    <row r="325" spans="4:4" x14ac:dyDescent="0.3">
      <c r="D325" s="10"/>
    </row>
    <row r="326" spans="4:4" x14ac:dyDescent="0.3">
      <c r="D326" s="10"/>
    </row>
    <row r="327" spans="4:4" x14ac:dyDescent="0.3">
      <c r="D327" s="10"/>
    </row>
    <row r="328" spans="4:4" x14ac:dyDescent="0.3">
      <c r="D328" s="10"/>
    </row>
    <row r="329" spans="4:4" x14ac:dyDescent="0.3">
      <c r="D329" s="10"/>
    </row>
    <row r="330" spans="4:4" x14ac:dyDescent="0.3">
      <c r="D330" s="10"/>
    </row>
    <row r="331" spans="4:4" x14ac:dyDescent="0.3">
      <c r="D331" s="10"/>
    </row>
    <row r="332" spans="4:4" x14ac:dyDescent="0.3">
      <c r="D332" s="10"/>
    </row>
    <row r="333" spans="4:4" x14ac:dyDescent="0.3">
      <c r="D333" s="10"/>
    </row>
    <row r="334" spans="4:4" x14ac:dyDescent="0.3">
      <c r="D334" s="10"/>
    </row>
    <row r="335" spans="4:4" x14ac:dyDescent="0.3">
      <c r="D335" s="10"/>
    </row>
    <row r="336" spans="4:4" x14ac:dyDescent="0.3">
      <c r="D336" s="10"/>
    </row>
    <row r="337" spans="4:4" x14ac:dyDescent="0.3">
      <c r="D337" s="10"/>
    </row>
    <row r="338" spans="4:4" x14ac:dyDescent="0.3">
      <c r="D338" s="10"/>
    </row>
    <row r="339" spans="4:4" x14ac:dyDescent="0.3">
      <c r="D339" s="10"/>
    </row>
    <row r="340" spans="4:4" x14ac:dyDescent="0.3">
      <c r="D340" s="10"/>
    </row>
    <row r="341" spans="4:4" x14ac:dyDescent="0.3">
      <c r="D341" s="10"/>
    </row>
    <row r="342" spans="4:4" x14ac:dyDescent="0.3">
      <c r="D342" s="10"/>
    </row>
    <row r="343" spans="4:4" x14ac:dyDescent="0.3">
      <c r="D343" s="10"/>
    </row>
    <row r="344" spans="4:4" x14ac:dyDescent="0.3">
      <c r="D344" s="10"/>
    </row>
    <row r="345" spans="4:4" x14ac:dyDescent="0.3">
      <c r="D345" s="10"/>
    </row>
    <row r="346" spans="4:4" x14ac:dyDescent="0.3">
      <c r="D346" s="10"/>
    </row>
    <row r="347" spans="4:4" x14ac:dyDescent="0.3">
      <c r="D347" s="10"/>
    </row>
    <row r="348" spans="4:4" x14ac:dyDescent="0.3">
      <c r="D348" s="10"/>
    </row>
    <row r="349" spans="4:4" x14ac:dyDescent="0.3">
      <c r="D349" s="10"/>
    </row>
    <row r="350" spans="4:4" x14ac:dyDescent="0.3">
      <c r="D350" s="10"/>
    </row>
    <row r="351" spans="4:4" x14ac:dyDescent="0.3">
      <c r="D351" s="10"/>
    </row>
    <row r="352" spans="4:4" x14ac:dyDescent="0.3">
      <c r="D352" s="10"/>
    </row>
    <row r="353" spans="4:4" x14ac:dyDescent="0.3">
      <c r="D353" s="10"/>
    </row>
    <row r="354" spans="4:4" x14ac:dyDescent="0.3">
      <c r="D354" s="10"/>
    </row>
    <row r="355" spans="4:4" x14ac:dyDescent="0.3">
      <c r="D355" s="10"/>
    </row>
    <row r="356" spans="4:4" x14ac:dyDescent="0.3">
      <c r="D356" s="10"/>
    </row>
    <row r="357" spans="4:4" x14ac:dyDescent="0.3">
      <c r="D357" s="10"/>
    </row>
    <row r="358" spans="4:4" x14ac:dyDescent="0.3">
      <c r="D358" s="10"/>
    </row>
    <row r="359" spans="4:4" x14ac:dyDescent="0.3">
      <c r="D359" s="10"/>
    </row>
    <row r="360" spans="4:4" x14ac:dyDescent="0.3">
      <c r="D360" s="10"/>
    </row>
    <row r="361" spans="4:4" x14ac:dyDescent="0.3">
      <c r="D361" s="10"/>
    </row>
    <row r="362" spans="4:4" x14ac:dyDescent="0.3">
      <c r="D362" s="10"/>
    </row>
    <row r="363" spans="4:4" x14ac:dyDescent="0.3">
      <c r="D363" s="10"/>
    </row>
    <row r="364" spans="4:4" x14ac:dyDescent="0.3">
      <c r="D364" s="10"/>
    </row>
    <row r="365" spans="4:4" x14ac:dyDescent="0.3">
      <c r="D365" s="10"/>
    </row>
    <row r="366" spans="4:4" x14ac:dyDescent="0.3">
      <c r="D366" s="10"/>
    </row>
    <row r="367" spans="4:4" x14ac:dyDescent="0.3">
      <c r="D367" s="10"/>
    </row>
    <row r="368" spans="4:4" x14ac:dyDescent="0.3">
      <c r="D368" s="10"/>
    </row>
    <row r="369" spans="4:4" x14ac:dyDescent="0.3">
      <c r="D369" s="10"/>
    </row>
    <row r="370" spans="4:4" x14ac:dyDescent="0.3">
      <c r="D370" s="10"/>
    </row>
    <row r="371" spans="4:4" x14ac:dyDescent="0.3">
      <c r="D371" s="10"/>
    </row>
    <row r="372" spans="4:4" x14ac:dyDescent="0.3">
      <c r="D372" s="10"/>
    </row>
    <row r="373" spans="4:4" x14ac:dyDescent="0.3">
      <c r="D373" s="10"/>
    </row>
    <row r="374" spans="4:4" x14ac:dyDescent="0.3">
      <c r="D374" s="10"/>
    </row>
    <row r="375" spans="4:4" x14ac:dyDescent="0.3">
      <c r="D375" s="10"/>
    </row>
    <row r="376" spans="4:4" x14ac:dyDescent="0.3">
      <c r="D376" s="10"/>
    </row>
    <row r="377" spans="4:4" x14ac:dyDescent="0.3">
      <c r="D377" s="10"/>
    </row>
    <row r="378" spans="4:4" x14ac:dyDescent="0.3">
      <c r="D378" s="10"/>
    </row>
    <row r="379" spans="4:4" x14ac:dyDescent="0.3">
      <c r="D379" s="10"/>
    </row>
    <row r="380" spans="4:4" x14ac:dyDescent="0.3">
      <c r="D380" s="10"/>
    </row>
    <row r="381" spans="4:4" x14ac:dyDescent="0.3">
      <c r="D381" s="10"/>
    </row>
    <row r="382" spans="4:4" x14ac:dyDescent="0.3">
      <c r="D382" s="10"/>
    </row>
    <row r="383" spans="4:4" x14ac:dyDescent="0.3">
      <c r="D383" s="10"/>
    </row>
    <row r="384" spans="4:4" x14ac:dyDescent="0.3">
      <c r="D384" s="10"/>
    </row>
    <row r="385" spans="4:4" x14ac:dyDescent="0.3">
      <c r="D385" s="10"/>
    </row>
    <row r="386" spans="4:4" x14ac:dyDescent="0.3">
      <c r="D386" s="10"/>
    </row>
    <row r="387" spans="4:4" x14ac:dyDescent="0.3">
      <c r="D387" s="10"/>
    </row>
    <row r="388" spans="4:4" x14ac:dyDescent="0.3">
      <c r="D388" s="10"/>
    </row>
    <row r="389" spans="4:4" x14ac:dyDescent="0.3">
      <c r="D389" s="10"/>
    </row>
    <row r="390" spans="4:4" x14ac:dyDescent="0.3">
      <c r="D390" s="10"/>
    </row>
    <row r="391" spans="4:4" x14ac:dyDescent="0.3">
      <c r="D391" s="10"/>
    </row>
    <row r="392" spans="4:4" x14ac:dyDescent="0.3">
      <c r="D392" s="10"/>
    </row>
    <row r="393" spans="4:4" x14ac:dyDescent="0.3">
      <c r="D393" s="10"/>
    </row>
    <row r="394" spans="4:4" x14ac:dyDescent="0.3">
      <c r="D394" s="10"/>
    </row>
    <row r="395" spans="4:4" x14ac:dyDescent="0.3">
      <c r="D395" s="10"/>
    </row>
    <row r="396" spans="4:4" x14ac:dyDescent="0.3">
      <c r="D396" s="10"/>
    </row>
    <row r="397" spans="4:4" x14ac:dyDescent="0.3">
      <c r="D397" s="10"/>
    </row>
    <row r="398" spans="4:4" x14ac:dyDescent="0.3">
      <c r="D398" s="10"/>
    </row>
    <row r="399" spans="4:4" x14ac:dyDescent="0.3">
      <c r="D399" s="10"/>
    </row>
    <row r="400" spans="4:4" x14ac:dyDescent="0.3">
      <c r="D400" s="10"/>
    </row>
    <row r="401" spans="4:4" x14ac:dyDescent="0.3">
      <c r="D401" s="10"/>
    </row>
    <row r="402" spans="4:4" x14ac:dyDescent="0.3">
      <c r="D402" s="10"/>
    </row>
    <row r="403" spans="4:4" x14ac:dyDescent="0.3">
      <c r="D403" s="10"/>
    </row>
    <row r="404" spans="4:4" x14ac:dyDescent="0.3">
      <c r="D404" s="10"/>
    </row>
    <row r="405" spans="4:4" x14ac:dyDescent="0.3">
      <c r="D405" s="10"/>
    </row>
    <row r="406" spans="4:4" x14ac:dyDescent="0.3">
      <c r="D406" s="10"/>
    </row>
    <row r="407" spans="4:4" x14ac:dyDescent="0.3">
      <c r="D407" s="10"/>
    </row>
    <row r="408" spans="4:4" x14ac:dyDescent="0.3">
      <c r="D408" s="10"/>
    </row>
    <row r="409" spans="4:4" x14ac:dyDescent="0.3">
      <c r="D409" s="10"/>
    </row>
    <row r="410" spans="4:4" x14ac:dyDescent="0.3">
      <c r="D410" s="10"/>
    </row>
    <row r="411" spans="4:4" x14ac:dyDescent="0.3">
      <c r="D411" s="10"/>
    </row>
    <row r="412" spans="4:4" x14ac:dyDescent="0.3">
      <c r="D412" s="10"/>
    </row>
    <row r="413" spans="4:4" x14ac:dyDescent="0.3">
      <c r="D413" s="10"/>
    </row>
    <row r="414" spans="4:4" x14ac:dyDescent="0.3">
      <c r="D414" s="10"/>
    </row>
    <row r="415" spans="4:4" x14ac:dyDescent="0.3">
      <c r="D415" s="10"/>
    </row>
    <row r="416" spans="4:4" x14ac:dyDescent="0.3">
      <c r="D416" s="10"/>
    </row>
    <row r="417" spans="4:4" x14ac:dyDescent="0.3">
      <c r="D417" s="10"/>
    </row>
    <row r="418" spans="4:4" x14ac:dyDescent="0.3">
      <c r="D418" s="10"/>
    </row>
    <row r="419" spans="4:4" x14ac:dyDescent="0.3">
      <c r="D419" s="10"/>
    </row>
    <row r="420" spans="4:4" x14ac:dyDescent="0.3">
      <c r="D420" s="10"/>
    </row>
    <row r="421" spans="4:4" x14ac:dyDescent="0.3">
      <c r="D421" s="10"/>
    </row>
    <row r="422" spans="4:4" x14ac:dyDescent="0.3">
      <c r="D422" s="10"/>
    </row>
    <row r="423" spans="4:4" x14ac:dyDescent="0.3">
      <c r="D423" s="10"/>
    </row>
    <row r="424" spans="4:4" x14ac:dyDescent="0.3">
      <c r="D424" s="10"/>
    </row>
    <row r="425" spans="4:4" x14ac:dyDescent="0.3">
      <c r="D425" s="10"/>
    </row>
    <row r="426" spans="4:4" x14ac:dyDescent="0.3">
      <c r="D426" s="10"/>
    </row>
    <row r="427" spans="4:4" x14ac:dyDescent="0.3">
      <c r="D427" s="10"/>
    </row>
    <row r="428" spans="4:4" x14ac:dyDescent="0.3">
      <c r="D428" s="10"/>
    </row>
    <row r="429" spans="4:4" x14ac:dyDescent="0.3">
      <c r="D429" s="10"/>
    </row>
    <row r="430" spans="4:4" x14ac:dyDescent="0.3">
      <c r="D430" s="10"/>
    </row>
    <row r="431" spans="4:4" x14ac:dyDescent="0.3">
      <c r="D431" s="10"/>
    </row>
    <row r="432" spans="4:4" x14ac:dyDescent="0.3">
      <c r="D432" s="10"/>
    </row>
    <row r="433" spans="4:4" x14ac:dyDescent="0.3">
      <c r="D433" s="10"/>
    </row>
    <row r="434" spans="4:4" x14ac:dyDescent="0.3">
      <c r="D434" s="10"/>
    </row>
    <row r="435" spans="4:4" x14ac:dyDescent="0.3">
      <c r="D435" s="10"/>
    </row>
    <row r="436" spans="4:4" x14ac:dyDescent="0.3">
      <c r="D436" s="10"/>
    </row>
    <row r="437" spans="4:4" x14ac:dyDescent="0.3">
      <c r="D437" s="10"/>
    </row>
    <row r="438" spans="4:4" x14ac:dyDescent="0.3">
      <c r="D438" s="10"/>
    </row>
    <row r="439" spans="4:4" x14ac:dyDescent="0.3">
      <c r="D439" s="10"/>
    </row>
    <row r="440" spans="4:4" x14ac:dyDescent="0.3">
      <c r="D440" s="10"/>
    </row>
    <row r="441" spans="4:4" x14ac:dyDescent="0.3">
      <c r="D441" s="10"/>
    </row>
    <row r="442" spans="4:4" x14ac:dyDescent="0.3">
      <c r="D442" s="10"/>
    </row>
    <row r="443" spans="4:4" x14ac:dyDescent="0.3">
      <c r="D443" s="10"/>
    </row>
    <row r="444" spans="4:4" x14ac:dyDescent="0.3">
      <c r="D444" s="10"/>
    </row>
    <row r="445" spans="4:4" x14ac:dyDescent="0.3">
      <c r="D445" s="10"/>
    </row>
    <row r="446" spans="4:4" x14ac:dyDescent="0.3">
      <c r="D446" s="10"/>
    </row>
    <row r="447" spans="4:4" x14ac:dyDescent="0.3">
      <c r="D447" s="10"/>
    </row>
    <row r="448" spans="4:4" x14ac:dyDescent="0.3">
      <c r="D448" s="10"/>
    </row>
    <row r="449" spans="4:4" x14ac:dyDescent="0.3">
      <c r="D449" s="10"/>
    </row>
    <row r="450" spans="4:4" x14ac:dyDescent="0.3">
      <c r="D450" s="10"/>
    </row>
    <row r="451" spans="4:4" x14ac:dyDescent="0.3">
      <c r="D451" s="10"/>
    </row>
    <row r="452" spans="4:4" x14ac:dyDescent="0.3">
      <c r="D452" s="10"/>
    </row>
    <row r="453" spans="4:4" x14ac:dyDescent="0.3">
      <c r="D453" s="10"/>
    </row>
    <row r="454" spans="4:4" x14ac:dyDescent="0.3">
      <c r="D454" s="10"/>
    </row>
    <row r="455" spans="4:4" x14ac:dyDescent="0.3">
      <c r="D455" s="10"/>
    </row>
    <row r="456" spans="4:4" x14ac:dyDescent="0.3">
      <c r="D456" s="10"/>
    </row>
    <row r="457" spans="4:4" x14ac:dyDescent="0.3">
      <c r="D457" s="10"/>
    </row>
    <row r="458" spans="4:4" x14ac:dyDescent="0.3">
      <c r="D458" s="10"/>
    </row>
    <row r="459" spans="4:4" x14ac:dyDescent="0.3">
      <c r="D459" s="10"/>
    </row>
    <row r="460" spans="4:4" x14ac:dyDescent="0.3">
      <c r="D460" s="10"/>
    </row>
    <row r="461" spans="4:4" x14ac:dyDescent="0.3">
      <c r="D461" s="10"/>
    </row>
    <row r="462" spans="4:4" x14ac:dyDescent="0.3">
      <c r="D462" s="10"/>
    </row>
    <row r="463" spans="4:4" x14ac:dyDescent="0.3">
      <c r="D463" s="10"/>
    </row>
    <row r="464" spans="4:4" x14ac:dyDescent="0.3">
      <c r="D464" s="10"/>
    </row>
    <row r="465" spans="4:4" x14ac:dyDescent="0.3">
      <c r="D465" s="10"/>
    </row>
    <row r="466" spans="4:4" x14ac:dyDescent="0.3">
      <c r="D466" s="10"/>
    </row>
    <row r="467" spans="4:4" x14ac:dyDescent="0.3">
      <c r="D467" s="10"/>
    </row>
    <row r="468" spans="4:4" x14ac:dyDescent="0.3">
      <c r="D468" s="10"/>
    </row>
    <row r="469" spans="4:4" x14ac:dyDescent="0.3">
      <c r="D469" s="10"/>
    </row>
    <row r="470" spans="4:4" x14ac:dyDescent="0.3">
      <c r="D470" s="10"/>
    </row>
    <row r="471" spans="4:4" x14ac:dyDescent="0.3">
      <c r="D471" s="10"/>
    </row>
    <row r="472" spans="4:4" x14ac:dyDescent="0.3">
      <c r="D472" s="10"/>
    </row>
    <row r="473" spans="4:4" x14ac:dyDescent="0.3">
      <c r="D473" s="10"/>
    </row>
    <row r="474" spans="4:4" x14ac:dyDescent="0.3">
      <c r="D474" s="10"/>
    </row>
    <row r="475" spans="4:4" x14ac:dyDescent="0.3">
      <c r="D475" s="10"/>
    </row>
    <row r="476" spans="4:4" x14ac:dyDescent="0.3">
      <c r="D476" s="10"/>
    </row>
    <row r="477" spans="4:4" x14ac:dyDescent="0.3">
      <c r="D477" s="10"/>
    </row>
    <row r="478" spans="4:4" x14ac:dyDescent="0.3">
      <c r="D478" s="10"/>
    </row>
    <row r="479" spans="4:4" x14ac:dyDescent="0.3">
      <c r="D479" s="10"/>
    </row>
    <row r="480" spans="4:4" x14ac:dyDescent="0.3">
      <c r="D480" s="10"/>
    </row>
    <row r="481" spans="4:4" x14ac:dyDescent="0.3">
      <c r="D481" s="10"/>
    </row>
    <row r="482" spans="4:4" x14ac:dyDescent="0.3">
      <c r="D482" s="10"/>
    </row>
    <row r="483" spans="4:4" x14ac:dyDescent="0.3">
      <c r="D483" s="10"/>
    </row>
    <row r="484" spans="4:4" x14ac:dyDescent="0.3">
      <c r="D484" s="10"/>
    </row>
    <row r="485" spans="4:4" x14ac:dyDescent="0.3">
      <c r="D485" s="10"/>
    </row>
    <row r="486" spans="4:4" x14ac:dyDescent="0.3">
      <c r="D486" s="10"/>
    </row>
    <row r="487" spans="4:4" x14ac:dyDescent="0.3">
      <c r="D487" s="10"/>
    </row>
    <row r="488" spans="4:4" x14ac:dyDescent="0.3">
      <c r="D488" s="10"/>
    </row>
    <row r="489" spans="4:4" x14ac:dyDescent="0.3">
      <c r="D489" s="10"/>
    </row>
    <row r="490" spans="4:4" x14ac:dyDescent="0.3">
      <c r="D490" s="10"/>
    </row>
    <row r="491" spans="4:4" x14ac:dyDescent="0.3">
      <c r="D491" s="10"/>
    </row>
    <row r="492" spans="4:4" x14ac:dyDescent="0.3">
      <c r="D492" s="10"/>
    </row>
    <row r="493" spans="4:4" x14ac:dyDescent="0.3">
      <c r="D493" s="10"/>
    </row>
    <row r="494" spans="4:4" x14ac:dyDescent="0.3">
      <c r="D494" s="10"/>
    </row>
    <row r="495" spans="4:4" x14ac:dyDescent="0.3">
      <c r="D495" s="10"/>
    </row>
    <row r="496" spans="4:4" x14ac:dyDescent="0.3">
      <c r="D496" s="10"/>
    </row>
    <row r="497" spans="4:4" x14ac:dyDescent="0.3">
      <c r="D497" s="10"/>
    </row>
    <row r="498" spans="4:4" x14ac:dyDescent="0.3">
      <c r="D498" s="10"/>
    </row>
    <row r="499" spans="4:4" x14ac:dyDescent="0.3">
      <c r="D499" s="10"/>
    </row>
    <row r="500" spans="4:4" x14ac:dyDescent="0.3">
      <c r="D500" s="10"/>
    </row>
    <row r="501" spans="4:4" x14ac:dyDescent="0.3">
      <c r="D501" s="10"/>
    </row>
    <row r="502" spans="4:4" x14ac:dyDescent="0.3">
      <c r="D502" s="10"/>
    </row>
    <row r="503" spans="4:4" x14ac:dyDescent="0.3">
      <c r="D503" s="10"/>
    </row>
    <row r="504" spans="4:4" x14ac:dyDescent="0.3">
      <c r="D504" s="10"/>
    </row>
    <row r="505" spans="4:4" x14ac:dyDescent="0.3">
      <c r="D505" s="10"/>
    </row>
    <row r="506" spans="4:4" x14ac:dyDescent="0.3">
      <c r="D506" s="10"/>
    </row>
    <row r="507" spans="4:4" x14ac:dyDescent="0.3">
      <c r="D507" s="10"/>
    </row>
    <row r="508" spans="4:4" x14ac:dyDescent="0.3">
      <c r="D508" s="10"/>
    </row>
    <row r="509" spans="4:4" x14ac:dyDescent="0.3">
      <c r="D509" s="10"/>
    </row>
    <row r="510" spans="4:4" x14ac:dyDescent="0.3">
      <c r="D510" s="10"/>
    </row>
    <row r="511" spans="4:4" x14ac:dyDescent="0.3">
      <c r="D511" s="10"/>
    </row>
    <row r="512" spans="4:4" x14ac:dyDescent="0.3">
      <c r="D512" s="10"/>
    </row>
    <row r="513" spans="4:4" x14ac:dyDescent="0.3">
      <c r="D513" s="10"/>
    </row>
    <row r="514" spans="4:4" x14ac:dyDescent="0.3">
      <c r="D514" s="10"/>
    </row>
    <row r="515" spans="4:4" x14ac:dyDescent="0.3">
      <c r="D515" s="10"/>
    </row>
    <row r="516" spans="4:4" x14ac:dyDescent="0.3">
      <c r="D516" s="10"/>
    </row>
    <row r="517" spans="4:4" x14ac:dyDescent="0.3">
      <c r="D517" s="10"/>
    </row>
    <row r="518" spans="4:4" x14ac:dyDescent="0.3">
      <c r="D518" s="10"/>
    </row>
    <row r="519" spans="4:4" x14ac:dyDescent="0.3">
      <c r="D519" s="10"/>
    </row>
    <row r="520" spans="4:4" x14ac:dyDescent="0.3">
      <c r="D520" s="10"/>
    </row>
    <row r="521" spans="4:4" x14ac:dyDescent="0.3">
      <c r="D521" s="10"/>
    </row>
    <row r="522" spans="4:4" x14ac:dyDescent="0.3">
      <c r="D522" s="10"/>
    </row>
    <row r="523" spans="4:4" x14ac:dyDescent="0.3">
      <c r="D523" s="10"/>
    </row>
    <row r="524" spans="4:4" x14ac:dyDescent="0.3">
      <c r="D524" s="10"/>
    </row>
    <row r="525" spans="4:4" x14ac:dyDescent="0.3">
      <c r="D525" s="10"/>
    </row>
    <row r="526" spans="4:4" x14ac:dyDescent="0.3">
      <c r="D526" s="10"/>
    </row>
    <row r="527" spans="4:4" x14ac:dyDescent="0.3">
      <c r="D527" s="10"/>
    </row>
    <row r="528" spans="4:4" x14ac:dyDescent="0.3">
      <c r="D528" s="10"/>
    </row>
    <row r="529" spans="4:4" x14ac:dyDescent="0.3">
      <c r="D529" s="10"/>
    </row>
    <row r="530" spans="4:4" x14ac:dyDescent="0.3">
      <c r="D530" s="10"/>
    </row>
    <row r="531" spans="4:4" x14ac:dyDescent="0.3">
      <c r="D531" s="10"/>
    </row>
    <row r="532" spans="4:4" x14ac:dyDescent="0.3">
      <c r="D532" s="10"/>
    </row>
    <row r="533" spans="4:4" x14ac:dyDescent="0.3">
      <c r="D533" s="10"/>
    </row>
    <row r="534" spans="4:4" x14ac:dyDescent="0.3">
      <c r="D534" s="10"/>
    </row>
    <row r="535" spans="4:4" x14ac:dyDescent="0.3">
      <c r="D535" s="10"/>
    </row>
    <row r="536" spans="4:4" x14ac:dyDescent="0.3">
      <c r="D536" s="10"/>
    </row>
    <row r="537" spans="4:4" x14ac:dyDescent="0.3">
      <c r="D537" s="10"/>
    </row>
    <row r="538" spans="4:4" x14ac:dyDescent="0.3">
      <c r="D538" s="10"/>
    </row>
    <row r="539" spans="4:4" x14ac:dyDescent="0.3">
      <c r="D539" s="10"/>
    </row>
    <row r="540" spans="4:4" x14ac:dyDescent="0.3">
      <c r="D540" s="10"/>
    </row>
    <row r="541" spans="4:4" x14ac:dyDescent="0.3">
      <c r="D541" s="10"/>
    </row>
    <row r="542" spans="4:4" x14ac:dyDescent="0.3">
      <c r="D542" s="10"/>
    </row>
    <row r="543" spans="4:4" x14ac:dyDescent="0.3">
      <c r="D543" s="10"/>
    </row>
    <row r="544" spans="4:4" x14ac:dyDescent="0.3">
      <c r="D544" s="10"/>
    </row>
    <row r="545" spans="4:4" x14ac:dyDescent="0.3">
      <c r="D545" s="10"/>
    </row>
    <row r="546" spans="4:4" x14ac:dyDescent="0.3">
      <c r="D546" s="10"/>
    </row>
    <row r="547" spans="4:4" x14ac:dyDescent="0.3">
      <c r="D547" s="10"/>
    </row>
    <row r="548" spans="4:4" x14ac:dyDescent="0.3">
      <c r="D548" s="10"/>
    </row>
    <row r="549" spans="4:4" x14ac:dyDescent="0.3">
      <c r="D549" s="10"/>
    </row>
    <row r="550" spans="4:4" x14ac:dyDescent="0.3">
      <c r="D550" s="10"/>
    </row>
    <row r="551" spans="4:4" x14ac:dyDescent="0.3">
      <c r="D551" s="10"/>
    </row>
    <row r="552" spans="4:4" x14ac:dyDescent="0.3">
      <c r="D552" s="10"/>
    </row>
    <row r="553" spans="4:4" x14ac:dyDescent="0.3">
      <c r="D553" s="10"/>
    </row>
    <row r="554" spans="4:4" x14ac:dyDescent="0.3">
      <c r="D554" s="10"/>
    </row>
    <row r="555" spans="4:4" x14ac:dyDescent="0.3">
      <c r="D555" s="10"/>
    </row>
    <row r="556" spans="4:4" x14ac:dyDescent="0.3">
      <c r="D556" s="10"/>
    </row>
    <row r="557" spans="4:4" x14ac:dyDescent="0.3">
      <c r="D557" s="10"/>
    </row>
    <row r="558" spans="4:4" x14ac:dyDescent="0.3">
      <c r="D558" s="10"/>
    </row>
    <row r="559" spans="4:4" x14ac:dyDescent="0.3">
      <c r="D559" s="10"/>
    </row>
    <row r="560" spans="4:4" x14ac:dyDescent="0.3">
      <c r="D560" s="10"/>
    </row>
    <row r="561" spans="4:4" x14ac:dyDescent="0.3">
      <c r="D561" s="10"/>
    </row>
    <row r="562" spans="4:4" x14ac:dyDescent="0.3">
      <c r="D562" s="10"/>
    </row>
    <row r="563" spans="4:4" x14ac:dyDescent="0.3">
      <c r="D563" s="10"/>
    </row>
    <row r="564" spans="4:4" x14ac:dyDescent="0.3">
      <c r="D564" s="10"/>
    </row>
    <row r="565" spans="4:4" x14ac:dyDescent="0.3">
      <c r="D565" s="10"/>
    </row>
    <row r="566" spans="4:4" x14ac:dyDescent="0.3">
      <c r="D566" s="10"/>
    </row>
    <row r="567" spans="4:4" x14ac:dyDescent="0.3">
      <c r="D567" s="10"/>
    </row>
    <row r="568" spans="4:4" x14ac:dyDescent="0.3">
      <c r="D568" s="10"/>
    </row>
    <row r="569" spans="4:4" x14ac:dyDescent="0.3">
      <c r="D569" s="10"/>
    </row>
    <row r="570" spans="4:4" x14ac:dyDescent="0.3">
      <c r="D570" s="10"/>
    </row>
    <row r="571" spans="4:4" x14ac:dyDescent="0.3">
      <c r="D571" s="10"/>
    </row>
    <row r="572" spans="4:4" x14ac:dyDescent="0.3">
      <c r="D572" s="10"/>
    </row>
    <row r="573" spans="4:4" x14ac:dyDescent="0.3">
      <c r="D573" s="10"/>
    </row>
    <row r="574" spans="4:4" x14ac:dyDescent="0.3">
      <c r="D574" s="10"/>
    </row>
    <row r="575" spans="4:4" x14ac:dyDescent="0.3">
      <c r="D575" s="10"/>
    </row>
    <row r="576" spans="4:4" x14ac:dyDescent="0.3">
      <c r="D576" s="10"/>
    </row>
    <row r="577" spans="4:4" x14ac:dyDescent="0.3">
      <c r="D577" s="10"/>
    </row>
    <row r="578" spans="4:4" x14ac:dyDescent="0.3">
      <c r="D578" s="10"/>
    </row>
    <row r="579" spans="4:4" x14ac:dyDescent="0.3">
      <c r="D579" s="10"/>
    </row>
    <row r="580" spans="4:4" x14ac:dyDescent="0.3">
      <c r="D580" s="10"/>
    </row>
    <row r="581" spans="4:4" x14ac:dyDescent="0.3">
      <c r="D581" s="10"/>
    </row>
    <row r="582" spans="4:4" x14ac:dyDescent="0.3">
      <c r="D582" s="10"/>
    </row>
    <row r="583" spans="4:4" x14ac:dyDescent="0.3">
      <c r="D583" s="10"/>
    </row>
    <row r="584" spans="4:4" x14ac:dyDescent="0.3">
      <c r="D584" s="10"/>
    </row>
    <row r="585" spans="4:4" x14ac:dyDescent="0.3">
      <c r="D585" s="10"/>
    </row>
    <row r="586" spans="4:4" x14ac:dyDescent="0.3">
      <c r="D586" s="10"/>
    </row>
    <row r="587" spans="4:4" x14ac:dyDescent="0.3">
      <c r="D587" s="10"/>
    </row>
    <row r="588" spans="4:4" x14ac:dyDescent="0.3">
      <c r="D588" s="10"/>
    </row>
    <row r="589" spans="4:4" x14ac:dyDescent="0.3">
      <c r="D589" s="10"/>
    </row>
    <row r="590" spans="4:4" x14ac:dyDescent="0.3">
      <c r="D590" s="10"/>
    </row>
    <row r="591" spans="4:4" x14ac:dyDescent="0.3">
      <c r="D591" s="10"/>
    </row>
    <row r="592" spans="4:4" x14ac:dyDescent="0.3">
      <c r="D592" s="10"/>
    </row>
    <row r="593" spans="4:4" x14ac:dyDescent="0.3">
      <c r="D593" s="10"/>
    </row>
    <row r="594" spans="4:4" x14ac:dyDescent="0.3">
      <c r="D594" s="10"/>
    </row>
    <row r="595" spans="4:4" x14ac:dyDescent="0.3">
      <c r="D595" s="10"/>
    </row>
    <row r="596" spans="4:4" x14ac:dyDescent="0.3">
      <c r="D596" s="10"/>
    </row>
    <row r="597" spans="4:4" x14ac:dyDescent="0.3">
      <c r="D597" s="10"/>
    </row>
    <row r="598" spans="4:4" x14ac:dyDescent="0.3">
      <c r="D598" s="10"/>
    </row>
    <row r="599" spans="4:4" x14ac:dyDescent="0.3">
      <c r="D599" s="10"/>
    </row>
    <row r="600" spans="4:4" x14ac:dyDescent="0.3">
      <c r="D600" s="10"/>
    </row>
    <row r="601" spans="4:4" x14ac:dyDescent="0.3">
      <c r="D601" s="10"/>
    </row>
    <row r="602" spans="4:4" x14ac:dyDescent="0.3">
      <c r="D602" s="10"/>
    </row>
    <row r="603" spans="4:4" x14ac:dyDescent="0.3">
      <c r="D603" s="10"/>
    </row>
    <row r="604" spans="4:4" x14ac:dyDescent="0.3">
      <c r="D604" s="10"/>
    </row>
    <row r="605" spans="4:4" x14ac:dyDescent="0.3">
      <c r="D605" s="10"/>
    </row>
    <row r="606" spans="4:4" x14ac:dyDescent="0.3">
      <c r="D606" s="10"/>
    </row>
    <row r="607" spans="4:4" x14ac:dyDescent="0.3">
      <c r="D607" s="10"/>
    </row>
    <row r="608" spans="4:4" x14ac:dyDescent="0.3">
      <c r="D608" s="10"/>
    </row>
    <row r="609" spans="4:4" x14ac:dyDescent="0.3">
      <c r="D609" s="10"/>
    </row>
    <row r="610" spans="4:4" x14ac:dyDescent="0.3">
      <c r="D610" s="10"/>
    </row>
    <row r="611" spans="4:4" x14ac:dyDescent="0.3">
      <c r="D611" s="10"/>
    </row>
    <row r="612" spans="4:4" x14ac:dyDescent="0.3">
      <c r="D612" s="10"/>
    </row>
    <row r="613" spans="4:4" x14ac:dyDescent="0.3">
      <c r="D613" s="10"/>
    </row>
    <row r="614" spans="4:4" x14ac:dyDescent="0.3">
      <c r="D614" s="10"/>
    </row>
    <row r="615" spans="4:4" x14ac:dyDescent="0.3">
      <c r="D615" s="10"/>
    </row>
    <row r="616" spans="4:4" x14ac:dyDescent="0.3">
      <c r="D616" s="10"/>
    </row>
    <row r="617" spans="4:4" x14ac:dyDescent="0.3">
      <c r="D617" s="10"/>
    </row>
    <row r="618" spans="4:4" x14ac:dyDescent="0.3">
      <c r="D618" s="10"/>
    </row>
    <row r="619" spans="4:4" x14ac:dyDescent="0.3">
      <c r="D619" s="10"/>
    </row>
    <row r="620" spans="4:4" x14ac:dyDescent="0.3">
      <c r="D620" s="10"/>
    </row>
    <row r="621" spans="4:4" x14ac:dyDescent="0.3">
      <c r="D621" s="10"/>
    </row>
    <row r="622" spans="4:4" x14ac:dyDescent="0.3">
      <c r="D622" s="10"/>
    </row>
    <row r="623" spans="4:4" x14ac:dyDescent="0.3">
      <c r="D623" s="10"/>
    </row>
    <row r="624" spans="4:4" x14ac:dyDescent="0.3">
      <c r="D624" s="10"/>
    </row>
    <row r="625" spans="4:4" x14ac:dyDescent="0.3">
      <c r="D625" s="10"/>
    </row>
    <row r="626" spans="4:4" x14ac:dyDescent="0.3">
      <c r="D626" s="10"/>
    </row>
    <row r="627" spans="4:4" x14ac:dyDescent="0.3">
      <c r="D627" s="10"/>
    </row>
    <row r="628" spans="4:4" x14ac:dyDescent="0.3">
      <c r="D628" s="10"/>
    </row>
    <row r="629" spans="4:4" x14ac:dyDescent="0.3">
      <c r="D629" s="10"/>
    </row>
    <row r="630" spans="4:4" x14ac:dyDescent="0.3">
      <c r="D630" s="10"/>
    </row>
    <row r="631" spans="4:4" x14ac:dyDescent="0.3">
      <c r="D631" s="10"/>
    </row>
    <row r="632" spans="4:4" x14ac:dyDescent="0.3">
      <c r="D632" s="10"/>
    </row>
    <row r="633" spans="4:4" x14ac:dyDescent="0.3">
      <c r="D633" s="10"/>
    </row>
    <row r="634" spans="4:4" x14ac:dyDescent="0.3">
      <c r="D634" s="10"/>
    </row>
    <row r="635" spans="4:4" x14ac:dyDescent="0.3">
      <c r="D635" s="10"/>
    </row>
    <row r="636" spans="4:4" x14ac:dyDescent="0.3">
      <c r="D636" s="10"/>
    </row>
    <row r="637" spans="4:4" x14ac:dyDescent="0.3">
      <c r="D637" s="10"/>
    </row>
    <row r="638" spans="4:4" x14ac:dyDescent="0.3">
      <c r="D638" s="10"/>
    </row>
    <row r="639" spans="4:4" x14ac:dyDescent="0.3">
      <c r="D639" s="10"/>
    </row>
    <row r="640" spans="4:4" x14ac:dyDescent="0.3">
      <c r="D640" s="10"/>
    </row>
    <row r="641" spans="4:4" x14ac:dyDescent="0.3">
      <c r="D641" s="10"/>
    </row>
    <row r="642" spans="4:4" x14ac:dyDescent="0.3">
      <c r="D642" s="10"/>
    </row>
    <row r="643" spans="4:4" x14ac:dyDescent="0.3">
      <c r="D643" s="10"/>
    </row>
    <row r="644" spans="4:4" x14ac:dyDescent="0.3">
      <c r="D644" s="10"/>
    </row>
    <row r="645" spans="4:4" x14ac:dyDescent="0.3">
      <c r="D645" s="10"/>
    </row>
    <row r="646" spans="4:4" x14ac:dyDescent="0.3">
      <c r="D646" s="10"/>
    </row>
    <row r="647" spans="4:4" x14ac:dyDescent="0.3">
      <c r="D647" s="10"/>
    </row>
    <row r="648" spans="4:4" x14ac:dyDescent="0.3">
      <c r="D648" s="10"/>
    </row>
    <row r="649" spans="4:4" x14ac:dyDescent="0.3">
      <c r="D649" s="10"/>
    </row>
    <row r="650" spans="4:4" x14ac:dyDescent="0.3">
      <c r="D650" s="10"/>
    </row>
    <row r="651" spans="4:4" x14ac:dyDescent="0.3">
      <c r="D651" s="10"/>
    </row>
    <row r="652" spans="4:4" x14ac:dyDescent="0.3">
      <c r="D652" s="10"/>
    </row>
    <row r="653" spans="4:4" x14ac:dyDescent="0.3">
      <c r="D653" s="10"/>
    </row>
    <row r="654" spans="4:4" x14ac:dyDescent="0.3">
      <c r="D654" s="10"/>
    </row>
    <row r="655" spans="4:4" x14ac:dyDescent="0.3">
      <c r="D655" s="10"/>
    </row>
    <row r="656" spans="4:4" x14ac:dyDescent="0.3">
      <c r="D656" s="10"/>
    </row>
    <row r="657" spans="4:4" x14ac:dyDescent="0.3">
      <c r="D657" s="10"/>
    </row>
    <row r="658" spans="4:4" x14ac:dyDescent="0.3">
      <c r="D658" s="10"/>
    </row>
    <row r="659" spans="4:4" x14ac:dyDescent="0.3">
      <c r="D659" s="10"/>
    </row>
    <row r="660" spans="4:4" x14ac:dyDescent="0.3">
      <c r="D660" s="10"/>
    </row>
    <row r="661" spans="4:4" x14ac:dyDescent="0.3">
      <c r="D661" s="10"/>
    </row>
    <row r="662" spans="4:4" x14ac:dyDescent="0.3">
      <c r="D662" s="10"/>
    </row>
    <row r="663" spans="4:4" x14ac:dyDescent="0.3">
      <c r="D663" s="10"/>
    </row>
    <row r="664" spans="4:4" x14ac:dyDescent="0.3">
      <c r="D664" s="10"/>
    </row>
    <row r="665" spans="4:4" x14ac:dyDescent="0.3">
      <c r="D665" s="10"/>
    </row>
    <row r="666" spans="4:4" x14ac:dyDescent="0.3">
      <c r="D666" s="10"/>
    </row>
    <row r="667" spans="4:4" x14ac:dyDescent="0.3">
      <c r="D667" s="10"/>
    </row>
    <row r="668" spans="4:4" x14ac:dyDescent="0.3">
      <c r="D668" s="10"/>
    </row>
    <row r="669" spans="4:4" x14ac:dyDescent="0.3">
      <c r="D669" s="10"/>
    </row>
    <row r="670" spans="4:4" x14ac:dyDescent="0.3">
      <c r="D670" s="10"/>
    </row>
    <row r="671" spans="4:4" x14ac:dyDescent="0.3">
      <c r="D671" s="10"/>
    </row>
    <row r="672" spans="4:4" x14ac:dyDescent="0.3">
      <c r="D672" s="10"/>
    </row>
    <row r="673" spans="4:4" x14ac:dyDescent="0.3">
      <c r="D673" s="10"/>
    </row>
    <row r="674" spans="4:4" x14ac:dyDescent="0.3">
      <c r="D674" s="10"/>
    </row>
    <row r="675" spans="4:4" x14ac:dyDescent="0.3">
      <c r="D675" s="10"/>
    </row>
    <row r="676" spans="4:4" x14ac:dyDescent="0.3">
      <c r="D676" s="10"/>
    </row>
    <row r="677" spans="4:4" x14ac:dyDescent="0.3">
      <c r="D677" s="10"/>
    </row>
    <row r="678" spans="4:4" x14ac:dyDescent="0.3">
      <c r="D678" s="10"/>
    </row>
    <row r="679" spans="4:4" x14ac:dyDescent="0.3">
      <c r="D679" s="10"/>
    </row>
    <row r="680" spans="4:4" x14ac:dyDescent="0.3">
      <c r="D680" s="10"/>
    </row>
    <row r="681" spans="4:4" x14ac:dyDescent="0.3">
      <c r="D681" s="10"/>
    </row>
    <row r="682" spans="4:4" x14ac:dyDescent="0.3">
      <c r="D682" s="10"/>
    </row>
    <row r="683" spans="4:4" x14ac:dyDescent="0.3">
      <c r="D683" s="10"/>
    </row>
    <row r="684" spans="4:4" x14ac:dyDescent="0.3">
      <c r="D684" s="10"/>
    </row>
    <row r="685" spans="4:4" x14ac:dyDescent="0.3">
      <c r="D685" s="10"/>
    </row>
    <row r="686" spans="4:4" x14ac:dyDescent="0.3">
      <c r="D686" s="10"/>
    </row>
    <row r="687" spans="4:4" x14ac:dyDescent="0.3">
      <c r="D687" s="10"/>
    </row>
    <row r="688" spans="4:4" x14ac:dyDescent="0.3">
      <c r="D688" s="10"/>
    </row>
    <row r="689" spans="4:4" x14ac:dyDescent="0.3">
      <c r="D689" s="10"/>
    </row>
    <row r="690" spans="4:4" x14ac:dyDescent="0.3">
      <c r="D690" s="10"/>
    </row>
    <row r="691" spans="4:4" x14ac:dyDescent="0.3">
      <c r="D691" s="10"/>
    </row>
    <row r="692" spans="4:4" x14ac:dyDescent="0.3">
      <c r="D692" s="10"/>
    </row>
    <row r="693" spans="4:4" x14ac:dyDescent="0.3">
      <c r="D693" s="10"/>
    </row>
    <row r="694" spans="4:4" x14ac:dyDescent="0.3">
      <c r="D694" s="10"/>
    </row>
    <row r="695" spans="4:4" x14ac:dyDescent="0.3">
      <c r="D695" s="10"/>
    </row>
    <row r="696" spans="4:4" x14ac:dyDescent="0.3">
      <c r="D696" s="10"/>
    </row>
    <row r="697" spans="4:4" x14ac:dyDescent="0.3">
      <c r="D697" s="10"/>
    </row>
    <row r="698" spans="4:4" x14ac:dyDescent="0.3">
      <c r="D698" s="10"/>
    </row>
    <row r="699" spans="4:4" x14ac:dyDescent="0.3">
      <c r="D699" s="10"/>
    </row>
    <row r="700" spans="4:4" x14ac:dyDescent="0.3">
      <c r="D700" s="10"/>
    </row>
    <row r="701" spans="4:4" x14ac:dyDescent="0.3">
      <c r="D701" s="10"/>
    </row>
    <row r="702" spans="4:4" x14ac:dyDescent="0.3">
      <c r="D702" s="10"/>
    </row>
    <row r="703" spans="4:4" x14ac:dyDescent="0.3">
      <c r="D703" s="10"/>
    </row>
    <row r="704" spans="4:4" x14ac:dyDescent="0.3">
      <c r="D704" s="10"/>
    </row>
    <row r="705" spans="4:4" x14ac:dyDescent="0.3">
      <c r="D705" s="10"/>
    </row>
    <row r="706" spans="4:4" x14ac:dyDescent="0.3">
      <c r="D706" s="10"/>
    </row>
    <row r="707" spans="4:4" x14ac:dyDescent="0.3">
      <c r="D707" s="10"/>
    </row>
    <row r="708" spans="4:4" x14ac:dyDescent="0.3">
      <c r="D708" s="10"/>
    </row>
    <row r="709" spans="4:4" x14ac:dyDescent="0.3">
      <c r="D709" s="10"/>
    </row>
    <row r="710" spans="4:4" x14ac:dyDescent="0.3">
      <c r="D710" s="10"/>
    </row>
    <row r="711" spans="4:4" x14ac:dyDescent="0.3">
      <c r="D711" s="10"/>
    </row>
    <row r="712" spans="4:4" x14ac:dyDescent="0.3">
      <c r="D712" s="10"/>
    </row>
    <row r="713" spans="4:4" x14ac:dyDescent="0.3">
      <c r="D713" s="10"/>
    </row>
    <row r="714" spans="4:4" x14ac:dyDescent="0.3">
      <c r="D714" s="10"/>
    </row>
    <row r="715" spans="4:4" x14ac:dyDescent="0.3">
      <c r="D715" s="10"/>
    </row>
    <row r="716" spans="4:4" x14ac:dyDescent="0.3">
      <c r="D716" s="10"/>
    </row>
    <row r="717" spans="4:4" x14ac:dyDescent="0.3">
      <c r="D717" s="10"/>
    </row>
    <row r="718" spans="4:4" x14ac:dyDescent="0.3">
      <c r="D718" s="10"/>
    </row>
    <row r="719" spans="4:4" x14ac:dyDescent="0.3">
      <c r="D719" s="10"/>
    </row>
    <row r="720" spans="4:4" x14ac:dyDescent="0.3">
      <c r="D720" s="10"/>
    </row>
    <row r="721" spans="4:4" x14ac:dyDescent="0.3">
      <c r="D721" s="10"/>
    </row>
    <row r="722" spans="4:4" x14ac:dyDescent="0.3">
      <c r="D722" s="10"/>
    </row>
    <row r="723" spans="4:4" x14ac:dyDescent="0.3">
      <c r="D723" s="10"/>
    </row>
    <row r="724" spans="4:4" x14ac:dyDescent="0.3">
      <c r="D724" s="10"/>
    </row>
    <row r="725" spans="4:4" x14ac:dyDescent="0.3">
      <c r="D725" s="10"/>
    </row>
    <row r="726" spans="4:4" x14ac:dyDescent="0.3">
      <c r="D726" s="10"/>
    </row>
    <row r="727" spans="4:4" x14ac:dyDescent="0.3">
      <c r="D727" s="10"/>
    </row>
    <row r="728" spans="4:4" x14ac:dyDescent="0.3">
      <c r="D728" s="10"/>
    </row>
    <row r="729" spans="4:4" x14ac:dyDescent="0.3">
      <c r="D729" s="10"/>
    </row>
    <row r="730" spans="4:4" x14ac:dyDescent="0.3">
      <c r="D730" s="10"/>
    </row>
    <row r="731" spans="4:4" x14ac:dyDescent="0.3">
      <c r="D731" s="10"/>
    </row>
    <row r="732" spans="4:4" x14ac:dyDescent="0.3">
      <c r="D732" s="10"/>
    </row>
    <row r="733" spans="4:4" x14ac:dyDescent="0.3">
      <c r="D733" s="10"/>
    </row>
    <row r="734" spans="4:4" x14ac:dyDescent="0.3">
      <c r="D734" s="10"/>
    </row>
    <row r="735" spans="4:4" x14ac:dyDescent="0.3">
      <c r="D735" s="10"/>
    </row>
    <row r="736" spans="4:4" x14ac:dyDescent="0.3">
      <c r="D736" s="10"/>
    </row>
    <row r="737" spans="4:4" x14ac:dyDescent="0.3">
      <c r="D737" s="10"/>
    </row>
    <row r="738" spans="4:4" x14ac:dyDescent="0.3">
      <c r="D738" s="10"/>
    </row>
    <row r="739" spans="4:4" x14ac:dyDescent="0.3">
      <c r="D739" s="10"/>
    </row>
    <row r="740" spans="4:4" x14ac:dyDescent="0.3">
      <c r="D740" s="10"/>
    </row>
    <row r="741" spans="4:4" x14ac:dyDescent="0.3">
      <c r="D741" s="10"/>
    </row>
    <row r="742" spans="4:4" x14ac:dyDescent="0.3">
      <c r="D742" s="10"/>
    </row>
    <row r="743" spans="4:4" x14ac:dyDescent="0.3">
      <c r="D743" s="10"/>
    </row>
    <row r="744" spans="4:4" x14ac:dyDescent="0.3">
      <c r="D744" s="10"/>
    </row>
    <row r="745" spans="4:4" x14ac:dyDescent="0.3">
      <c r="D745" s="10"/>
    </row>
    <row r="746" spans="4:4" x14ac:dyDescent="0.3">
      <c r="D746" s="10"/>
    </row>
    <row r="747" spans="4:4" x14ac:dyDescent="0.3">
      <c r="D747" s="10"/>
    </row>
    <row r="748" spans="4:4" x14ac:dyDescent="0.3">
      <c r="D748" s="10"/>
    </row>
    <row r="749" spans="4:4" x14ac:dyDescent="0.3">
      <c r="D749" s="10"/>
    </row>
    <row r="750" spans="4:4" x14ac:dyDescent="0.3">
      <c r="D750" s="10"/>
    </row>
    <row r="751" spans="4:4" x14ac:dyDescent="0.3">
      <c r="D751" s="10"/>
    </row>
    <row r="752" spans="4:4" x14ac:dyDescent="0.3">
      <c r="D752" s="10"/>
    </row>
    <row r="753" spans="4:4" x14ac:dyDescent="0.3">
      <c r="D753" s="10"/>
    </row>
    <row r="754" spans="4:4" x14ac:dyDescent="0.3">
      <c r="D754" s="10"/>
    </row>
    <row r="755" spans="4:4" x14ac:dyDescent="0.3">
      <c r="D755" s="10"/>
    </row>
    <row r="756" spans="4:4" x14ac:dyDescent="0.3">
      <c r="D756" s="10"/>
    </row>
    <row r="757" spans="4:4" x14ac:dyDescent="0.3">
      <c r="D757" s="10"/>
    </row>
    <row r="758" spans="4:4" x14ac:dyDescent="0.3">
      <c r="D758" s="10"/>
    </row>
    <row r="759" spans="4:4" x14ac:dyDescent="0.3">
      <c r="D759" s="10"/>
    </row>
    <row r="760" spans="4:4" x14ac:dyDescent="0.3">
      <c r="D760" s="10"/>
    </row>
    <row r="761" spans="4:4" x14ac:dyDescent="0.3">
      <c r="D761" s="10"/>
    </row>
    <row r="762" spans="4:4" x14ac:dyDescent="0.3">
      <c r="D762" s="10"/>
    </row>
    <row r="763" spans="4:4" x14ac:dyDescent="0.3">
      <c r="D763" s="10"/>
    </row>
    <row r="764" spans="4:4" x14ac:dyDescent="0.3">
      <c r="D764" s="10"/>
    </row>
    <row r="765" spans="4:4" x14ac:dyDescent="0.3">
      <c r="D765" s="10"/>
    </row>
    <row r="766" spans="4:4" x14ac:dyDescent="0.3">
      <c r="D766" s="10"/>
    </row>
    <row r="767" spans="4:4" x14ac:dyDescent="0.3">
      <c r="D767" s="10"/>
    </row>
    <row r="768" spans="4:4" x14ac:dyDescent="0.3">
      <c r="D768" s="10"/>
    </row>
    <row r="769" spans="4:4" x14ac:dyDescent="0.3">
      <c r="D769" s="10"/>
    </row>
    <row r="770" spans="4:4" x14ac:dyDescent="0.3">
      <c r="D770" s="10"/>
    </row>
    <row r="771" spans="4:4" x14ac:dyDescent="0.3">
      <c r="D771" s="10"/>
    </row>
    <row r="772" spans="4:4" x14ac:dyDescent="0.3">
      <c r="D772" s="10"/>
    </row>
    <row r="773" spans="4:4" x14ac:dyDescent="0.3">
      <c r="D773" s="10"/>
    </row>
    <row r="774" spans="4:4" x14ac:dyDescent="0.3">
      <c r="D774" s="10"/>
    </row>
    <row r="775" spans="4:4" x14ac:dyDescent="0.3">
      <c r="D775" s="10"/>
    </row>
    <row r="776" spans="4:4" x14ac:dyDescent="0.3">
      <c r="D776" s="10"/>
    </row>
    <row r="777" spans="4:4" x14ac:dyDescent="0.3">
      <c r="D777" s="10"/>
    </row>
    <row r="778" spans="4:4" x14ac:dyDescent="0.3">
      <c r="D778" s="10"/>
    </row>
    <row r="779" spans="4:4" x14ac:dyDescent="0.3">
      <c r="D779" s="10"/>
    </row>
    <row r="780" spans="4:4" x14ac:dyDescent="0.3">
      <c r="D780" s="10"/>
    </row>
    <row r="781" spans="4:4" x14ac:dyDescent="0.3">
      <c r="D781" s="10"/>
    </row>
    <row r="782" spans="4:4" x14ac:dyDescent="0.3">
      <c r="D782" s="10"/>
    </row>
    <row r="783" spans="4:4" x14ac:dyDescent="0.3">
      <c r="D783" s="10"/>
    </row>
    <row r="784" spans="4:4" x14ac:dyDescent="0.3">
      <c r="D784" s="10"/>
    </row>
    <row r="785" spans="4:4" x14ac:dyDescent="0.3">
      <c r="D785" s="10"/>
    </row>
    <row r="786" spans="4:4" x14ac:dyDescent="0.3">
      <c r="D786" s="10"/>
    </row>
    <row r="787" spans="4:4" x14ac:dyDescent="0.3">
      <c r="D787" s="10"/>
    </row>
    <row r="788" spans="4:4" x14ac:dyDescent="0.3">
      <c r="D788" s="10"/>
    </row>
    <row r="789" spans="4:4" x14ac:dyDescent="0.3">
      <c r="D789" s="10"/>
    </row>
    <row r="790" spans="4:4" x14ac:dyDescent="0.3">
      <c r="D790" s="10"/>
    </row>
    <row r="791" spans="4:4" x14ac:dyDescent="0.3">
      <c r="D791" s="10"/>
    </row>
    <row r="792" spans="4:4" x14ac:dyDescent="0.3">
      <c r="D792" s="10"/>
    </row>
    <row r="793" spans="4:4" x14ac:dyDescent="0.3">
      <c r="D793" s="10"/>
    </row>
    <row r="794" spans="4:4" x14ac:dyDescent="0.3">
      <c r="D794" s="10"/>
    </row>
    <row r="795" spans="4:4" x14ac:dyDescent="0.3">
      <c r="D795" s="10"/>
    </row>
    <row r="796" spans="4:4" x14ac:dyDescent="0.3">
      <c r="D796" s="10"/>
    </row>
    <row r="797" spans="4:4" x14ac:dyDescent="0.3">
      <c r="D797" s="10"/>
    </row>
    <row r="798" spans="4:4" x14ac:dyDescent="0.3">
      <c r="D798" s="10"/>
    </row>
    <row r="799" spans="4:4" x14ac:dyDescent="0.3">
      <c r="D799" s="10"/>
    </row>
    <row r="800" spans="4:4" x14ac:dyDescent="0.3">
      <c r="D800" s="10"/>
    </row>
    <row r="801" spans="4:4" x14ac:dyDescent="0.3">
      <c r="D801" s="10"/>
    </row>
    <row r="802" spans="4:4" x14ac:dyDescent="0.3">
      <c r="D802" s="10"/>
    </row>
    <row r="803" spans="4:4" x14ac:dyDescent="0.3">
      <c r="D803" s="10"/>
    </row>
    <row r="804" spans="4:4" x14ac:dyDescent="0.3">
      <c r="D804" s="10"/>
    </row>
    <row r="805" spans="4:4" x14ac:dyDescent="0.3">
      <c r="D805" s="10"/>
    </row>
    <row r="806" spans="4:4" x14ac:dyDescent="0.3">
      <c r="D806" s="10"/>
    </row>
    <row r="807" spans="4:4" x14ac:dyDescent="0.3">
      <c r="D807" s="10"/>
    </row>
    <row r="808" spans="4:4" x14ac:dyDescent="0.3">
      <c r="D808" s="10"/>
    </row>
    <row r="809" spans="4:4" x14ac:dyDescent="0.3">
      <c r="D809" s="10"/>
    </row>
    <row r="810" spans="4:4" x14ac:dyDescent="0.3">
      <c r="D810" s="10"/>
    </row>
    <row r="811" spans="4:4" x14ac:dyDescent="0.3">
      <c r="D811" s="10"/>
    </row>
    <row r="812" spans="4:4" x14ac:dyDescent="0.3">
      <c r="D812" s="10"/>
    </row>
    <row r="813" spans="4:4" x14ac:dyDescent="0.3">
      <c r="D813" s="10"/>
    </row>
    <row r="814" spans="4:4" x14ac:dyDescent="0.3">
      <c r="D814" s="10"/>
    </row>
    <row r="815" spans="4:4" x14ac:dyDescent="0.3">
      <c r="D815" s="10"/>
    </row>
    <row r="816" spans="4:4" x14ac:dyDescent="0.3">
      <c r="D816" s="10"/>
    </row>
    <row r="817" spans="4:4" x14ac:dyDescent="0.3">
      <c r="D817" s="10"/>
    </row>
    <row r="818" spans="4:4" x14ac:dyDescent="0.3">
      <c r="D818" s="10"/>
    </row>
    <row r="819" spans="4:4" x14ac:dyDescent="0.3">
      <c r="D819" s="10"/>
    </row>
    <row r="820" spans="4:4" x14ac:dyDescent="0.3">
      <c r="D820" s="10"/>
    </row>
    <row r="821" spans="4:4" x14ac:dyDescent="0.3">
      <c r="D821" s="10"/>
    </row>
    <row r="822" spans="4:4" x14ac:dyDescent="0.3">
      <c r="D822" s="10"/>
    </row>
    <row r="823" spans="4:4" x14ac:dyDescent="0.3">
      <c r="D823" s="10"/>
    </row>
    <row r="824" spans="4:4" x14ac:dyDescent="0.3">
      <c r="D824" s="10"/>
    </row>
    <row r="825" spans="4:4" x14ac:dyDescent="0.3">
      <c r="D825" s="10"/>
    </row>
    <row r="826" spans="4:4" x14ac:dyDescent="0.3">
      <c r="D826" s="10"/>
    </row>
    <row r="827" spans="4:4" x14ac:dyDescent="0.3">
      <c r="D827" s="10"/>
    </row>
    <row r="828" spans="4:4" x14ac:dyDescent="0.3">
      <c r="D828" s="10"/>
    </row>
    <row r="829" spans="4:4" x14ac:dyDescent="0.3">
      <c r="D829" s="10"/>
    </row>
    <row r="830" spans="4:4" x14ac:dyDescent="0.3">
      <c r="D830" s="10"/>
    </row>
    <row r="831" spans="4:4" x14ac:dyDescent="0.3">
      <c r="D831" s="10"/>
    </row>
    <row r="832" spans="4:4" x14ac:dyDescent="0.3">
      <c r="D832" s="10"/>
    </row>
    <row r="833" spans="4:4" x14ac:dyDescent="0.3">
      <c r="D833" s="10"/>
    </row>
    <row r="834" spans="4:4" x14ac:dyDescent="0.3">
      <c r="D834" s="10"/>
    </row>
    <row r="835" spans="4:4" x14ac:dyDescent="0.3">
      <c r="D835" s="10"/>
    </row>
    <row r="836" spans="4:4" x14ac:dyDescent="0.3">
      <c r="D836" s="10"/>
    </row>
    <row r="837" spans="4:4" x14ac:dyDescent="0.3">
      <c r="D837" s="10"/>
    </row>
    <row r="838" spans="4:4" x14ac:dyDescent="0.3">
      <c r="D838" s="10"/>
    </row>
    <row r="839" spans="4:4" x14ac:dyDescent="0.3">
      <c r="D839" s="10"/>
    </row>
    <row r="840" spans="4:4" x14ac:dyDescent="0.3">
      <c r="D840" s="10"/>
    </row>
    <row r="841" spans="4:4" x14ac:dyDescent="0.3">
      <c r="D841" s="10"/>
    </row>
    <row r="842" spans="4:4" x14ac:dyDescent="0.3">
      <c r="D842" s="10"/>
    </row>
    <row r="843" spans="4:4" x14ac:dyDescent="0.3">
      <c r="D843" s="10"/>
    </row>
    <row r="844" spans="4:4" x14ac:dyDescent="0.3">
      <c r="D844" s="10"/>
    </row>
    <row r="845" spans="4:4" x14ac:dyDescent="0.3">
      <c r="D845" s="10"/>
    </row>
    <row r="846" spans="4:4" x14ac:dyDescent="0.3">
      <c r="D846" s="10"/>
    </row>
    <row r="847" spans="4:4" x14ac:dyDescent="0.3">
      <c r="D847" s="10"/>
    </row>
    <row r="848" spans="4:4" x14ac:dyDescent="0.3">
      <c r="D848" s="10"/>
    </row>
    <row r="849" spans="4:4" x14ac:dyDescent="0.3">
      <c r="D849" s="10"/>
    </row>
    <row r="850" spans="4:4" x14ac:dyDescent="0.3">
      <c r="D850" s="10"/>
    </row>
    <row r="851" spans="4:4" x14ac:dyDescent="0.3">
      <c r="D851" s="10"/>
    </row>
    <row r="852" spans="4:4" x14ac:dyDescent="0.3">
      <c r="D852" s="10"/>
    </row>
    <row r="853" spans="4:4" x14ac:dyDescent="0.3">
      <c r="D853" s="10"/>
    </row>
    <row r="854" spans="4:4" x14ac:dyDescent="0.3">
      <c r="D854" s="10"/>
    </row>
    <row r="855" spans="4:4" x14ac:dyDescent="0.3">
      <c r="D855" s="10"/>
    </row>
    <row r="856" spans="4:4" x14ac:dyDescent="0.3">
      <c r="D856" s="10"/>
    </row>
    <row r="857" spans="4:4" x14ac:dyDescent="0.3">
      <c r="D857" s="10"/>
    </row>
    <row r="858" spans="4:4" x14ac:dyDescent="0.3">
      <c r="D858" s="10"/>
    </row>
    <row r="859" spans="4:4" x14ac:dyDescent="0.3">
      <c r="D859" s="10"/>
    </row>
    <row r="860" spans="4:4" x14ac:dyDescent="0.3">
      <c r="D860" s="10"/>
    </row>
    <row r="861" spans="4:4" x14ac:dyDescent="0.3">
      <c r="D861" s="10"/>
    </row>
    <row r="862" spans="4:4" x14ac:dyDescent="0.3">
      <c r="D862" s="10"/>
    </row>
    <row r="863" spans="4:4" x14ac:dyDescent="0.3">
      <c r="D863" s="10"/>
    </row>
    <row r="864" spans="4:4" x14ac:dyDescent="0.3">
      <c r="D864" s="10"/>
    </row>
    <row r="865" spans="4:4" x14ac:dyDescent="0.3">
      <c r="D865" s="10"/>
    </row>
    <row r="866" spans="4:4" x14ac:dyDescent="0.3">
      <c r="D866" s="10"/>
    </row>
    <row r="867" spans="4:4" x14ac:dyDescent="0.3">
      <c r="D867" s="10"/>
    </row>
    <row r="868" spans="4:4" x14ac:dyDescent="0.3">
      <c r="D868" s="10"/>
    </row>
    <row r="869" spans="4:4" x14ac:dyDescent="0.3">
      <c r="D869" s="10"/>
    </row>
    <row r="870" spans="4:4" x14ac:dyDescent="0.3">
      <c r="D870" s="10"/>
    </row>
    <row r="871" spans="4:4" x14ac:dyDescent="0.3">
      <c r="D871" s="10"/>
    </row>
    <row r="872" spans="4:4" x14ac:dyDescent="0.3">
      <c r="D872" s="10"/>
    </row>
    <row r="873" spans="4:4" x14ac:dyDescent="0.3">
      <c r="D873" s="10"/>
    </row>
    <row r="874" spans="4:4" x14ac:dyDescent="0.3">
      <c r="D874" s="10"/>
    </row>
    <row r="875" spans="4:4" x14ac:dyDescent="0.3">
      <c r="D875" s="10"/>
    </row>
    <row r="876" spans="4:4" x14ac:dyDescent="0.3">
      <c r="D876" s="10"/>
    </row>
    <row r="877" spans="4:4" x14ac:dyDescent="0.3">
      <c r="D877" s="10"/>
    </row>
    <row r="878" spans="4:4" x14ac:dyDescent="0.3">
      <c r="D878" s="10"/>
    </row>
    <row r="879" spans="4:4" x14ac:dyDescent="0.3">
      <c r="D879" s="10"/>
    </row>
    <row r="880" spans="4:4" x14ac:dyDescent="0.3">
      <c r="D880" s="10"/>
    </row>
    <row r="881" spans="4:4" x14ac:dyDescent="0.3">
      <c r="D881" s="10"/>
    </row>
    <row r="882" spans="4:4" x14ac:dyDescent="0.3">
      <c r="D882" s="10"/>
    </row>
    <row r="883" spans="4:4" x14ac:dyDescent="0.3">
      <c r="D883" s="10"/>
    </row>
    <row r="884" spans="4:4" x14ac:dyDescent="0.3">
      <c r="D884" s="10"/>
    </row>
    <row r="885" spans="4:4" x14ac:dyDescent="0.3">
      <c r="D885" s="10"/>
    </row>
    <row r="886" spans="4:4" x14ac:dyDescent="0.3">
      <c r="D886" s="10"/>
    </row>
    <row r="887" spans="4:4" x14ac:dyDescent="0.3">
      <c r="D887" s="10"/>
    </row>
    <row r="888" spans="4:4" x14ac:dyDescent="0.3">
      <c r="D888" s="10"/>
    </row>
    <row r="889" spans="4:4" x14ac:dyDescent="0.3">
      <c r="D889" s="10"/>
    </row>
    <row r="890" spans="4:4" x14ac:dyDescent="0.3">
      <c r="D890" s="10"/>
    </row>
    <row r="891" spans="4:4" x14ac:dyDescent="0.3">
      <c r="D891" s="10"/>
    </row>
    <row r="892" spans="4:4" x14ac:dyDescent="0.3">
      <c r="D892" s="10"/>
    </row>
    <row r="893" spans="4:4" x14ac:dyDescent="0.3">
      <c r="D893" s="10"/>
    </row>
    <row r="894" spans="4:4" x14ac:dyDescent="0.3">
      <c r="D894" s="10"/>
    </row>
    <row r="895" spans="4:4" x14ac:dyDescent="0.3">
      <c r="D895" s="10"/>
    </row>
    <row r="896" spans="4:4" x14ac:dyDescent="0.3">
      <c r="D896" s="10"/>
    </row>
    <row r="897" spans="4:4" x14ac:dyDescent="0.3">
      <c r="D897" s="10"/>
    </row>
    <row r="898" spans="4:4" x14ac:dyDescent="0.3">
      <c r="D898" s="10"/>
    </row>
    <row r="899" spans="4:4" x14ac:dyDescent="0.3">
      <c r="D899" s="10"/>
    </row>
    <row r="900" spans="4:4" x14ac:dyDescent="0.3">
      <c r="D900" s="10"/>
    </row>
    <row r="901" spans="4:4" x14ac:dyDescent="0.3">
      <c r="D901" s="10"/>
    </row>
    <row r="902" spans="4:4" x14ac:dyDescent="0.3">
      <c r="D902" s="10"/>
    </row>
    <row r="903" spans="4:4" x14ac:dyDescent="0.3">
      <c r="D903" s="10"/>
    </row>
    <row r="904" spans="4:4" x14ac:dyDescent="0.3">
      <c r="D904" s="10"/>
    </row>
    <row r="905" spans="4:4" x14ac:dyDescent="0.3">
      <c r="D905" s="10"/>
    </row>
    <row r="906" spans="4:4" x14ac:dyDescent="0.3">
      <c r="D906" s="10"/>
    </row>
    <row r="907" spans="4:4" x14ac:dyDescent="0.3">
      <c r="D907" s="10"/>
    </row>
    <row r="908" spans="4:4" x14ac:dyDescent="0.3">
      <c r="D908" s="10"/>
    </row>
    <row r="909" spans="4:4" x14ac:dyDescent="0.3">
      <c r="D909" s="10"/>
    </row>
    <row r="910" spans="4:4" x14ac:dyDescent="0.3">
      <c r="D910" s="10"/>
    </row>
    <row r="911" spans="4:4" x14ac:dyDescent="0.3">
      <c r="D911" s="10"/>
    </row>
    <row r="912" spans="4:4" x14ac:dyDescent="0.3">
      <c r="D912" s="10"/>
    </row>
    <row r="913" spans="4:4" x14ac:dyDescent="0.3">
      <c r="D913" s="10"/>
    </row>
    <row r="914" spans="4:4" x14ac:dyDescent="0.3">
      <c r="D914" s="10"/>
    </row>
    <row r="915" spans="4:4" x14ac:dyDescent="0.3">
      <c r="D915" s="10"/>
    </row>
    <row r="916" spans="4:4" x14ac:dyDescent="0.3">
      <c r="D916" s="10"/>
    </row>
    <row r="917" spans="4:4" x14ac:dyDescent="0.3">
      <c r="D917" s="10"/>
    </row>
    <row r="918" spans="4:4" x14ac:dyDescent="0.3">
      <c r="D918" s="10"/>
    </row>
    <row r="919" spans="4:4" x14ac:dyDescent="0.3">
      <c r="D919" s="10"/>
    </row>
    <row r="920" spans="4:4" x14ac:dyDescent="0.3">
      <c r="D920" s="10"/>
    </row>
    <row r="921" spans="4:4" x14ac:dyDescent="0.3">
      <c r="D921" s="10"/>
    </row>
    <row r="922" spans="4:4" x14ac:dyDescent="0.3">
      <c r="D922" s="10"/>
    </row>
    <row r="923" spans="4:4" x14ac:dyDescent="0.3">
      <c r="D923" s="10"/>
    </row>
    <row r="924" spans="4:4" x14ac:dyDescent="0.3">
      <c r="D924" s="10"/>
    </row>
    <row r="925" spans="4:4" x14ac:dyDescent="0.3">
      <c r="D925" s="10"/>
    </row>
    <row r="926" spans="4:4" x14ac:dyDescent="0.3">
      <c r="D926" s="10"/>
    </row>
    <row r="927" spans="4:4" x14ac:dyDescent="0.3">
      <c r="D927" s="10"/>
    </row>
    <row r="928" spans="4:4" x14ac:dyDescent="0.3">
      <c r="D928" s="10"/>
    </row>
    <row r="929" spans="4:4" x14ac:dyDescent="0.3">
      <c r="D929" s="10"/>
    </row>
    <row r="930" spans="4:4" x14ac:dyDescent="0.3">
      <c r="D930" s="10"/>
    </row>
    <row r="931" spans="4:4" x14ac:dyDescent="0.3">
      <c r="D931" s="10"/>
    </row>
    <row r="932" spans="4:4" x14ac:dyDescent="0.3">
      <c r="D932" s="10"/>
    </row>
    <row r="933" spans="4:4" x14ac:dyDescent="0.3">
      <c r="D933" s="10"/>
    </row>
    <row r="934" spans="4:4" x14ac:dyDescent="0.3">
      <c r="D934" s="10"/>
    </row>
    <row r="935" spans="4:4" x14ac:dyDescent="0.3">
      <c r="D935" s="10"/>
    </row>
    <row r="936" spans="4:4" x14ac:dyDescent="0.3">
      <c r="D936" s="10"/>
    </row>
    <row r="937" spans="4:4" x14ac:dyDescent="0.3">
      <c r="D937" s="10"/>
    </row>
    <row r="938" spans="4:4" x14ac:dyDescent="0.3">
      <c r="D938" s="10"/>
    </row>
    <row r="939" spans="4:4" x14ac:dyDescent="0.3">
      <c r="D939" s="10"/>
    </row>
    <row r="940" spans="4:4" x14ac:dyDescent="0.3">
      <c r="D940" s="10"/>
    </row>
    <row r="941" spans="4:4" x14ac:dyDescent="0.3">
      <c r="D941" s="10"/>
    </row>
    <row r="942" spans="4:4" x14ac:dyDescent="0.3">
      <c r="D942" s="10"/>
    </row>
    <row r="943" spans="4:4" x14ac:dyDescent="0.3">
      <c r="D943" s="10"/>
    </row>
    <row r="944" spans="4:4" x14ac:dyDescent="0.3">
      <c r="D944" s="10"/>
    </row>
    <row r="945" spans="4:4" x14ac:dyDescent="0.3">
      <c r="D945" s="10"/>
    </row>
    <row r="946" spans="4:4" x14ac:dyDescent="0.3">
      <c r="D946" s="10"/>
    </row>
    <row r="947" spans="4:4" x14ac:dyDescent="0.3">
      <c r="D947" s="10"/>
    </row>
    <row r="948" spans="4:4" x14ac:dyDescent="0.3">
      <c r="D948" s="10"/>
    </row>
    <row r="949" spans="4:4" x14ac:dyDescent="0.3">
      <c r="D949" s="10"/>
    </row>
    <row r="950" spans="4:4" x14ac:dyDescent="0.3">
      <c r="D950" s="10"/>
    </row>
    <row r="951" spans="4:4" x14ac:dyDescent="0.3">
      <c r="D951" s="10"/>
    </row>
    <row r="952" spans="4:4" x14ac:dyDescent="0.3">
      <c r="D952" s="10"/>
    </row>
    <row r="953" spans="4:4" x14ac:dyDescent="0.3">
      <c r="D953" s="10"/>
    </row>
    <row r="954" spans="4:4" x14ac:dyDescent="0.3">
      <c r="D954" s="10"/>
    </row>
    <row r="955" spans="4:4" x14ac:dyDescent="0.3">
      <c r="D955" s="10"/>
    </row>
    <row r="956" spans="4:4" x14ac:dyDescent="0.3">
      <c r="D956" s="10"/>
    </row>
    <row r="957" spans="4:4" x14ac:dyDescent="0.3">
      <c r="D957" s="10"/>
    </row>
    <row r="958" spans="4:4" x14ac:dyDescent="0.3">
      <c r="D958" s="10"/>
    </row>
    <row r="959" spans="4:4" x14ac:dyDescent="0.3">
      <c r="D959" s="10"/>
    </row>
    <row r="960" spans="4:4" x14ac:dyDescent="0.3">
      <c r="D960" s="10"/>
    </row>
    <row r="961" spans="4:4" x14ac:dyDescent="0.3">
      <c r="D961" s="10"/>
    </row>
    <row r="962" spans="4:4" x14ac:dyDescent="0.3">
      <c r="D962" s="10"/>
    </row>
    <row r="963" spans="4:4" x14ac:dyDescent="0.3">
      <c r="D963" s="10"/>
    </row>
    <row r="964" spans="4:4" x14ac:dyDescent="0.3">
      <c r="D964" s="10"/>
    </row>
    <row r="965" spans="4:4" x14ac:dyDescent="0.3">
      <c r="D965" s="10"/>
    </row>
    <row r="966" spans="4:4" x14ac:dyDescent="0.3">
      <c r="D966" s="10"/>
    </row>
    <row r="967" spans="4:4" x14ac:dyDescent="0.3">
      <c r="D967" s="10"/>
    </row>
    <row r="968" spans="4:4" x14ac:dyDescent="0.3">
      <c r="D968" s="10"/>
    </row>
    <row r="969" spans="4:4" x14ac:dyDescent="0.3">
      <c r="D969" s="10"/>
    </row>
    <row r="970" spans="4:4" x14ac:dyDescent="0.3">
      <c r="D970" s="10"/>
    </row>
    <row r="971" spans="4:4" x14ac:dyDescent="0.3">
      <c r="D971" s="10"/>
    </row>
    <row r="972" spans="4:4" x14ac:dyDescent="0.3">
      <c r="D972" s="10"/>
    </row>
    <row r="973" spans="4:4" x14ac:dyDescent="0.3">
      <c r="D973" s="10"/>
    </row>
    <row r="974" spans="4:4" x14ac:dyDescent="0.3">
      <c r="D974" s="10"/>
    </row>
    <row r="975" spans="4:4" x14ac:dyDescent="0.3">
      <c r="D975" s="10"/>
    </row>
    <row r="976" spans="4:4" x14ac:dyDescent="0.3">
      <c r="D976" s="10"/>
    </row>
    <row r="977" spans="4:4" x14ac:dyDescent="0.3">
      <c r="D977" s="10"/>
    </row>
    <row r="978" spans="4:4" x14ac:dyDescent="0.3">
      <c r="D978" s="10"/>
    </row>
    <row r="979" spans="4:4" x14ac:dyDescent="0.3">
      <c r="D979" s="10"/>
    </row>
    <row r="980" spans="4:4" x14ac:dyDescent="0.3">
      <c r="D980" s="10"/>
    </row>
    <row r="981" spans="4:4" x14ac:dyDescent="0.3">
      <c r="D981" s="10"/>
    </row>
    <row r="982" spans="4:4" x14ac:dyDescent="0.3">
      <c r="D982" s="10"/>
    </row>
    <row r="983" spans="4:4" x14ac:dyDescent="0.3">
      <c r="D983" s="10"/>
    </row>
    <row r="984" spans="4:4" x14ac:dyDescent="0.3">
      <c r="D984" s="10"/>
    </row>
    <row r="985" spans="4:4" x14ac:dyDescent="0.3">
      <c r="D985" s="10"/>
    </row>
    <row r="986" spans="4:4" x14ac:dyDescent="0.3">
      <c r="D986" s="10"/>
    </row>
    <row r="987" spans="4:4" x14ac:dyDescent="0.3">
      <c r="D987" s="10"/>
    </row>
    <row r="988" spans="4:4" x14ac:dyDescent="0.3">
      <c r="D988" s="10"/>
    </row>
    <row r="989" spans="4:4" x14ac:dyDescent="0.3">
      <c r="D989" s="10"/>
    </row>
    <row r="990" spans="4:4" x14ac:dyDescent="0.3">
      <c r="D990" s="10"/>
    </row>
    <row r="991" spans="4:4" x14ac:dyDescent="0.3">
      <c r="D991" s="10"/>
    </row>
    <row r="992" spans="4:4" x14ac:dyDescent="0.3">
      <c r="D992" s="10"/>
    </row>
    <row r="993" spans="4:4" x14ac:dyDescent="0.3">
      <c r="D993" s="10"/>
    </row>
    <row r="994" spans="4:4" x14ac:dyDescent="0.3">
      <c r="D994" s="10"/>
    </row>
    <row r="995" spans="4:4" x14ac:dyDescent="0.3">
      <c r="D995" s="10"/>
    </row>
    <row r="996" spans="4:4" x14ac:dyDescent="0.3">
      <c r="D996" s="10"/>
    </row>
    <row r="997" spans="4:4" x14ac:dyDescent="0.3">
      <c r="D997" s="10"/>
    </row>
    <row r="998" spans="4:4" x14ac:dyDescent="0.3">
      <c r="D998" s="10"/>
    </row>
    <row r="999" spans="4:4" x14ac:dyDescent="0.3">
      <c r="D999" s="10"/>
    </row>
    <row r="1000" spans="4:4" x14ac:dyDescent="0.3">
      <c r="D1000" s="10"/>
    </row>
    <row r="1001" spans="4:4" x14ac:dyDescent="0.3">
      <c r="D1001" s="10"/>
    </row>
    <row r="1002" spans="4:4" x14ac:dyDescent="0.3">
      <c r="D1002" s="10"/>
    </row>
    <row r="1003" spans="4:4" x14ac:dyDescent="0.3">
      <c r="D1003" s="10"/>
    </row>
    <row r="1004" spans="4:4" x14ac:dyDescent="0.3">
      <c r="D1004" s="10"/>
    </row>
    <row r="1005" spans="4:4" x14ac:dyDescent="0.3">
      <c r="D1005" s="10"/>
    </row>
    <row r="1006" spans="4:4" x14ac:dyDescent="0.3">
      <c r="D1006" s="10"/>
    </row>
    <row r="1007" spans="4:4" x14ac:dyDescent="0.3">
      <c r="D1007" s="10"/>
    </row>
    <row r="1008" spans="4:4" x14ac:dyDescent="0.3">
      <c r="D1008" s="10"/>
    </row>
    <row r="1009" spans="4:4" x14ac:dyDescent="0.3">
      <c r="D1009" s="10"/>
    </row>
    <row r="1010" spans="4:4" x14ac:dyDescent="0.3">
      <c r="D1010" s="10"/>
    </row>
    <row r="1011" spans="4:4" x14ac:dyDescent="0.3">
      <c r="D1011" s="10"/>
    </row>
    <row r="1012" spans="4:4" x14ac:dyDescent="0.3">
      <c r="D1012" s="10"/>
    </row>
    <row r="1013" spans="4:4" x14ac:dyDescent="0.3">
      <c r="D1013" s="10"/>
    </row>
    <row r="1014" spans="4:4" x14ac:dyDescent="0.3">
      <c r="D1014" s="10"/>
    </row>
    <row r="1015" spans="4:4" x14ac:dyDescent="0.3">
      <c r="D1015" s="10"/>
    </row>
    <row r="1016" spans="4:4" x14ac:dyDescent="0.3">
      <c r="D1016" s="10"/>
    </row>
    <row r="1017" spans="4:4" x14ac:dyDescent="0.3">
      <c r="D1017" s="10"/>
    </row>
    <row r="1018" spans="4:4" x14ac:dyDescent="0.3">
      <c r="D1018" s="10"/>
    </row>
    <row r="1019" spans="4:4" x14ac:dyDescent="0.3">
      <c r="D1019" s="10"/>
    </row>
    <row r="1020" spans="4:4" x14ac:dyDescent="0.3">
      <c r="D1020" s="10"/>
    </row>
    <row r="1021" spans="4:4" x14ac:dyDescent="0.3">
      <c r="D1021" s="10"/>
    </row>
    <row r="1022" spans="4:4" x14ac:dyDescent="0.3">
      <c r="D1022" s="10"/>
    </row>
    <row r="1023" spans="4:4" x14ac:dyDescent="0.3">
      <c r="D1023" s="10"/>
    </row>
    <row r="1024" spans="4:4" x14ac:dyDescent="0.3">
      <c r="D1024" s="10"/>
    </row>
    <row r="1025" spans="4:4" x14ac:dyDescent="0.3">
      <c r="D1025" s="10"/>
    </row>
    <row r="1026" spans="4:4" x14ac:dyDescent="0.3">
      <c r="D1026" s="10"/>
    </row>
    <row r="1027" spans="4:4" x14ac:dyDescent="0.3">
      <c r="D1027" s="10"/>
    </row>
    <row r="1028" spans="4:4" x14ac:dyDescent="0.3">
      <c r="D1028" s="10"/>
    </row>
    <row r="1029" spans="4:4" x14ac:dyDescent="0.3">
      <c r="D1029" s="10"/>
    </row>
    <row r="1030" spans="4:4" x14ac:dyDescent="0.3">
      <c r="D1030" s="10"/>
    </row>
    <row r="1031" spans="4:4" x14ac:dyDescent="0.3">
      <c r="D1031" s="10"/>
    </row>
    <row r="1032" spans="4:4" x14ac:dyDescent="0.3">
      <c r="D1032" s="10"/>
    </row>
    <row r="1033" spans="4:4" x14ac:dyDescent="0.3">
      <c r="D1033" s="10"/>
    </row>
    <row r="1034" spans="4:4" x14ac:dyDescent="0.3">
      <c r="D1034" s="10"/>
    </row>
    <row r="1035" spans="4:4" x14ac:dyDescent="0.3">
      <c r="D1035" s="10"/>
    </row>
    <row r="1036" spans="4:4" x14ac:dyDescent="0.3">
      <c r="D1036" s="10"/>
    </row>
    <row r="1037" spans="4:4" x14ac:dyDescent="0.3">
      <c r="D1037" s="10"/>
    </row>
    <row r="1038" spans="4:4" x14ac:dyDescent="0.3">
      <c r="D1038" s="10"/>
    </row>
    <row r="1039" spans="4:4" x14ac:dyDescent="0.3">
      <c r="D1039" s="10"/>
    </row>
    <row r="1040" spans="4:4" x14ac:dyDescent="0.3">
      <c r="D1040" s="10"/>
    </row>
    <row r="1041" spans="4:4" x14ac:dyDescent="0.3">
      <c r="D1041" s="10"/>
    </row>
    <row r="1042" spans="4:4" x14ac:dyDescent="0.3">
      <c r="D1042" s="10"/>
    </row>
    <row r="1043" spans="4:4" x14ac:dyDescent="0.3">
      <c r="D1043" s="10"/>
    </row>
    <row r="1044" spans="4:4" x14ac:dyDescent="0.3">
      <c r="D1044" s="10"/>
    </row>
    <row r="1045" spans="4:4" x14ac:dyDescent="0.3">
      <c r="D1045" s="10"/>
    </row>
    <row r="1046" spans="4:4" x14ac:dyDescent="0.3">
      <c r="D1046" s="10"/>
    </row>
    <row r="1047" spans="4:4" x14ac:dyDescent="0.3">
      <c r="D1047" s="10"/>
    </row>
    <row r="1048" spans="4:4" x14ac:dyDescent="0.3">
      <c r="D1048" s="10"/>
    </row>
    <row r="1049" spans="4:4" x14ac:dyDescent="0.3">
      <c r="D1049" s="10"/>
    </row>
    <row r="1050" spans="4:4" x14ac:dyDescent="0.3">
      <c r="D1050" s="10"/>
    </row>
    <row r="1051" spans="4:4" x14ac:dyDescent="0.3">
      <c r="D1051" s="10"/>
    </row>
    <row r="1052" spans="4:4" x14ac:dyDescent="0.3">
      <c r="D1052" s="10"/>
    </row>
    <row r="1053" spans="4:4" x14ac:dyDescent="0.3">
      <c r="D1053" s="10"/>
    </row>
    <row r="1054" spans="4:4" x14ac:dyDescent="0.3">
      <c r="D1054" s="10"/>
    </row>
    <row r="1055" spans="4:4" x14ac:dyDescent="0.3">
      <c r="D1055" s="10"/>
    </row>
    <row r="1056" spans="4:4" x14ac:dyDescent="0.3">
      <c r="D1056" s="10"/>
    </row>
    <row r="1057" spans="4:4" x14ac:dyDescent="0.3">
      <c r="D1057" s="10"/>
    </row>
    <row r="1058" spans="4:4" x14ac:dyDescent="0.3">
      <c r="D1058" s="10"/>
    </row>
    <row r="1059" spans="4:4" x14ac:dyDescent="0.3">
      <c r="D1059" s="10"/>
    </row>
    <row r="1060" spans="4:4" x14ac:dyDescent="0.3">
      <c r="D1060" s="10"/>
    </row>
    <row r="1061" spans="4:4" x14ac:dyDescent="0.3">
      <c r="D1061" s="10"/>
    </row>
    <row r="1062" spans="4:4" x14ac:dyDescent="0.3">
      <c r="D1062" s="10"/>
    </row>
    <row r="1063" spans="4:4" x14ac:dyDescent="0.3">
      <c r="D1063" s="10"/>
    </row>
    <row r="1064" spans="4:4" x14ac:dyDescent="0.3">
      <c r="D1064" s="10"/>
    </row>
    <row r="1065" spans="4:4" x14ac:dyDescent="0.3">
      <c r="D1065" s="10"/>
    </row>
    <row r="1066" spans="4:4" x14ac:dyDescent="0.3">
      <c r="D1066" s="10"/>
    </row>
    <row r="1067" spans="4:4" x14ac:dyDescent="0.3">
      <c r="D1067" s="10"/>
    </row>
    <row r="1068" spans="4:4" x14ac:dyDescent="0.3">
      <c r="D1068" s="10"/>
    </row>
    <row r="1069" spans="4:4" x14ac:dyDescent="0.3">
      <c r="D1069" s="10"/>
    </row>
    <row r="1070" spans="4:4" x14ac:dyDescent="0.3">
      <c r="D1070" s="10"/>
    </row>
    <row r="1071" spans="4:4" x14ac:dyDescent="0.3">
      <c r="D1071" s="10"/>
    </row>
    <row r="1072" spans="4:4" x14ac:dyDescent="0.3">
      <c r="D1072" s="10"/>
    </row>
    <row r="1073" spans="4:4" x14ac:dyDescent="0.3">
      <c r="D1073" s="10"/>
    </row>
    <row r="1074" spans="4:4" x14ac:dyDescent="0.3">
      <c r="D1074" s="10"/>
    </row>
    <row r="1075" spans="4:4" x14ac:dyDescent="0.3">
      <c r="D1075" s="10"/>
    </row>
    <row r="1076" spans="4:4" x14ac:dyDescent="0.3">
      <c r="D1076" s="10"/>
    </row>
    <row r="1077" spans="4:4" x14ac:dyDescent="0.3">
      <c r="D1077" s="10"/>
    </row>
    <row r="1078" spans="4:4" x14ac:dyDescent="0.3">
      <c r="D1078" s="10"/>
    </row>
    <row r="1079" spans="4:4" x14ac:dyDescent="0.3">
      <c r="D1079" s="10"/>
    </row>
    <row r="1080" spans="4:4" x14ac:dyDescent="0.3">
      <c r="D1080" s="10"/>
    </row>
    <row r="1081" spans="4:4" x14ac:dyDescent="0.3">
      <c r="D1081" s="10"/>
    </row>
    <row r="1082" spans="4:4" x14ac:dyDescent="0.3">
      <c r="D1082" s="10"/>
    </row>
    <row r="1083" spans="4:4" x14ac:dyDescent="0.3">
      <c r="D1083" s="10"/>
    </row>
    <row r="1084" spans="4:4" x14ac:dyDescent="0.3">
      <c r="D1084" s="10"/>
    </row>
    <row r="1085" spans="4:4" x14ac:dyDescent="0.3">
      <c r="D1085" s="10"/>
    </row>
    <row r="1086" spans="4:4" x14ac:dyDescent="0.3">
      <c r="D1086" s="10"/>
    </row>
    <row r="1087" spans="4:4" x14ac:dyDescent="0.3">
      <c r="D1087" s="10"/>
    </row>
    <row r="1088" spans="4:4" x14ac:dyDescent="0.3">
      <c r="D1088" s="10"/>
    </row>
    <row r="1089" spans="4:4" x14ac:dyDescent="0.3">
      <c r="D1089" s="10"/>
    </row>
    <row r="1090" spans="4:4" x14ac:dyDescent="0.3">
      <c r="D1090" s="10"/>
    </row>
    <row r="1091" spans="4:4" x14ac:dyDescent="0.3">
      <c r="D1091" s="10"/>
    </row>
    <row r="1092" spans="4:4" x14ac:dyDescent="0.3">
      <c r="D1092" s="10"/>
    </row>
    <row r="1093" spans="4:4" x14ac:dyDescent="0.3">
      <c r="D1093" s="10"/>
    </row>
    <row r="1094" spans="4:4" x14ac:dyDescent="0.3">
      <c r="D1094" s="10"/>
    </row>
    <row r="1095" spans="4:4" x14ac:dyDescent="0.3">
      <c r="D1095" s="10"/>
    </row>
    <row r="1096" spans="4:4" x14ac:dyDescent="0.3">
      <c r="D1096" s="10"/>
    </row>
    <row r="1097" spans="4:4" x14ac:dyDescent="0.3">
      <c r="D1097" s="10"/>
    </row>
    <row r="1098" spans="4:4" x14ac:dyDescent="0.3">
      <c r="D1098" s="10"/>
    </row>
    <row r="1099" spans="4:4" x14ac:dyDescent="0.3">
      <c r="D1099" s="10"/>
    </row>
    <row r="1100" spans="4:4" x14ac:dyDescent="0.3">
      <c r="D1100" s="10"/>
    </row>
    <row r="1101" spans="4:4" x14ac:dyDescent="0.3">
      <c r="D1101" s="10"/>
    </row>
    <row r="1102" spans="4:4" x14ac:dyDescent="0.3">
      <c r="D1102" s="10"/>
    </row>
    <row r="1103" spans="4:4" x14ac:dyDescent="0.3">
      <c r="D1103" s="10"/>
    </row>
    <row r="1104" spans="4:4" x14ac:dyDescent="0.3">
      <c r="D1104" s="10"/>
    </row>
    <row r="1105" spans="4:4" x14ac:dyDescent="0.3">
      <c r="D1105" s="10"/>
    </row>
    <row r="1106" spans="4:4" x14ac:dyDescent="0.3">
      <c r="D1106" s="10"/>
    </row>
    <row r="1107" spans="4:4" x14ac:dyDescent="0.3">
      <c r="D1107" s="10"/>
    </row>
    <row r="1108" spans="4:4" x14ac:dyDescent="0.3">
      <c r="D1108" s="10"/>
    </row>
    <row r="1109" spans="4:4" x14ac:dyDescent="0.3">
      <c r="D1109" s="10"/>
    </row>
    <row r="1110" spans="4:4" x14ac:dyDescent="0.3">
      <c r="D1110" s="10"/>
    </row>
    <row r="1111" spans="4:4" x14ac:dyDescent="0.3">
      <c r="D1111" s="10"/>
    </row>
    <row r="1112" spans="4:4" x14ac:dyDescent="0.3">
      <c r="D1112" s="10"/>
    </row>
    <row r="1113" spans="4:4" x14ac:dyDescent="0.3">
      <c r="D1113" s="10"/>
    </row>
    <row r="1114" spans="4:4" x14ac:dyDescent="0.3">
      <c r="D1114" s="10"/>
    </row>
    <row r="1115" spans="4:4" x14ac:dyDescent="0.3">
      <c r="D1115" s="10"/>
    </row>
    <row r="1116" spans="4:4" x14ac:dyDescent="0.3">
      <c r="D1116" s="10"/>
    </row>
    <row r="1117" spans="4:4" x14ac:dyDescent="0.3">
      <c r="D1117" s="10"/>
    </row>
    <row r="1118" spans="4:4" x14ac:dyDescent="0.3">
      <c r="D1118" s="10"/>
    </row>
    <row r="1119" spans="4:4" x14ac:dyDescent="0.3">
      <c r="D1119" s="10"/>
    </row>
    <row r="1120" spans="4:4" x14ac:dyDescent="0.3">
      <c r="D1120" s="10"/>
    </row>
    <row r="1121" spans="4:4" x14ac:dyDescent="0.3">
      <c r="D1121" s="10"/>
    </row>
    <row r="1122" spans="4:4" x14ac:dyDescent="0.3">
      <c r="D1122" s="10"/>
    </row>
    <row r="1123" spans="4:4" x14ac:dyDescent="0.3">
      <c r="D1123" s="10"/>
    </row>
    <row r="1124" spans="4:4" x14ac:dyDescent="0.3">
      <c r="D1124" s="10"/>
    </row>
    <row r="1125" spans="4:4" x14ac:dyDescent="0.3">
      <c r="D1125" s="10"/>
    </row>
    <row r="1126" spans="4:4" x14ac:dyDescent="0.3">
      <c r="D1126" s="10"/>
    </row>
    <row r="1127" spans="4:4" x14ac:dyDescent="0.3">
      <c r="D1127" s="10"/>
    </row>
    <row r="1128" spans="4:4" x14ac:dyDescent="0.3">
      <c r="D1128" s="10"/>
    </row>
    <row r="1129" spans="4:4" x14ac:dyDescent="0.3">
      <c r="D1129" s="10"/>
    </row>
    <row r="1130" spans="4:4" x14ac:dyDescent="0.3">
      <c r="D1130" s="10"/>
    </row>
    <row r="1131" spans="4:4" x14ac:dyDescent="0.3">
      <c r="D1131" s="10"/>
    </row>
    <row r="1132" spans="4:4" x14ac:dyDescent="0.3">
      <c r="D1132" s="10"/>
    </row>
    <row r="1133" spans="4:4" x14ac:dyDescent="0.3">
      <c r="D1133" s="10"/>
    </row>
    <row r="1134" spans="4:4" x14ac:dyDescent="0.3">
      <c r="D1134" s="10"/>
    </row>
    <row r="1135" spans="4:4" x14ac:dyDescent="0.3">
      <c r="D1135" s="10"/>
    </row>
    <row r="1136" spans="4:4" x14ac:dyDescent="0.3">
      <c r="D1136" s="10"/>
    </row>
    <row r="1137" spans="4:4" x14ac:dyDescent="0.3">
      <c r="D1137" s="10"/>
    </row>
    <row r="1138" spans="4:4" x14ac:dyDescent="0.3">
      <c r="D1138" s="10"/>
    </row>
    <row r="1139" spans="4:4" x14ac:dyDescent="0.3">
      <c r="D1139" s="10"/>
    </row>
    <row r="1140" spans="4:4" x14ac:dyDescent="0.3">
      <c r="D1140" s="10"/>
    </row>
    <row r="1141" spans="4:4" x14ac:dyDescent="0.3">
      <c r="D1141" s="10"/>
    </row>
    <row r="1142" spans="4:4" x14ac:dyDescent="0.3">
      <c r="D1142" s="10"/>
    </row>
    <row r="1143" spans="4:4" x14ac:dyDescent="0.3">
      <c r="D1143" s="10"/>
    </row>
    <row r="1144" spans="4:4" x14ac:dyDescent="0.3">
      <c r="D1144" s="10"/>
    </row>
    <row r="1145" spans="4:4" x14ac:dyDescent="0.3">
      <c r="D1145" s="10"/>
    </row>
    <row r="1146" spans="4:4" x14ac:dyDescent="0.3">
      <c r="D1146" s="10"/>
    </row>
    <row r="1147" spans="4:4" x14ac:dyDescent="0.3">
      <c r="D1147" s="10"/>
    </row>
    <row r="1148" spans="4:4" x14ac:dyDescent="0.3">
      <c r="D1148" s="10"/>
    </row>
    <row r="1149" spans="4:4" x14ac:dyDescent="0.3">
      <c r="D1149" s="10"/>
    </row>
    <row r="1150" spans="4:4" x14ac:dyDescent="0.3">
      <c r="D1150" s="10"/>
    </row>
    <row r="1151" spans="4:4" x14ac:dyDescent="0.3">
      <c r="D1151" s="10"/>
    </row>
    <row r="1152" spans="4:4" x14ac:dyDescent="0.3">
      <c r="D1152" s="10"/>
    </row>
    <row r="1153" spans="4:4" x14ac:dyDescent="0.3">
      <c r="D1153" s="10"/>
    </row>
    <row r="1154" spans="4:4" x14ac:dyDescent="0.3">
      <c r="D1154" s="10"/>
    </row>
    <row r="1155" spans="4:4" x14ac:dyDescent="0.3">
      <c r="D1155" s="10"/>
    </row>
    <row r="1156" spans="4:4" x14ac:dyDescent="0.3">
      <c r="D1156" s="10"/>
    </row>
    <row r="1157" spans="4:4" x14ac:dyDescent="0.3">
      <c r="D1157" s="10"/>
    </row>
    <row r="1158" spans="4:4" x14ac:dyDescent="0.3">
      <c r="D1158" s="10"/>
    </row>
    <row r="1159" spans="4:4" x14ac:dyDescent="0.3">
      <c r="D1159" s="10"/>
    </row>
    <row r="1160" spans="4:4" x14ac:dyDescent="0.3">
      <c r="D1160" s="10"/>
    </row>
    <row r="1161" spans="4:4" x14ac:dyDescent="0.3">
      <c r="D1161" s="10"/>
    </row>
    <row r="1162" spans="4:4" x14ac:dyDescent="0.3">
      <c r="D1162" s="10"/>
    </row>
    <row r="1163" spans="4:4" x14ac:dyDescent="0.3">
      <c r="D1163" s="10"/>
    </row>
    <row r="1164" spans="4:4" x14ac:dyDescent="0.3">
      <c r="D1164" s="10"/>
    </row>
    <row r="1165" spans="4:4" x14ac:dyDescent="0.3">
      <c r="D1165" s="10"/>
    </row>
    <row r="1166" spans="4:4" x14ac:dyDescent="0.3">
      <c r="D1166" s="10"/>
    </row>
    <row r="1167" spans="4:4" x14ac:dyDescent="0.3">
      <c r="D1167" s="10"/>
    </row>
    <row r="1168" spans="4:4" x14ac:dyDescent="0.3">
      <c r="D1168" s="10"/>
    </row>
    <row r="1169" spans="4:4" x14ac:dyDescent="0.3">
      <c r="D1169" s="10"/>
    </row>
    <row r="1170" spans="4:4" x14ac:dyDescent="0.3">
      <c r="D1170" s="10"/>
    </row>
    <row r="1171" spans="4:4" x14ac:dyDescent="0.3">
      <c r="D1171" s="10"/>
    </row>
    <row r="1172" spans="4:4" x14ac:dyDescent="0.3">
      <c r="D1172" s="10"/>
    </row>
    <row r="1173" spans="4:4" x14ac:dyDescent="0.3">
      <c r="D1173" s="10"/>
    </row>
    <row r="1174" spans="4:4" x14ac:dyDescent="0.3">
      <c r="D1174" s="10"/>
    </row>
    <row r="1175" spans="4:4" x14ac:dyDescent="0.3">
      <c r="D1175" s="10"/>
    </row>
    <row r="1176" spans="4:4" x14ac:dyDescent="0.3">
      <c r="D1176" s="10"/>
    </row>
    <row r="1177" spans="4:4" x14ac:dyDescent="0.3">
      <c r="D1177" s="10"/>
    </row>
    <row r="1178" spans="4:4" x14ac:dyDescent="0.3">
      <c r="D1178" s="10"/>
    </row>
    <row r="1179" spans="4:4" x14ac:dyDescent="0.3">
      <c r="D1179" s="10"/>
    </row>
    <row r="1180" spans="4:4" x14ac:dyDescent="0.3">
      <c r="D1180" s="10"/>
    </row>
    <row r="1181" spans="4:4" x14ac:dyDescent="0.3">
      <c r="D1181" s="10"/>
    </row>
    <row r="1182" spans="4:4" x14ac:dyDescent="0.3">
      <c r="D1182" s="10"/>
    </row>
    <row r="1183" spans="4:4" x14ac:dyDescent="0.3">
      <c r="D1183" s="10"/>
    </row>
    <row r="1184" spans="4:4" x14ac:dyDescent="0.3">
      <c r="D1184" s="10"/>
    </row>
    <row r="1185" spans="4:4" x14ac:dyDescent="0.3">
      <c r="D1185" s="10"/>
    </row>
    <row r="1186" spans="4:4" x14ac:dyDescent="0.3">
      <c r="D1186" s="10"/>
    </row>
    <row r="1187" spans="4:4" x14ac:dyDescent="0.3">
      <c r="D1187" s="10"/>
    </row>
    <row r="1188" spans="4:4" x14ac:dyDescent="0.3">
      <c r="D1188" s="10"/>
    </row>
    <row r="1189" spans="4:4" x14ac:dyDescent="0.3">
      <c r="D1189" s="10"/>
    </row>
    <row r="1190" spans="4:4" x14ac:dyDescent="0.3">
      <c r="D1190" s="10"/>
    </row>
    <row r="1191" spans="4:4" x14ac:dyDescent="0.3">
      <c r="D1191" s="10"/>
    </row>
    <row r="1192" spans="4:4" x14ac:dyDescent="0.3">
      <c r="D1192" s="10"/>
    </row>
    <row r="1193" spans="4:4" x14ac:dyDescent="0.3">
      <c r="D1193" s="10"/>
    </row>
    <row r="1194" spans="4:4" x14ac:dyDescent="0.3">
      <c r="D1194" s="10"/>
    </row>
    <row r="1195" spans="4:4" x14ac:dyDescent="0.3">
      <c r="D1195" s="10"/>
    </row>
    <row r="1196" spans="4:4" x14ac:dyDescent="0.3">
      <c r="D1196" s="10"/>
    </row>
    <row r="1197" spans="4:4" x14ac:dyDescent="0.3">
      <c r="D1197" s="10"/>
    </row>
    <row r="1198" spans="4:4" x14ac:dyDescent="0.3">
      <c r="D1198" s="10"/>
    </row>
    <row r="1199" spans="4:4" x14ac:dyDescent="0.3">
      <c r="D1199" s="10"/>
    </row>
    <row r="1200" spans="4:4" x14ac:dyDescent="0.3">
      <c r="D1200" s="10"/>
    </row>
    <row r="1201" spans="4:4" x14ac:dyDescent="0.3">
      <c r="D1201" s="10"/>
    </row>
    <row r="1202" spans="4:4" x14ac:dyDescent="0.3">
      <c r="D1202" s="10"/>
    </row>
    <row r="1203" spans="4:4" x14ac:dyDescent="0.3">
      <c r="D1203" s="10"/>
    </row>
    <row r="1204" spans="4:4" x14ac:dyDescent="0.3">
      <c r="D1204" s="10"/>
    </row>
    <row r="1205" spans="4:4" x14ac:dyDescent="0.3">
      <c r="D1205" s="10"/>
    </row>
    <row r="1206" spans="4:4" x14ac:dyDescent="0.3">
      <c r="D1206" s="10"/>
    </row>
    <row r="1207" spans="4:4" x14ac:dyDescent="0.3">
      <c r="D1207" s="10"/>
    </row>
    <row r="1208" spans="4:4" x14ac:dyDescent="0.3">
      <c r="D1208" s="10"/>
    </row>
    <row r="1209" spans="4:4" x14ac:dyDescent="0.3">
      <c r="D1209" s="10"/>
    </row>
    <row r="1210" spans="4:4" x14ac:dyDescent="0.3">
      <c r="D1210" s="10"/>
    </row>
    <row r="1211" spans="4:4" x14ac:dyDescent="0.3">
      <c r="D1211" s="10"/>
    </row>
    <row r="1212" spans="4:4" x14ac:dyDescent="0.3">
      <c r="D1212" s="10"/>
    </row>
    <row r="1213" spans="4:4" x14ac:dyDescent="0.3">
      <c r="D1213" s="10"/>
    </row>
    <row r="1214" spans="4:4" x14ac:dyDescent="0.3">
      <c r="D1214" s="10"/>
    </row>
    <row r="1215" spans="4:4" x14ac:dyDescent="0.3">
      <c r="D1215" s="10"/>
    </row>
    <row r="1216" spans="4:4" x14ac:dyDescent="0.3">
      <c r="D1216" s="10"/>
    </row>
    <row r="1217" spans="4:4" x14ac:dyDescent="0.3">
      <c r="D1217" s="10"/>
    </row>
    <row r="1218" spans="4:4" x14ac:dyDescent="0.3">
      <c r="D1218" s="10"/>
    </row>
    <row r="1219" spans="4:4" x14ac:dyDescent="0.3">
      <c r="D1219" s="10"/>
    </row>
    <row r="1220" spans="4:4" x14ac:dyDescent="0.3">
      <c r="D1220" s="10"/>
    </row>
    <row r="1221" spans="4:4" x14ac:dyDescent="0.3">
      <c r="D1221" s="10"/>
    </row>
    <row r="1222" spans="4:4" x14ac:dyDescent="0.3">
      <c r="D1222" s="10"/>
    </row>
    <row r="1223" spans="4:4" x14ac:dyDescent="0.3">
      <c r="D1223" s="10"/>
    </row>
    <row r="1224" spans="4:4" x14ac:dyDescent="0.3">
      <c r="D1224" s="10"/>
    </row>
    <row r="1225" spans="4:4" x14ac:dyDescent="0.3">
      <c r="D1225" s="10"/>
    </row>
    <row r="1226" spans="4:4" x14ac:dyDescent="0.3">
      <c r="D1226" s="10"/>
    </row>
    <row r="1227" spans="4:4" x14ac:dyDescent="0.3">
      <c r="D1227" s="10"/>
    </row>
    <row r="1228" spans="4:4" x14ac:dyDescent="0.3">
      <c r="D1228" s="10"/>
    </row>
    <row r="1229" spans="4:4" x14ac:dyDescent="0.3">
      <c r="D1229" s="10"/>
    </row>
    <row r="1230" spans="4:4" x14ac:dyDescent="0.3">
      <c r="D1230" s="10"/>
    </row>
    <row r="1231" spans="4:4" x14ac:dyDescent="0.3">
      <c r="D1231" s="10"/>
    </row>
    <row r="1232" spans="4:4" x14ac:dyDescent="0.3">
      <c r="D1232" s="10"/>
    </row>
    <row r="1233" spans="4:4" x14ac:dyDescent="0.3">
      <c r="D1233" s="10"/>
    </row>
    <row r="1234" spans="4:4" x14ac:dyDescent="0.3">
      <c r="D1234" s="10"/>
    </row>
    <row r="1235" spans="4:4" x14ac:dyDescent="0.3">
      <c r="D1235" s="10"/>
    </row>
    <row r="1236" spans="4:4" x14ac:dyDescent="0.3">
      <c r="D1236" s="10"/>
    </row>
    <row r="1237" spans="4:4" x14ac:dyDescent="0.3">
      <c r="D1237" s="10"/>
    </row>
    <row r="1238" spans="4:4" x14ac:dyDescent="0.3">
      <c r="D1238" s="10"/>
    </row>
    <row r="1239" spans="4:4" x14ac:dyDescent="0.3">
      <c r="D1239" s="10"/>
    </row>
    <row r="1240" spans="4:4" x14ac:dyDescent="0.3">
      <c r="D1240" s="10"/>
    </row>
    <row r="1241" spans="4:4" x14ac:dyDescent="0.3">
      <c r="D1241" s="10"/>
    </row>
    <row r="1242" spans="4:4" x14ac:dyDescent="0.3">
      <c r="D1242" s="10"/>
    </row>
    <row r="1243" spans="4:4" x14ac:dyDescent="0.3">
      <c r="D1243" s="10"/>
    </row>
    <row r="1244" spans="4:4" x14ac:dyDescent="0.3">
      <c r="D1244" s="10"/>
    </row>
    <row r="1245" spans="4:4" x14ac:dyDescent="0.3">
      <c r="D1245" s="10"/>
    </row>
    <row r="1246" spans="4:4" x14ac:dyDescent="0.3">
      <c r="D1246" s="10"/>
    </row>
    <row r="1247" spans="4:4" x14ac:dyDescent="0.3">
      <c r="D1247" s="10"/>
    </row>
    <row r="1248" spans="4:4" x14ac:dyDescent="0.3">
      <c r="D1248" s="10"/>
    </row>
    <row r="1249" spans="4:4" x14ac:dyDescent="0.3">
      <c r="D1249" s="10"/>
    </row>
    <row r="1250" spans="4:4" x14ac:dyDescent="0.3">
      <c r="D1250" s="10"/>
    </row>
    <row r="1251" spans="4:4" x14ac:dyDescent="0.3">
      <c r="D1251" s="10"/>
    </row>
    <row r="1252" spans="4:4" x14ac:dyDescent="0.3">
      <c r="D1252" s="10"/>
    </row>
    <row r="1253" spans="4:4" x14ac:dyDescent="0.3">
      <c r="D1253" s="10"/>
    </row>
    <row r="1254" spans="4:4" x14ac:dyDescent="0.3">
      <c r="D1254" s="10"/>
    </row>
    <row r="1255" spans="4:4" x14ac:dyDescent="0.3">
      <c r="D1255" s="10"/>
    </row>
    <row r="1256" spans="4:4" x14ac:dyDescent="0.3">
      <c r="D1256" s="10"/>
    </row>
    <row r="1257" spans="4:4" x14ac:dyDescent="0.3">
      <c r="D1257" s="10"/>
    </row>
    <row r="1258" spans="4:4" x14ac:dyDescent="0.3">
      <c r="D1258" s="10"/>
    </row>
    <row r="1259" spans="4:4" x14ac:dyDescent="0.3">
      <c r="D1259" s="10"/>
    </row>
    <row r="1260" spans="4:4" x14ac:dyDescent="0.3">
      <c r="D1260" s="10"/>
    </row>
    <row r="1261" spans="4:4" x14ac:dyDescent="0.3">
      <c r="D1261" s="10"/>
    </row>
    <row r="1262" spans="4:4" x14ac:dyDescent="0.3">
      <c r="D1262" s="10"/>
    </row>
    <row r="1263" spans="4:4" x14ac:dyDescent="0.3">
      <c r="D1263" s="10"/>
    </row>
    <row r="1264" spans="4:4" x14ac:dyDescent="0.3">
      <c r="D1264" s="10"/>
    </row>
    <row r="1265" spans="4:4" x14ac:dyDescent="0.3">
      <c r="D1265" s="10"/>
    </row>
    <row r="1266" spans="4:4" x14ac:dyDescent="0.3">
      <c r="D1266" s="10"/>
    </row>
    <row r="1267" spans="4:4" x14ac:dyDescent="0.3">
      <c r="D1267" s="10"/>
    </row>
    <row r="1268" spans="4:4" x14ac:dyDescent="0.3">
      <c r="D1268" s="10"/>
    </row>
    <row r="1269" spans="4:4" x14ac:dyDescent="0.3">
      <c r="D1269" s="10"/>
    </row>
    <row r="1270" spans="4:4" x14ac:dyDescent="0.3">
      <c r="D1270" s="10"/>
    </row>
    <row r="1271" spans="4:4" x14ac:dyDescent="0.3">
      <c r="D1271" s="10"/>
    </row>
    <row r="1272" spans="4:4" x14ac:dyDescent="0.3">
      <c r="D1272" s="10"/>
    </row>
    <row r="1273" spans="4:4" x14ac:dyDescent="0.3">
      <c r="D1273" s="10"/>
    </row>
    <row r="1274" spans="4:4" x14ac:dyDescent="0.3">
      <c r="D1274" s="10"/>
    </row>
    <row r="1275" spans="4:4" x14ac:dyDescent="0.3">
      <c r="D1275" s="10"/>
    </row>
    <row r="1276" spans="4:4" x14ac:dyDescent="0.3">
      <c r="D1276" s="10"/>
    </row>
    <row r="1277" spans="4:4" x14ac:dyDescent="0.3">
      <c r="D1277" s="10"/>
    </row>
    <row r="1278" spans="4:4" x14ac:dyDescent="0.3">
      <c r="D1278" s="10"/>
    </row>
    <row r="1279" spans="4:4" x14ac:dyDescent="0.3">
      <c r="D1279" s="10"/>
    </row>
    <row r="1280" spans="4:4" x14ac:dyDescent="0.3">
      <c r="D1280" s="10"/>
    </row>
    <row r="1281" spans="4:4" x14ac:dyDescent="0.3">
      <c r="D1281" s="10"/>
    </row>
    <row r="1282" spans="4:4" x14ac:dyDescent="0.3">
      <c r="D1282" s="10"/>
    </row>
    <row r="1283" spans="4:4" x14ac:dyDescent="0.3">
      <c r="D1283" s="10"/>
    </row>
    <row r="1284" spans="4:4" x14ac:dyDescent="0.3">
      <c r="D1284" s="10"/>
    </row>
    <row r="1285" spans="4:4" x14ac:dyDescent="0.3">
      <c r="D1285" s="10"/>
    </row>
    <row r="1286" spans="4:4" x14ac:dyDescent="0.3">
      <c r="D1286" s="10"/>
    </row>
    <row r="1287" spans="4:4" x14ac:dyDescent="0.3">
      <c r="D1287" s="10"/>
    </row>
    <row r="1288" spans="4:4" x14ac:dyDescent="0.3">
      <c r="D1288" s="10"/>
    </row>
    <row r="1289" spans="4:4" x14ac:dyDescent="0.3">
      <c r="D1289" s="10"/>
    </row>
    <row r="1290" spans="4:4" x14ac:dyDescent="0.3">
      <c r="D1290" s="10"/>
    </row>
    <row r="1291" spans="4:4" x14ac:dyDescent="0.3">
      <c r="D1291" s="10"/>
    </row>
    <row r="1292" spans="4:4" x14ac:dyDescent="0.3">
      <c r="D1292" s="10"/>
    </row>
    <row r="1293" spans="4:4" x14ac:dyDescent="0.3">
      <c r="D1293" s="10"/>
    </row>
    <row r="1294" spans="4:4" x14ac:dyDescent="0.3">
      <c r="D1294" s="10"/>
    </row>
    <row r="1295" spans="4:4" x14ac:dyDescent="0.3">
      <c r="D1295" s="10"/>
    </row>
    <row r="1296" spans="4:4" x14ac:dyDescent="0.3">
      <c r="D1296" s="10"/>
    </row>
    <row r="1297" spans="4:4" x14ac:dyDescent="0.3">
      <c r="D1297" s="10"/>
    </row>
    <row r="1298" spans="4:4" x14ac:dyDescent="0.3">
      <c r="D1298" s="10"/>
    </row>
    <row r="1299" spans="4:4" x14ac:dyDescent="0.3">
      <c r="D1299" s="10"/>
    </row>
    <row r="1300" spans="4:4" x14ac:dyDescent="0.3">
      <c r="D1300" s="10"/>
    </row>
    <row r="1301" spans="4:4" x14ac:dyDescent="0.3">
      <c r="D1301" s="10"/>
    </row>
    <row r="1302" spans="4:4" x14ac:dyDescent="0.3">
      <c r="D1302" s="10"/>
    </row>
    <row r="1303" spans="4:4" x14ac:dyDescent="0.3">
      <c r="D1303" s="10"/>
    </row>
    <row r="1304" spans="4:4" x14ac:dyDescent="0.3">
      <c r="D1304" s="10"/>
    </row>
    <row r="1305" spans="4:4" x14ac:dyDescent="0.3">
      <c r="D1305" s="10"/>
    </row>
    <row r="1306" spans="4:4" x14ac:dyDescent="0.3">
      <c r="D1306" s="10"/>
    </row>
    <row r="1307" spans="4:4" x14ac:dyDescent="0.3">
      <c r="D1307" s="10"/>
    </row>
    <row r="1308" spans="4:4" x14ac:dyDescent="0.3">
      <c r="D1308" s="10"/>
    </row>
    <row r="1309" spans="4:4" x14ac:dyDescent="0.3">
      <c r="D1309" s="10"/>
    </row>
    <row r="1310" spans="4:4" x14ac:dyDescent="0.3">
      <c r="D1310" s="10"/>
    </row>
    <row r="1311" spans="4:4" x14ac:dyDescent="0.3">
      <c r="D1311" s="10"/>
    </row>
    <row r="1312" spans="4:4" x14ac:dyDescent="0.3">
      <c r="D1312" s="10"/>
    </row>
    <row r="1313" spans="4:4" x14ac:dyDescent="0.3">
      <c r="D1313" s="10"/>
    </row>
    <row r="1314" spans="4:4" x14ac:dyDescent="0.3">
      <c r="D1314" s="10"/>
    </row>
    <row r="1315" spans="4:4" x14ac:dyDescent="0.3">
      <c r="D1315" s="10"/>
    </row>
    <row r="1316" spans="4:4" x14ac:dyDescent="0.3">
      <c r="D1316" s="10"/>
    </row>
    <row r="1317" spans="4:4" x14ac:dyDescent="0.3">
      <c r="D1317" s="10"/>
    </row>
    <row r="1318" spans="4:4" x14ac:dyDescent="0.3">
      <c r="D1318" s="10"/>
    </row>
    <row r="1319" spans="4:4" x14ac:dyDescent="0.3">
      <c r="D1319" s="10"/>
    </row>
    <row r="1320" spans="4:4" x14ac:dyDescent="0.3">
      <c r="D1320" s="10"/>
    </row>
    <row r="1321" spans="4:4" x14ac:dyDescent="0.3">
      <c r="D1321" s="10"/>
    </row>
    <row r="1322" spans="4:4" x14ac:dyDescent="0.3">
      <c r="D1322" s="10"/>
    </row>
    <row r="1323" spans="4:4" x14ac:dyDescent="0.3">
      <c r="D1323" s="10"/>
    </row>
    <row r="1324" spans="4:4" x14ac:dyDescent="0.3">
      <c r="D1324" s="10"/>
    </row>
    <row r="1325" spans="4:4" x14ac:dyDescent="0.3">
      <c r="D1325" s="10"/>
    </row>
    <row r="1326" spans="4:4" x14ac:dyDescent="0.3">
      <c r="D1326" s="10"/>
    </row>
    <row r="1327" spans="4:4" x14ac:dyDescent="0.3">
      <c r="D1327" s="10"/>
    </row>
    <row r="1328" spans="4:4" x14ac:dyDescent="0.3">
      <c r="D1328" s="10"/>
    </row>
    <row r="1329" spans="4:4" x14ac:dyDescent="0.3">
      <c r="D1329" s="10"/>
    </row>
    <row r="1330" spans="4:4" x14ac:dyDescent="0.3">
      <c r="D1330" s="10"/>
    </row>
    <row r="1331" spans="4:4" x14ac:dyDescent="0.3">
      <c r="D1331" s="10"/>
    </row>
    <row r="1332" spans="4:4" x14ac:dyDescent="0.3">
      <c r="D1332" s="10"/>
    </row>
    <row r="1333" spans="4:4" x14ac:dyDescent="0.3">
      <c r="D1333" s="10"/>
    </row>
    <row r="1334" spans="4:4" x14ac:dyDescent="0.3">
      <c r="D1334" s="10"/>
    </row>
    <row r="1335" spans="4:4" x14ac:dyDescent="0.3">
      <c r="D1335" s="10"/>
    </row>
    <row r="1336" spans="4:4" x14ac:dyDescent="0.3">
      <c r="D1336" s="10"/>
    </row>
    <row r="1337" spans="4:4" x14ac:dyDescent="0.3">
      <c r="D1337" s="10"/>
    </row>
    <row r="1338" spans="4:4" x14ac:dyDescent="0.3">
      <c r="D1338" s="10"/>
    </row>
    <row r="1339" spans="4:4" x14ac:dyDescent="0.3">
      <c r="D1339" s="10"/>
    </row>
    <row r="1340" spans="4:4" x14ac:dyDescent="0.3">
      <c r="D1340" s="10"/>
    </row>
    <row r="1341" spans="4:4" x14ac:dyDescent="0.3">
      <c r="D1341" s="10"/>
    </row>
    <row r="1342" spans="4:4" x14ac:dyDescent="0.3">
      <c r="D1342" s="10"/>
    </row>
    <row r="1343" spans="4:4" x14ac:dyDescent="0.3">
      <c r="D1343" s="10"/>
    </row>
    <row r="1344" spans="4:4" x14ac:dyDescent="0.3">
      <c r="D1344" s="10"/>
    </row>
    <row r="1345" spans="4:4" x14ac:dyDescent="0.3">
      <c r="D1345" s="10"/>
    </row>
    <row r="1346" spans="4:4" x14ac:dyDescent="0.3">
      <c r="D1346" s="10"/>
    </row>
    <row r="1347" spans="4:4" x14ac:dyDescent="0.3">
      <c r="D1347" s="10"/>
    </row>
    <row r="1348" spans="4:4" x14ac:dyDescent="0.3">
      <c r="D1348" s="10"/>
    </row>
    <row r="1349" spans="4:4" x14ac:dyDescent="0.3">
      <c r="D1349" s="10"/>
    </row>
    <row r="1350" spans="4:4" x14ac:dyDescent="0.3">
      <c r="D1350" s="10"/>
    </row>
    <row r="1351" spans="4:4" x14ac:dyDescent="0.3">
      <c r="D1351" s="10"/>
    </row>
    <row r="1352" spans="4:4" x14ac:dyDescent="0.3">
      <c r="D1352" s="10"/>
    </row>
    <row r="1353" spans="4:4" x14ac:dyDescent="0.3">
      <c r="D1353" s="10"/>
    </row>
    <row r="1354" spans="4:4" x14ac:dyDescent="0.3">
      <c r="D1354" s="10"/>
    </row>
    <row r="1355" spans="4:4" x14ac:dyDescent="0.3">
      <c r="D1355" s="10"/>
    </row>
    <row r="1356" spans="4:4" x14ac:dyDescent="0.3">
      <c r="D1356" s="10"/>
    </row>
    <row r="1357" spans="4:4" x14ac:dyDescent="0.3">
      <c r="D1357" s="10"/>
    </row>
    <row r="1358" spans="4:4" x14ac:dyDescent="0.3">
      <c r="D1358" s="10"/>
    </row>
    <row r="1359" spans="4:4" x14ac:dyDescent="0.3">
      <c r="D1359" s="10"/>
    </row>
    <row r="1360" spans="4:4" x14ac:dyDescent="0.3">
      <c r="D1360" s="10"/>
    </row>
    <row r="1361" spans="4:4" x14ac:dyDescent="0.3">
      <c r="D1361" s="10"/>
    </row>
    <row r="1362" spans="4:4" x14ac:dyDescent="0.3">
      <c r="D1362" s="10"/>
    </row>
    <row r="1363" spans="4:4" x14ac:dyDescent="0.3">
      <c r="D1363" s="10"/>
    </row>
    <row r="1364" spans="4:4" x14ac:dyDescent="0.3">
      <c r="D1364" s="10"/>
    </row>
    <row r="1365" spans="4:4" x14ac:dyDescent="0.3">
      <c r="D1365" s="10"/>
    </row>
    <row r="1366" spans="4:4" x14ac:dyDescent="0.3">
      <c r="D1366" s="10"/>
    </row>
    <row r="1367" spans="4:4" x14ac:dyDescent="0.3">
      <c r="D1367" s="10"/>
    </row>
    <row r="1368" spans="4:4" x14ac:dyDescent="0.3">
      <c r="D1368" s="10"/>
    </row>
    <row r="1369" spans="4:4" x14ac:dyDescent="0.3">
      <c r="D1369" s="10"/>
    </row>
    <row r="1370" spans="4:4" x14ac:dyDescent="0.3">
      <c r="D1370" s="10"/>
    </row>
    <row r="1371" spans="4:4" x14ac:dyDescent="0.3">
      <c r="D1371" s="10"/>
    </row>
    <row r="1372" spans="4:4" x14ac:dyDescent="0.3">
      <c r="D1372" s="10"/>
    </row>
    <row r="1373" spans="4:4" x14ac:dyDescent="0.3">
      <c r="D1373" s="10"/>
    </row>
    <row r="1374" spans="4:4" x14ac:dyDescent="0.3">
      <c r="D1374" s="10"/>
    </row>
    <row r="1375" spans="4:4" x14ac:dyDescent="0.3">
      <c r="D1375" s="10"/>
    </row>
    <row r="1376" spans="4:4" x14ac:dyDescent="0.3">
      <c r="D1376" s="10"/>
    </row>
    <row r="1377" spans="4:4" x14ac:dyDescent="0.3">
      <c r="D1377" s="10"/>
    </row>
    <row r="1378" spans="4:4" x14ac:dyDescent="0.3">
      <c r="D1378" s="10"/>
    </row>
    <row r="1379" spans="4:4" x14ac:dyDescent="0.3">
      <c r="D1379" s="10"/>
    </row>
    <row r="1380" spans="4:4" x14ac:dyDescent="0.3">
      <c r="D1380" s="10"/>
    </row>
    <row r="1381" spans="4:4" x14ac:dyDescent="0.3">
      <c r="D1381" s="10"/>
    </row>
    <row r="1382" spans="4:4" x14ac:dyDescent="0.3">
      <c r="D1382" s="10"/>
    </row>
    <row r="1383" spans="4:4" x14ac:dyDescent="0.3">
      <c r="D1383" s="10"/>
    </row>
    <row r="1384" spans="4:4" x14ac:dyDescent="0.3">
      <c r="D1384" s="10"/>
    </row>
    <row r="1385" spans="4:4" x14ac:dyDescent="0.3">
      <c r="D1385" s="10"/>
    </row>
    <row r="1386" spans="4:4" x14ac:dyDescent="0.3">
      <c r="D1386" s="10"/>
    </row>
    <row r="1387" spans="4:4" x14ac:dyDescent="0.3">
      <c r="D1387" s="10"/>
    </row>
    <row r="1388" spans="4:4" x14ac:dyDescent="0.3">
      <c r="D1388" s="10"/>
    </row>
    <row r="1389" spans="4:4" x14ac:dyDescent="0.3">
      <c r="D1389" s="10"/>
    </row>
    <row r="1390" spans="4:4" x14ac:dyDescent="0.3">
      <c r="D1390" s="10"/>
    </row>
    <row r="1391" spans="4:4" x14ac:dyDescent="0.3">
      <c r="D1391" s="10"/>
    </row>
    <row r="1392" spans="4:4" x14ac:dyDescent="0.3">
      <c r="D1392" s="10"/>
    </row>
    <row r="1393" spans="4:4" x14ac:dyDescent="0.3">
      <c r="D1393" s="10"/>
    </row>
    <row r="1394" spans="4:4" x14ac:dyDescent="0.3">
      <c r="D1394" s="10"/>
    </row>
    <row r="1395" spans="4:4" x14ac:dyDescent="0.3">
      <c r="D1395" s="10"/>
    </row>
    <row r="1396" spans="4:4" x14ac:dyDescent="0.3">
      <c r="D1396" s="10"/>
    </row>
    <row r="1397" spans="4:4" x14ac:dyDescent="0.3">
      <c r="D1397" s="10"/>
    </row>
    <row r="1398" spans="4:4" x14ac:dyDescent="0.3">
      <c r="D1398" s="10"/>
    </row>
    <row r="1399" spans="4:4" x14ac:dyDescent="0.3">
      <c r="D1399" s="10"/>
    </row>
    <row r="1400" spans="4:4" x14ac:dyDescent="0.3">
      <c r="D1400" s="10"/>
    </row>
    <row r="1401" spans="4:4" x14ac:dyDescent="0.3">
      <c r="D1401" s="10"/>
    </row>
    <row r="1402" spans="4:4" x14ac:dyDescent="0.3">
      <c r="D1402" s="10"/>
    </row>
    <row r="1403" spans="4:4" x14ac:dyDescent="0.3">
      <c r="D1403" s="10"/>
    </row>
    <row r="1404" spans="4:4" x14ac:dyDescent="0.3">
      <c r="D1404" s="10"/>
    </row>
    <row r="1405" spans="4:4" x14ac:dyDescent="0.3">
      <c r="D1405" s="10"/>
    </row>
    <row r="1406" spans="4:4" x14ac:dyDescent="0.3">
      <c r="D1406" s="10"/>
    </row>
    <row r="1407" spans="4:4" x14ac:dyDescent="0.3">
      <c r="D1407" s="10"/>
    </row>
    <row r="1408" spans="4:4" x14ac:dyDescent="0.3">
      <c r="D1408" s="10"/>
    </row>
    <row r="1409" spans="4:4" x14ac:dyDescent="0.3">
      <c r="D1409" s="10"/>
    </row>
    <row r="1410" spans="4:4" x14ac:dyDescent="0.3">
      <c r="D1410" s="10"/>
    </row>
    <row r="1411" spans="4:4" x14ac:dyDescent="0.3">
      <c r="D1411" s="10"/>
    </row>
    <row r="1412" spans="4:4" x14ac:dyDescent="0.3">
      <c r="D1412" s="10"/>
    </row>
    <row r="1413" spans="4:4" x14ac:dyDescent="0.3">
      <c r="D1413" s="10"/>
    </row>
    <row r="1414" spans="4:4" x14ac:dyDescent="0.3">
      <c r="D1414" s="10"/>
    </row>
    <row r="1415" spans="4:4" x14ac:dyDescent="0.3">
      <c r="D1415" s="10"/>
    </row>
    <row r="1416" spans="4:4" x14ac:dyDescent="0.3">
      <c r="D1416" s="10"/>
    </row>
    <row r="1417" spans="4:4" x14ac:dyDescent="0.3">
      <c r="D1417" s="10"/>
    </row>
    <row r="1418" spans="4:4" x14ac:dyDescent="0.3">
      <c r="D1418" s="10"/>
    </row>
    <row r="1419" spans="4:4" x14ac:dyDescent="0.3">
      <c r="D1419" s="10"/>
    </row>
    <row r="1420" spans="4:4" x14ac:dyDescent="0.3">
      <c r="D1420" s="10"/>
    </row>
    <row r="1421" spans="4:4" x14ac:dyDescent="0.3">
      <c r="D1421" s="10"/>
    </row>
    <row r="1422" spans="4:4" x14ac:dyDescent="0.3">
      <c r="D1422" s="10"/>
    </row>
    <row r="1423" spans="4:4" x14ac:dyDescent="0.3">
      <c r="D1423" s="10"/>
    </row>
    <row r="1424" spans="4:4" x14ac:dyDescent="0.3">
      <c r="D1424" s="10"/>
    </row>
    <row r="1425" spans="4:4" x14ac:dyDescent="0.3">
      <c r="D1425" s="10"/>
    </row>
    <row r="1426" spans="4:4" x14ac:dyDescent="0.3">
      <c r="D1426" s="10"/>
    </row>
    <row r="1427" spans="4:4" x14ac:dyDescent="0.3">
      <c r="D1427" s="10"/>
    </row>
    <row r="1428" spans="4:4" x14ac:dyDescent="0.3">
      <c r="D1428" s="10"/>
    </row>
    <row r="1429" spans="4:4" x14ac:dyDescent="0.3">
      <c r="D1429" s="10"/>
    </row>
    <row r="1430" spans="4:4" x14ac:dyDescent="0.3">
      <c r="D1430" s="10"/>
    </row>
    <row r="1431" spans="4:4" x14ac:dyDescent="0.3">
      <c r="D1431" s="10"/>
    </row>
    <row r="1432" spans="4:4" x14ac:dyDescent="0.3">
      <c r="D1432" s="10"/>
    </row>
    <row r="1433" spans="4:4" x14ac:dyDescent="0.3">
      <c r="D1433" s="10"/>
    </row>
    <row r="1434" spans="4:4" x14ac:dyDescent="0.3">
      <c r="D1434" s="10"/>
    </row>
    <row r="1435" spans="4:4" x14ac:dyDescent="0.3">
      <c r="D1435" s="10"/>
    </row>
    <row r="1436" spans="4:4" x14ac:dyDescent="0.3">
      <c r="D1436" s="10"/>
    </row>
    <row r="1437" spans="4:4" x14ac:dyDescent="0.3">
      <c r="D1437" s="10"/>
    </row>
    <row r="1438" spans="4:4" x14ac:dyDescent="0.3">
      <c r="D1438" s="10"/>
    </row>
    <row r="1439" spans="4:4" x14ac:dyDescent="0.3">
      <c r="D1439" s="10"/>
    </row>
    <row r="1440" spans="4:4" x14ac:dyDescent="0.3">
      <c r="D1440" s="10"/>
    </row>
    <row r="1441" spans="4:4" x14ac:dyDescent="0.3">
      <c r="D1441" s="10"/>
    </row>
    <row r="1442" spans="4:4" x14ac:dyDescent="0.3">
      <c r="D1442" s="10"/>
    </row>
    <row r="1443" spans="4:4" x14ac:dyDescent="0.3">
      <c r="D1443" s="10"/>
    </row>
    <row r="1444" spans="4:4" x14ac:dyDescent="0.3">
      <c r="D1444" s="10"/>
    </row>
    <row r="1445" spans="4:4" x14ac:dyDescent="0.3">
      <c r="D1445" s="10"/>
    </row>
    <row r="1446" spans="4:4" x14ac:dyDescent="0.3">
      <c r="D1446" s="10"/>
    </row>
    <row r="1447" spans="4:4" x14ac:dyDescent="0.3">
      <c r="D1447" s="10"/>
    </row>
    <row r="1448" spans="4:4" x14ac:dyDescent="0.3">
      <c r="D1448" s="10"/>
    </row>
    <row r="1449" spans="4:4" x14ac:dyDescent="0.3">
      <c r="D1449" s="10"/>
    </row>
    <row r="1450" spans="4:4" x14ac:dyDescent="0.3">
      <c r="D1450" s="10"/>
    </row>
    <row r="1451" spans="4:4" x14ac:dyDescent="0.3">
      <c r="D1451" s="10"/>
    </row>
    <row r="1452" spans="4:4" x14ac:dyDescent="0.3">
      <c r="D1452" s="10"/>
    </row>
    <row r="1453" spans="4:4" x14ac:dyDescent="0.3">
      <c r="D1453" s="10"/>
    </row>
    <row r="1454" spans="4:4" x14ac:dyDescent="0.3">
      <c r="D1454" s="10"/>
    </row>
    <row r="1455" spans="4:4" x14ac:dyDescent="0.3">
      <c r="D1455" s="10"/>
    </row>
    <row r="1456" spans="4:4" x14ac:dyDescent="0.3">
      <c r="D1456" s="10"/>
    </row>
    <row r="1457" spans="4:4" x14ac:dyDescent="0.3">
      <c r="D1457" s="10"/>
    </row>
    <row r="1458" spans="4:4" x14ac:dyDescent="0.3">
      <c r="D1458" s="10"/>
    </row>
    <row r="1459" spans="4:4" x14ac:dyDescent="0.3">
      <c r="D1459" s="10"/>
    </row>
    <row r="1460" spans="4:4" x14ac:dyDescent="0.3">
      <c r="D1460" s="10"/>
    </row>
    <row r="1461" spans="4:4" x14ac:dyDescent="0.3">
      <c r="D1461" s="10"/>
    </row>
    <row r="1462" spans="4:4" x14ac:dyDescent="0.3">
      <c r="D1462" s="10"/>
    </row>
    <row r="1463" spans="4:4" x14ac:dyDescent="0.3">
      <c r="D1463" s="10"/>
    </row>
    <row r="1464" spans="4:4" x14ac:dyDescent="0.3">
      <c r="D1464" s="10"/>
    </row>
    <row r="1465" spans="4:4" x14ac:dyDescent="0.3">
      <c r="D1465" s="10"/>
    </row>
    <row r="1466" spans="4:4" x14ac:dyDescent="0.3">
      <c r="D1466" s="10"/>
    </row>
    <row r="1467" spans="4:4" x14ac:dyDescent="0.3">
      <c r="D1467" s="10"/>
    </row>
    <row r="1468" spans="4:4" x14ac:dyDescent="0.3">
      <c r="D1468" s="10"/>
    </row>
    <row r="1469" spans="4:4" x14ac:dyDescent="0.3">
      <c r="D1469" s="10"/>
    </row>
    <row r="1470" spans="4:4" x14ac:dyDescent="0.3">
      <c r="D1470" s="10"/>
    </row>
    <row r="1471" spans="4:4" x14ac:dyDescent="0.3">
      <c r="D1471" s="10"/>
    </row>
    <row r="1472" spans="4:4" x14ac:dyDescent="0.3">
      <c r="D1472" s="10"/>
    </row>
    <row r="1473" spans="4:4" x14ac:dyDescent="0.3">
      <c r="D1473" s="10"/>
    </row>
    <row r="1474" spans="4:4" x14ac:dyDescent="0.3">
      <c r="D1474" s="10"/>
    </row>
    <row r="1475" spans="4:4" x14ac:dyDescent="0.3">
      <c r="D1475" s="10"/>
    </row>
    <row r="1476" spans="4:4" x14ac:dyDescent="0.3">
      <c r="D1476" s="10"/>
    </row>
    <row r="1477" spans="4:4" x14ac:dyDescent="0.3">
      <c r="D1477" s="10"/>
    </row>
    <row r="1478" spans="4:4" x14ac:dyDescent="0.3">
      <c r="D1478" s="10"/>
    </row>
    <row r="1479" spans="4:4" x14ac:dyDescent="0.3">
      <c r="D1479" s="10"/>
    </row>
    <row r="1480" spans="4:4" x14ac:dyDescent="0.3">
      <c r="D1480" s="10"/>
    </row>
    <row r="1481" spans="4:4" x14ac:dyDescent="0.3">
      <c r="D1481" s="10"/>
    </row>
    <row r="1482" spans="4:4" x14ac:dyDescent="0.3">
      <c r="D1482" s="10"/>
    </row>
    <row r="1483" spans="4:4" x14ac:dyDescent="0.3">
      <c r="D1483" s="10"/>
    </row>
    <row r="1484" spans="4:4" x14ac:dyDescent="0.3">
      <c r="D1484" s="10"/>
    </row>
    <row r="1485" spans="4:4" x14ac:dyDescent="0.3">
      <c r="D1485" s="10"/>
    </row>
    <row r="1486" spans="4:4" x14ac:dyDescent="0.3">
      <c r="D1486" s="10"/>
    </row>
    <row r="1487" spans="4:4" x14ac:dyDescent="0.3">
      <c r="D1487" s="10"/>
    </row>
    <row r="1488" spans="4:4" x14ac:dyDescent="0.3">
      <c r="D1488" s="10"/>
    </row>
    <row r="1489" spans="4:4" x14ac:dyDescent="0.3">
      <c r="D1489" s="10"/>
    </row>
    <row r="1490" spans="4:4" x14ac:dyDescent="0.3">
      <c r="D1490" s="10"/>
    </row>
    <row r="1491" spans="4:4" x14ac:dyDescent="0.3">
      <c r="D1491" s="10"/>
    </row>
    <row r="1492" spans="4:4" x14ac:dyDescent="0.3">
      <c r="D1492" s="10"/>
    </row>
    <row r="1493" spans="4:4" x14ac:dyDescent="0.3">
      <c r="D1493" s="10"/>
    </row>
    <row r="1494" spans="4:4" x14ac:dyDescent="0.3">
      <c r="D1494" s="10"/>
    </row>
    <row r="1495" spans="4:4" x14ac:dyDescent="0.3">
      <c r="D1495" s="10"/>
    </row>
    <row r="1496" spans="4:4" x14ac:dyDescent="0.3">
      <c r="D1496" s="10"/>
    </row>
    <row r="1497" spans="4:4" x14ac:dyDescent="0.3">
      <c r="D1497" s="10"/>
    </row>
    <row r="1498" spans="4:4" x14ac:dyDescent="0.3">
      <c r="D1498" s="10"/>
    </row>
    <row r="1499" spans="4:4" x14ac:dyDescent="0.3">
      <c r="D1499" s="10"/>
    </row>
    <row r="1500" spans="4:4" x14ac:dyDescent="0.3">
      <c r="D1500" s="10"/>
    </row>
    <row r="1501" spans="4:4" x14ac:dyDescent="0.3">
      <c r="D1501" s="10"/>
    </row>
    <row r="1502" spans="4:4" x14ac:dyDescent="0.3">
      <c r="D1502" s="10"/>
    </row>
    <row r="1503" spans="4:4" x14ac:dyDescent="0.3">
      <c r="D1503" s="10"/>
    </row>
    <row r="1504" spans="4:4" x14ac:dyDescent="0.3">
      <c r="D1504" s="10"/>
    </row>
    <row r="1505" spans="4:4" x14ac:dyDescent="0.3">
      <c r="D1505" s="10"/>
    </row>
    <row r="1506" spans="4:4" x14ac:dyDescent="0.3">
      <c r="D1506" s="10"/>
    </row>
    <row r="1507" spans="4:4" x14ac:dyDescent="0.3">
      <c r="D1507" s="10"/>
    </row>
    <row r="1508" spans="4:4" x14ac:dyDescent="0.3">
      <c r="D1508" s="10"/>
    </row>
    <row r="1509" spans="4:4" x14ac:dyDescent="0.3">
      <c r="D1509" s="10"/>
    </row>
    <row r="1510" spans="4:4" x14ac:dyDescent="0.3">
      <c r="D1510" s="10"/>
    </row>
    <row r="1511" spans="4:4" x14ac:dyDescent="0.3">
      <c r="D1511" s="10"/>
    </row>
    <row r="1512" spans="4:4" x14ac:dyDescent="0.3">
      <c r="D1512" s="10"/>
    </row>
    <row r="1513" spans="4:4" x14ac:dyDescent="0.3">
      <c r="D1513" s="10"/>
    </row>
    <row r="1514" spans="4:4" x14ac:dyDescent="0.3">
      <c r="D1514" s="10"/>
    </row>
    <row r="1515" spans="4:4" x14ac:dyDescent="0.3">
      <c r="D1515" s="10"/>
    </row>
    <row r="1516" spans="4:4" x14ac:dyDescent="0.3">
      <c r="D1516" s="10"/>
    </row>
    <row r="1517" spans="4:4" x14ac:dyDescent="0.3">
      <c r="D1517" s="10"/>
    </row>
    <row r="1518" spans="4:4" x14ac:dyDescent="0.3">
      <c r="D1518" s="10"/>
    </row>
    <row r="1519" spans="4:4" x14ac:dyDescent="0.3">
      <c r="D1519" s="10"/>
    </row>
    <row r="1520" spans="4:4" x14ac:dyDescent="0.3">
      <c r="D1520" s="10"/>
    </row>
    <row r="1521" spans="4:4" x14ac:dyDescent="0.3">
      <c r="D1521" s="10"/>
    </row>
    <row r="1522" spans="4:4" x14ac:dyDescent="0.3">
      <c r="D1522" s="10"/>
    </row>
    <row r="1523" spans="4:4" x14ac:dyDescent="0.3">
      <c r="D1523" s="10"/>
    </row>
    <row r="1524" spans="4:4" x14ac:dyDescent="0.3">
      <c r="D1524" s="10"/>
    </row>
    <row r="1525" spans="4:4" x14ac:dyDescent="0.3">
      <c r="D1525" s="10"/>
    </row>
    <row r="1526" spans="4:4" x14ac:dyDescent="0.3">
      <c r="D1526" s="10"/>
    </row>
    <row r="1527" spans="4:4" x14ac:dyDescent="0.3">
      <c r="D1527" s="10"/>
    </row>
    <row r="1528" spans="4:4" x14ac:dyDescent="0.3">
      <c r="D1528" s="10"/>
    </row>
    <row r="1529" spans="4:4" x14ac:dyDescent="0.3">
      <c r="D1529" s="10"/>
    </row>
    <row r="1530" spans="4:4" x14ac:dyDescent="0.3">
      <c r="D1530" s="10"/>
    </row>
    <row r="1531" spans="4:4" x14ac:dyDescent="0.3">
      <c r="D1531" s="10"/>
    </row>
    <row r="1532" spans="4:4" x14ac:dyDescent="0.3">
      <c r="D1532" s="10"/>
    </row>
    <row r="1533" spans="4:4" x14ac:dyDescent="0.3">
      <c r="D1533" s="10"/>
    </row>
    <row r="1534" spans="4:4" x14ac:dyDescent="0.3">
      <c r="D1534" s="10"/>
    </row>
    <row r="1535" spans="4:4" x14ac:dyDescent="0.3">
      <c r="D1535" s="10"/>
    </row>
    <row r="1536" spans="4:4" x14ac:dyDescent="0.3">
      <c r="D1536" s="10"/>
    </row>
    <row r="1537" spans="4:4" x14ac:dyDescent="0.3">
      <c r="D1537" s="10"/>
    </row>
    <row r="1538" spans="4:4" x14ac:dyDescent="0.3">
      <c r="D1538" s="10"/>
    </row>
    <row r="1539" spans="4:4" x14ac:dyDescent="0.3">
      <c r="D1539" s="10"/>
    </row>
    <row r="1540" spans="4:4" x14ac:dyDescent="0.3">
      <c r="D1540" s="10"/>
    </row>
    <row r="1541" spans="4:4" x14ac:dyDescent="0.3">
      <c r="D1541" s="10"/>
    </row>
    <row r="1542" spans="4:4" x14ac:dyDescent="0.3">
      <c r="D1542" s="10"/>
    </row>
    <row r="1543" spans="4:4" x14ac:dyDescent="0.3">
      <c r="D1543" s="10"/>
    </row>
    <row r="1544" spans="4:4" x14ac:dyDescent="0.3">
      <c r="D1544" s="10"/>
    </row>
    <row r="1545" spans="4:4" x14ac:dyDescent="0.3">
      <c r="D1545" s="10"/>
    </row>
    <row r="1546" spans="4:4" x14ac:dyDescent="0.3">
      <c r="D1546" s="10"/>
    </row>
    <row r="1547" spans="4:4" x14ac:dyDescent="0.3">
      <c r="D1547" s="10"/>
    </row>
    <row r="1548" spans="4:4" x14ac:dyDescent="0.3">
      <c r="D1548" s="10"/>
    </row>
    <row r="1549" spans="4:4" x14ac:dyDescent="0.3">
      <c r="D1549" s="10"/>
    </row>
    <row r="1550" spans="4:4" x14ac:dyDescent="0.3">
      <c r="D1550" s="10"/>
    </row>
    <row r="1551" spans="4:4" x14ac:dyDescent="0.3">
      <c r="D1551" s="10"/>
    </row>
    <row r="1552" spans="4:4" x14ac:dyDescent="0.3">
      <c r="D1552" s="10"/>
    </row>
    <row r="1553" spans="4:4" x14ac:dyDescent="0.3">
      <c r="D1553" s="10"/>
    </row>
    <row r="1554" spans="4:4" x14ac:dyDescent="0.3">
      <c r="D1554" s="10"/>
    </row>
    <row r="1555" spans="4:4" x14ac:dyDescent="0.3">
      <c r="D1555" s="10"/>
    </row>
    <row r="1556" spans="4:4" x14ac:dyDescent="0.3">
      <c r="D1556" s="10"/>
    </row>
    <row r="1557" spans="4:4" x14ac:dyDescent="0.3">
      <c r="D1557" s="10"/>
    </row>
    <row r="1558" spans="4:4" x14ac:dyDescent="0.3">
      <c r="D1558" s="10"/>
    </row>
    <row r="1559" spans="4:4" x14ac:dyDescent="0.3">
      <c r="D1559" s="10"/>
    </row>
    <row r="1560" spans="4:4" x14ac:dyDescent="0.3">
      <c r="D1560" s="10"/>
    </row>
    <row r="1561" spans="4:4" x14ac:dyDescent="0.3">
      <c r="D1561" s="10"/>
    </row>
    <row r="1562" spans="4:4" x14ac:dyDescent="0.3">
      <c r="D1562" s="10"/>
    </row>
    <row r="1563" spans="4:4" x14ac:dyDescent="0.3">
      <c r="D1563" s="10"/>
    </row>
    <row r="1564" spans="4:4" x14ac:dyDescent="0.3">
      <c r="D1564" s="10"/>
    </row>
    <row r="1565" spans="4:4" x14ac:dyDescent="0.3">
      <c r="D1565" s="10"/>
    </row>
    <row r="1566" spans="4:4" x14ac:dyDescent="0.3">
      <c r="D1566" s="10"/>
    </row>
    <row r="1567" spans="4:4" x14ac:dyDescent="0.3">
      <c r="D1567" s="10"/>
    </row>
    <row r="1568" spans="4:4" x14ac:dyDescent="0.3">
      <c r="D1568" s="10"/>
    </row>
    <row r="1569" spans="4:4" x14ac:dyDescent="0.3">
      <c r="D1569" s="10"/>
    </row>
    <row r="1570" spans="4:4" x14ac:dyDescent="0.3">
      <c r="D1570" s="10"/>
    </row>
    <row r="1571" spans="4:4" x14ac:dyDescent="0.3">
      <c r="D1571" s="10"/>
    </row>
    <row r="1572" spans="4:4" x14ac:dyDescent="0.3">
      <c r="D1572" s="10"/>
    </row>
    <row r="1573" spans="4:4" x14ac:dyDescent="0.3">
      <c r="D1573" s="10"/>
    </row>
    <row r="1574" spans="4:4" x14ac:dyDescent="0.3">
      <c r="D1574" s="10"/>
    </row>
    <row r="1575" spans="4:4" x14ac:dyDescent="0.3">
      <c r="D1575" s="10"/>
    </row>
    <row r="1576" spans="4:4" x14ac:dyDescent="0.3">
      <c r="D1576" s="10"/>
    </row>
    <row r="1577" spans="4:4" x14ac:dyDescent="0.3">
      <c r="D1577" s="10"/>
    </row>
    <row r="1578" spans="4:4" x14ac:dyDescent="0.3">
      <c r="D1578" s="10"/>
    </row>
    <row r="1579" spans="4:4" x14ac:dyDescent="0.3">
      <c r="D1579" s="10"/>
    </row>
    <row r="1580" spans="4:4" x14ac:dyDescent="0.3">
      <c r="D1580" s="10"/>
    </row>
    <row r="1581" spans="4:4" x14ac:dyDescent="0.3">
      <c r="D1581" s="10"/>
    </row>
    <row r="1582" spans="4:4" x14ac:dyDescent="0.3">
      <c r="D1582" s="10"/>
    </row>
    <row r="1583" spans="4:4" x14ac:dyDescent="0.3">
      <c r="D1583" s="10"/>
    </row>
    <row r="1584" spans="4:4" x14ac:dyDescent="0.3">
      <c r="D1584" s="10"/>
    </row>
    <row r="1585" spans="4:4" x14ac:dyDescent="0.3">
      <c r="D1585" s="10"/>
    </row>
    <row r="1586" spans="4:4" x14ac:dyDescent="0.3">
      <c r="D1586" s="10"/>
    </row>
    <row r="1587" spans="4:4" x14ac:dyDescent="0.3">
      <c r="D1587" s="10"/>
    </row>
    <row r="1588" spans="4:4" x14ac:dyDescent="0.3">
      <c r="D1588" s="10"/>
    </row>
    <row r="1589" spans="4:4" x14ac:dyDescent="0.3">
      <c r="D1589" s="10"/>
    </row>
    <row r="1590" spans="4:4" x14ac:dyDescent="0.3">
      <c r="D1590" s="10"/>
    </row>
    <row r="1591" spans="4:4" x14ac:dyDescent="0.3">
      <c r="D1591" s="10"/>
    </row>
    <row r="1592" spans="4:4" x14ac:dyDescent="0.3">
      <c r="D1592" s="10"/>
    </row>
    <row r="1593" spans="4:4" x14ac:dyDescent="0.3">
      <c r="D1593" s="10"/>
    </row>
    <row r="1594" spans="4:4" x14ac:dyDescent="0.3">
      <c r="D1594" s="10"/>
    </row>
    <row r="1595" spans="4:4" x14ac:dyDescent="0.3">
      <c r="D1595" s="10"/>
    </row>
    <row r="1596" spans="4:4" x14ac:dyDescent="0.3">
      <c r="D1596" s="10"/>
    </row>
    <row r="1597" spans="4:4" x14ac:dyDescent="0.3">
      <c r="D1597" s="10"/>
    </row>
    <row r="1598" spans="4:4" x14ac:dyDescent="0.3">
      <c r="D1598" s="10"/>
    </row>
    <row r="1599" spans="4:4" x14ac:dyDescent="0.3">
      <c r="D1599" s="10"/>
    </row>
    <row r="1600" spans="4:4" x14ac:dyDescent="0.3">
      <c r="D1600" s="10"/>
    </row>
    <row r="1601" spans="4:4" x14ac:dyDescent="0.3">
      <c r="D1601" s="10"/>
    </row>
    <row r="1602" spans="4:4" x14ac:dyDescent="0.3">
      <c r="D1602" s="10"/>
    </row>
    <row r="1603" spans="4:4" x14ac:dyDescent="0.3">
      <c r="D1603" s="10"/>
    </row>
    <row r="1604" spans="4:4" x14ac:dyDescent="0.3">
      <c r="D1604" s="10"/>
    </row>
    <row r="1605" spans="4:4" x14ac:dyDescent="0.3">
      <c r="D1605" s="10"/>
    </row>
    <row r="1606" spans="4:4" x14ac:dyDescent="0.3">
      <c r="D1606" s="10"/>
    </row>
    <row r="1607" spans="4:4" x14ac:dyDescent="0.3">
      <c r="D1607" s="10"/>
    </row>
    <row r="1608" spans="4:4" x14ac:dyDescent="0.3">
      <c r="D1608" s="10"/>
    </row>
    <row r="1609" spans="4:4" x14ac:dyDescent="0.3">
      <c r="D1609" s="10"/>
    </row>
    <row r="1610" spans="4:4" x14ac:dyDescent="0.3">
      <c r="D1610" s="10"/>
    </row>
    <row r="1611" spans="4:4" x14ac:dyDescent="0.3">
      <c r="D1611" s="10"/>
    </row>
    <row r="1612" spans="4:4" x14ac:dyDescent="0.3">
      <c r="D1612" s="10"/>
    </row>
    <row r="1613" spans="4:4" x14ac:dyDescent="0.3">
      <c r="D1613" s="10"/>
    </row>
    <row r="1614" spans="4:4" x14ac:dyDescent="0.3">
      <c r="D1614" s="10"/>
    </row>
    <row r="1615" spans="4:4" x14ac:dyDescent="0.3">
      <c r="D1615" s="10"/>
    </row>
    <row r="1616" spans="4:4" x14ac:dyDescent="0.3">
      <c r="D1616" s="10"/>
    </row>
    <row r="1617" spans="4:4" x14ac:dyDescent="0.3">
      <c r="D1617" s="10"/>
    </row>
    <row r="1618" spans="4:4" x14ac:dyDescent="0.3">
      <c r="D1618" s="10"/>
    </row>
    <row r="1619" spans="4:4" x14ac:dyDescent="0.3">
      <c r="D1619" s="10"/>
    </row>
    <row r="1620" spans="4:4" x14ac:dyDescent="0.3">
      <c r="D1620" s="10"/>
    </row>
    <row r="1621" spans="4:4" x14ac:dyDescent="0.3">
      <c r="D1621" s="10"/>
    </row>
    <row r="1622" spans="4:4" x14ac:dyDescent="0.3">
      <c r="D1622" s="10"/>
    </row>
    <row r="1623" spans="4:4" x14ac:dyDescent="0.3">
      <c r="D1623" s="10"/>
    </row>
    <row r="1624" spans="4:4" x14ac:dyDescent="0.3">
      <c r="D1624" s="10"/>
    </row>
    <row r="1625" spans="4:4" x14ac:dyDescent="0.3">
      <c r="D1625" s="10"/>
    </row>
    <row r="1626" spans="4:4" x14ac:dyDescent="0.3">
      <c r="D1626" s="10"/>
    </row>
    <row r="1627" spans="4:4" x14ac:dyDescent="0.3">
      <c r="D1627" s="10"/>
    </row>
    <row r="1628" spans="4:4" x14ac:dyDescent="0.3">
      <c r="D1628" s="10"/>
    </row>
    <row r="1629" spans="4:4" x14ac:dyDescent="0.3">
      <c r="D1629" s="10"/>
    </row>
    <row r="1630" spans="4:4" x14ac:dyDescent="0.3">
      <c r="D1630" s="10"/>
    </row>
    <row r="1631" spans="4:4" x14ac:dyDescent="0.3">
      <c r="D1631" s="10"/>
    </row>
    <row r="1632" spans="4:4" x14ac:dyDescent="0.3">
      <c r="D1632" s="10"/>
    </row>
    <row r="1633" spans="4:4" x14ac:dyDescent="0.3">
      <c r="D1633" s="10"/>
    </row>
    <row r="1634" spans="4:4" x14ac:dyDescent="0.3">
      <c r="D1634" s="10"/>
    </row>
    <row r="1635" spans="4:4" x14ac:dyDescent="0.3">
      <c r="D1635" s="10"/>
    </row>
    <row r="1636" spans="4:4" x14ac:dyDescent="0.3">
      <c r="D1636" s="10"/>
    </row>
    <row r="1637" spans="4:4" x14ac:dyDescent="0.3">
      <c r="D1637" s="10"/>
    </row>
    <row r="1638" spans="4:4" x14ac:dyDescent="0.3">
      <c r="D1638" s="10"/>
    </row>
    <row r="1639" spans="4:4" x14ac:dyDescent="0.3">
      <c r="D1639" s="10"/>
    </row>
    <row r="1640" spans="4:4" x14ac:dyDescent="0.3">
      <c r="D1640" s="10"/>
    </row>
    <row r="1641" spans="4:4" x14ac:dyDescent="0.3">
      <c r="D1641" s="10"/>
    </row>
    <row r="1642" spans="4:4" x14ac:dyDescent="0.3">
      <c r="D1642" s="10"/>
    </row>
    <row r="1643" spans="4:4" x14ac:dyDescent="0.3">
      <c r="D1643" s="10"/>
    </row>
    <row r="1644" spans="4:4" x14ac:dyDescent="0.3">
      <c r="D1644" s="10"/>
    </row>
    <row r="1645" spans="4:4" x14ac:dyDescent="0.3">
      <c r="D1645" s="10"/>
    </row>
    <row r="1646" spans="4:4" x14ac:dyDescent="0.3">
      <c r="D1646" s="10"/>
    </row>
    <row r="1647" spans="4:4" x14ac:dyDescent="0.3">
      <c r="D1647" s="10"/>
    </row>
    <row r="1648" spans="4:4" x14ac:dyDescent="0.3">
      <c r="D1648" s="10"/>
    </row>
    <row r="1649" spans="4:4" x14ac:dyDescent="0.3">
      <c r="D1649" s="10"/>
    </row>
    <row r="1650" spans="4:4" x14ac:dyDescent="0.3">
      <c r="D1650" s="10"/>
    </row>
    <row r="1651" spans="4:4" x14ac:dyDescent="0.3">
      <c r="D1651" s="10"/>
    </row>
    <row r="1652" spans="4:4" x14ac:dyDescent="0.3">
      <c r="D1652" s="10"/>
    </row>
    <row r="1653" spans="4:4" x14ac:dyDescent="0.3">
      <c r="D1653" s="10"/>
    </row>
    <row r="1654" spans="4:4" x14ac:dyDescent="0.3">
      <c r="D1654" s="10"/>
    </row>
    <row r="1655" spans="4:4" x14ac:dyDescent="0.3">
      <c r="D1655" s="10"/>
    </row>
    <row r="1656" spans="4:4" x14ac:dyDescent="0.3">
      <c r="D1656" s="10"/>
    </row>
    <row r="1657" spans="4:4" x14ac:dyDescent="0.3">
      <c r="D1657" s="10"/>
    </row>
    <row r="1658" spans="4:4" x14ac:dyDescent="0.3">
      <c r="D1658" s="10"/>
    </row>
    <row r="1659" spans="4:4" x14ac:dyDescent="0.3">
      <c r="D1659" s="10"/>
    </row>
    <row r="1660" spans="4:4" x14ac:dyDescent="0.3">
      <c r="D1660" s="10"/>
    </row>
    <row r="1661" spans="4:4" x14ac:dyDescent="0.3">
      <c r="D1661" s="10"/>
    </row>
    <row r="1662" spans="4:4" x14ac:dyDescent="0.3">
      <c r="D1662" s="10"/>
    </row>
    <row r="1663" spans="4:4" x14ac:dyDescent="0.3">
      <c r="D1663" s="10"/>
    </row>
    <row r="1664" spans="4:4" x14ac:dyDescent="0.3">
      <c r="D1664" s="10"/>
    </row>
    <row r="1665" spans="4:4" x14ac:dyDescent="0.3">
      <c r="D1665" s="10"/>
    </row>
    <row r="1666" spans="4:4" x14ac:dyDescent="0.3">
      <c r="D1666" s="10"/>
    </row>
    <row r="1667" spans="4:4" x14ac:dyDescent="0.3">
      <c r="D1667" s="10"/>
    </row>
    <row r="1668" spans="4:4" x14ac:dyDescent="0.3">
      <c r="D1668" s="10"/>
    </row>
    <row r="1669" spans="4:4" x14ac:dyDescent="0.3">
      <c r="D1669" s="10"/>
    </row>
    <row r="1670" spans="4:4" x14ac:dyDescent="0.3">
      <c r="D1670" s="10"/>
    </row>
    <row r="1671" spans="4:4" x14ac:dyDescent="0.3">
      <c r="D1671" s="10"/>
    </row>
    <row r="1672" spans="4:4" x14ac:dyDescent="0.3">
      <c r="D1672" s="10"/>
    </row>
    <row r="1673" spans="4:4" x14ac:dyDescent="0.3">
      <c r="D1673" s="10"/>
    </row>
    <row r="1674" spans="4:4" x14ac:dyDescent="0.3">
      <c r="D1674" s="10"/>
    </row>
    <row r="1675" spans="4:4" x14ac:dyDescent="0.3">
      <c r="D1675" s="10"/>
    </row>
    <row r="1676" spans="4:4" x14ac:dyDescent="0.3">
      <c r="D1676" s="10"/>
    </row>
    <row r="1677" spans="4:4" x14ac:dyDescent="0.3">
      <c r="D1677" s="10"/>
    </row>
    <row r="1678" spans="4:4" x14ac:dyDescent="0.3">
      <c r="D1678" s="10"/>
    </row>
    <row r="1679" spans="4:4" x14ac:dyDescent="0.3">
      <c r="D1679" s="10"/>
    </row>
    <row r="1680" spans="4:4" x14ac:dyDescent="0.3">
      <c r="D1680" s="10"/>
    </row>
    <row r="1681" spans="4:4" x14ac:dyDescent="0.3">
      <c r="D1681" s="10"/>
    </row>
    <row r="1682" spans="4:4" x14ac:dyDescent="0.3">
      <c r="D1682" s="10"/>
    </row>
    <row r="1683" spans="4:4" x14ac:dyDescent="0.3">
      <c r="D1683" s="10"/>
    </row>
    <row r="1684" spans="4:4" x14ac:dyDescent="0.3">
      <c r="D1684" s="10"/>
    </row>
    <row r="1685" spans="4:4" x14ac:dyDescent="0.3">
      <c r="D1685" s="10"/>
    </row>
    <row r="1686" spans="4:4" x14ac:dyDescent="0.3">
      <c r="D1686" s="10"/>
    </row>
    <row r="1687" spans="4:4" x14ac:dyDescent="0.3">
      <c r="D1687" s="10"/>
    </row>
    <row r="1688" spans="4:4" x14ac:dyDescent="0.3">
      <c r="D1688" s="10"/>
    </row>
    <row r="1689" spans="4:4" x14ac:dyDescent="0.3">
      <c r="D1689" s="10"/>
    </row>
    <row r="1690" spans="4:4" x14ac:dyDescent="0.3">
      <c r="D1690" s="10"/>
    </row>
    <row r="1691" spans="4:4" x14ac:dyDescent="0.3">
      <c r="D1691" s="10"/>
    </row>
    <row r="1692" spans="4:4" x14ac:dyDescent="0.3">
      <c r="D1692" s="10"/>
    </row>
    <row r="1693" spans="4:4" x14ac:dyDescent="0.3">
      <c r="D1693" s="10"/>
    </row>
    <row r="1694" spans="4:4" x14ac:dyDescent="0.3">
      <c r="D1694" s="10"/>
    </row>
    <row r="1695" spans="4:4" x14ac:dyDescent="0.3">
      <c r="D1695" s="10"/>
    </row>
    <row r="1696" spans="4:4" x14ac:dyDescent="0.3">
      <c r="D1696" s="10"/>
    </row>
    <row r="1697" spans="4:4" x14ac:dyDescent="0.3">
      <c r="D1697" s="10"/>
    </row>
    <row r="1698" spans="4:4" x14ac:dyDescent="0.3">
      <c r="D1698" s="10"/>
    </row>
    <row r="1699" spans="4:4" x14ac:dyDescent="0.3">
      <c r="D1699" s="10"/>
    </row>
    <row r="1700" spans="4:4" x14ac:dyDescent="0.3">
      <c r="D1700" s="10"/>
    </row>
    <row r="1701" spans="4:4" x14ac:dyDescent="0.3">
      <c r="D1701" s="10"/>
    </row>
    <row r="1702" spans="4:4" x14ac:dyDescent="0.3">
      <c r="D1702" s="10"/>
    </row>
    <row r="1703" spans="4:4" x14ac:dyDescent="0.3">
      <c r="D1703" s="10"/>
    </row>
    <row r="1704" spans="4:4" x14ac:dyDescent="0.3">
      <c r="D1704" s="10"/>
    </row>
    <row r="1705" spans="4:4" x14ac:dyDescent="0.3">
      <c r="D1705" s="10"/>
    </row>
    <row r="1706" spans="4:4" x14ac:dyDescent="0.3">
      <c r="D1706" s="10"/>
    </row>
    <row r="1707" spans="4:4" x14ac:dyDescent="0.3">
      <c r="D1707" s="10"/>
    </row>
    <row r="1708" spans="4:4" x14ac:dyDescent="0.3">
      <c r="D1708" s="10"/>
    </row>
    <row r="1709" spans="4:4" x14ac:dyDescent="0.3">
      <c r="D1709" s="10"/>
    </row>
    <row r="1710" spans="4:4" x14ac:dyDescent="0.3">
      <c r="D1710" s="10"/>
    </row>
    <row r="1711" spans="4:4" x14ac:dyDescent="0.3">
      <c r="D1711" s="10"/>
    </row>
    <row r="1712" spans="4:4" x14ac:dyDescent="0.3">
      <c r="D1712" s="10"/>
    </row>
    <row r="1713" spans="4:4" x14ac:dyDescent="0.3">
      <c r="D1713" s="10"/>
    </row>
    <row r="1714" spans="4:4" x14ac:dyDescent="0.3">
      <c r="D1714" s="10"/>
    </row>
    <row r="1715" spans="4:4" x14ac:dyDescent="0.3">
      <c r="D1715" s="10"/>
    </row>
    <row r="1716" spans="4:4" x14ac:dyDescent="0.3">
      <c r="D1716" s="10"/>
    </row>
    <row r="1717" spans="4:4" x14ac:dyDescent="0.3">
      <c r="D1717" s="10"/>
    </row>
    <row r="1718" spans="4:4" x14ac:dyDescent="0.3">
      <c r="D1718" s="10"/>
    </row>
    <row r="1719" spans="4:4" x14ac:dyDescent="0.3">
      <c r="D1719" s="10"/>
    </row>
    <row r="1720" spans="4:4" x14ac:dyDescent="0.3">
      <c r="D1720" s="10"/>
    </row>
    <row r="1721" spans="4:4" x14ac:dyDescent="0.3">
      <c r="D1721" s="10"/>
    </row>
    <row r="1722" spans="4:4" x14ac:dyDescent="0.3">
      <c r="D1722" s="10"/>
    </row>
    <row r="1723" spans="4:4" x14ac:dyDescent="0.3">
      <c r="D1723" s="10"/>
    </row>
    <row r="1724" spans="4:4" x14ac:dyDescent="0.3">
      <c r="D1724" s="10"/>
    </row>
    <row r="1725" spans="4:4" x14ac:dyDescent="0.3">
      <c r="D1725" s="10"/>
    </row>
    <row r="1726" spans="4:4" x14ac:dyDescent="0.3">
      <c r="D1726" s="10"/>
    </row>
    <row r="1727" spans="4:4" x14ac:dyDescent="0.3">
      <c r="D1727" s="10"/>
    </row>
    <row r="1728" spans="4:4" x14ac:dyDescent="0.3">
      <c r="D1728" s="10"/>
    </row>
    <row r="1729" spans="4:4" x14ac:dyDescent="0.3">
      <c r="D1729" s="10"/>
    </row>
    <row r="1730" spans="4:4" x14ac:dyDescent="0.3">
      <c r="D1730" s="10"/>
    </row>
    <row r="1731" spans="4:4" x14ac:dyDescent="0.3">
      <c r="D1731" s="10"/>
    </row>
    <row r="1732" spans="4:4" x14ac:dyDescent="0.3">
      <c r="D1732" s="10"/>
    </row>
    <row r="1733" spans="4:4" x14ac:dyDescent="0.3">
      <c r="D1733" s="10"/>
    </row>
    <row r="1734" spans="4:4" x14ac:dyDescent="0.3">
      <c r="D1734" s="10"/>
    </row>
    <row r="1735" spans="4:4" x14ac:dyDescent="0.3">
      <c r="D1735" s="10"/>
    </row>
    <row r="1736" spans="4:4" x14ac:dyDescent="0.3">
      <c r="D1736" s="10"/>
    </row>
    <row r="1737" spans="4:4" x14ac:dyDescent="0.3">
      <c r="D1737" s="10"/>
    </row>
    <row r="1738" spans="4:4" x14ac:dyDescent="0.3">
      <c r="D1738" s="10"/>
    </row>
    <row r="1739" spans="4:4" x14ac:dyDescent="0.3">
      <c r="D1739" s="10"/>
    </row>
    <row r="1740" spans="4:4" x14ac:dyDescent="0.3">
      <c r="D1740" s="10"/>
    </row>
    <row r="1741" spans="4:4" x14ac:dyDescent="0.3">
      <c r="D1741" s="10"/>
    </row>
    <row r="1742" spans="4:4" x14ac:dyDescent="0.3">
      <c r="D1742" s="10"/>
    </row>
    <row r="1743" spans="4:4" x14ac:dyDescent="0.3">
      <c r="D1743" s="10"/>
    </row>
    <row r="1744" spans="4:4" x14ac:dyDescent="0.3">
      <c r="D1744" s="10"/>
    </row>
    <row r="1745" spans="4:4" x14ac:dyDescent="0.3">
      <c r="D1745" s="10"/>
    </row>
    <row r="1746" spans="4:4" x14ac:dyDescent="0.3">
      <c r="D1746" s="10"/>
    </row>
    <row r="1747" spans="4:4" x14ac:dyDescent="0.3">
      <c r="D1747" s="10"/>
    </row>
    <row r="1748" spans="4:4" x14ac:dyDescent="0.3">
      <c r="D1748" s="10"/>
    </row>
    <row r="1749" spans="4:4" x14ac:dyDescent="0.3">
      <c r="D1749" s="10"/>
    </row>
    <row r="1750" spans="4:4" x14ac:dyDescent="0.3">
      <c r="D1750" s="10"/>
    </row>
    <row r="1751" spans="4:4" x14ac:dyDescent="0.3">
      <c r="D1751" s="10"/>
    </row>
    <row r="1752" spans="4:4" x14ac:dyDescent="0.3">
      <c r="D1752" s="10"/>
    </row>
    <row r="1753" spans="4:4" x14ac:dyDescent="0.3">
      <c r="D1753" s="10"/>
    </row>
    <row r="1754" spans="4:4" x14ac:dyDescent="0.3">
      <c r="D1754" s="10"/>
    </row>
    <row r="1755" spans="4:4" x14ac:dyDescent="0.3">
      <c r="D1755" s="10"/>
    </row>
    <row r="1756" spans="4:4" x14ac:dyDescent="0.3">
      <c r="D1756" s="10"/>
    </row>
    <row r="1757" spans="4:4" x14ac:dyDescent="0.3">
      <c r="D1757" s="10"/>
    </row>
    <row r="1758" spans="4:4" x14ac:dyDescent="0.3">
      <c r="D1758" s="10"/>
    </row>
    <row r="1759" spans="4:4" x14ac:dyDescent="0.3">
      <c r="D1759" s="10"/>
    </row>
    <row r="1760" spans="4:4" x14ac:dyDescent="0.3">
      <c r="D1760" s="10"/>
    </row>
    <row r="1761" spans="4:4" x14ac:dyDescent="0.3">
      <c r="D1761" s="10"/>
    </row>
    <row r="1762" spans="4:4" x14ac:dyDescent="0.3">
      <c r="D1762" s="10"/>
    </row>
    <row r="1763" spans="4:4" x14ac:dyDescent="0.3">
      <c r="D1763" s="10"/>
    </row>
    <row r="1764" spans="4:4" x14ac:dyDescent="0.3">
      <c r="D1764" s="10"/>
    </row>
    <row r="1765" spans="4:4" x14ac:dyDescent="0.3">
      <c r="D1765" s="10"/>
    </row>
    <row r="1766" spans="4:4" x14ac:dyDescent="0.3">
      <c r="D1766" s="10"/>
    </row>
    <row r="1767" spans="4:4" x14ac:dyDescent="0.3">
      <c r="D1767" s="10"/>
    </row>
    <row r="1768" spans="4:4" x14ac:dyDescent="0.3">
      <c r="D1768" s="10"/>
    </row>
    <row r="1769" spans="4:4" x14ac:dyDescent="0.3">
      <c r="D1769" s="10"/>
    </row>
    <row r="1770" spans="4:4" x14ac:dyDescent="0.3">
      <c r="D1770" s="10"/>
    </row>
    <row r="1771" spans="4:4" x14ac:dyDescent="0.3">
      <c r="D1771" s="10"/>
    </row>
    <row r="1772" spans="4:4" x14ac:dyDescent="0.3">
      <c r="D1772" s="10"/>
    </row>
    <row r="1773" spans="4:4" x14ac:dyDescent="0.3">
      <c r="D1773" s="10"/>
    </row>
    <row r="1774" spans="4:4" x14ac:dyDescent="0.3">
      <c r="D1774" s="10"/>
    </row>
    <row r="1775" spans="4:4" x14ac:dyDescent="0.3">
      <c r="D1775" s="10"/>
    </row>
    <row r="1776" spans="4:4" x14ac:dyDescent="0.3">
      <c r="D1776" s="10"/>
    </row>
    <row r="1777" spans="4:4" x14ac:dyDescent="0.3">
      <c r="D1777" s="10"/>
    </row>
    <row r="1778" spans="4:4" x14ac:dyDescent="0.3">
      <c r="D1778" s="10"/>
    </row>
    <row r="1779" spans="4:4" x14ac:dyDescent="0.3">
      <c r="D1779" s="10"/>
    </row>
    <row r="1780" spans="4:4" x14ac:dyDescent="0.3">
      <c r="D1780" s="10"/>
    </row>
    <row r="1781" spans="4:4" x14ac:dyDescent="0.3">
      <c r="D1781" s="10"/>
    </row>
    <row r="1782" spans="4:4" x14ac:dyDescent="0.3">
      <c r="D1782" s="10"/>
    </row>
    <row r="1783" spans="4:4" x14ac:dyDescent="0.3">
      <c r="D1783" s="10"/>
    </row>
    <row r="1784" spans="4:4" x14ac:dyDescent="0.3">
      <c r="D1784" s="10"/>
    </row>
    <row r="1785" spans="4:4" x14ac:dyDescent="0.3">
      <c r="D1785" s="10"/>
    </row>
    <row r="1786" spans="4:4" x14ac:dyDescent="0.3">
      <c r="D1786" s="10"/>
    </row>
    <row r="1787" spans="4:4" x14ac:dyDescent="0.3">
      <c r="D1787" s="10"/>
    </row>
    <row r="1788" spans="4:4" x14ac:dyDescent="0.3">
      <c r="D1788" s="10"/>
    </row>
    <row r="1789" spans="4:4" x14ac:dyDescent="0.3">
      <c r="D1789" s="10"/>
    </row>
    <row r="1790" spans="4:4" x14ac:dyDescent="0.3">
      <c r="D1790" s="10"/>
    </row>
    <row r="1791" spans="4:4" x14ac:dyDescent="0.3">
      <c r="D1791" s="10"/>
    </row>
    <row r="1792" spans="4:4" x14ac:dyDescent="0.3">
      <c r="D1792" s="10"/>
    </row>
    <row r="1793" spans="4:4" x14ac:dyDescent="0.3">
      <c r="D1793" s="10"/>
    </row>
    <row r="1794" spans="4:4" x14ac:dyDescent="0.3">
      <c r="D1794" s="10"/>
    </row>
    <row r="1795" spans="4:4" x14ac:dyDescent="0.3">
      <c r="D1795" s="10"/>
    </row>
    <row r="1796" spans="4:4" x14ac:dyDescent="0.3">
      <c r="D1796" s="10"/>
    </row>
    <row r="1797" spans="4:4" x14ac:dyDescent="0.3">
      <c r="D1797" s="10"/>
    </row>
    <row r="1798" spans="4:4" x14ac:dyDescent="0.3">
      <c r="D1798" s="10"/>
    </row>
    <row r="1799" spans="4:4" x14ac:dyDescent="0.3">
      <c r="D1799" s="10"/>
    </row>
    <row r="1800" spans="4:4" x14ac:dyDescent="0.3">
      <c r="D1800" s="10"/>
    </row>
    <row r="1801" spans="4:4" x14ac:dyDescent="0.3">
      <c r="D1801" s="10"/>
    </row>
    <row r="1802" spans="4:4" x14ac:dyDescent="0.3">
      <c r="D1802" s="10"/>
    </row>
    <row r="1803" spans="4:4" x14ac:dyDescent="0.3">
      <c r="D1803" s="10"/>
    </row>
    <row r="1804" spans="4:4" x14ac:dyDescent="0.3">
      <c r="D1804" s="10"/>
    </row>
    <row r="1805" spans="4:4" x14ac:dyDescent="0.3">
      <c r="D1805" s="10"/>
    </row>
    <row r="1806" spans="4:4" x14ac:dyDescent="0.3">
      <c r="D1806" s="10"/>
    </row>
    <row r="1807" spans="4:4" x14ac:dyDescent="0.3">
      <c r="D1807" s="10"/>
    </row>
    <row r="1808" spans="4:4" x14ac:dyDescent="0.3">
      <c r="D1808" s="10"/>
    </row>
    <row r="1809" spans="4:4" x14ac:dyDescent="0.3">
      <c r="D1809" s="10"/>
    </row>
    <row r="1810" spans="4:4" x14ac:dyDescent="0.3">
      <c r="D1810" s="10"/>
    </row>
    <row r="1811" spans="4:4" x14ac:dyDescent="0.3">
      <c r="D1811" s="10"/>
    </row>
    <row r="1812" spans="4:4" x14ac:dyDescent="0.3">
      <c r="D1812" s="10"/>
    </row>
    <row r="1813" spans="4:4" x14ac:dyDescent="0.3">
      <c r="D1813" s="10"/>
    </row>
    <row r="1814" spans="4:4" x14ac:dyDescent="0.3">
      <c r="D1814" s="10"/>
    </row>
    <row r="1815" spans="4:4" x14ac:dyDescent="0.3">
      <c r="D1815" s="10"/>
    </row>
    <row r="1816" spans="4:4" x14ac:dyDescent="0.3">
      <c r="D1816" s="10"/>
    </row>
    <row r="1817" spans="4:4" x14ac:dyDescent="0.3">
      <c r="D1817" s="10"/>
    </row>
    <row r="1818" spans="4:4" x14ac:dyDescent="0.3">
      <c r="D1818" s="10"/>
    </row>
    <row r="1819" spans="4:4" x14ac:dyDescent="0.3">
      <c r="D1819" s="10"/>
    </row>
    <row r="1820" spans="4:4" x14ac:dyDescent="0.3">
      <c r="D1820" s="10"/>
    </row>
    <row r="1821" spans="4:4" x14ac:dyDescent="0.3">
      <c r="D1821" s="10"/>
    </row>
    <row r="1822" spans="4:4" x14ac:dyDescent="0.3">
      <c r="D1822" s="10"/>
    </row>
    <row r="1823" spans="4:4" x14ac:dyDescent="0.3">
      <c r="D1823" s="10"/>
    </row>
    <row r="1824" spans="4:4" x14ac:dyDescent="0.3">
      <c r="D1824" s="10"/>
    </row>
    <row r="1825" spans="4:4" x14ac:dyDescent="0.3">
      <c r="D1825" s="10"/>
    </row>
    <row r="1826" spans="4:4" x14ac:dyDescent="0.3">
      <c r="D1826" s="10"/>
    </row>
    <row r="1827" spans="4:4" x14ac:dyDescent="0.3">
      <c r="D1827" s="10"/>
    </row>
    <row r="1828" spans="4:4" x14ac:dyDescent="0.3">
      <c r="D1828" s="10"/>
    </row>
    <row r="1829" spans="4:4" x14ac:dyDescent="0.3">
      <c r="D1829" s="10"/>
    </row>
    <row r="1830" spans="4:4" x14ac:dyDescent="0.3">
      <c r="D1830" s="10"/>
    </row>
    <row r="1831" spans="4:4" x14ac:dyDescent="0.3">
      <c r="D1831" s="10"/>
    </row>
    <row r="1832" spans="4:4" x14ac:dyDescent="0.3">
      <c r="D1832" s="10"/>
    </row>
    <row r="1833" spans="4:4" x14ac:dyDescent="0.3">
      <c r="D1833" s="10"/>
    </row>
    <row r="1834" spans="4:4" x14ac:dyDescent="0.3">
      <c r="D1834" s="10"/>
    </row>
    <row r="1835" spans="4:4" x14ac:dyDescent="0.3">
      <c r="D1835" s="10"/>
    </row>
    <row r="1836" spans="4:4" x14ac:dyDescent="0.3">
      <c r="D1836" s="10"/>
    </row>
    <row r="1837" spans="4:4" x14ac:dyDescent="0.3">
      <c r="D1837" s="10"/>
    </row>
    <row r="1838" spans="4:4" x14ac:dyDescent="0.3">
      <c r="D1838" s="10"/>
    </row>
    <row r="1839" spans="4:4" x14ac:dyDescent="0.3">
      <c r="D1839" s="10"/>
    </row>
    <row r="1840" spans="4:4" x14ac:dyDescent="0.3">
      <c r="D1840" s="10"/>
    </row>
    <row r="1841" spans="4:4" x14ac:dyDescent="0.3">
      <c r="D1841" s="10"/>
    </row>
    <row r="1842" spans="4:4" x14ac:dyDescent="0.3">
      <c r="D1842" s="10"/>
    </row>
    <row r="1843" spans="4:4" x14ac:dyDescent="0.3">
      <c r="D1843" s="10"/>
    </row>
    <row r="1844" spans="4:4" x14ac:dyDescent="0.3">
      <c r="D1844" s="10"/>
    </row>
    <row r="1845" spans="4:4" x14ac:dyDescent="0.3">
      <c r="D1845" s="10"/>
    </row>
    <row r="1846" spans="4:4" x14ac:dyDescent="0.3">
      <c r="D1846" s="10"/>
    </row>
    <row r="1847" spans="4:4" x14ac:dyDescent="0.3">
      <c r="D1847" s="10"/>
    </row>
    <row r="1848" spans="4:4" x14ac:dyDescent="0.3">
      <c r="D1848" s="10"/>
    </row>
    <row r="1849" spans="4:4" x14ac:dyDescent="0.3">
      <c r="D1849" s="10"/>
    </row>
    <row r="1850" spans="4:4" x14ac:dyDescent="0.3">
      <c r="D1850" s="10"/>
    </row>
    <row r="1851" spans="4:4" x14ac:dyDescent="0.3">
      <c r="D1851" s="10"/>
    </row>
    <row r="1852" spans="4:4" x14ac:dyDescent="0.3">
      <c r="D1852" s="10"/>
    </row>
    <row r="1853" spans="4:4" x14ac:dyDescent="0.3">
      <c r="D1853" s="10"/>
    </row>
    <row r="1854" spans="4:4" x14ac:dyDescent="0.3">
      <c r="D1854" s="10"/>
    </row>
    <row r="1855" spans="4:4" x14ac:dyDescent="0.3">
      <c r="D1855" s="10"/>
    </row>
    <row r="1856" spans="4:4" x14ac:dyDescent="0.3">
      <c r="D1856" s="10"/>
    </row>
    <row r="1857" spans="4:4" x14ac:dyDescent="0.3">
      <c r="D1857" s="10"/>
    </row>
    <row r="1858" spans="4:4" x14ac:dyDescent="0.3">
      <c r="D1858" s="10"/>
    </row>
    <row r="1859" spans="4:4" x14ac:dyDescent="0.3">
      <c r="D1859" s="10"/>
    </row>
    <row r="1860" spans="4:4" x14ac:dyDescent="0.3">
      <c r="D1860" s="10"/>
    </row>
    <row r="1861" spans="4:4" x14ac:dyDescent="0.3">
      <c r="D1861" s="10"/>
    </row>
    <row r="1862" spans="4:4" x14ac:dyDescent="0.3">
      <c r="D1862" s="10"/>
    </row>
    <row r="1863" spans="4:4" x14ac:dyDescent="0.3">
      <c r="D1863" s="10"/>
    </row>
    <row r="1864" spans="4:4" x14ac:dyDescent="0.3">
      <c r="D1864" s="10"/>
    </row>
    <row r="1865" spans="4:4" x14ac:dyDescent="0.3">
      <c r="D1865" s="10"/>
    </row>
    <row r="1866" spans="4:4" x14ac:dyDescent="0.3">
      <c r="D1866" s="10"/>
    </row>
    <row r="1867" spans="4:4" x14ac:dyDescent="0.3">
      <c r="D1867" s="10"/>
    </row>
    <row r="1868" spans="4:4" x14ac:dyDescent="0.3">
      <c r="D1868" s="10"/>
    </row>
    <row r="1869" spans="4:4" x14ac:dyDescent="0.3">
      <c r="D1869" s="10"/>
    </row>
    <row r="1870" spans="4:4" x14ac:dyDescent="0.3">
      <c r="D1870" s="10"/>
    </row>
    <row r="1871" spans="4:4" x14ac:dyDescent="0.3">
      <c r="D1871" s="10"/>
    </row>
    <row r="1872" spans="4:4" x14ac:dyDescent="0.3">
      <c r="D1872" s="10"/>
    </row>
    <row r="1873" spans="4:4" x14ac:dyDescent="0.3">
      <c r="D1873" s="10"/>
    </row>
    <row r="1874" spans="4:4" x14ac:dyDescent="0.3">
      <c r="D1874" s="10"/>
    </row>
    <row r="1875" spans="4:4" x14ac:dyDescent="0.3">
      <c r="D1875" s="10"/>
    </row>
    <row r="1876" spans="4:4" x14ac:dyDescent="0.3">
      <c r="D1876" s="10"/>
    </row>
    <row r="1877" spans="4:4" x14ac:dyDescent="0.3">
      <c r="D1877" s="10"/>
    </row>
    <row r="1878" spans="4:4" x14ac:dyDescent="0.3">
      <c r="D1878" s="10"/>
    </row>
    <row r="1879" spans="4:4" x14ac:dyDescent="0.3">
      <c r="D1879" s="10"/>
    </row>
    <row r="1880" spans="4:4" x14ac:dyDescent="0.3">
      <c r="D1880" s="10"/>
    </row>
    <row r="1881" spans="4:4" x14ac:dyDescent="0.3">
      <c r="D1881" s="10"/>
    </row>
    <row r="1882" spans="4:4" x14ac:dyDescent="0.3">
      <c r="D1882" s="10"/>
    </row>
    <row r="1883" spans="4:4" x14ac:dyDescent="0.3">
      <c r="D1883" s="10"/>
    </row>
    <row r="1884" spans="4:4" x14ac:dyDescent="0.3">
      <c r="D1884" s="10"/>
    </row>
    <row r="1885" spans="4:4" x14ac:dyDescent="0.3">
      <c r="D1885" s="10"/>
    </row>
    <row r="1886" spans="4:4" x14ac:dyDescent="0.3">
      <c r="D1886" s="10"/>
    </row>
    <row r="1887" spans="4:4" x14ac:dyDescent="0.3">
      <c r="D1887" s="10"/>
    </row>
    <row r="1888" spans="4:4" x14ac:dyDescent="0.3">
      <c r="D1888" s="10"/>
    </row>
    <row r="1889" spans="4:4" x14ac:dyDescent="0.3">
      <c r="D1889" s="10"/>
    </row>
    <row r="1890" spans="4:4" x14ac:dyDescent="0.3">
      <c r="D1890" s="10"/>
    </row>
    <row r="1891" spans="4:4" x14ac:dyDescent="0.3">
      <c r="D1891" s="10"/>
    </row>
    <row r="1892" spans="4:4" x14ac:dyDescent="0.3">
      <c r="D1892" s="10"/>
    </row>
    <row r="1893" spans="4:4" x14ac:dyDescent="0.3">
      <c r="D1893" s="10"/>
    </row>
    <row r="1894" spans="4:4" x14ac:dyDescent="0.3">
      <c r="D1894" s="10"/>
    </row>
    <row r="1895" spans="4:4" x14ac:dyDescent="0.3">
      <c r="D1895" s="10"/>
    </row>
    <row r="1896" spans="4:4" x14ac:dyDescent="0.3">
      <c r="D1896" s="10"/>
    </row>
    <row r="1897" spans="4:4" x14ac:dyDescent="0.3">
      <c r="D1897" s="10"/>
    </row>
    <row r="1898" spans="4:4" x14ac:dyDescent="0.3">
      <c r="D1898" s="10"/>
    </row>
    <row r="1899" spans="4:4" x14ac:dyDescent="0.3">
      <c r="D1899" s="10"/>
    </row>
    <row r="1900" spans="4:4" x14ac:dyDescent="0.3">
      <c r="D1900" s="10"/>
    </row>
    <row r="1901" spans="4:4" x14ac:dyDescent="0.3">
      <c r="D1901" s="10"/>
    </row>
    <row r="1902" spans="4:4" x14ac:dyDescent="0.3">
      <c r="D1902" s="10"/>
    </row>
    <row r="1903" spans="4:4" x14ac:dyDescent="0.3">
      <c r="D1903" s="10"/>
    </row>
    <row r="1904" spans="4:4" x14ac:dyDescent="0.3">
      <c r="D1904" s="10"/>
    </row>
    <row r="1905" spans="4:4" x14ac:dyDescent="0.3">
      <c r="D1905" s="10"/>
    </row>
    <row r="1906" spans="4:4" x14ac:dyDescent="0.3">
      <c r="D1906" s="10"/>
    </row>
    <row r="1907" spans="4:4" x14ac:dyDescent="0.3">
      <c r="D1907" s="10"/>
    </row>
    <row r="1908" spans="4:4" x14ac:dyDescent="0.3">
      <c r="D1908" s="10"/>
    </row>
    <row r="1909" spans="4:4" x14ac:dyDescent="0.3">
      <c r="D1909" s="10"/>
    </row>
    <row r="1910" spans="4:4" x14ac:dyDescent="0.3">
      <c r="D1910" s="10"/>
    </row>
    <row r="1911" spans="4:4" x14ac:dyDescent="0.3">
      <c r="D1911" s="10"/>
    </row>
    <row r="1912" spans="4:4" x14ac:dyDescent="0.3">
      <c r="D1912" s="10"/>
    </row>
    <row r="1913" spans="4:4" x14ac:dyDescent="0.3">
      <c r="D1913" s="10"/>
    </row>
    <row r="1914" spans="4:4" x14ac:dyDescent="0.3">
      <c r="D1914" s="10"/>
    </row>
    <row r="1915" spans="4:4" x14ac:dyDescent="0.3">
      <c r="D1915" s="10"/>
    </row>
    <row r="1916" spans="4:4" x14ac:dyDescent="0.3">
      <c r="D1916" s="10"/>
    </row>
    <row r="1917" spans="4:4" x14ac:dyDescent="0.3">
      <c r="D1917" s="10"/>
    </row>
    <row r="1918" spans="4:4" x14ac:dyDescent="0.3">
      <c r="D1918" s="10"/>
    </row>
    <row r="1919" spans="4:4" x14ac:dyDescent="0.3">
      <c r="D1919" s="10"/>
    </row>
    <row r="1920" spans="4:4" x14ac:dyDescent="0.3">
      <c r="D1920" s="10"/>
    </row>
    <row r="1921" spans="4:4" x14ac:dyDescent="0.3">
      <c r="D1921" s="10"/>
    </row>
    <row r="1922" spans="4:4" x14ac:dyDescent="0.3">
      <c r="D1922" s="10"/>
    </row>
    <row r="1923" spans="4:4" x14ac:dyDescent="0.3">
      <c r="D1923" s="10"/>
    </row>
    <row r="1924" spans="4:4" x14ac:dyDescent="0.3">
      <c r="D1924" s="10"/>
    </row>
    <row r="1925" spans="4:4" x14ac:dyDescent="0.3">
      <c r="D1925" s="10"/>
    </row>
    <row r="1926" spans="4:4" x14ac:dyDescent="0.3">
      <c r="D1926" s="10"/>
    </row>
    <row r="1927" spans="4:4" x14ac:dyDescent="0.3">
      <c r="D1927" s="10"/>
    </row>
    <row r="1928" spans="4:4" x14ac:dyDescent="0.3">
      <c r="D1928" s="10"/>
    </row>
    <row r="1929" spans="4:4" x14ac:dyDescent="0.3">
      <c r="D1929" s="10"/>
    </row>
    <row r="1930" spans="4:4" x14ac:dyDescent="0.3">
      <c r="D1930" s="10"/>
    </row>
    <row r="1931" spans="4:4" x14ac:dyDescent="0.3">
      <c r="D1931" s="10"/>
    </row>
    <row r="1932" spans="4:4" x14ac:dyDescent="0.3">
      <c r="D1932" s="10"/>
    </row>
    <row r="1933" spans="4:4" x14ac:dyDescent="0.3">
      <c r="D1933" s="10"/>
    </row>
    <row r="1934" spans="4:4" x14ac:dyDescent="0.3">
      <c r="D1934" s="10"/>
    </row>
    <row r="1935" spans="4:4" x14ac:dyDescent="0.3">
      <c r="D1935" s="10"/>
    </row>
    <row r="1936" spans="4:4" x14ac:dyDescent="0.3">
      <c r="D1936" s="10"/>
    </row>
    <row r="1937" spans="4:4" x14ac:dyDescent="0.3">
      <c r="D1937" s="10"/>
    </row>
    <row r="1938" spans="4:4" x14ac:dyDescent="0.3">
      <c r="D1938" s="10"/>
    </row>
    <row r="1939" spans="4:4" x14ac:dyDescent="0.3">
      <c r="D1939" s="10"/>
    </row>
    <row r="1940" spans="4:4" x14ac:dyDescent="0.3">
      <c r="D1940" s="10"/>
    </row>
    <row r="1941" spans="4:4" x14ac:dyDescent="0.3">
      <c r="D1941" s="10"/>
    </row>
    <row r="1942" spans="4:4" x14ac:dyDescent="0.3">
      <c r="D1942" s="10"/>
    </row>
    <row r="1943" spans="4:4" x14ac:dyDescent="0.3">
      <c r="D1943" s="10"/>
    </row>
    <row r="1944" spans="4:4" x14ac:dyDescent="0.3">
      <c r="D1944" s="10"/>
    </row>
    <row r="1945" spans="4:4" x14ac:dyDescent="0.3">
      <c r="D1945" s="10"/>
    </row>
    <row r="1946" spans="4:4" x14ac:dyDescent="0.3">
      <c r="D1946" s="10"/>
    </row>
    <row r="1947" spans="4:4" x14ac:dyDescent="0.3">
      <c r="D1947" s="10"/>
    </row>
    <row r="1948" spans="4:4" x14ac:dyDescent="0.3">
      <c r="D1948" s="10"/>
    </row>
    <row r="1949" spans="4:4" x14ac:dyDescent="0.3">
      <c r="D1949" s="10"/>
    </row>
    <row r="1950" spans="4:4" x14ac:dyDescent="0.3">
      <c r="D1950" s="10"/>
    </row>
    <row r="1951" spans="4:4" x14ac:dyDescent="0.3">
      <c r="D1951" s="10"/>
    </row>
    <row r="1952" spans="4:4" x14ac:dyDescent="0.3">
      <c r="D1952" s="10"/>
    </row>
    <row r="1953" spans="4:4" x14ac:dyDescent="0.3">
      <c r="D1953" s="10"/>
    </row>
    <row r="1954" spans="4:4" x14ac:dyDescent="0.3">
      <c r="D1954" s="10"/>
    </row>
    <row r="1955" spans="4:4" x14ac:dyDescent="0.3">
      <c r="D1955" s="10"/>
    </row>
    <row r="1956" spans="4:4" x14ac:dyDescent="0.3">
      <c r="D1956" s="10"/>
    </row>
    <row r="1957" spans="4:4" x14ac:dyDescent="0.3">
      <c r="D1957" s="10"/>
    </row>
    <row r="1958" spans="4:4" x14ac:dyDescent="0.3">
      <c r="D1958" s="10"/>
    </row>
    <row r="1959" spans="4:4" x14ac:dyDescent="0.3">
      <c r="D1959" s="10"/>
    </row>
    <row r="1960" spans="4:4" x14ac:dyDescent="0.3">
      <c r="D1960" s="10"/>
    </row>
    <row r="1961" spans="4:4" x14ac:dyDescent="0.3">
      <c r="D1961" s="10"/>
    </row>
    <row r="1962" spans="4:4" x14ac:dyDescent="0.3">
      <c r="D1962" s="10"/>
    </row>
    <row r="1963" spans="4:4" x14ac:dyDescent="0.3">
      <c r="D1963" s="10"/>
    </row>
    <row r="1964" spans="4:4" x14ac:dyDescent="0.3">
      <c r="D1964" s="10"/>
    </row>
    <row r="1965" spans="4:4" x14ac:dyDescent="0.3">
      <c r="D1965" s="10"/>
    </row>
    <row r="1966" spans="4:4" x14ac:dyDescent="0.3">
      <c r="D1966" s="10"/>
    </row>
    <row r="1967" spans="4:4" x14ac:dyDescent="0.3">
      <c r="D1967" s="10"/>
    </row>
    <row r="1968" spans="4:4" x14ac:dyDescent="0.3">
      <c r="D1968" s="10"/>
    </row>
    <row r="1969" spans="4:4" x14ac:dyDescent="0.3">
      <c r="D1969" s="10"/>
    </row>
    <row r="1970" spans="4:4" x14ac:dyDescent="0.3">
      <c r="D1970" s="10"/>
    </row>
    <row r="1971" spans="4:4" x14ac:dyDescent="0.3">
      <c r="D1971" s="10"/>
    </row>
    <row r="1972" spans="4:4" x14ac:dyDescent="0.3">
      <c r="D1972" s="10"/>
    </row>
    <row r="1973" spans="4:4" x14ac:dyDescent="0.3">
      <c r="D1973" s="10"/>
    </row>
    <row r="1974" spans="4:4" x14ac:dyDescent="0.3">
      <c r="D1974" s="10"/>
    </row>
    <row r="1975" spans="4:4" x14ac:dyDescent="0.3">
      <c r="D1975" s="10"/>
    </row>
    <row r="1976" spans="4:4" x14ac:dyDescent="0.3">
      <c r="D1976" s="10"/>
    </row>
    <row r="1977" spans="4:4" x14ac:dyDescent="0.3">
      <c r="D1977" s="10"/>
    </row>
    <row r="1978" spans="4:4" x14ac:dyDescent="0.3">
      <c r="D1978" s="10"/>
    </row>
    <row r="1979" spans="4:4" x14ac:dyDescent="0.3">
      <c r="D1979" s="10"/>
    </row>
    <row r="1980" spans="4:4" x14ac:dyDescent="0.3">
      <c r="D1980" s="10"/>
    </row>
    <row r="1981" spans="4:4" x14ac:dyDescent="0.3">
      <c r="D1981" s="10"/>
    </row>
    <row r="1982" spans="4:4" x14ac:dyDescent="0.3">
      <c r="D1982" s="10"/>
    </row>
    <row r="1983" spans="4:4" x14ac:dyDescent="0.3">
      <c r="D1983" s="10"/>
    </row>
    <row r="1984" spans="4:4" x14ac:dyDescent="0.3">
      <c r="D1984" s="10"/>
    </row>
    <row r="1985" spans="4:4" x14ac:dyDescent="0.3">
      <c r="D1985" s="10"/>
    </row>
    <row r="1986" spans="4:4" x14ac:dyDescent="0.3">
      <c r="D1986" s="10"/>
    </row>
    <row r="1987" spans="4:4" x14ac:dyDescent="0.3">
      <c r="D1987" s="10"/>
    </row>
    <row r="1988" spans="4:4" x14ac:dyDescent="0.3">
      <c r="D1988" s="10"/>
    </row>
    <row r="1989" spans="4:4" x14ac:dyDescent="0.3">
      <c r="D1989" s="10"/>
    </row>
    <row r="1990" spans="4:4" x14ac:dyDescent="0.3">
      <c r="D1990" s="10"/>
    </row>
    <row r="1991" spans="4:4" x14ac:dyDescent="0.3">
      <c r="D1991" s="10"/>
    </row>
    <row r="1992" spans="4:4" x14ac:dyDescent="0.3">
      <c r="D1992" s="10"/>
    </row>
    <row r="1993" spans="4:4" x14ac:dyDescent="0.3">
      <c r="D1993" s="10"/>
    </row>
    <row r="1994" spans="4:4" x14ac:dyDescent="0.3">
      <c r="D1994" s="10"/>
    </row>
    <row r="1995" spans="4:4" x14ac:dyDescent="0.3">
      <c r="D1995" s="10"/>
    </row>
    <row r="1996" spans="4:4" x14ac:dyDescent="0.3">
      <c r="D1996" s="10"/>
    </row>
    <row r="1997" spans="4:4" x14ac:dyDescent="0.3">
      <c r="D1997" s="10"/>
    </row>
    <row r="1998" spans="4:4" x14ac:dyDescent="0.3">
      <c r="D1998" s="10"/>
    </row>
    <row r="1999" spans="4:4" x14ac:dyDescent="0.3">
      <c r="D1999" s="10"/>
    </row>
    <row r="2000" spans="4:4" x14ac:dyDescent="0.3">
      <c r="D2000" s="10"/>
    </row>
    <row r="2001" spans="4:4" x14ac:dyDescent="0.3">
      <c r="D2001" s="10"/>
    </row>
    <row r="2002" spans="4:4" x14ac:dyDescent="0.3">
      <c r="D2002" s="10"/>
    </row>
    <row r="2003" spans="4:4" x14ac:dyDescent="0.3">
      <c r="D2003" s="10"/>
    </row>
    <row r="2004" spans="4:4" x14ac:dyDescent="0.3">
      <c r="D2004" s="10"/>
    </row>
    <row r="2005" spans="4:4" x14ac:dyDescent="0.3">
      <c r="D2005" s="10"/>
    </row>
    <row r="2006" spans="4:4" x14ac:dyDescent="0.3">
      <c r="D2006" s="10"/>
    </row>
    <row r="2007" spans="4:4" x14ac:dyDescent="0.3">
      <c r="D2007" s="10"/>
    </row>
    <row r="2008" spans="4:4" x14ac:dyDescent="0.3">
      <c r="D2008" s="10"/>
    </row>
    <row r="2009" spans="4:4" x14ac:dyDescent="0.3">
      <c r="D2009" s="10"/>
    </row>
    <row r="2010" spans="4:4" x14ac:dyDescent="0.3">
      <c r="D2010" s="10"/>
    </row>
    <row r="2011" spans="4:4" x14ac:dyDescent="0.3">
      <c r="D2011" s="10"/>
    </row>
    <row r="2012" spans="4:4" x14ac:dyDescent="0.3">
      <c r="D2012" s="10"/>
    </row>
    <row r="2013" spans="4:4" x14ac:dyDescent="0.3">
      <c r="D2013" s="10"/>
    </row>
    <row r="2014" spans="4:4" x14ac:dyDescent="0.3">
      <c r="D2014" s="10"/>
    </row>
    <row r="2015" spans="4:4" x14ac:dyDescent="0.3">
      <c r="D2015" s="10"/>
    </row>
    <row r="2016" spans="4:4" x14ac:dyDescent="0.3">
      <c r="D2016" s="10"/>
    </row>
    <row r="2017" spans="4:4" x14ac:dyDescent="0.3">
      <c r="D2017" s="10"/>
    </row>
    <row r="2018" spans="4:4" x14ac:dyDescent="0.3">
      <c r="D2018" s="10"/>
    </row>
    <row r="2019" spans="4:4" x14ac:dyDescent="0.3">
      <c r="D2019" s="10"/>
    </row>
    <row r="2020" spans="4:4" x14ac:dyDescent="0.3">
      <c r="D2020" s="10"/>
    </row>
    <row r="2021" spans="4:4" x14ac:dyDescent="0.3">
      <c r="D2021" s="10"/>
    </row>
    <row r="2022" spans="4:4" x14ac:dyDescent="0.3">
      <c r="D2022" s="10"/>
    </row>
    <row r="2023" spans="4:4" x14ac:dyDescent="0.3">
      <c r="D2023" s="10"/>
    </row>
    <row r="2024" spans="4:4" x14ac:dyDescent="0.3">
      <c r="D2024" s="10"/>
    </row>
    <row r="2025" spans="4:4" x14ac:dyDescent="0.3">
      <c r="D2025" s="10"/>
    </row>
    <row r="2026" spans="4:4" x14ac:dyDescent="0.3">
      <c r="D2026" s="10"/>
    </row>
    <row r="2027" spans="4:4" x14ac:dyDescent="0.3">
      <c r="D2027" s="10"/>
    </row>
    <row r="2028" spans="4:4" x14ac:dyDescent="0.3">
      <c r="D2028" s="10"/>
    </row>
    <row r="2029" spans="4:4" x14ac:dyDescent="0.3">
      <c r="D2029" s="10"/>
    </row>
    <row r="2030" spans="4:4" x14ac:dyDescent="0.3">
      <c r="D2030" s="10"/>
    </row>
    <row r="2031" spans="4:4" x14ac:dyDescent="0.3">
      <c r="D2031" s="10"/>
    </row>
    <row r="2032" spans="4:4" x14ac:dyDescent="0.3">
      <c r="D2032" s="10"/>
    </row>
    <row r="2033" spans="4:4" x14ac:dyDescent="0.3">
      <c r="D2033" s="10"/>
    </row>
    <row r="2034" spans="4:4" x14ac:dyDescent="0.3">
      <c r="D2034" s="10"/>
    </row>
    <row r="2035" spans="4:4" x14ac:dyDescent="0.3">
      <c r="D2035" s="10"/>
    </row>
    <row r="2036" spans="4:4" x14ac:dyDescent="0.3">
      <c r="D2036" s="10"/>
    </row>
    <row r="2037" spans="4:4" x14ac:dyDescent="0.3">
      <c r="D2037" s="10"/>
    </row>
    <row r="2038" spans="4:4" x14ac:dyDescent="0.3">
      <c r="D2038" s="10"/>
    </row>
    <row r="2039" spans="4:4" x14ac:dyDescent="0.3">
      <c r="D2039" s="10"/>
    </row>
    <row r="2040" spans="4:4" x14ac:dyDescent="0.3">
      <c r="D2040" s="10"/>
    </row>
    <row r="2041" spans="4:4" x14ac:dyDescent="0.3">
      <c r="D2041" s="10"/>
    </row>
    <row r="2042" spans="4:4" x14ac:dyDescent="0.3">
      <c r="D2042" s="10"/>
    </row>
    <row r="2043" spans="4:4" x14ac:dyDescent="0.3">
      <c r="D2043" s="10"/>
    </row>
    <row r="2044" spans="4:4" x14ac:dyDescent="0.3">
      <c r="D2044" s="10"/>
    </row>
    <row r="2045" spans="4:4" x14ac:dyDescent="0.3">
      <c r="D2045" s="10"/>
    </row>
    <row r="2046" spans="4:4" x14ac:dyDescent="0.3">
      <c r="D2046" s="10"/>
    </row>
    <row r="2047" spans="4:4" x14ac:dyDescent="0.3">
      <c r="D2047" s="10"/>
    </row>
    <row r="2048" spans="4:4" x14ac:dyDescent="0.3">
      <c r="D2048" s="10"/>
    </row>
    <row r="2049" spans="4:4" x14ac:dyDescent="0.3">
      <c r="D2049" s="10"/>
    </row>
    <row r="2050" spans="4:4" x14ac:dyDescent="0.3">
      <c r="D2050" s="10"/>
    </row>
    <row r="2051" spans="4:4" x14ac:dyDescent="0.3">
      <c r="D2051" s="10"/>
    </row>
    <row r="2052" spans="4:4" x14ac:dyDescent="0.3">
      <c r="D2052" s="10"/>
    </row>
    <row r="2053" spans="4:4" x14ac:dyDescent="0.3">
      <c r="D2053" s="10"/>
    </row>
    <row r="2054" spans="4:4" x14ac:dyDescent="0.3">
      <c r="D2054" s="10"/>
    </row>
    <row r="2055" spans="4:4" x14ac:dyDescent="0.3">
      <c r="D2055" s="10"/>
    </row>
    <row r="2056" spans="4:4" x14ac:dyDescent="0.3">
      <c r="D2056" s="10"/>
    </row>
    <row r="2057" spans="4:4" x14ac:dyDescent="0.3">
      <c r="D2057" s="10"/>
    </row>
    <row r="2058" spans="4:4" x14ac:dyDescent="0.3">
      <c r="D2058" s="10"/>
    </row>
    <row r="2059" spans="4:4" x14ac:dyDescent="0.3">
      <c r="D2059" s="10"/>
    </row>
    <row r="2060" spans="4:4" x14ac:dyDescent="0.3">
      <c r="D2060" s="10"/>
    </row>
    <row r="2061" spans="4:4" x14ac:dyDescent="0.3">
      <c r="D2061" s="10"/>
    </row>
    <row r="2062" spans="4:4" x14ac:dyDescent="0.3">
      <c r="D2062" s="10"/>
    </row>
    <row r="2063" spans="4:4" x14ac:dyDescent="0.3">
      <c r="D2063" s="10"/>
    </row>
    <row r="2064" spans="4:4" x14ac:dyDescent="0.3">
      <c r="D2064" s="10"/>
    </row>
    <row r="2065" spans="4:4" x14ac:dyDescent="0.3">
      <c r="D2065" s="10"/>
    </row>
    <row r="2066" spans="4:4" x14ac:dyDescent="0.3">
      <c r="D2066" s="10"/>
    </row>
    <row r="2067" spans="4:4" x14ac:dyDescent="0.3">
      <c r="D2067" s="10"/>
    </row>
    <row r="2068" spans="4:4" x14ac:dyDescent="0.3">
      <c r="D2068" s="10"/>
    </row>
    <row r="2069" spans="4:4" x14ac:dyDescent="0.3">
      <c r="D2069" s="10"/>
    </row>
    <row r="2070" spans="4:4" x14ac:dyDescent="0.3">
      <c r="D2070" s="10"/>
    </row>
    <row r="2071" spans="4:4" x14ac:dyDescent="0.3">
      <c r="D2071" s="10"/>
    </row>
    <row r="2072" spans="4:4" x14ac:dyDescent="0.3">
      <c r="D2072" s="10"/>
    </row>
    <row r="2073" spans="4:4" x14ac:dyDescent="0.3">
      <c r="D2073" s="10"/>
    </row>
    <row r="2074" spans="4:4" x14ac:dyDescent="0.3">
      <c r="D2074" s="10"/>
    </row>
    <row r="2075" spans="4:4" x14ac:dyDescent="0.3">
      <c r="D2075" s="10"/>
    </row>
    <row r="2076" spans="4:4" x14ac:dyDescent="0.3">
      <c r="D2076" s="10"/>
    </row>
    <row r="2077" spans="4:4" x14ac:dyDescent="0.3">
      <c r="D2077" s="10"/>
    </row>
    <row r="2078" spans="4:4" x14ac:dyDescent="0.3">
      <c r="D2078" s="10"/>
    </row>
    <row r="2079" spans="4:4" x14ac:dyDescent="0.3">
      <c r="D2079" s="10"/>
    </row>
    <row r="2080" spans="4:4" x14ac:dyDescent="0.3">
      <c r="D2080" s="10"/>
    </row>
    <row r="2081" spans="4:4" x14ac:dyDescent="0.3">
      <c r="D2081" s="10"/>
    </row>
    <row r="2082" spans="4:4" x14ac:dyDescent="0.3">
      <c r="D2082" s="10"/>
    </row>
    <row r="2083" spans="4:4" x14ac:dyDescent="0.3">
      <c r="D2083" s="10"/>
    </row>
    <row r="2084" spans="4:4" x14ac:dyDescent="0.3">
      <c r="D2084" s="10"/>
    </row>
    <row r="2085" spans="4:4" x14ac:dyDescent="0.3">
      <c r="D2085" s="10"/>
    </row>
    <row r="2086" spans="4:4" x14ac:dyDescent="0.3">
      <c r="D2086" s="10"/>
    </row>
    <row r="2087" spans="4:4" x14ac:dyDescent="0.3">
      <c r="D2087" s="10"/>
    </row>
    <row r="2088" spans="4:4" x14ac:dyDescent="0.3">
      <c r="D2088" s="10"/>
    </row>
    <row r="2089" spans="4:4" x14ac:dyDescent="0.3">
      <c r="D2089" s="10"/>
    </row>
    <row r="2090" spans="4:4" x14ac:dyDescent="0.3">
      <c r="D2090" s="10"/>
    </row>
    <row r="2091" spans="4:4" x14ac:dyDescent="0.3">
      <c r="D2091" s="10"/>
    </row>
    <row r="2092" spans="4:4" x14ac:dyDescent="0.3">
      <c r="D2092" s="10"/>
    </row>
    <row r="2093" spans="4:4" x14ac:dyDescent="0.3">
      <c r="D2093" s="10"/>
    </row>
    <row r="2094" spans="4:4" x14ac:dyDescent="0.3">
      <c r="D2094" s="10"/>
    </row>
    <row r="2095" spans="4:4" x14ac:dyDescent="0.3">
      <c r="D2095" s="10"/>
    </row>
    <row r="2096" spans="4:4" x14ac:dyDescent="0.3">
      <c r="D2096" s="10"/>
    </row>
    <row r="2097" spans="4:4" x14ac:dyDescent="0.3">
      <c r="D2097" s="10"/>
    </row>
    <row r="2098" spans="4:4" x14ac:dyDescent="0.3">
      <c r="D2098" s="10"/>
    </row>
    <row r="2099" spans="4:4" x14ac:dyDescent="0.3">
      <c r="D2099" s="10"/>
    </row>
    <row r="2100" spans="4:4" x14ac:dyDescent="0.3">
      <c r="D2100" s="10"/>
    </row>
    <row r="2101" spans="4:4" x14ac:dyDescent="0.3">
      <c r="D2101" s="10"/>
    </row>
    <row r="2102" spans="4:4" x14ac:dyDescent="0.3">
      <c r="D2102" s="10"/>
    </row>
    <row r="2103" spans="4:4" x14ac:dyDescent="0.3">
      <c r="D2103" s="10"/>
    </row>
    <row r="2104" spans="4:4" x14ac:dyDescent="0.3">
      <c r="D2104" s="10"/>
    </row>
    <row r="2105" spans="4:4" x14ac:dyDescent="0.3">
      <c r="D2105" s="10"/>
    </row>
    <row r="2106" spans="4:4" x14ac:dyDescent="0.3">
      <c r="D2106" s="10"/>
    </row>
    <row r="2107" spans="4:4" x14ac:dyDescent="0.3">
      <c r="D2107" s="10"/>
    </row>
    <row r="2108" spans="4:4" x14ac:dyDescent="0.3">
      <c r="D2108" s="10"/>
    </row>
    <row r="2109" spans="4:4" x14ac:dyDescent="0.3">
      <c r="D2109" s="10"/>
    </row>
    <row r="2110" spans="4:4" x14ac:dyDescent="0.3">
      <c r="D2110" s="10"/>
    </row>
    <row r="2111" spans="4:4" x14ac:dyDescent="0.3">
      <c r="D2111" s="10"/>
    </row>
    <row r="2112" spans="4:4" x14ac:dyDescent="0.3">
      <c r="D2112" s="10"/>
    </row>
    <row r="2113" spans="4:4" x14ac:dyDescent="0.3">
      <c r="D2113" s="10"/>
    </row>
    <row r="2114" spans="4:4" x14ac:dyDescent="0.3">
      <c r="D2114" s="10"/>
    </row>
    <row r="2115" spans="4:4" x14ac:dyDescent="0.3">
      <c r="D2115" s="10"/>
    </row>
    <row r="2116" spans="4:4" x14ac:dyDescent="0.3">
      <c r="D2116" s="10"/>
    </row>
    <row r="2117" spans="4:4" x14ac:dyDescent="0.3">
      <c r="D2117" s="10"/>
    </row>
    <row r="2118" spans="4:4" x14ac:dyDescent="0.3">
      <c r="D2118" s="10"/>
    </row>
    <row r="2119" spans="4:4" x14ac:dyDescent="0.3">
      <c r="D2119" s="10"/>
    </row>
    <row r="2120" spans="4:4" x14ac:dyDescent="0.3">
      <c r="D2120" s="10"/>
    </row>
    <row r="2121" spans="4:4" x14ac:dyDescent="0.3">
      <c r="D2121" s="10"/>
    </row>
    <row r="2122" spans="4:4" x14ac:dyDescent="0.3">
      <c r="D2122" s="10"/>
    </row>
    <row r="2123" spans="4:4" x14ac:dyDescent="0.3">
      <c r="D2123" s="10"/>
    </row>
    <row r="2124" spans="4:4" x14ac:dyDescent="0.3">
      <c r="D2124" s="10"/>
    </row>
    <row r="2125" spans="4:4" x14ac:dyDescent="0.3">
      <c r="D2125" s="10"/>
    </row>
    <row r="2126" spans="4:4" x14ac:dyDescent="0.3">
      <c r="D2126" s="10"/>
    </row>
    <row r="2127" spans="4:4" x14ac:dyDescent="0.3">
      <c r="D2127" s="10"/>
    </row>
    <row r="2128" spans="4:4" x14ac:dyDescent="0.3">
      <c r="D2128" s="10"/>
    </row>
    <row r="2129" spans="4:4" x14ac:dyDescent="0.3">
      <c r="D2129" s="10"/>
    </row>
    <row r="2130" spans="4:4" x14ac:dyDescent="0.3">
      <c r="D2130" s="10"/>
    </row>
    <row r="2131" spans="4:4" x14ac:dyDescent="0.3">
      <c r="D2131" s="10"/>
    </row>
    <row r="2132" spans="4:4" x14ac:dyDescent="0.3">
      <c r="D2132" s="10"/>
    </row>
    <row r="2133" spans="4:4" x14ac:dyDescent="0.3">
      <c r="D2133" s="10"/>
    </row>
    <row r="2134" spans="4:4" x14ac:dyDescent="0.3">
      <c r="D2134" s="10"/>
    </row>
    <row r="2135" spans="4:4" x14ac:dyDescent="0.3">
      <c r="D2135" s="10"/>
    </row>
    <row r="2136" spans="4:4" x14ac:dyDescent="0.3">
      <c r="D2136" s="10"/>
    </row>
    <row r="2137" spans="4:4" x14ac:dyDescent="0.3">
      <c r="D2137" s="10"/>
    </row>
    <row r="2138" spans="4:4" x14ac:dyDescent="0.3">
      <c r="D2138" s="10"/>
    </row>
    <row r="2139" spans="4:4" x14ac:dyDescent="0.3">
      <c r="D2139" s="10"/>
    </row>
    <row r="2140" spans="4:4" x14ac:dyDescent="0.3">
      <c r="D2140" s="10"/>
    </row>
    <row r="2141" spans="4:4" x14ac:dyDescent="0.3">
      <c r="D2141" s="10"/>
    </row>
    <row r="2142" spans="4:4" x14ac:dyDescent="0.3">
      <c r="D2142" s="10"/>
    </row>
    <row r="2143" spans="4:4" x14ac:dyDescent="0.3">
      <c r="D2143" s="10"/>
    </row>
    <row r="2144" spans="4:4" x14ac:dyDescent="0.3">
      <c r="D2144" s="10"/>
    </row>
    <row r="2145" spans="4:4" x14ac:dyDescent="0.3">
      <c r="D2145" s="10"/>
    </row>
    <row r="2146" spans="4:4" x14ac:dyDescent="0.3">
      <c r="D2146" s="10"/>
    </row>
    <row r="2147" spans="4:4" x14ac:dyDescent="0.3">
      <c r="D2147" s="10"/>
    </row>
    <row r="2148" spans="4:4" x14ac:dyDescent="0.3">
      <c r="D2148" s="10"/>
    </row>
    <row r="2149" spans="4:4" x14ac:dyDescent="0.3">
      <c r="D2149" s="10"/>
    </row>
    <row r="2150" spans="4:4" x14ac:dyDescent="0.3">
      <c r="D2150" s="10"/>
    </row>
    <row r="2151" spans="4:4" x14ac:dyDescent="0.3">
      <c r="D2151" s="10"/>
    </row>
    <row r="2152" spans="4:4" x14ac:dyDescent="0.3">
      <c r="D2152" s="10"/>
    </row>
    <row r="2153" spans="4:4" x14ac:dyDescent="0.3">
      <c r="D2153" s="10"/>
    </row>
    <row r="2154" spans="4:4" x14ac:dyDescent="0.3">
      <c r="D2154" s="10"/>
    </row>
    <row r="2155" spans="4:4" x14ac:dyDescent="0.3">
      <c r="D2155" s="10"/>
    </row>
    <row r="2156" spans="4:4" x14ac:dyDescent="0.3">
      <c r="D2156" s="10"/>
    </row>
    <row r="2157" spans="4:4" x14ac:dyDescent="0.3">
      <c r="D2157" s="10"/>
    </row>
    <row r="2158" spans="4:4" x14ac:dyDescent="0.3">
      <c r="D2158" s="10"/>
    </row>
    <row r="2159" spans="4:4" x14ac:dyDescent="0.3">
      <c r="D2159" s="10"/>
    </row>
    <row r="2160" spans="4:4" x14ac:dyDescent="0.3">
      <c r="D2160" s="10"/>
    </row>
    <row r="2161" spans="4:4" x14ac:dyDescent="0.3">
      <c r="D2161" s="10"/>
    </row>
    <row r="2162" spans="4:4" x14ac:dyDescent="0.3">
      <c r="D2162" s="10"/>
    </row>
    <row r="2163" spans="4:4" x14ac:dyDescent="0.3">
      <c r="D2163" s="10"/>
    </row>
    <row r="2164" spans="4:4" x14ac:dyDescent="0.3">
      <c r="D2164" s="10"/>
    </row>
    <row r="2165" spans="4:4" x14ac:dyDescent="0.3">
      <c r="D2165" s="10"/>
    </row>
    <row r="2166" spans="4:4" x14ac:dyDescent="0.3">
      <c r="D2166" s="10"/>
    </row>
    <row r="2167" spans="4:4" x14ac:dyDescent="0.3">
      <c r="D2167" s="10"/>
    </row>
    <row r="2168" spans="4:4" x14ac:dyDescent="0.3">
      <c r="D2168" s="10"/>
    </row>
    <row r="2169" spans="4:4" x14ac:dyDescent="0.3">
      <c r="D2169" s="10"/>
    </row>
    <row r="2170" spans="4:4" x14ac:dyDescent="0.3">
      <c r="D2170" s="10"/>
    </row>
    <row r="2171" spans="4:4" x14ac:dyDescent="0.3">
      <c r="D2171" s="10"/>
    </row>
    <row r="2172" spans="4:4" x14ac:dyDescent="0.3">
      <c r="D2172" s="10"/>
    </row>
    <row r="2173" spans="4:4" x14ac:dyDescent="0.3">
      <c r="D2173" s="10"/>
    </row>
    <row r="2174" spans="4:4" x14ac:dyDescent="0.3">
      <c r="D2174" s="10"/>
    </row>
    <row r="2175" spans="4:4" x14ac:dyDescent="0.3">
      <c r="D2175" s="10"/>
    </row>
    <row r="2176" spans="4:4" x14ac:dyDescent="0.3">
      <c r="D2176" s="10"/>
    </row>
    <row r="2177" spans="4:4" x14ac:dyDescent="0.3">
      <c r="D2177" s="10"/>
    </row>
    <row r="2178" spans="4:4" x14ac:dyDescent="0.3">
      <c r="D2178" s="10"/>
    </row>
    <row r="2179" spans="4:4" x14ac:dyDescent="0.3">
      <c r="D2179" s="10"/>
    </row>
    <row r="2180" spans="4:4" x14ac:dyDescent="0.3">
      <c r="D2180" s="10"/>
    </row>
    <row r="2181" spans="4:4" x14ac:dyDescent="0.3">
      <c r="D2181" s="10"/>
    </row>
    <row r="2182" spans="4:4" x14ac:dyDescent="0.3">
      <c r="D2182" s="10"/>
    </row>
    <row r="2183" spans="4:4" x14ac:dyDescent="0.3">
      <c r="D2183" s="10"/>
    </row>
    <row r="2184" spans="4:4" x14ac:dyDescent="0.3">
      <c r="D2184" s="10"/>
    </row>
    <row r="2185" spans="4:4" x14ac:dyDescent="0.3">
      <c r="D2185" s="10"/>
    </row>
    <row r="2186" spans="4:4" x14ac:dyDescent="0.3">
      <c r="D2186" s="10"/>
    </row>
    <row r="2187" spans="4:4" x14ac:dyDescent="0.3">
      <c r="D2187" s="10"/>
    </row>
    <row r="2188" spans="4:4" x14ac:dyDescent="0.3">
      <c r="D2188" s="10"/>
    </row>
    <row r="2189" spans="4:4" x14ac:dyDescent="0.3">
      <c r="D2189" s="10"/>
    </row>
    <row r="2190" spans="4:4" x14ac:dyDescent="0.3">
      <c r="D2190" s="10"/>
    </row>
    <row r="2191" spans="4:4" x14ac:dyDescent="0.3">
      <c r="D2191" s="10"/>
    </row>
    <row r="2192" spans="4:4" x14ac:dyDescent="0.3">
      <c r="D2192" s="10"/>
    </row>
    <row r="2193" spans="4:4" x14ac:dyDescent="0.3">
      <c r="D2193" s="10"/>
    </row>
    <row r="2194" spans="4:4" x14ac:dyDescent="0.3">
      <c r="D2194" s="10"/>
    </row>
    <row r="2195" spans="4:4" x14ac:dyDescent="0.3">
      <c r="D2195" s="10"/>
    </row>
    <row r="2196" spans="4:4" x14ac:dyDescent="0.3">
      <c r="D2196" s="10"/>
    </row>
    <row r="2197" spans="4:4" x14ac:dyDescent="0.3">
      <c r="D2197" s="10"/>
    </row>
    <row r="2198" spans="4:4" x14ac:dyDescent="0.3">
      <c r="D2198" s="10"/>
    </row>
    <row r="2199" spans="4:4" x14ac:dyDescent="0.3">
      <c r="D2199" s="10"/>
    </row>
    <row r="2200" spans="4:4" x14ac:dyDescent="0.3">
      <c r="D2200" s="10"/>
    </row>
    <row r="2201" spans="4:4" x14ac:dyDescent="0.3">
      <c r="D2201" s="10"/>
    </row>
    <row r="2202" spans="4:4" x14ac:dyDescent="0.3">
      <c r="D2202" s="10"/>
    </row>
    <row r="2203" spans="4:4" x14ac:dyDescent="0.3">
      <c r="D2203" s="10"/>
    </row>
    <row r="2204" spans="4:4" x14ac:dyDescent="0.3">
      <c r="D2204" s="10"/>
    </row>
    <row r="2205" spans="4:4" x14ac:dyDescent="0.3">
      <c r="D2205" s="10"/>
    </row>
    <row r="2206" spans="4:4" x14ac:dyDescent="0.3">
      <c r="D2206" s="10"/>
    </row>
    <row r="2207" spans="4:4" x14ac:dyDescent="0.3">
      <c r="D2207" s="10"/>
    </row>
    <row r="2208" spans="4:4" x14ac:dyDescent="0.3">
      <c r="D2208" s="10"/>
    </row>
    <row r="2209" spans="4:4" x14ac:dyDescent="0.3">
      <c r="D2209" s="10"/>
    </row>
    <row r="2210" spans="4:4" x14ac:dyDescent="0.3">
      <c r="D2210" s="10"/>
    </row>
    <row r="2211" spans="4:4" x14ac:dyDescent="0.3">
      <c r="D2211" s="10"/>
    </row>
    <row r="2212" spans="4:4" x14ac:dyDescent="0.3">
      <c r="D2212" s="10"/>
    </row>
    <row r="2213" spans="4:4" x14ac:dyDescent="0.3">
      <c r="D2213" s="10"/>
    </row>
    <row r="2214" spans="4:4" x14ac:dyDescent="0.3">
      <c r="D2214" s="10"/>
    </row>
    <row r="2215" spans="4:4" x14ac:dyDescent="0.3">
      <c r="D2215" s="10"/>
    </row>
    <row r="2216" spans="4:4" x14ac:dyDescent="0.3">
      <c r="D2216" s="10"/>
    </row>
    <row r="2217" spans="4:4" x14ac:dyDescent="0.3">
      <c r="D2217" s="10"/>
    </row>
    <row r="2218" spans="4:4" x14ac:dyDescent="0.3">
      <c r="D2218" s="10"/>
    </row>
    <row r="2219" spans="4:4" x14ac:dyDescent="0.3">
      <c r="D2219" s="10"/>
    </row>
    <row r="2220" spans="4:4" x14ac:dyDescent="0.3">
      <c r="D2220" s="10"/>
    </row>
    <row r="2221" spans="4:4" x14ac:dyDescent="0.3">
      <c r="D2221" s="10"/>
    </row>
    <row r="2222" spans="4:4" x14ac:dyDescent="0.3">
      <c r="D2222" s="10"/>
    </row>
    <row r="2223" spans="4:4" x14ac:dyDescent="0.3">
      <c r="D2223" s="10"/>
    </row>
    <row r="2224" spans="4:4" x14ac:dyDescent="0.3">
      <c r="D2224" s="10"/>
    </row>
    <row r="2225" spans="4:4" x14ac:dyDescent="0.3">
      <c r="D2225" s="10"/>
    </row>
    <row r="2226" spans="4:4" x14ac:dyDescent="0.3">
      <c r="D2226" s="10"/>
    </row>
    <row r="2227" spans="4:4" x14ac:dyDescent="0.3">
      <c r="D2227" s="10"/>
    </row>
    <row r="2228" spans="4:4" x14ac:dyDescent="0.3">
      <c r="D2228" s="10"/>
    </row>
    <row r="2229" spans="4:4" x14ac:dyDescent="0.3">
      <c r="D2229" s="10"/>
    </row>
    <row r="2230" spans="4:4" x14ac:dyDescent="0.3">
      <c r="D2230" s="10"/>
    </row>
    <row r="2231" spans="4:4" x14ac:dyDescent="0.3">
      <c r="D2231" s="10"/>
    </row>
    <row r="2232" spans="4:4" x14ac:dyDescent="0.3">
      <c r="D2232" s="10"/>
    </row>
    <row r="2233" spans="4:4" x14ac:dyDescent="0.3">
      <c r="D2233" s="10"/>
    </row>
    <row r="2234" spans="4:4" x14ac:dyDescent="0.3">
      <c r="D2234" s="10"/>
    </row>
    <row r="2235" spans="4:4" x14ac:dyDescent="0.3">
      <c r="D2235" s="10"/>
    </row>
    <row r="2236" spans="4:4" x14ac:dyDescent="0.3">
      <c r="D2236" s="10"/>
    </row>
    <row r="2237" spans="4:4" x14ac:dyDescent="0.3">
      <c r="D2237" s="10"/>
    </row>
    <row r="2238" spans="4:4" x14ac:dyDescent="0.3">
      <c r="D2238" s="10"/>
    </row>
    <row r="2239" spans="4:4" x14ac:dyDescent="0.3">
      <c r="D2239" s="10"/>
    </row>
    <row r="2240" spans="4:4" x14ac:dyDescent="0.3">
      <c r="D2240" s="10"/>
    </row>
    <row r="2241" spans="4:4" x14ac:dyDescent="0.3">
      <c r="D2241" s="10"/>
    </row>
    <row r="2242" spans="4:4" x14ac:dyDescent="0.3">
      <c r="D2242" s="10"/>
    </row>
    <row r="2243" spans="4:4" x14ac:dyDescent="0.3">
      <c r="D2243" s="10"/>
    </row>
    <row r="2244" spans="4:4" x14ac:dyDescent="0.3">
      <c r="D2244" s="10"/>
    </row>
    <row r="2245" spans="4:4" x14ac:dyDescent="0.3">
      <c r="D2245" s="10"/>
    </row>
    <row r="2246" spans="4:4" x14ac:dyDescent="0.3">
      <c r="D2246" s="10"/>
    </row>
    <row r="2247" spans="4:4" x14ac:dyDescent="0.3">
      <c r="D2247" s="10"/>
    </row>
    <row r="2248" spans="4:4" x14ac:dyDescent="0.3">
      <c r="D2248" s="10"/>
    </row>
    <row r="2249" spans="4:4" x14ac:dyDescent="0.3">
      <c r="D2249" s="10"/>
    </row>
    <row r="2250" spans="4:4" x14ac:dyDescent="0.3">
      <c r="D2250" s="10"/>
    </row>
    <row r="2251" spans="4:4" x14ac:dyDescent="0.3">
      <c r="D2251" s="10"/>
    </row>
    <row r="2252" spans="4:4" x14ac:dyDescent="0.3">
      <c r="D2252" s="10"/>
    </row>
    <row r="2253" spans="4:4" x14ac:dyDescent="0.3">
      <c r="D2253" s="10"/>
    </row>
    <row r="2254" spans="4:4" x14ac:dyDescent="0.3">
      <c r="D2254" s="10"/>
    </row>
    <row r="2255" spans="4:4" x14ac:dyDescent="0.3">
      <c r="D2255" s="10"/>
    </row>
    <row r="2256" spans="4:4" x14ac:dyDescent="0.3">
      <c r="D2256" s="10"/>
    </row>
    <row r="2257" spans="4:4" x14ac:dyDescent="0.3">
      <c r="D2257" s="10"/>
    </row>
    <row r="2258" spans="4:4" x14ac:dyDescent="0.3">
      <c r="D2258" s="10"/>
    </row>
    <row r="2259" spans="4:4" x14ac:dyDescent="0.3">
      <c r="D2259" s="10"/>
    </row>
    <row r="2260" spans="4:4" x14ac:dyDescent="0.3">
      <c r="D2260" s="10"/>
    </row>
    <row r="2261" spans="4:4" x14ac:dyDescent="0.3">
      <c r="D2261" s="10"/>
    </row>
    <row r="2262" spans="4:4" x14ac:dyDescent="0.3">
      <c r="D2262" s="10"/>
    </row>
    <row r="2263" spans="4:4" x14ac:dyDescent="0.3">
      <c r="D2263" s="10"/>
    </row>
    <row r="2264" spans="4:4" x14ac:dyDescent="0.3">
      <c r="D2264" s="10"/>
    </row>
    <row r="2265" spans="4:4" x14ac:dyDescent="0.3">
      <c r="D2265" s="10"/>
    </row>
    <row r="2266" spans="4:4" x14ac:dyDescent="0.3">
      <c r="D2266" s="10"/>
    </row>
    <row r="2267" spans="4:4" x14ac:dyDescent="0.3">
      <c r="D2267" s="10"/>
    </row>
    <row r="2268" spans="4:4" x14ac:dyDescent="0.3">
      <c r="D2268" s="10"/>
    </row>
    <row r="2269" spans="4:4" x14ac:dyDescent="0.3">
      <c r="D2269" s="10"/>
    </row>
    <row r="2270" spans="4:4" x14ac:dyDescent="0.3">
      <c r="D2270" s="10"/>
    </row>
    <row r="2271" spans="4:4" x14ac:dyDescent="0.3">
      <c r="D2271" s="10"/>
    </row>
    <row r="2272" spans="4:4" x14ac:dyDescent="0.3">
      <c r="D2272" s="10"/>
    </row>
    <row r="2273" spans="4:4" x14ac:dyDescent="0.3">
      <c r="D2273" s="10"/>
    </row>
    <row r="2274" spans="4:4" x14ac:dyDescent="0.3">
      <c r="D2274" s="10"/>
    </row>
    <row r="2275" spans="4:4" x14ac:dyDescent="0.3">
      <c r="D2275" s="10"/>
    </row>
    <row r="2276" spans="4:4" x14ac:dyDescent="0.3">
      <c r="D2276" s="10"/>
    </row>
    <row r="2277" spans="4:4" x14ac:dyDescent="0.3">
      <c r="D2277" s="10"/>
    </row>
    <row r="2278" spans="4:4" x14ac:dyDescent="0.3">
      <c r="D2278" s="10"/>
    </row>
    <row r="2279" spans="4:4" x14ac:dyDescent="0.3">
      <c r="D2279" s="10"/>
    </row>
    <row r="2280" spans="4:4" x14ac:dyDescent="0.3">
      <c r="D2280" s="10"/>
    </row>
    <row r="2281" spans="4:4" x14ac:dyDescent="0.3">
      <c r="D2281" s="10"/>
    </row>
    <row r="2282" spans="4:4" x14ac:dyDescent="0.3">
      <c r="D2282" s="10"/>
    </row>
    <row r="2283" spans="4:4" x14ac:dyDescent="0.3">
      <c r="D2283" s="10"/>
    </row>
    <row r="2284" spans="4:4" x14ac:dyDescent="0.3">
      <c r="D2284" s="10"/>
    </row>
    <row r="2285" spans="4:4" x14ac:dyDescent="0.3">
      <c r="D2285" s="10"/>
    </row>
    <row r="2286" spans="4:4" x14ac:dyDescent="0.3">
      <c r="D2286" s="10"/>
    </row>
    <row r="2287" spans="4:4" x14ac:dyDescent="0.3">
      <c r="D2287" s="10"/>
    </row>
    <row r="2288" spans="4:4" x14ac:dyDescent="0.3">
      <c r="D2288" s="10"/>
    </row>
    <row r="2289" spans="4:4" x14ac:dyDescent="0.3">
      <c r="D2289" s="10"/>
    </row>
    <row r="2290" spans="4:4" x14ac:dyDescent="0.3">
      <c r="D2290" s="10"/>
    </row>
    <row r="2291" spans="4:4" x14ac:dyDescent="0.3">
      <c r="D2291" s="10"/>
    </row>
    <row r="2292" spans="4:4" x14ac:dyDescent="0.3">
      <c r="D2292" s="10"/>
    </row>
    <row r="2293" spans="4:4" x14ac:dyDescent="0.3">
      <c r="D2293" s="10"/>
    </row>
    <row r="2294" spans="4:4" x14ac:dyDescent="0.3">
      <c r="D2294" s="10"/>
    </row>
    <row r="2295" spans="4:4" x14ac:dyDescent="0.3">
      <c r="D2295" s="10"/>
    </row>
    <row r="2296" spans="4:4" x14ac:dyDescent="0.3">
      <c r="D2296" s="10"/>
    </row>
    <row r="2297" spans="4:4" x14ac:dyDescent="0.3">
      <c r="D2297" s="10"/>
    </row>
    <row r="2298" spans="4:4" x14ac:dyDescent="0.3">
      <c r="D2298" s="10"/>
    </row>
    <row r="2299" spans="4:4" x14ac:dyDescent="0.3">
      <c r="D2299" s="10"/>
    </row>
    <row r="2300" spans="4:4" x14ac:dyDescent="0.3">
      <c r="D2300" s="10"/>
    </row>
    <row r="2301" spans="4:4" x14ac:dyDescent="0.3">
      <c r="D2301" s="10"/>
    </row>
    <row r="2302" spans="4:4" x14ac:dyDescent="0.3">
      <c r="D2302" s="10"/>
    </row>
    <row r="2303" spans="4:4" x14ac:dyDescent="0.3">
      <c r="D2303" s="10"/>
    </row>
    <row r="2304" spans="4:4" x14ac:dyDescent="0.3">
      <c r="D2304" s="10"/>
    </row>
    <row r="2305" spans="4:4" x14ac:dyDescent="0.3">
      <c r="D2305" s="10"/>
    </row>
    <row r="2306" spans="4:4" x14ac:dyDescent="0.3">
      <c r="D2306" s="10"/>
    </row>
    <row r="2307" spans="4:4" x14ac:dyDescent="0.3">
      <c r="D2307" s="10"/>
    </row>
    <row r="2308" spans="4:4" x14ac:dyDescent="0.3">
      <c r="D2308" s="10"/>
    </row>
    <row r="2309" spans="4:4" x14ac:dyDescent="0.3">
      <c r="D2309" s="10"/>
    </row>
    <row r="2310" spans="4:4" x14ac:dyDescent="0.3">
      <c r="D2310" s="10"/>
    </row>
    <row r="2311" spans="4:4" x14ac:dyDescent="0.3">
      <c r="D2311" s="10"/>
    </row>
    <row r="2312" spans="4:4" x14ac:dyDescent="0.3">
      <c r="D2312" s="10"/>
    </row>
    <row r="2313" spans="4:4" x14ac:dyDescent="0.3">
      <c r="D2313" s="10"/>
    </row>
    <row r="2314" spans="4:4" x14ac:dyDescent="0.3">
      <c r="D2314" s="10"/>
    </row>
    <row r="2315" spans="4:4" x14ac:dyDescent="0.3">
      <c r="D2315" s="10"/>
    </row>
    <row r="2316" spans="4:4" x14ac:dyDescent="0.3">
      <c r="D2316" s="10"/>
    </row>
    <row r="2317" spans="4:4" x14ac:dyDescent="0.3">
      <c r="D2317" s="10"/>
    </row>
    <row r="2318" spans="4:4" x14ac:dyDescent="0.3">
      <c r="D2318" s="10"/>
    </row>
    <row r="2319" spans="4:4" x14ac:dyDescent="0.3">
      <c r="D2319" s="10"/>
    </row>
    <row r="2320" spans="4:4" x14ac:dyDescent="0.3">
      <c r="D2320" s="10"/>
    </row>
    <row r="2321" spans="4:4" x14ac:dyDescent="0.3">
      <c r="D2321" s="10"/>
    </row>
    <row r="2322" spans="4:4" x14ac:dyDescent="0.3">
      <c r="D2322" s="10"/>
    </row>
    <row r="2323" spans="4:4" x14ac:dyDescent="0.3">
      <c r="D2323" s="10"/>
    </row>
    <row r="2324" spans="4:4" x14ac:dyDescent="0.3">
      <c r="D2324" s="10"/>
    </row>
    <row r="2325" spans="4:4" x14ac:dyDescent="0.3">
      <c r="D2325" s="10"/>
    </row>
    <row r="2326" spans="4:4" x14ac:dyDescent="0.3">
      <c r="D2326" s="10"/>
    </row>
    <row r="2327" spans="4:4" x14ac:dyDescent="0.3">
      <c r="D2327" s="10"/>
    </row>
    <row r="2328" spans="4:4" x14ac:dyDescent="0.3">
      <c r="D2328" s="10"/>
    </row>
    <row r="2329" spans="4:4" x14ac:dyDescent="0.3">
      <c r="D2329" s="10"/>
    </row>
    <row r="2330" spans="4:4" x14ac:dyDescent="0.3">
      <c r="D2330" s="10"/>
    </row>
    <row r="2331" spans="4:4" x14ac:dyDescent="0.3">
      <c r="D2331" s="10"/>
    </row>
    <row r="2332" spans="4:4" x14ac:dyDescent="0.3">
      <c r="D2332" s="10"/>
    </row>
    <row r="2333" spans="4:4" x14ac:dyDescent="0.3">
      <c r="D2333" s="10"/>
    </row>
    <row r="2334" spans="4:4" x14ac:dyDescent="0.3">
      <c r="D2334" s="10"/>
    </row>
    <row r="2335" spans="4:4" x14ac:dyDescent="0.3">
      <c r="D2335" s="10"/>
    </row>
    <row r="2336" spans="4:4" x14ac:dyDescent="0.3">
      <c r="D2336" s="10"/>
    </row>
    <row r="2337" spans="4:4" x14ac:dyDescent="0.3">
      <c r="D2337" s="10"/>
    </row>
    <row r="2338" spans="4:4" x14ac:dyDescent="0.3">
      <c r="D2338" s="10"/>
    </row>
    <row r="2339" spans="4:4" x14ac:dyDescent="0.3">
      <c r="D2339" s="10"/>
    </row>
    <row r="2340" spans="4:4" x14ac:dyDescent="0.3">
      <c r="D2340" s="10"/>
    </row>
    <row r="2341" spans="4:4" x14ac:dyDescent="0.3">
      <c r="D2341" s="10"/>
    </row>
    <row r="2342" spans="4:4" x14ac:dyDescent="0.3">
      <c r="D2342" s="10"/>
    </row>
    <row r="2343" spans="4:4" x14ac:dyDescent="0.3">
      <c r="D2343" s="10"/>
    </row>
    <row r="2344" spans="4:4" x14ac:dyDescent="0.3">
      <c r="D2344" s="10"/>
    </row>
    <row r="2345" spans="4:4" x14ac:dyDescent="0.3">
      <c r="D2345" s="10"/>
    </row>
    <row r="2346" spans="4:4" x14ac:dyDescent="0.3">
      <c r="D2346" s="10"/>
    </row>
    <row r="2347" spans="4:4" x14ac:dyDescent="0.3">
      <c r="D2347" s="10"/>
    </row>
    <row r="2348" spans="4:4" x14ac:dyDescent="0.3">
      <c r="D2348" s="10"/>
    </row>
    <row r="2349" spans="4:4" x14ac:dyDescent="0.3">
      <c r="D2349" s="10"/>
    </row>
    <row r="2350" spans="4:4" x14ac:dyDescent="0.3">
      <c r="D2350" s="10"/>
    </row>
    <row r="2351" spans="4:4" x14ac:dyDescent="0.3">
      <c r="D2351" s="10"/>
    </row>
    <row r="2352" spans="4:4" x14ac:dyDescent="0.3">
      <c r="D2352" s="10"/>
    </row>
    <row r="2353" spans="4:4" x14ac:dyDescent="0.3">
      <c r="D2353" s="10"/>
    </row>
    <row r="2354" spans="4:4" x14ac:dyDescent="0.3">
      <c r="D2354" s="10"/>
    </row>
    <row r="2355" spans="4:4" x14ac:dyDescent="0.3">
      <c r="D2355" s="10"/>
    </row>
    <row r="2356" spans="4:4" x14ac:dyDescent="0.3">
      <c r="D2356" s="10"/>
    </row>
    <row r="2357" spans="4:4" x14ac:dyDescent="0.3">
      <c r="D2357" s="10"/>
    </row>
    <row r="2358" spans="4:4" x14ac:dyDescent="0.3">
      <c r="D2358" s="10"/>
    </row>
    <row r="2359" spans="4:4" x14ac:dyDescent="0.3">
      <c r="D2359" s="10"/>
    </row>
    <row r="2360" spans="4:4" x14ac:dyDescent="0.3">
      <c r="D2360" s="10"/>
    </row>
    <row r="2361" spans="4:4" x14ac:dyDescent="0.3">
      <c r="D2361" s="10"/>
    </row>
    <row r="2362" spans="4:4" x14ac:dyDescent="0.3">
      <c r="D2362" s="10"/>
    </row>
    <row r="2363" spans="4:4" x14ac:dyDescent="0.3">
      <c r="D2363" s="10"/>
    </row>
    <row r="2364" spans="4:4" x14ac:dyDescent="0.3">
      <c r="D2364" s="10"/>
    </row>
    <row r="2365" spans="4:4" x14ac:dyDescent="0.3">
      <c r="D2365" s="10"/>
    </row>
    <row r="2366" spans="4:4" x14ac:dyDescent="0.3">
      <c r="D2366" s="10"/>
    </row>
    <row r="2367" spans="4:4" x14ac:dyDescent="0.3">
      <c r="D2367" s="10"/>
    </row>
    <row r="2368" spans="4:4" x14ac:dyDescent="0.3">
      <c r="D2368" s="10"/>
    </row>
    <row r="2369" spans="4:4" x14ac:dyDescent="0.3">
      <c r="D2369" s="10"/>
    </row>
    <row r="2370" spans="4:4" x14ac:dyDescent="0.3">
      <c r="D2370" s="10"/>
    </row>
    <row r="2371" spans="4:4" x14ac:dyDescent="0.3">
      <c r="D2371" s="10"/>
    </row>
    <row r="2372" spans="4:4" x14ac:dyDescent="0.3">
      <c r="D2372" s="10"/>
    </row>
    <row r="2373" spans="4:4" x14ac:dyDescent="0.3">
      <c r="D2373" s="10"/>
    </row>
    <row r="2374" spans="4:4" x14ac:dyDescent="0.3">
      <c r="D2374" s="10"/>
    </row>
    <row r="2375" spans="4:4" x14ac:dyDescent="0.3">
      <c r="D2375" s="10"/>
    </row>
    <row r="2376" spans="4:4" x14ac:dyDescent="0.3">
      <c r="D2376" s="10"/>
    </row>
    <row r="2377" spans="4:4" x14ac:dyDescent="0.3">
      <c r="D2377" s="10"/>
    </row>
    <row r="2378" spans="4:4" x14ac:dyDescent="0.3">
      <c r="D2378" s="10"/>
    </row>
    <row r="2379" spans="4:4" x14ac:dyDescent="0.3">
      <c r="D2379" s="10"/>
    </row>
    <row r="2380" spans="4:4" x14ac:dyDescent="0.3">
      <c r="D2380" s="10"/>
    </row>
    <row r="2381" spans="4:4" x14ac:dyDescent="0.3">
      <c r="D2381" s="10"/>
    </row>
    <row r="2382" spans="4:4" x14ac:dyDescent="0.3">
      <c r="D2382" s="10"/>
    </row>
    <row r="2383" spans="4:4" x14ac:dyDescent="0.3">
      <c r="D2383" s="10"/>
    </row>
    <row r="2384" spans="4:4" x14ac:dyDescent="0.3">
      <c r="D2384" s="10"/>
    </row>
    <row r="2385" spans="4:4" x14ac:dyDescent="0.3">
      <c r="D2385" s="10"/>
    </row>
    <row r="2386" spans="4:4" x14ac:dyDescent="0.3">
      <c r="D2386" s="10"/>
    </row>
    <row r="2387" spans="4:4" x14ac:dyDescent="0.3">
      <c r="D2387" s="10"/>
    </row>
    <row r="2388" spans="4:4" x14ac:dyDescent="0.3">
      <c r="D2388" s="10"/>
    </row>
    <row r="2389" spans="4:4" x14ac:dyDescent="0.3">
      <c r="D2389" s="10"/>
    </row>
    <row r="2390" spans="4:4" x14ac:dyDescent="0.3">
      <c r="D2390" s="10"/>
    </row>
    <row r="2391" spans="4:4" x14ac:dyDescent="0.3">
      <c r="D2391" s="10"/>
    </row>
    <row r="2392" spans="4:4" x14ac:dyDescent="0.3">
      <c r="D2392" s="10"/>
    </row>
    <row r="2393" spans="4:4" x14ac:dyDescent="0.3">
      <c r="D2393" s="10"/>
    </row>
    <row r="2394" spans="4:4" x14ac:dyDescent="0.3">
      <c r="D2394" s="10"/>
    </row>
    <row r="2395" spans="4:4" x14ac:dyDescent="0.3">
      <c r="D2395" s="10"/>
    </row>
    <row r="2396" spans="4:4" x14ac:dyDescent="0.3">
      <c r="D2396" s="10"/>
    </row>
    <row r="2397" spans="4:4" x14ac:dyDescent="0.3">
      <c r="D2397" s="10"/>
    </row>
    <row r="2398" spans="4:4" x14ac:dyDescent="0.3">
      <c r="D2398" s="10"/>
    </row>
    <row r="2399" spans="4:4" x14ac:dyDescent="0.3">
      <c r="D2399" s="10"/>
    </row>
    <row r="2400" spans="4:4" x14ac:dyDescent="0.3">
      <c r="D2400" s="10"/>
    </row>
    <row r="2401" spans="4:4" x14ac:dyDescent="0.3">
      <c r="D2401" s="10"/>
    </row>
    <row r="2402" spans="4:4" x14ac:dyDescent="0.3">
      <c r="D2402" s="10"/>
    </row>
    <row r="2403" spans="4:4" x14ac:dyDescent="0.3">
      <c r="D2403" s="10"/>
    </row>
    <row r="2404" spans="4:4" x14ac:dyDescent="0.3">
      <c r="D2404" s="10"/>
    </row>
    <row r="2405" spans="4:4" x14ac:dyDescent="0.3">
      <c r="D2405" s="10"/>
    </row>
    <row r="2406" spans="4:4" x14ac:dyDescent="0.3">
      <c r="D2406" s="10"/>
    </row>
    <row r="2407" spans="4:4" x14ac:dyDescent="0.3">
      <c r="D2407" s="10"/>
    </row>
    <row r="2408" spans="4:4" x14ac:dyDescent="0.3">
      <c r="D2408" s="10"/>
    </row>
    <row r="2409" spans="4:4" x14ac:dyDescent="0.3">
      <c r="D2409" s="10"/>
    </row>
    <row r="2410" spans="4:4" x14ac:dyDescent="0.3">
      <c r="D2410" s="10"/>
    </row>
    <row r="2411" spans="4:4" x14ac:dyDescent="0.3">
      <c r="D2411" s="10"/>
    </row>
    <row r="2412" spans="4:4" x14ac:dyDescent="0.3">
      <c r="D2412" s="10"/>
    </row>
    <row r="2413" spans="4:4" x14ac:dyDescent="0.3">
      <c r="D2413" s="10"/>
    </row>
    <row r="2414" spans="4:4" x14ac:dyDescent="0.3">
      <c r="D2414" s="10"/>
    </row>
    <row r="2415" spans="4:4" x14ac:dyDescent="0.3">
      <c r="D2415" s="10"/>
    </row>
    <row r="2416" spans="4:4" x14ac:dyDescent="0.3">
      <c r="D2416" s="10"/>
    </row>
    <row r="2417" spans="4:4" x14ac:dyDescent="0.3">
      <c r="D2417" s="10"/>
    </row>
    <row r="2418" spans="4:4" x14ac:dyDescent="0.3">
      <c r="D2418" s="10"/>
    </row>
    <row r="2419" spans="4:4" x14ac:dyDescent="0.3">
      <c r="D2419" s="10"/>
    </row>
    <row r="2420" spans="4:4" x14ac:dyDescent="0.3">
      <c r="D2420" s="10"/>
    </row>
    <row r="2421" spans="4:4" x14ac:dyDescent="0.3">
      <c r="D2421" s="10"/>
    </row>
    <row r="2422" spans="4:4" x14ac:dyDescent="0.3">
      <c r="D2422" s="10"/>
    </row>
    <row r="2423" spans="4:4" x14ac:dyDescent="0.3">
      <c r="D2423" s="10"/>
    </row>
    <row r="2424" spans="4:4" x14ac:dyDescent="0.3">
      <c r="D2424" s="10"/>
    </row>
    <row r="2425" spans="4:4" x14ac:dyDescent="0.3">
      <c r="D2425" s="10"/>
    </row>
    <row r="2426" spans="4:4" x14ac:dyDescent="0.3">
      <c r="D2426" s="10"/>
    </row>
    <row r="2427" spans="4:4" x14ac:dyDescent="0.3">
      <c r="D2427" s="10"/>
    </row>
    <row r="2428" spans="4:4" x14ac:dyDescent="0.3">
      <c r="D2428" s="10"/>
    </row>
    <row r="2429" spans="4:4" x14ac:dyDescent="0.3">
      <c r="D2429" s="10"/>
    </row>
    <row r="2430" spans="4:4" x14ac:dyDescent="0.3">
      <c r="D2430" s="10"/>
    </row>
    <row r="2431" spans="4:4" x14ac:dyDescent="0.3">
      <c r="D2431" s="10"/>
    </row>
    <row r="2432" spans="4:4" x14ac:dyDescent="0.3">
      <c r="D2432" s="10"/>
    </row>
    <row r="2433" spans="4:4" x14ac:dyDescent="0.3">
      <c r="D2433" s="10"/>
    </row>
    <row r="2434" spans="4:4" x14ac:dyDescent="0.3">
      <c r="D2434" s="10"/>
    </row>
    <row r="2435" spans="4:4" x14ac:dyDescent="0.3">
      <c r="D2435" s="10"/>
    </row>
    <row r="2436" spans="4:4" x14ac:dyDescent="0.3">
      <c r="D2436" s="10"/>
    </row>
    <row r="2437" spans="4:4" x14ac:dyDescent="0.3">
      <c r="D2437" s="10"/>
    </row>
    <row r="2438" spans="4:4" x14ac:dyDescent="0.3">
      <c r="D2438" s="10"/>
    </row>
    <row r="2439" spans="4:4" x14ac:dyDescent="0.3">
      <c r="D2439" s="10"/>
    </row>
    <row r="2440" spans="4:4" x14ac:dyDescent="0.3">
      <c r="D2440" s="10"/>
    </row>
    <row r="2441" spans="4:4" x14ac:dyDescent="0.3">
      <c r="D2441" s="10"/>
    </row>
    <row r="2442" spans="4:4" x14ac:dyDescent="0.3">
      <c r="D2442" s="10"/>
    </row>
    <row r="2443" spans="4:4" x14ac:dyDescent="0.3">
      <c r="D2443" s="10"/>
    </row>
    <row r="2444" spans="4:4" x14ac:dyDescent="0.3">
      <c r="D2444" s="10"/>
    </row>
    <row r="2445" spans="4:4" x14ac:dyDescent="0.3">
      <c r="D2445" s="10"/>
    </row>
    <row r="2446" spans="4:4" x14ac:dyDescent="0.3">
      <c r="D2446" s="10"/>
    </row>
    <row r="2447" spans="4:4" x14ac:dyDescent="0.3">
      <c r="D2447" s="10"/>
    </row>
    <row r="2448" spans="4:4" x14ac:dyDescent="0.3">
      <c r="D2448" s="10"/>
    </row>
    <row r="2449" spans="4:4" x14ac:dyDescent="0.3">
      <c r="D2449" s="10"/>
    </row>
    <row r="2450" spans="4:4" x14ac:dyDescent="0.3">
      <c r="D2450" s="10"/>
    </row>
    <row r="2451" spans="4:4" x14ac:dyDescent="0.3">
      <c r="D2451" s="10"/>
    </row>
    <row r="2452" spans="4:4" x14ac:dyDescent="0.3">
      <c r="D2452" s="10"/>
    </row>
    <row r="2453" spans="4:4" x14ac:dyDescent="0.3">
      <c r="D2453" s="10"/>
    </row>
    <row r="2454" spans="4:4" x14ac:dyDescent="0.3">
      <c r="D2454" s="10"/>
    </row>
    <row r="2455" spans="4:4" x14ac:dyDescent="0.3">
      <c r="D2455" s="10"/>
    </row>
    <row r="2456" spans="4:4" x14ac:dyDescent="0.3">
      <c r="D2456" s="10"/>
    </row>
    <row r="2457" spans="4:4" x14ac:dyDescent="0.3">
      <c r="D2457" s="10"/>
    </row>
    <row r="2458" spans="4:4" x14ac:dyDescent="0.3">
      <c r="D2458" s="10"/>
    </row>
    <row r="2459" spans="4:4" x14ac:dyDescent="0.3">
      <c r="D2459" s="10"/>
    </row>
    <row r="2460" spans="4:4" x14ac:dyDescent="0.3">
      <c r="D2460" s="10"/>
    </row>
    <row r="2461" spans="4:4" x14ac:dyDescent="0.3">
      <c r="D2461" s="10"/>
    </row>
    <row r="2462" spans="4:4" x14ac:dyDescent="0.3">
      <c r="D2462" s="10"/>
    </row>
    <row r="2463" spans="4:4" x14ac:dyDescent="0.3">
      <c r="D2463" s="10"/>
    </row>
    <row r="2464" spans="4:4" x14ac:dyDescent="0.3">
      <c r="D2464" s="10"/>
    </row>
    <row r="2465" spans="4:4" x14ac:dyDescent="0.3">
      <c r="D2465" s="10"/>
    </row>
    <row r="2466" spans="4:4" x14ac:dyDescent="0.3">
      <c r="D2466" s="10"/>
    </row>
    <row r="2467" spans="4:4" x14ac:dyDescent="0.3">
      <c r="D2467" s="10"/>
    </row>
    <row r="2468" spans="4:4" x14ac:dyDescent="0.3">
      <c r="D2468" s="10"/>
    </row>
    <row r="2469" spans="4:4" x14ac:dyDescent="0.3">
      <c r="D2469" s="10"/>
    </row>
    <row r="2470" spans="4:4" x14ac:dyDescent="0.3">
      <c r="D2470" s="10"/>
    </row>
    <row r="2471" spans="4:4" x14ac:dyDescent="0.3">
      <c r="D2471" s="10"/>
    </row>
    <row r="2472" spans="4:4" x14ac:dyDescent="0.3">
      <c r="D2472" s="10"/>
    </row>
    <row r="2473" spans="4:4" x14ac:dyDescent="0.3">
      <c r="D2473" s="10"/>
    </row>
    <row r="2474" spans="4:4" x14ac:dyDescent="0.3">
      <c r="D2474" s="10"/>
    </row>
    <row r="2475" spans="4:4" x14ac:dyDescent="0.3">
      <c r="D2475" s="10"/>
    </row>
    <row r="2476" spans="4:4" x14ac:dyDescent="0.3">
      <c r="D2476" s="10"/>
    </row>
    <row r="2477" spans="4:4" x14ac:dyDescent="0.3">
      <c r="D2477" s="10"/>
    </row>
    <row r="2478" spans="4:4" x14ac:dyDescent="0.3">
      <c r="D2478" s="10"/>
    </row>
    <row r="2479" spans="4:4" x14ac:dyDescent="0.3">
      <c r="D2479" s="10"/>
    </row>
    <row r="2480" spans="4:4" x14ac:dyDescent="0.3">
      <c r="D2480" s="10"/>
    </row>
    <row r="2481" spans="4:4" x14ac:dyDescent="0.3">
      <c r="D2481" s="10"/>
    </row>
    <row r="2482" spans="4:4" x14ac:dyDescent="0.3">
      <c r="D2482" s="10"/>
    </row>
    <row r="2483" spans="4:4" x14ac:dyDescent="0.3">
      <c r="D2483" s="10"/>
    </row>
    <row r="2484" spans="4:4" x14ac:dyDescent="0.3">
      <c r="D2484" s="10"/>
    </row>
    <row r="2485" spans="4:4" x14ac:dyDescent="0.3">
      <c r="D2485" s="10"/>
    </row>
    <row r="2486" spans="4:4" x14ac:dyDescent="0.3">
      <c r="D2486" s="10"/>
    </row>
    <row r="2487" spans="4:4" x14ac:dyDescent="0.3">
      <c r="D2487" s="10"/>
    </row>
    <row r="2488" spans="4:4" x14ac:dyDescent="0.3">
      <c r="D2488" s="10"/>
    </row>
    <row r="2489" spans="4:4" x14ac:dyDescent="0.3">
      <c r="D2489" s="10"/>
    </row>
    <row r="2490" spans="4:4" x14ac:dyDescent="0.3">
      <c r="D2490" s="10"/>
    </row>
    <row r="2491" spans="4:4" x14ac:dyDescent="0.3">
      <c r="D2491" s="10"/>
    </row>
    <row r="2492" spans="4:4" x14ac:dyDescent="0.3">
      <c r="D2492" s="10"/>
    </row>
    <row r="2493" spans="4:4" x14ac:dyDescent="0.3">
      <c r="D2493" s="10"/>
    </row>
    <row r="2494" spans="4:4" x14ac:dyDescent="0.3">
      <c r="D2494" s="10"/>
    </row>
    <row r="2495" spans="4:4" x14ac:dyDescent="0.3">
      <c r="D2495" s="10"/>
    </row>
    <row r="2496" spans="4:4" x14ac:dyDescent="0.3">
      <c r="D2496" s="10"/>
    </row>
    <row r="2497" spans="4:4" x14ac:dyDescent="0.3">
      <c r="D2497" s="10"/>
    </row>
    <row r="2498" spans="4:4" x14ac:dyDescent="0.3">
      <c r="D2498" s="10"/>
    </row>
    <row r="2499" spans="4:4" x14ac:dyDescent="0.3">
      <c r="D2499" s="10"/>
    </row>
    <row r="2500" spans="4:4" x14ac:dyDescent="0.3">
      <c r="D2500" s="10"/>
    </row>
    <row r="2501" spans="4:4" x14ac:dyDescent="0.3">
      <c r="D2501" s="10"/>
    </row>
    <row r="2502" spans="4:4" x14ac:dyDescent="0.3">
      <c r="D2502" s="10"/>
    </row>
    <row r="2503" spans="4:4" x14ac:dyDescent="0.3">
      <c r="D2503" s="10"/>
    </row>
    <row r="2504" spans="4:4" x14ac:dyDescent="0.3">
      <c r="D2504" s="10"/>
    </row>
    <row r="2505" spans="4:4" x14ac:dyDescent="0.3">
      <c r="D2505" s="10"/>
    </row>
    <row r="2506" spans="4:4" x14ac:dyDescent="0.3">
      <c r="D2506" s="10"/>
    </row>
    <row r="2507" spans="4:4" x14ac:dyDescent="0.3">
      <c r="D2507" s="10"/>
    </row>
    <row r="2508" spans="4:4" x14ac:dyDescent="0.3">
      <c r="D2508" s="10"/>
    </row>
    <row r="2509" spans="4:4" x14ac:dyDescent="0.3">
      <c r="D2509" s="10"/>
    </row>
    <row r="2510" spans="4:4" x14ac:dyDescent="0.3">
      <c r="D2510" s="10"/>
    </row>
    <row r="2511" spans="4:4" x14ac:dyDescent="0.3">
      <c r="D2511" s="10"/>
    </row>
    <row r="2512" spans="4:4" x14ac:dyDescent="0.3">
      <c r="D2512" s="10"/>
    </row>
    <row r="2513" spans="4:4" x14ac:dyDescent="0.3">
      <c r="D2513" s="10"/>
    </row>
    <row r="2514" spans="4:4" x14ac:dyDescent="0.3">
      <c r="D2514" s="10"/>
    </row>
    <row r="2515" spans="4:4" x14ac:dyDescent="0.3">
      <c r="D2515" s="10"/>
    </row>
    <row r="2516" spans="4:4" x14ac:dyDescent="0.3">
      <c r="D2516" s="10"/>
    </row>
    <row r="2517" spans="4:4" x14ac:dyDescent="0.3">
      <c r="D2517" s="10"/>
    </row>
    <row r="2518" spans="4:4" x14ac:dyDescent="0.3">
      <c r="D2518" s="10"/>
    </row>
    <row r="2519" spans="4:4" x14ac:dyDescent="0.3">
      <c r="D2519" s="10"/>
    </row>
    <row r="2520" spans="4:4" x14ac:dyDescent="0.3">
      <c r="D2520" s="10"/>
    </row>
    <row r="2521" spans="4:4" x14ac:dyDescent="0.3">
      <c r="D2521" s="10"/>
    </row>
    <row r="2522" spans="4:4" x14ac:dyDescent="0.3">
      <c r="D2522" s="10"/>
    </row>
    <row r="2523" spans="4:4" x14ac:dyDescent="0.3">
      <c r="D2523" s="10"/>
    </row>
    <row r="2524" spans="4:4" x14ac:dyDescent="0.3">
      <c r="D2524" s="10"/>
    </row>
    <row r="2525" spans="4:4" x14ac:dyDescent="0.3">
      <c r="D2525" s="10"/>
    </row>
    <row r="2526" spans="4:4" x14ac:dyDescent="0.3">
      <c r="D2526" s="10"/>
    </row>
    <row r="2527" spans="4:4" x14ac:dyDescent="0.3">
      <c r="D2527" s="10"/>
    </row>
    <row r="2528" spans="4:4" x14ac:dyDescent="0.3">
      <c r="D2528" s="10"/>
    </row>
    <row r="2529" spans="4:4" x14ac:dyDescent="0.3">
      <c r="D2529" s="10"/>
    </row>
    <row r="2530" spans="4:4" x14ac:dyDescent="0.3">
      <c r="D2530" s="10"/>
    </row>
    <row r="2531" spans="4:4" x14ac:dyDescent="0.3">
      <c r="D2531" s="10"/>
    </row>
    <row r="2532" spans="4:4" x14ac:dyDescent="0.3">
      <c r="D2532" s="10"/>
    </row>
    <row r="2533" spans="4:4" x14ac:dyDescent="0.3">
      <c r="D2533" s="10"/>
    </row>
    <row r="2534" spans="4:4" x14ac:dyDescent="0.3">
      <c r="D2534" s="10"/>
    </row>
    <row r="2535" spans="4:4" x14ac:dyDescent="0.3">
      <c r="D2535" s="10"/>
    </row>
    <row r="2536" spans="4:4" x14ac:dyDescent="0.3">
      <c r="D2536" s="10"/>
    </row>
    <row r="2537" spans="4:4" x14ac:dyDescent="0.3">
      <c r="D2537" s="10"/>
    </row>
    <row r="2538" spans="4:4" x14ac:dyDescent="0.3">
      <c r="D2538" s="10"/>
    </row>
    <row r="2539" spans="4:4" x14ac:dyDescent="0.3">
      <c r="D2539" s="10"/>
    </row>
    <row r="2540" spans="4:4" x14ac:dyDescent="0.3">
      <c r="D2540" s="10"/>
    </row>
    <row r="2541" spans="4:4" x14ac:dyDescent="0.3">
      <c r="D2541" s="10"/>
    </row>
    <row r="2542" spans="4:4" x14ac:dyDescent="0.3">
      <c r="D2542" s="10"/>
    </row>
    <row r="2543" spans="4:4" x14ac:dyDescent="0.3">
      <c r="D2543" s="10"/>
    </row>
    <row r="2544" spans="4:4" x14ac:dyDescent="0.3">
      <c r="D2544" s="10"/>
    </row>
    <row r="2545" spans="4:4" x14ac:dyDescent="0.3">
      <c r="D2545" s="10"/>
    </row>
    <row r="2546" spans="4:4" x14ac:dyDescent="0.3">
      <c r="D2546" s="10"/>
    </row>
    <row r="2547" spans="4:4" x14ac:dyDescent="0.3">
      <c r="D2547" s="10"/>
    </row>
    <row r="2548" spans="4:4" x14ac:dyDescent="0.3">
      <c r="D2548" s="10"/>
    </row>
    <row r="2549" spans="4:4" x14ac:dyDescent="0.3">
      <c r="D2549" s="10"/>
    </row>
    <row r="2550" spans="4:4" x14ac:dyDescent="0.3">
      <c r="D2550" s="10"/>
    </row>
    <row r="2551" spans="4:4" x14ac:dyDescent="0.3">
      <c r="D2551" s="10"/>
    </row>
    <row r="2552" spans="4:4" x14ac:dyDescent="0.3">
      <c r="D2552" s="10"/>
    </row>
    <row r="2553" spans="4:4" x14ac:dyDescent="0.3">
      <c r="D2553" s="10"/>
    </row>
    <row r="2554" spans="4:4" x14ac:dyDescent="0.3">
      <c r="D2554" s="10"/>
    </row>
    <row r="2555" spans="4:4" x14ac:dyDescent="0.3">
      <c r="D2555" s="10"/>
    </row>
    <row r="2556" spans="4:4" x14ac:dyDescent="0.3">
      <c r="D2556" s="10"/>
    </row>
    <row r="2557" spans="4:4" x14ac:dyDescent="0.3">
      <c r="D2557" s="10"/>
    </row>
    <row r="2558" spans="4:4" x14ac:dyDescent="0.3">
      <c r="D2558" s="10"/>
    </row>
    <row r="2559" spans="4:4" x14ac:dyDescent="0.3">
      <c r="D2559" s="10"/>
    </row>
    <row r="2560" spans="4:4" x14ac:dyDescent="0.3">
      <c r="D2560" s="10"/>
    </row>
    <row r="2561" spans="4:4" x14ac:dyDescent="0.3">
      <c r="D2561" s="10"/>
    </row>
    <row r="2562" spans="4:4" x14ac:dyDescent="0.3">
      <c r="D2562" s="10"/>
    </row>
    <row r="2563" spans="4:4" x14ac:dyDescent="0.3">
      <c r="D2563" s="10"/>
    </row>
    <row r="2564" spans="4:4" x14ac:dyDescent="0.3">
      <c r="D2564" s="10"/>
    </row>
    <row r="2565" spans="4:4" x14ac:dyDescent="0.3">
      <c r="D2565" s="10"/>
    </row>
    <row r="2566" spans="4:4" x14ac:dyDescent="0.3">
      <c r="D2566" s="10"/>
    </row>
    <row r="2567" spans="4:4" x14ac:dyDescent="0.3">
      <c r="D2567" s="10"/>
    </row>
    <row r="2568" spans="4:4" x14ac:dyDescent="0.3">
      <c r="D2568" s="10"/>
    </row>
    <row r="2569" spans="4:4" x14ac:dyDescent="0.3">
      <c r="D2569" s="10"/>
    </row>
    <row r="2570" spans="4:4" x14ac:dyDescent="0.3">
      <c r="D2570" s="10"/>
    </row>
    <row r="2571" spans="4:4" x14ac:dyDescent="0.3">
      <c r="D2571" s="10"/>
    </row>
    <row r="2572" spans="4:4" x14ac:dyDescent="0.3">
      <c r="D2572" s="10"/>
    </row>
    <row r="2573" spans="4:4" x14ac:dyDescent="0.3">
      <c r="D2573" s="10"/>
    </row>
    <row r="2574" spans="4:4" x14ac:dyDescent="0.3">
      <c r="D2574" s="10"/>
    </row>
    <row r="2575" spans="4:4" x14ac:dyDescent="0.3">
      <c r="D2575" s="10"/>
    </row>
    <row r="2576" spans="4:4" x14ac:dyDescent="0.3">
      <c r="D2576" s="10"/>
    </row>
    <row r="2577" spans="4:4" x14ac:dyDescent="0.3">
      <c r="D2577" s="10"/>
    </row>
    <row r="2578" spans="4:4" x14ac:dyDescent="0.3">
      <c r="D2578" s="10"/>
    </row>
    <row r="2579" spans="4:4" x14ac:dyDescent="0.3">
      <c r="D2579" s="10"/>
    </row>
    <row r="2580" spans="4:4" x14ac:dyDescent="0.3">
      <c r="D2580" s="10"/>
    </row>
    <row r="2581" spans="4:4" x14ac:dyDescent="0.3">
      <c r="D2581" s="10"/>
    </row>
    <row r="2582" spans="4:4" x14ac:dyDescent="0.3">
      <c r="D2582" s="10"/>
    </row>
    <row r="2583" spans="4:4" x14ac:dyDescent="0.3">
      <c r="D2583" s="10"/>
    </row>
    <row r="2584" spans="4:4" x14ac:dyDescent="0.3">
      <c r="D2584" s="10"/>
    </row>
    <row r="2585" spans="4:4" x14ac:dyDescent="0.3">
      <c r="D2585" s="10"/>
    </row>
    <row r="2586" spans="4:4" x14ac:dyDescent="0.3">
      <c r="D2586" s="10"/>
    </row>
    <row r="2587" spans="4:4" x14ac:dyDescent="0.3">
      <c r="D2587" s="10"/>
    </row>
    <row r="2588" spans="4:4" x14ac:dyDescent="0.3">
      <c r="D2588" s="10"/>
    </row>
    <row r="2589" spans="4:4" x14ac:dyDescent="0.3">
      <c r="D2589" s="10"/>
    </row>
    <row r="2590" spans="4:4" x14ac:dyDescent="0.3">
      <c r="D2590" s="10"/>
    </row>
    <row r="2591" spans="4:4" x14ac:dyDescent="0.3">
      <c r="D2591" s="10"/>
    </row>
    <row r="2592" spans="4:4" x14ac:dyDescent="0.3">
      <c r="D2592" s="10"/>
    </row>
    <row r="2593" spans="4:4" x14ac:dyDescent="0.3">
      <c r="D2593" s="10"/>
    </row>
    <row r="2594" spans="4:4" x14ac:dyDescent="0.3">
      <c r="D2594" s="10"/>
    </row>
    <row r="2595" spans="4:4" x14ac:dyDescent="0.3">
      <c r="D2595" s="10"/>
    </row>
    <row r="2596" spans="4:4" x14ac:dyDescent="0.3">
      <c r="D2596" s="10"/>
    </row>
    <row r="2597" spans="4:4" x14ac:dyDescent="0.3">
      <c r="D2597" s="10"/>
    </row>
    <row r="2598" spans="4:4" x14ac:dyDescent="0.3">
      <c r="D2598" s="10"/>
    </row>
    <row r="2599" spans="4:4" x14ac:dyDescent="0.3">
      <c r="D2599" s="10"/>
    </row>
    <row r="2600" spans="4:4" x14ac:dyDescent="0.3">
      <c r="D2600" s="10"/>
    </row>
    <row r="2601" spans="4:4" x14ac:dyDescent="0.3">
      <c r="D2601" s="10"/>
    </row>
    <row r="2602" spans="4:4" x14ac:dyDescent="0.3">
      <c r="D2602" s="10"/>
    </row>
    <row r="2603" spans="4:4" x14ac:dyDescent="0.3">
      <c r="D2603" s="10"/>
    </row>
    <row r="2604" spans="4:4" x14ac:dyDescent="0.3">
      <c r="D2604" s="10"/>
    </row>
    <row r="2605" spans="4:4" x14ac:dyDescent="0.3">
      <c r="D2605" s="10"/>
    </row>
    <row r="2606" spans="4:4" x14ac:dyDescent="0.3">
      <c r="D2606" s="10"/>
    </row>
    <row r="2607" spans="4:4" x14ac:dyDescent="0.3">
      <c r="D2607" s="10"/>
    </row>
    <row r="2608" spans="4:4" x14ac:dyDescent="0.3">
      <c r="D2608" s="10"/>
    </row>
    <row r="2609" spans="4:4" x14ac:dyDescent="0.3">
      <c r="D2609" s="10"/>
    </row>
    <row r="2610" spans="4:4" x14ac:dyDescent="0.3">
      <c r="D2610" s="10"/>
    </row>
    <row r="2611" spans="4:4" x14ac:dyDescent="0.3">
      <c r="D2611" s="10"/>
    </row>
    <row r="2612" spans="4:4" x14ac:dyDescent="0.3">
      <c r="D2612" s="10"/>
    </row>
    <row r="2613" spans="4:4" x14ac:dyDescent="0.3">
      <c r="D2613" s="10"/>
    </row>
    <row r="2614" spans="4:4" x14ac:dyDescent="0.3">
      <c r="D2614" s="10"/>
    </row>
    <row r="2615" spans="4:4" x14ac:dyDescent="0.3">
      <c r="D2615" s="10"/>
    </row>
    <row r="2616" spans="4:4" x14ac:dyDescent="0.3">
      <c r="D2616" s="10"/>
    </row>
    <row r="2617" spans="4:4" x14ac:dyDescent="0.3">
      <c r="D2617" s="10"/>
    </row>
    <row r="2618" spans="4:4" x14ac:dyDescent="0.3">
      <c r="D2618" s="10"/>
    </row>
    <row r="2619" spans="4:4" x14ac:dyDescent="0.3">
      <c r="D2619" s="10"/>
    </row>
    <row r="2620" spans="4:4" x14ac:dyDescent="0.3">
      <c r="D2620" s="10"/>
    </row>
    <row r="2621" spans="4:4" x14ac:dyDescent="0.3">
      <c r="D2621" s="10"/>
    </row>
    <row r="2622" spans="4:4" x14ac:dyDescent="0.3">
      <c r="D2622" s="10"/>
    </row>
    <row r="2623" spans="4:4" x14ac:dyDescent="0.3">
      <c r="D2623" s="10"/>
    </row>
    <row r="2624" spans="4:4" x14ac:dyDescent="0.3">
      <c r="D2624" s="10"/>
    </row>
    <row r="2625" spans="4:4" x14ac:dyDescent="0.3">
      <c r="D2625" s="10"/>
    </row>
    <row r="2626" spans="4:4" x14ac:dyDescent="0.3">
      <c r="D2626" s="10"/>
    </row>
    <row r="2627" spans="4:4" x14ac:dyDescent="0.3">
      <c r="D2627" s="10"/>
    </row>
    <row r="2628" spans="4:4" x14ac:dyDescent="0.3">
      <c r="D2628" s="10"/>
    </row>
    <row r="2629" spans="4:4" x14ac:dyDescent="0.3">
      <c r="D2629" s="10"/>
    </row>
    <row r="2630" spans="4:4" x14ac:dyDescent="0.3">
      <c r="D2630" s="10"/>
    </row>
    <row r="2631" spans="4:4" x14ac:dyDescent="0.3">
      <c r="D2631" s="10"/>
    </row>
    <row r="2632" spans="4:4" x14ac:dyDescent="0.3">
      <c r="D2632" s="10"/>
    </row>
    <row r="2633" spans="4:4" x14ac:dyDescent="0.3">
      <c r="D2633" s="10"/>
    </row>
    <row r="2634" spans="4:4" x14ac:dyDescent="0.3">
      <c r="D2634" s="10"/>
    </row>
    <row r="2635" spans="4:4" x14ac:dyDescent="0.3">
      <c r="D2635" s="10"/>
    </row>
    <row r="2636" spans="4:4" x14ac:dyDescent="0.3">
      <c r="D2636" s="10"/>
    </row>
    <row r="2637" spans="4:4" x14ac:dyDescent="0.3">
      <c r="D2637" s="10"/>
    </row>
    <row r="2638" spans="4:4" x14ac:dyDescent="0.3">
      <c r="D2638" s="10"/>
    </row>
    <row r="2639" spans="4:4" x14ac:dyDescent="0.3">
      <c r="D2639" s="10"/>
    </row>
    <row r="2640" spans="4:4" x14ac:dyDescent="0.3">
      <c r="D2640" s="10"/>
    </row>
    <row r="2641" spans="4:4" x14ac:dyDescent="0.3">
      <c r="D2641" s="10"/>
    </row>
    <row r="2642" spans="4:4" x14ac:dyDescent="0.3">
      <c r="D2642" s="10"/>
    </row>
    <row r="2643" spans="4:4" x14ac:dyDescent="0.3">
      <c r="D2643" s="10"/>
    </row>
    <row r="2644" spans="4:4" x14ac:dyDescent="0.3">
      <c r="D2644" s="10"/>
    </row>
    <row r="2645" spans="4:4" x14ac:dyDescent="0.3">
      <c r="D2645" s="10"/>
    </row>
    <row r="2646" spans="4:4" x14ac:dyDescent="0.3">
      <c r="D2646" s="10"/>
    </row>
    <row r="2647" spans="4:4" x14ac:dyDescent="0.3">
      <c r="D2647" s="10"/>
    </row>
    <row r="2648" spans="4:4" x14ac:dyDescent="0.3">
      <c r="D2648" s="10"/>
    </row>
    <row r="2649" spans="4:4" x14ac:dyDescent="0.3">
      <c r="D2649" s="10"/>
    </row>
    <row r="2650" spans="4:4" x14ac:dyDescent="0.3">
      <c r="D2650" s="10"/>
    </row>
    <row r="2651" spans="4:4" x14ac:dyDescent="0.3">
      <c r="D2651" s="10"/>
    </row>
    <row r="2652" spans="4:4" x14ac:dyDescent="0.3">
      <c r="D2652" s="10"/>
    </row>
    <row r="2653" spans="4:4" x14ac:dyDescent="0.3">
      <c r="D2653" s="10"/>
    </row>
    <row r="2654" spans="4:4" x14ac:dyDescent="0.3">
      <c r="D2654" s="10"/>
    </row>
    <row r="2655" spans="4:4" x14ac:dyDescent="0.3">
      <c r="D2655" s="10"/>
    </row>
    <row r="2656" spans="4:4" x14ac:dyDescent="0.3">
      <c r="D2656" s="10"/>
    </row>
    <row r="2657" spans="4:4" x14ac:dyDescent="0.3">
      <c r="D2657" s="10"/>
    </row>
    <row r="2658" spans="4:4" x14ac:dyDescent="0.3">
      <c r="D2658" s="10"/>
    </row>
    <row r="2659" spans="4:4" x14ac:dyDescent="0.3">
      <c r="D2659" s="10"/>
    </row>
    <row r="2660" spans="4:4" x14ac:dyDescent="0.3">
      <c r="D2660" s="10"/>
    </row>
    <row r="2661" spans="4:4" x14ac:dyDescent="0.3">
      <c r="D2661" s="10"/>
    </row>
    <row r="2662" spans="4:4" x14ac:dyDescent="0.3">
      <c r="D2662" s="10"/>
    </row>
    <row r="2663" spans="4:4" x14ac:dyDescent="0.3">
      <c r="D2663" s="10"/>
    </row>
    <row r="2664" spans="4:4" x14ac:dyDescent="0.3">
      <c r="D2664" s="10"/>
    </row>
    <row r="2665" spans="4:4" x14ac:dyDescent="0.3">
      <c r="D2665" s="10"/>
    </row>
    <row r="2666" spans="4:4" x14ac:dyDescent="0.3">
      <c r="D2666" s="10"/>
    </row>
    <row r="2667" spans="4:4" x14ac:dyDescent="0.3">
      <c r="D2667" s="10"/>
    </row>
    <row r="2668" spans="4:4" x14ac:dyDescent="0.3">
      <c r="D2668" s="10"/>
    </row>
    <row r="2669" spans="4:4" x14ac:dyDescent="0.3">
      <c r="D2669" s="10"/>
    </row>
    <row r="2670" spans="4:4" x14ac:dyDescent="0.3">
      <c r="D2670" s="10"/>
    </row>
    <row r="2671" spans="4:4" x14ac:dyDescent="0.3">
      <c r="D2671" s="10"/>
    </row>
    <row r="2672" spans="4:4" x14ac:dyDescent="0.3">
      <c r="D2672" s="10"/>
    </row>
    <row r="2673" spans="4:4" x14ac:dyDescent="0.3">
      <c r="D2673" s="10"/>
    </row>
    <row r="2674" spans="4:4" x14ac:dyDescent="0.3">
      <c r="D2674" s="10"/>
    </row>
    <row r="2675" spans="4:4" x14ac:dyDescent="0.3">
      <c r="D2675" s="10"/>
    </row>
    <row r="2676" spans="4:4" x14ac:dyDescent="0.3">
      <c r="D2676" s="10"/>
    </row>
    <row r="2677" spans="4:4" x14ac:dyDescent="0.3">
      <c r="D2677" s="10"/>
    </row>
    <row r="2678" spans="4:4" x14ac:dyDescent="0.3">
      <c r="D2678" s="10"/>
    </row>
    <row r="2679" spans="4:4" x14ac:dyDescent="0.3">
      <c r="D2679" s="10"/>
    </row>
    <row r="2680" spans="4:4" x14ac:dyDescent="0.3">
      <c r="D2680" s="10"/>
    </row>
    <row r="2681" spans="4:4" x14ac:dyDescent="0.3">
      <c r="D2681" s="10"/>
    </row>
    <row r="2682" spans="4:4" x14ac:dyDescent="0.3">
      <c r="D2682" s="10"/>
    </row>
    <row r="2683" spans="4:4" x14ac:dyDescent="0.3">
      <c r="D2683" s="10"/>
    </row>
    <row r="2684" spans="4:4" x14ac:dyDescent="0.3">
      <c r="D2684" s="10"/>
    </row>
    <row r="2685" spans="4:4" x14ac:dyDescent="0.3">
      <c r="D2685" s="10"/>
    </row>
    <row r="2686" spans="4:4" x14ac:dyDescent="0.3">
      <c r="D2686" s="10"/>
    </row>
    <row r="2687" spans="4:4" x14ac:dyDescent="0.3">
      <c r="D2687" s="10"/>
    </row>
    <row r="2688" spans="4:4" x14ac:dyDescent="0.3">
      <c r="D2688" s="10"/>
    </row>
    <row r="2689" spans="4:4" x14ac:dyDescent="0.3">
      <c r="D2689" s="10"/>
    </row>
    <row r="2690" spans="4:4" x14ac:dyDescent="0.3">
      <c r="D2690" s="10"/>
    </row>
    <row r="2691" spans="4:4" x14ac:dyDescent="0.3">
      <c r="D2691" s="10"/>
    </row>
    <row r="2692" spans="4:4" x14ac:dyDescent="0.3">
      <c r="D2692" s="10"/>
    </row>
    <row r="2693" spans="4:4" x14ac:dyDescent="0.3">
      <c r="D2693" s="10"/>
    </row>
    <row r="2694" spans="4:4" x14ac:dyDescent="0.3">
      <c r="D2694" s="10"/>
    </row>
    <row r="2695" spans="4:4" x14ac:dyDescent="0.3">
      <c r="D2695" s="10"/>
    </row>
    <row r="2696" spans="4:4" x14ac:dyDescent="0.3">
      <c r="D2696" s="10"/>
    </row>
    <row r="2697" spans="4:4" x14ac:dyDescent="0.3">
      <c r="D2697" s="10"/>
    </row>
    <row r="2698" spans="4:4" x14ac:dyDescent="0.3">
      <c r="D2698" s="10"/>
    </row>
    <row r="2699" spans="4:4" x14ac:dyDescent="0.3">
      <c r="D2699" s="10"/>
    </row>
    <row r="2700" spans="4:4" x14ac:dyDescent="0.3">
      <c r="D2700" s="10"/>
    </row>
    <row r="2701" spans="4:4" x14ac:dyDescent="0.3">
      <c r="D2701" s="10"/>
    </row>
    <row r="2702" spans="4:4" x14ac:dyDescent="0.3">
      <c r="D2702" s="10"/>
    </row>
    <row r="2703" spans="4:4" x14ac:dyDescent="0.3">
      <c r="D2703" s="10"/>
    </row>
    <row r="2704" spans="4:4" x14ac:dyDescent="0.3">
      <c r="D2704" s="10"/>
    </row>
    <row r="2705" spans="4:4" x14ac:dyDescent="0.3">
      <c r="D2705" s="10"/>
    </row>
    <row r="2706" spans="4:4" x14ac:dyDescent="0.3">
      <c r="D2706" s="10"/>
    </row>
    <row r="2707" spans="4:4" x14ac:dyDescent="0.3">
      <c r="D2707" s="10"/>
    </row>
    <row r="2708" spans="4:4" x14ac:dyDescent="0.3">
      <c r="D2708" s="10"/>
    </row>
    <row r="2709" spans="4:4" x14ac:dyDescent="0.3">
      <c r="D2709" s="10"/>
    </row>
    <row r="2710" spans="4:4" x14ac:dyDescent="0.3">
      <c r="D2710" s="10"/>
    </row>
    <row r="2711" spans="4:4" x14ac:dyDescent="0.3">
      <c r="D2711" s="10"/>
    </row>
    <row r="2712" spans="4:4" x14ac:dyDescent="0.3">
      <c r="D2712" s="10"/>
    </row>
    <row r="2713" spans="4:4" x14ac:dyDescent="0.3">
      <c r="D2713" s="10"/>
    </row>
    <row r="2714" spans="4:4" x14ac:dyDescent="0.3">
      <c r="D2714" s="10"/>
    </row>
    <row r="2715" spans="4:4" x14ac:dyDescent="0.3">
      <c r="D2715" s="10"/>
    </row>
    <row r="2716" spans="4:4" x14ac:dyDescent="0.3">
      <c r="D2716" s="10"/>
    </row>
    <row r="2717" spans="4:4" x14ac:dyDescent="0.3">
      <c r="D2717" s="10"/>
    </row>
    <row r="2718" spans="4:4" x14ac:dyDescent="0.3">
      <c r="D2718" s="10"/>
    </row>
    <row r="2719" spans="4:4" x14ac:dyDescent="0.3">
      <c r="D2719" s="10"/>
    </row>
    <row r="2720" spans="4:4" x14ac:dyDescent="0.3">
      <c r="D2720" s="10"/>
    </row>
    <row r="2721" spans="4:4" x14ac:dyDescent="0.3">
      <c r="D2721" s="10"/>
    </row>
    <row r="2722" spans="4:4" x14ac:dyDescent="0.3">
      <c r="D2722" s="10"/>
    </row>
    <row r="2723" spans="4:4" x14ac:dyDescent="0.3">
      <c r="D2723" s="10"/>
    </row>
    <row r="2724" spans="4:4" x14ac:dyDescent="0.3">
      <c r="D2724" s="10"/>
    </row>
    <row r="2725" spans="4:4" x14ac:dyDescent="0.3">
      <c r="D2725" s="10"/>
    </row>
    <row r="2726" spans="4:4" x14ac:dyDescent="0.3">
      <c r="D2726" s="10"/>
    </row>
    <row r="2727" spans="4:4" x14ac:dyDescent="0.3">
      <c r="D2727" s="10"/>
    </row>
    <row r="2728" spans="4:4" x14ac:dyDescent="0.3">
      <c r="D2728" s="10"/>
    </row>
    <row r="2729" spans="4:4" x14ac:dyDescent="0.3">
      <c r="D2729" s="10"/>
    </row>
    <row r="2730" spans="4:4" x14ac:dyDescent="0.3">
      <c r="D2730" s="10"/>
    </row>
    <row r="2731" spans="4:4" x14ac:dyDescent="0.3">
      <c r="D2731" s="10"/>
    </row>
    <row r="2732" spans="4:4" x14ac:dyDescent="0.3">
      <c r="D2732" s="10"/>
    </row>
    <row r="2733" spans="4:4" x14ac:dyDescent="0.3">
      <c r="D2733" s="10"/>
    </row>
    <row r="2734" spans="4:4" x14ac:dyDescent="0.3">
      <c r="D2734" s="10"/>
    </row>
    <row r="2735" spans="4:4" x14ac:dyDescent="0.3">
      <c r="D2735" s="10"/>
    </row>
    <row r="2736" spans="4:4" x14ac:dyDescent="0.3">
      <c r="D2736" s="10"/>
    </row>
    <row r="2737" spans="4:4" x14ac:dyDescent="0.3">
      <c r="D2737" s="10"/>
    </row>
    <row r="2738" spans="4:4" x14ac:dyDescent="0.3">
      <c r="D2738" s="10"/>
    </row>
    <row r="2739" spans="4:4" x14ac:dyDescent="0.3">
      <c r="D2739" s="10"/>
    </row>
    <row r="2740" spans="4:4" x14ac:dyDescent="0.3">
      <c r="D2740" s="10"/>
    </row>
    <row r="2741" spans="4:4" x14ac:dyDescent="0.3">
      <c r="D2741" s="10"/>
    </row>
    <row r="2742" spans="4:4" x14ac:dyDescent="0.3">
      <c r="D2742" s="10"/>
    </row>
    <row r="2743" spans="4:4" x14ac:dyDescent="0.3">
      <c r="D2743" s="10"/>
    </row>
    <row r="2744" spans="4:4" x14ac:dyDescent="0.3">
      <c r="D2744" s="10"/>
    </row>
    <row r="2745" spans="4:4" x14ac:dyDescent="0.3">
      <c r="D2745" s="10"/>
    </row>
    <row r="2746" spans="4:4" x14ac:dyDescent="0.3">
      <c r="D2746" s="10"/>
    </row>
    <row r="2747" spans="4:4" x14ac:dyDescent="0.3">
      <c r="D2747" s="10"/>
    </row>
    <row r="2748" spans="4:4" x14ac:dyDescent="0.3">
      <c r="D2748" s="10"/>
    </row>
    <row r="2749" spans="4:4" x14ac:dyDescent="0.3">
      <c r="D2749" s="10"/>
    </row>
    <row r="2750" spans="4:4" x14ac:dyDescent="0.3">
      <c r="D2750" s="10"/>
    </row>
    <row r="2751" spans="4:4" x14ac:dyDescent="0.3">
      <c r="D2751" s="10"/>
    </row>
    <row r="2752" spans="4:4" x14ac:dyDescent="0.3">
      <c r="D2752" s="10"/>
    </row>
    <row r="2753" spans="4:4" x14ac:dyDescent="0.3">
      <c r="D2753" s="10"/>
    </row>
    <row r="2754" spans="4:4" x14ac:dyDescent="0.3">
      <c r="D2754" s="10"/>
    </row>
    <row r="2755" spans="4:4" x14ac:dyDescent="0.3">
      <c r="D2755" s="10"/>
    </row>
    <row r="2756" spans="4:4" x14ac:dyDescent="0.3">
      <c r="D2756" s="10"/>
    </row>
    <row r="2757" spans="4:4" x14ac:dyDescent="0.3">
      <c r="D2757" s="10"/>
    </row>
    <row r="2758" spans="4:4" x14ac:dyDescent="0.3">
      <c r="D2758" s="10"/>
    </row>
    <row r="2759" spans="4:4" x14ac:dyDescent="0.3">
      <c r="D2759" s="10"/>
    </row>
    <row r="2760" spans="4:4" x14ac:dyDescent="0.3">
      <c r="D2760" s="10"/>
    </row>
    <row r="2761" spans="4:4" x14ac:dyDescent="0.3">
      <c r="D2761" s="10"/>
    </row>
    <row r="2762" spans="4:4" x14ac:dyDescent="0.3">
      <c r="D2762" s="10"/>
    </row>
    <row r="2763" spans="4:4" x14ac:dyDescent="0.3">
      <c r="D2763" s="10"/>
    </row>
    <row r="2764" spans="4:4" x14ac:dyDescent="0.3">
      <c r="D2764" s="10"/>
    </row>
    <row r="2765" spans="4:4" x14ac:dyDescent="0.3">
      <c r="D2765" s="10"/>
    </row>
    <row r="2766" spans="4:4" x14ac:dyDescent="0.3">
      <c r="D2766" s="10"/>
    </row>
    <row r="2767" spans="4:4" x14ac:dyDescent="0.3">
      <c r="D2767" s="10"/>
    </row>
    <row r="2768" spans="4:4" x14ac:dyDescent="0.3">
      <c r="D2768" s="10"/>
    </row>
    <row r="2769" spans="4:4" x14ac:dyDescent="0.3">
      <c r="D2769" s="10"/>
    </row>
    <row r="2770" spans="4:4" x14ac:dyDescent="0.3">
      <c r="D2770" s="10"/>
    </row>
    <row r="2771" spans="4:4" x14ac:dyDescent="0.3">
      <c r="D2771" s="10"/>
    </row>
    <row r="2772" spans="4:4" x14ac:dyDescent="0.3">
      <c r="D2772" s="10"/>
    </row>
    <row r="2773" spans="4:4" x14ac:dyDescent="0.3">
      <c r="D2773" s="10"/>
    </row>
    <row r="2774" spans="4:4" x14ac:dyDescent="0.3">
      <c r="D2774" s="10"/>
    </row>
    <row r="2775" spans="4:4" x14ac:dyDescent="0.3">
      <c r="D2775" s="10"/>
    </row>
    <row r="2776" spans="4:4" x14ac:dyDescent="0.3">
      <c r="D2776" s="10"/>
    </row>
    <row r="2777" spans="4:4" x14ac:dyDescent="0.3">
      <c r="D2777" s="10"/>
    </row>
    <row r="2778" spans="4:4" x14ac:dyDescent="0.3">
      <c r="D2778" s="10"/>
    </row>
    <row r="2779" spans="4:4" x14ac:dyDescent="0.3">
      <c r="D2779" s="10"/>
    </row>
    <row r="2780" spans="4:4" x14ac:dyDescent="0.3">
      <c r="D2780" s="10"/>
    </row>
    <row r="2781" spans="4:4" x14ac:dyDescent="0.3">
      <c r="D2781" s="10"/>
    </row>
    <row r="2782" spans="4:4" x14ac:dyDescent="0.3">
      <c r="D2782" s="10"/>
    </row>
    <row r="2783" spans="4:4" x14ac:dyDescent="0.3">
      <c r="D2783" s="10"/>
    </row>
    <row r="2784" spans="4:4" x14ac:dyDescent="0.3">
      <c r="D2784" s="10"/>
    </row>
    <row r="2785" spans="4:4" x14ac:dyDescent="0.3">
      <c r="D2785" s="10"/>
    </row>
    <row r="2786" spans="4:4" x14ac:dyDescent="0.3">
      <c r="D2786" s="10"/>
    </row>
    <row r="2787" spans="4:4" x14ac:dyDescent="0.3">
      <c r="D2787" s="10"/>
    </row>
    <row r="2788" spans="4:4" x14ac:dyDescent="0.3">
      <c r="D2788" s="10"/>
    </row>
    <row r="2789" spans="4:4" x14ac:dyDescent="0.3">
      <c r="D2789" s="10"/>
    </row>
    <row r="2790" spans="4:4" x14ac:dyDescent="0.3">
      <c r="D2790" s="10"/>
    </row>
    <row r="2791" spans="4:4" x14ac:dyDescent="0.3">
      <c r="D2791" s="10"/>
    </row>
    <row r="2792" spans="4:4" x14ac:dyDescent="0.3">
      <c r="D2792" s="10"/>
    </row>
    <row r="2793" spans="4:4" x14ac:dyDescent="0.3">
      <c r="D2793" s="10"/>
    </row>
    <row r="2794" spans="4:4" x14ac:dyDescent="0.3">
      <c r="D2794" s="10"/>
    </row>
    <row r="2795" spans="4:4" x14ac:dyDescent="0.3">
      <c r="D2795" s="10"/>
    </row>
    <row r="2796" spans="4:4" x14ac:dyDescent="0.3">
      <c r="D2796" s="10"/>
    </row>
    <row r="2797" spans="4:4" x14ac:dyDescent="0.3">
      <c r="D2797" s="10"/>
    </row>
    <row r="2798" spans="4:4" x14ac:dyDescent="0.3">
      <c r="D2798" s="10"/>
    </row>
    <row r="2799" spans="4:4" x14ac:dyDescent="0.3">
      <c r="D2799" s="10"/>
    </row>
    <row r="2800" spans="4:4" x14ac:dyDescent="0.3">
      <c r="D2800" s="10"/>
    </row>
    <row r="2801" spans="4:4" x14ac:dyDescent="0.3">
      <c r="D2801" s="10"/>
    </row>
    <row r="2802" spans="4:4" x14ac:dyDescent="0.3">
      <c r="D2802" s="10"/>
    </row>
    <row r="2803" spans="4:4" x14ac:dyDescent="0.3">
      <c r="D2803" s="10"/>
    </row>
    <row r="2804" spans="4:4" x14ac:dyDescent="0.3">
      <c r="D2804" s="10"/>
    </row>
    <row r="2805" spans="4:4" x14ac:dyDescent="0.3">
      <c r="D2805" s="10"/>
    </row>
    <row r="2806" spans="4:4" x14ac:dyDescent="0.3">
      <c r="D2806" s="10"/>
    </row>
    <row r="2807" spans="4:4" x14ac:dyDescent="0.3">
      <c r="D2807" s="10"/>
    </row>
    <row r="2808" spans="4:4" x14ac:dyDescent="0.3">
      <c r="D2808" s="10"/>
    </row>
    <row r="2809" spans="4:4" x14ac:dyDescent="0.3">
      <c r="D2809" s="10"/>
    </row>
    <row r="2810" spans="4:4" x14ac:dyDescent="0.3">
      <c r="D2810" s="10"/>
    </row>
    <row r="2811" spans="4:4" x14ac:dyDescent="0.3">
      <c r="D2811" s="10"/>
    </row>
    <row r="2812" spans="4:4" x14ac:dyDescent="0.3">
      <c r="D2812" s="10"/>
    </row>
    <row r="2813" spans="4:4" x14ac:dyDescent="0.3">
      <c r="D2813" s="10"/>
    </row>
    <row r="2814" spans="4:4" x14ac:dyDescent="0.3">
      <c r="D2814" s="10"/>
    </row>
    <row r="2815" spans="4:4" x14ac:dyDescent="0.3">
      <c r="D2815" s="10"/>
    </row>
    <row r="2816" spans="4:4" x14ac:dyDescent="0.3">
      <c r="D2816" s="10"/>
    </row>
    <row r="2817" spans="4:4" x14ac:dyDescent="0.3">
      <c r="D2817" s="10"/>
    </row>
    <row r="2818" spans="4:4" x14ac:dyDescent="0.3">
      <c r="D2818" s="10"/>
    </row>
    <row r="2819" spans="4:4" x14ac:dyDescent="0.3">
      <c r="D2819" s="10"/>
    </row>
    <row r="2820" spans="4:4" x14ac:dyDescent="0.3">
      <c r="D2820" s="10"/>
    </row>
    <row r="2821" spans="4:4" x14ac:dyDescent="0.3">
      <c r="D2821" s="10"/>
    </row>
    <row r="2822" spans="4:4" x14ac:dyDescent="0.3">
      <c r="D2822" s="10"/>
    </row>
    <row r="2823" spans="4:4" x14ac:dyDescent="0.3">
      <c r="D2823" s="10"/>
    </row>
    <row r="2824" spans="4:4" x14ac:dyDescent="0.3">
      <c r="D2824" s="10"/>
    </row>
    <row r="2825" spans="4:4" x14ac:dyDescent="0.3">
      <c r="D2825" s="10"/>
    </row>
    <row r="2826" spans="4:4" x14ac:dyDescent="0.3">
      <c r="D2826" s="10"/>
    </row>
    <row r="2827" spans="4:4" x14ac:dyDescent="0.3">
      <c r="D2827" s="10"/>
    </row>
    <row r="2828" spans="4:4" x14ac:dyDescent="0.3">
      <c r="D2828" s="10"/>
    </row>
    <row r="2829" spans="4:4" x14ac:dyDescent="0.3">
      <c r="D2829" s="10"/>
    </row>
    <row r="2830" spans="4:4" x14ac:dyDescent="0.3">
      <c r="D2830" s="10"/>
    </row>
    <row r="2831" spans="4:4" x14ac:dyDescent="0.3">
      <c r="D2831" s="10"/>
    </row>
    <row r="2832" spans="4:4" x14ac:dyDescent="0.3">
      <c r="D2832" s="10"/>
    </row>
    <row r="2833" spans="4:4" x14ac:dyDescent="0.3">
      <c r="D2833" s="10"/>
    </row>
    <row r="2834" spans="4:4" x14ac:dyDescent="0.3">
      <c r="D2834" s="10"/>
    </row>
    <row r="2835" spans="4:4" x14ac:dyDescent="0.3">
      <c r="D2835" s="10"/>
    </row>
    <row r="2836" spans="4:4" x14ac:dyDescent="0.3">
      <c r="D2836" s="10"/>
    </row>
    <row r="2837" spans="4:4" x14ac:dyDescent="0.3">
      <c r="D2837" s="10"/>
    </row>
    <row r="2838" spans="4:4" x14ac:dyDescent="0.3">
      <c r="D2838" s="10"/>
    </row>
    <row r="2839" spans="4:4" x14ac:dyDescent="0.3">
      <c r="D2839" s="10"/>
    </row>
    <row r="2840" spans="4:4" x14ac:dyDescent="0.3">
      <c r="D2840" s="10"/>
    </row>
    <row r="2841" spans="4:4" x14ac:dyDescent="0.3">
      <c r="D2841" s="10"/>
    </row>
    <row r="2842" spans="4:4" x14ac:dyDescent="0.3">
      <c r="D2842" s="10"/>
    </row>
    <row r="2843" spans="4:4" x14ac:dyDescent="0.3">
      <c r="D2843" s="10"/>
    </row>
    <row r="2844" spans="4:4" x14ac:dyDescent="0.3">
      <c r="D2844" s="10"/>
    </row>
    <row r="2845" spans="4:4" x14ac:dyDescent="0.3">
      <c r="D2845" s="10"/>
    </row>
    <row r="2846" spans="4:4" x14ac:dyDescent="0.3">
      <c r="D2846" s="10"/>
    </row>
    <row r="2847" spans="4:4" x14ac:dyDescent="0.3">
      <c r="D2847" s="10"/>
    </row>
    <row r="2848" spans="4:4" x14ac:dyDescent="0.3">
      <c r="D2848" s="10"/>
    </row>
    <row r="2849" spans="4:4" x14ac:dyDescent="0.3">
      <c r="D2849" s="10"/>
    </row>
    <row r="2850" spans="4:4" x14ac:dyDescent="0.3">
      <c r="D2850" s="10"/>
    </row>
    <row r="2851" spans="4:4" x14ac:dyDescent="0.3">
      <c r="D2851" s="10"/>
    </row>
    <row r="2852" spans="4:4" x14ac:dyDescent="0.3">
      <c r="D2852" s="10"/>
    </row>
    <row r="2853" spans="4:4" x14ac:dyDescent="0.3">
      <c r="D2853" s="10"/>
    </row>
    <row r="2854" spans="4:4" x14ac:dyDescent="0.3">
      <c r="D2854" s="10"/>
    </row>
    <row r="2855" spans="4:4" x14ac:dyDescent="0.3">
      <c r="D2855" s="10"/>
    </row>
    <row r="2856" spans="4:4" x14ac:dyDescent="0.3">
      <c r="D2856" s="10"/>
    </row>
    <row r="2857" spans="4:4" x14ac:dyDescent="0.3">
      <c r="D2857" s="10"/>
    </row>
    <row r="2858" spans="4:4" x14ac:dyDescent="0.3">
      <c r="D2858" s="10"/>
    </row>
    <row r="2859" spans="4:4" x14ac:dyDescent="0.3">
      <c r="D2859" s="10"/>
    </row>
    <row r="2860" spans="4:4" x14ac:dyDescent="0.3">
      <c r="D2860" s="10"/>
    </row>
    <row r="2861" spans="4:4" x14ac:dyDescent="0.3">
      <c r="D2861" s="10"/>
    </row>
    <row r="2862" spans="4:4" x14ac:dyDescent="0.3">
      <c r="D2862" s="10"/>
    </row>
    <row r="2863" spans="4:4" x14ac:dyDescent="0.3">
      <c r="D2863" s="10"/>
    </row>
    <row r="2864" spans="4:4" x14ac:dyDescent="0.3">
      <c r="D2864" s="10"/>
    </row>
    <row r="2865" spans="4:4" x14ac:dyDescent="0.3">
      <c r="D2865" s="10"/>
    </row>
    <row r="2866" spans="4:4" x14ac:dyDescent="0.3">
      <c r="D2866" s="10"/>
    </row>
    <row r="2867" spans="4:4" x14ac:dyDescent="0.3">
      <c r="D2867" s="10"/>
    </row>
    <row r="2868" spans="4:4" x14ac:dyDescent="0.3">
      <c r="D2868" s="10"/>
    </row>
    <row r="2869" spans="4:4" x14ac:dyDescent="0.3">
      <c r="D2869" s="10"/>
    </row>
    <row r="2870" spans="4:4" x14ac:dyDescent="0.3">
      <c r="D2870" s="10"/>
    </row>
    <row r="2871" spans="4:4" x14ac:dyDescent="0.3">
      <c r="D2871" s="10"/>
    </row>
    <row r="2872" spans="4:4" x14ac:dyDescent="0.3">
      <c r="D2872" s="10"/>
    </row>
    <row r="2873" spans="4:4" x14ac:dyDescent="0.3">
      <c r="D2873" s="10"/>
    </row>
    <row r="2874" spans="4:4" x14ac:dyDescent="0.3">
      <c r="D2874" s="10"/>
    </row>
    <row r="2875" spans="4:4" x14ac:dyDescent="0.3">
      <c r="D2875" s="10"/>
    </row>
    <row r="2876" spans="4:4" x14ac:dyDescent="0.3">
      <c r="D2876" s="10"/>
    </row>
    <row r="2877" spans="4:4" x14ac:dyDescent="0.3">
      <c r="D2877" s="10"/>
    </row>
    <row r="2878" spans="4:4" x14ac:dyDescent="0.3">
      <c r="D2878" s="10"/>
    </row>
    <row r="2879" spans="4:4" x14ac:dyDescent="0.3">
      <c r="D2879" s="10"/>
    </row>
    <row r="2880" spans="4:4" x14ac:dyDescent="0.3">
      <c r="D2880" s="10"/>
    </row>
    <row r="2881" spans="4:4" x14ac:dyDescent="0.3">
      <c r="D2881" s="10"/>
    </row>
    <row r="2882" spans="4:4" x14ac:dyDescent="0.3">
      <c r="D2882" s="10"/>
    </row>
    <row r="2883" spans="4:4" x14ac:dyDescent="0.3">
      <c r="D2883" s="10"/>
    </row>
    <row r="2884" spans="4:4" x14ac:dyDescent="0.3">
      <c r="D2884" s="10"/>
    </row>
    <row r="2885" spans="4:4" x14ac:dyDescent="0.3">
      <c r="D2885" s="10"/>
    </row>
    <row r="2886" spans="4:4" x14ac:dyDescent="0.3">
      <c r="D2886" s="10"/>
    </row>
    <row r="2887" spans="4:4" x14ac:dyDescent="0.3">
      <c r="D2887" s="10"/>
    </row>
    <row r="2888" spans="4:4" x14ac:dyDescent="0.3">
      <c r="D2888" s="10"/>
    </row>
    <row r="2889" spans="4:4" x14ac:dyDescent="0.3">
      <c r="D2889" s="10"/>
    </row>
    <row r="2890" spans="4:4" x14ac:dyDescent="0.3">
      <c r="D2890" s="10"/>
    </row>
    <row r="2891" spans="4:4" x14ac:dyDescent="0.3">
      <c r="D2891" s="10"/>
    </row>
    <row r="2892" spans="4:4" x14ac:dyDescent="0.3">
      <c r="D2892" s="10"/>
    </row>
    <row r="2893" spans="4:4" x14ac:dyDescent="0.3">
      <c r="D2893" s="10"/>
    </row>
    <row r="2894" spans="4:4" x14ac:dyDescent="0.3">
      <c r="D2894" s="10"/>
    </row>
    <row r="2895" spans="4:4" x14ac:dyDescent="0.3">
      <c r="D2895" s="10"/>
    </row>
    <row r="2896" spans="4:4" x14ac:dyDescent="0.3">
      <c r="D2896" s="10"/>
    </row>
    <row r="2897" spans="4:4" x14ac:dyDescent="0.3">
      <c r="D2897" s="10"/>
    </row>
    <row r="2898" spans="4:4" x14ac:dyDescent="0.3">
      <c r="D2898" s="10"/>
    </row>
    <row r="2899" spans="4:4" x14ac:dyDescent="0.3">
      <c r="D2899" s="10"/>
    </row>
    <row r="2900" spans="4:4" x14ac:dyDescent="0.3">
      <c r="D2900" s="10"/>
    </row>
    <row r="2901" spans="4:4" x14ac:dyDescent="0.3">
      <c r="D2901" s="10"/>
    </row>
    <row r="2902" spans="4:4" x14ac:dyDescent="0.3">
      <c r="D2902" s="10"/>
    </row>
    <row r="2903" spans="4:4" x14ac:dyDescent="0.3">
      <c r="D2903" s="10"/>
    </row>
    <row r="2904" spans="4:4" x14ac:dyDescent="0.3">
      <c r="D2904" s="10"/>
    </row>
    <row r="2905" spans="4:4" x14ac:dyDescent="0.3">
      <c r="D2905" s="10"/>
    </row>
    <row r="2906" spans="4:4" x14ac:dyDescent="0.3">
      <c r="D2906" s="10"/>
    </row>
    <row r="2907" spans="4:4" x14ac:dyDescent="0.3">
      <c r="D2907" s="10"/>
    </row>
    <row r="2908" spans="4:4" x14ac:dyDescent="0.3">
      <c r="D2908" s="10"/>
    </row>
    <row r="2909" spans="4:4" x14ac:dyDescent="0.3">
      <c r="D2909" s="10"/>
    </row>
    <row r="2910" spans="4:4" x14ac:dyDescent="0.3">
      <c r="D2910" s="10"/>
    </row>
    <row r="2911" spans="4:4" x14ac:dyDescent="0.3">
      <c r="D2911" s="10"/>
    </row>
    <row r="2912" spans="4:4" x14ac:dyDescent="0.3">
      <c r="D2912" s="10"/>
    </row>
    <row r="2913" spans="4:4" x14ac:dyDescent="0.3">
      <c r="D2913" s="10"/>
    </row>
    <row r="2914" spans="4:4" x14ac:dyDescent="0.3">
      <c r="D2914" s="10"/>
    </row>
    <row r="2915" spans="4:4" x14ac:dyDescent="0.3">
      <c r="D2915" s="10"/>
    </row>
    <row r="2916" spans="4:4" x14ac:dyDescent="0.3">
      <c r="D2916" s="10"/>
    </row>
    <row r="2917" spans="4:4" x14ac:dyDescent="0.3">
      <c r="D2917" s="10"/>
    </row>
    <row r="2918" spans="4:4" x14ac:dyDescent="0.3">
      <c r="D2918" s="10"/>
    </row>
    <row r="2919" spans="4:4" x14ac:dyDescent="0.3">
      <c r="D2919" s="10"/>
    </row>
    <row r="2920" spans="4:4" x14ac:dyDescent="0.3">
      <c r="D2920" s="10"/>
    </row>
    <row r="2921" spans="4:4" x14ac:dyDescent="0.3">
      <c r="D2921" s="10"/>
    </row>
    <row r="2922" spans="4:4" x14ac:dyDescent="0.3">
      <c r="D2922" s="10"/>
    </row>
    <row r="2923" spans="4:4" x14ac:dyDescent="0.3">
      <c r="D2923" s="10"/>
    </row>
    <row r="2924" spans="4:4" x14ac:dyDescent="0.3">
      <c r="D2924" s="10"/>
    </row>
    <row r="2925" spans="4:4" x14ac:dyDescent="0.3">
      <c r="D2925" s="10"/>
    </row>
    <row r="2926" spans="4:4" x14ac:dyDescent="0.3">
      <c r="D2926" s="10"/>
    </row>
    <row r="2927" spans="4:4" x14ac:dyDescent="0.3">
      <c r="D2927" s="10"/>
    </row>
    <row r="2928" spans="4:4" x14ac:dyDescent="0.3">
      <c r="D2928" s="10"/>
    </row>
    <row r="2929" spans="4:4" x14ac:dyDescent="0.3">
      <c r="D2929" s="10"/>
    </row>
    <row r="2930" spans="4:4" x14ac:dyDescent="0.3">
      <c r="D2930" s="10"/>
    </row>
    <row r="2931" spans="4:4" x14ac:dyDescent="0.3">
      <c r="D2931" s="10"/>
    </row>
    <row r="2932" spans="4:4" x14ac:dyDescent="0.3">
      <c r="D2932" s="10"/>
    </row>
    <row r="2933" spans="4:4" x14ac:dyDescent="0.3">
      <c r="D2933" s="10"/>
    </row>
    <row r="2934" spans="4:4" x14ac:dyDescent="0.3">
      <c r="D2934" s="10"/>
    </row>
    <row r="2935" spans="4:4" x14ac:dyDescent="0.3">
      <c r="D2935" s="10"/>
    </row>
    <row r="2936" spans="4:4" x14ac:dyDescent="0.3">
      <c r="D2936" s="10"/>
    </row>
    <row r="2937" spans="4:4" x14ac:dyDescent="0.3">
      <c r="D2937" s="10"/>
    </row>
    <row r="2938" spans="4:4" x14ac:dyDescent="0.3">
      <c r="D2938" s="10"/>
    </row>
    <row r="2939" spans="4:4" x14ac:dyDescent="0.3">
      <c r="D2939" s="10"/>
    </row>
    <row r="2940" spans="4:4" x14ac:dyDescent="0.3">
      <c r="D2940" s="10"/>
    </row>
    <row r="2941" spans="4:4" x14ac:dyDescent="0.3">
      <c r="D2941" s="10"/>
    </row>
    <row r="2942" spans="4:4" x14ac:dyDescent="0.3">
      <c r="D2942" s="10"/>
    </row>
    <row r="2943" spans="4:4" x14ac:dyDescent="0.3">
      <c r="D2943" s="10"/>
    </row>
    <row r="2944" spans="4:4" x14ac:dyDescent="0.3">
      <c r="D2944" s="10"/>
    </row>
    <row r="2945" spans="4:4" x14ac:dyDescent="0.3">
      <c r="D2945" s="10"/>
    </row>
    <row r="2946" spans="4:4" x14ac:dyDescent="0.3">
      <c r="D2946" s="10"/>
    </row>
    <row r="2947" spans="4:4" x14ac:dyDescent="0.3">
      <c r="D2947" s="10"/>
    </row>
    <row r="2948" spans="4:4" x14ac:dyDescent="0.3">
      <c r="D2948" s="10"/>
    </row>
    <row r="2949" spans="4:4" x14ac:dyDescent="0.3">
      <c r="D2949" s="10"/>
    </row>
    <row r="2950" spans="4:4" x14ac:dyDescent="0.3">
      <c r="D2950" s="10"/>
    </row>
    <row r="2951" spans="4:4" x14ac:dyDescent="0.3">
      <c r="D2951" s="10"/>
    </row>
    <row r="2952" spans="4:4" x14ac:dyDescent="0.3">
      <c r="D2952" s="10"/>
    </row>
    <row r="2953" spans="4:4" x14ac:dyDescent="0.3">
      <c r="D2953" s="10"/>
    </row>
    <row r="2954" spans="4:4" x14ac:dyDescent="0.3">
      <c r="D2954" s="10"/>
    </row>
    <row r="2955" spans="4:4" x14ac:dyDescent="0.3">
      <c r="D2955" s="10"/>
    </row>
    <row r="2956" spans="4:4" x14ac:dyDescent="0.3">
      <c r="D2956" s="10"/>
    </row>
    <row r="2957" spans="4:4" x14ac:dyDescent="0.3">
      <c r="D2957" s="10"/>
    </row>
    <row r="2958" spans="4:4" x14ac:dyDescent="0.3">
      <c r="D2958" s="10"/>
    </row>
    <row r="2959" spans="4:4" x14ac:dyDescent="0.3">
      <c r="D2959" s="10"/>
    </row>
    <row r="2960" spans="4:4" x14ac:dyDescent="0.3">
      <c r="D2960" s="10"/>
    </row>
    <row r="2961" spans="4:4" x14ac:dyDescent="0.3">
      <c r="D2961" s="10"/>
    </row>
    <row r="2962" spans="4:4" x14ac:dyDescent="0.3">
      <c r="D2962" s="10"/>
    </row>
    <row r="2963" spans="4:4" x14ac:dyDescent="0.3">
      <c r="D2963" s="10"/>
    </row>
    <row r="2964" spans="4:4" x14ac:dyDescent="0.3">
      <c r="D2964" s="10"/>
    </row>
    <row r="2965" spans="4:4" x14ac:dyDescent="0.3">
      <c r="D2965" s="10"/>
    </row>
    <row r="2966" spans="4:4" x14ac:dyDescent="0.3">
      <c r="D2966" s="10"/>
    </row>
    <row r="2967" spans="4:4" x14ac:dyDescent="0.3">
      <c r="D2967" s="10"/>
    </row>
    <row r="2968" spans="4:4" x14ac:dyDescent="0.3">
      <c r="D2968" s="10"/>
    </row>
    <row r="2969" spans="4:4" x14ac:dyDescent="0.3">
      <c r="D2969" s="10"/>
    </row>
    <row r="2970" spans="4:4" x14ac:dyDescent="0.3">
      <c r="D2970" s="10"/>
    </row>
    <row r="2971" spans="4:4" x14ac:dyDescent="0.3">
      <c r="D2971" s="10"/>
    </row>
    <row r="2972" spans="4:4" x14ac:dyDescent="0.3">
      <c r="D2972" s="10"/>
    </row>
    <row r="2973" spans="4:4" x14ac:dyDescent="0.3">
      <c r="D2973" s="10"/>
    </row>
    <row r="2974" spans="4:4" x14ac:dyDescent="0.3">
      <c r="D2974" s="10"/>
    </row>
    <row r="2975" spans="4:4" x14ac:dyDescent="0.3">
      <c r="D2975" s="10"/>
    </row>
    <row r="2976" spans="4:4" x14ac:dyDescent="0.3">
      <c r="D2976" s="10"/>
    </row>
    <row r="2977" spans="4:4" x14ac:dyDescent="0.3">
      <c r="D2977" s="10"/>
    </row>
    <row r="2978" spans="4:4" x14ac:dyDescent="0.3">
      <c r="D2978" s="10"/>
    </row>
    <row r="2979" spans="4:4" x14ac:dyDescent="0.3">
      <c r="D2979" s="10"/>
    </row>
    <row r="2980" spans="4:4" x14ac:dyDescent="0.3">
      <c r="D2980" s="10"/>
    </row>
    <row r="2981" spans="4:4" x14ac:dyDescent="0.3">
      <c r="D2981" s="10"/>
    </row>
    <row r="2982" spans="4:4" x14ac:dyDescent="0.3">
      <c r="D2982" s="10"/>
    </row>
    <row r="2983" spans="4:4" x14ac:dyDescent="0.3">
      <c r="D2983" s="10"/>
    </row>
    <row r="2984" spans="4:4" x14ac:dyDescent="0.3">
      <c r="D2984" s="10"/>
    </row>
    <row r="2985" spans="4:4" x14ac:dyDescent="0.3">
      <c r="D2985" s="10"/>
    </row>
    <row r="2986" spans="4:4" x14ac:dyDescent="0.3">
      <c r="D2986" s="10"/>
    </row>
    <row r="2987" spans="4:4" x14ac:dyDescent="0.3">
      <c r="D2987" s="10"/>
    </row>
    <row r="2988" spans="4:4" x14ac:dyDescent="0.3">
      <c r="D2988" s="10"/>
    </row>
    <row r="2989" spans="4:4" x14ac:dyDescent="0.3">
      <c r="D2989" s="10"/>
    </row>
    <row r="2990" spans="4:4" x14ac:dyDescent="0.3">
      <c r="D2990" s="10"/>
    </row>
    <row r="2991" spans="4:4" x14ac:dyDescent="0.3">
      <c r="D2991" s="10"/>
    </row>
    <row r="2992" spans="4:4" x14ac:dyDescent="0.3">
      <c r="D2992" s="10"/>
    </row>
    <row r="2993" spans="4:4" x14ac:dyDescent="0.3">
      <c r="D2993" s="10"/>
    </row>
    <row r="2994" spans="4:4" x14ac:dyDescent="0.3">
      <c r="D2994" s="10"/>
    </row>
    <row r="2995" spans="4:4" x14ac:dyDescent="0.3">
      <c r="D2995" s="10"/>
    </row>
    <row r="2996" spans="4:4" x14ac:dyDescent="0.3">
      <c r="D2996" s="10"/>
    </row>
    <row r="2997" spans="4:4" x14ac:dyDescent="0.3">
      <c r="D2997" s="10"/>
    </row>
    <row r="2998" spans="4:4" x14ac:dyDescent="0.3">
      <c r="D2998" s="10"/>
    </row>
    <row r="2999" spans="4:4" x14ac:dyDescent="0.3">
      <c r="D2999" s="10"/>
    </row>
    <row r="3000" spans="4:4" x14ac:dyDescent="0.3">
      <c r="D3000" s="10"/>
    </row>
    <row r="3001" spans="4:4" x14ac:dyDescent="0.3">
      <c r="D3001" s="10"/>
    </row>
    <row r="3002" spans="4:4" x14ac:dyDescent="0.3">
      <c r="D3002" s="10"/>
    </row>
    <row r="3003" spans="4:4" x14ac:dyDescent="0.3">
      <c r="D3003" s="10"/>
    </row>
    <row r="3004" spans="4:4" x14ac:dyDescent="0.3">
      <c r="D3004" s="10"/>
    </row>
    <row r="3005" spans="4:4" x14ac:dyDescent="0.3">
      <c r="D3005" s="10"/>
    </row>
    <row r="3006" spans="4:4" x14ac:dyDescent="0.3">
      <c r="D3006" s="10"/>
    </row>
    <row r="3007" spans="4:4" x14ac:dyDescent="0.3">
      <c r="D3007" s="10"/>
    </row>
    <row r="3008" spans="4:4" x14ac:dyDescent="0.3">
      <c r="D3008" s="10"/>
    </row>
    <row r="3009" spans="4:4" x14ac:dyDescent="0.3">
      <c r="D3009" s="10"/>
    </row>
    <row r="3010" spans="4:4" x14ac:dyDescent="0.3">
      <c r="D3010" s="10"/>
    </row>
    <row r="3011" spans="4:4" x14ac:dyDescent="0.3">
      <c r="D3011" s="10"/>
    </row>
    <row r="3012" spans="4:4" x14ac:dyDescent="0.3">
      <c r="D3012" s="10"/>
    </row>
    <row r="3013" spans="4:4" x14ac:dyDescent="0.3">
      <c r="D3013" s="10"/>
    </row>
    <row r="3014" spans="4:4" x14ac:dyDescent="0.3">
      <c r="D3014" s="10"/>
    </row>
    <row r="3015" spans="4:4" x14ac:dyDescent="0.3">
      <c r="D3015" s="10"/>
    </row>
    <row r="3016" spans="4:4" x14ac:dyDescent="0.3">
      <c r="D3016" s="10"/>
    </row>
    <row r="3017" spans="4:4" x14ac:dyDescent="0.3">
      <c r="D3017" s="10"/>
    </row>
    <row r="3018" spans="4:4" x14ac:dyDescent="0.3">
      <c r="D3018" s="10"/>
    </row>
    <row r="3019" spans="4:4" x14ac:dyDescent="0.3">
      <c r="D3019" s="10"/>
    </row>
    <row r="3020" spans="4:4" x14ac:dyDescent="0.3">
      <c r="D3020" s="10"/>
    </row>
    <row r="3021" spans="4:4" x14ac:dyDescent="0.3">
      <c r="D3021" s="10"/>
    </row>
    <row r="3022" spans="4:4" x14ac:dyDescent="0.3">
      <c r="D3022" s="10"/>
    </row>
    <row r="3023" spans="4:4" x14ac:dyDescent="0.3">
      <c r="D3023" s="10"/>
    </row>
    <row r="3024" spans="4:4" x14ac:dyDescent="0.3">
      <c r="D3024" s="10"/>
    </row>
    <row r="3025" spans="4:4" x14ac:dyDescent="0.3">
      <c r="D3025" s="10"/>
    </row>
    <row r="3026" spans="4:4" x14ac:dyDescent="0.3">
      <c r="D3026" s="10"/>
    </row>
    <row r="3027" spans="4:4" x14ac:dyDescent="0.3">
      <c r="D3027" s="10"/>
    </row>
    <row r="3028" spans="4:4" x14ac:dyDescent="0.3">
      <c r="D3028" s="10"/>
    </row>
    <row r="3029" spans="4:4" x14ac:dyDescent="0.3">
      <c r="D3029" s="10"/>
    </row>
    <row r="3030" spans="4:4" x14ac:dyDescent="0.3">
      <c r="D3030" s="10"/>
    </row>
    <row r="3031" spans="4:4" x14ac:dyDescent="0.3">
      <c r="D3031" s="10"/>
    </row>
    <row r="3032" spans="4:4" x14ac:dyDescent="0.3">
      <c r="D3032" s="10"/>
    </row>
    <row r="3033" spans="4:4" x14ac:dyDescent="0.3">
      <c r="D3033" s="10"/>
    </row>
    <row r="3034" spans="4:4" x14ac:dyDescent="0.3">
      <c r="D3034" s="10"/>
    </row>
    <row r="3035" spans="4:4" x14ac:dyDescent="0.3">
      <c r="D3035" s="10"/>
    </row>
    <row r="3036" spans="4:4" x14ac:dyDescent="0.3">
      <c r="D3036" s="10"/>
    </row>
    <row r="3037" spans="4:4" x14ac:dyDescent="0.3">
      <c r="D3037" s="10"/>
    </row>
    <row r="3038" spans="4:4" x14ac:dyDescent="0.3">
      <c r="D3038" s="10"/>
    </row>
    <row r="3039" spans="4:4" x14ac:dyDescent="0.3">
      <c r="D3039" s="10"/>
    </row>
    <row r="3040" spans="4:4" x14ac:dyDescent="0.3">
      <c r="D3040" s="10"/>
    </row>
    <row r="3041" spans="4:4" x14ac:dyDescent="0.3">
      <c r="D3041" s="10"/>
    </row>
    <row r="3042" spans="4:4" x14ac:dyDescent="0.3">
      <c r="D3042" s="10"/>
    </row>
    <row r="3043" spans="4:4" x14ac:dyDescent="0.3">
      <c r="D3043" s="10"/>
    </row>
    <row r="3044" spans="4:4" x14ac:dyDescent="0.3">
      <c r="D3044" s="10"/>
    </row>
    <row r="3045" spans="4:4" x14ac:dyDescent="0.3">
      <c r="D3045" s="10"/>
    </row>
    <row r="3046" spans="4:4" x14ac:dyDescent="0.3">
      <c r="D3046" s="10"/>
    </row>
    <row r="3047" spans="4:4" x14ac:dyDescent="0.3">
      <c r="D3047" s="10"/>
    </row>
    <row r="3048" spans="4:4" x14ac:dyDescent="0.3">
      <c r="D3048" s="10"/>
    </row>
    <row r="3049" spans="4:4" x14ac:dyDescent="0.3">
      <c r="D3049" s="10"/>
    </row>
    <row r="3050" spans="4:4" x14ac:dyDescent="0.3">
      <c r="D3050" s="10"/>
    </row>
    <row r="3051" spans="4:4" x14ac:dyDescent="0.3">
      <c r="D3051" s="10"/>
    </row>
    <row r="3052" spans="4:4" x14ac:dyDescent="0.3">
      <c r="D3052" s="10"/>
    </row>
    <row r="3053" spans="4:4" x14ac:dyDescent="0.3">
      <c r="D3053" s="10"/>
    </row>
    <row r="3054" spans="4:4" x14ac:dyDescent="0.3">
      <c r="D3054" s="10"/>
    </row>
    <row r="3055" spans="4:4" x14ac:dyDescent="0.3">
      <c r="D3055" s="10"/>
    </row>
    <row r="3056" spans="4:4" x14ac:dyDescent="0.3">
      <c r="D3056" s="10"/>
    </row>
    <row r="3057" spans="4:4" x14ac:dyDescent="0.3">
      <c r="D3057" s="10"/>
    </row>
    <row r="3058" spans="4:4" x14ac:dyDescent="0.3">
      <c r="D3058" s="10"/>
    </row>
    <row r="3059" spans="4:4" x14ac:dyDescent="0.3">
      <c r="D3059" s="10"/>
    </row>
    <row r="3060" spans="4:4" x14ac:dyDescent="0.3">
      <c r="D3060" s="10"/>
    </row>
    <row r="3061" spans="4:4" x14ac:dyDescent="0.3">
      <c r="D3061" s="10"/>
    </row>
    <row r="3062" spans="4:4" x14ac:dyDescent="0.3">
      <c r="D3062" s="10"/>
    </row>
    <row r="3063" spans="4:4" x14ac:dyDescent="0.3">
      <c r="D3063" s="10"/>
    </row>
    <row r="3064" spans="4:4" x14ac:dyDescent="0.3">
      <c r="D3064" s="10"/>
    </row>
    <row r="3065" spans="4:4" x14ac:dyDescent="0.3">
      <c r="D3065" s="10"/>
    </row>
    <row r="3066" spans="4:4" x14ac:dyDescent="0.3">
      <c r="D3066" s="10"/>
    </row>
    <row r="3067" spans="4:4" x14ac:dyDescent="0.3">
      <c r="D3067" s="10"/>
    </row>
    <row r="3068" spans="4:4" x14ac:dyDescent="0.3">
      <c r="D3068" s="10"/>
    </row>
    <row r="3069" spans="4:4" x14ac:dyDescent="0.3">
      <c r="D3069" s="10"/>
    </row>
    <row r="3070" spans="4:4" x14ac:dyDescent="0.3">
      <c r="D3070" s="10"/>
    </row>
    <row r="3071" spans="4:4" x14ac:dyDescent="0.3">
      <c r="D3071" s="10"/>
    </row>
    <row r="3072" spans="4:4" x14ac:dyDescent="0.3">
      <c r="D3072" s="10"/>
    </row>
    <row r="3073" spans="4:4" x14ac:dyDescent="0.3">
      <c r="D3073" s="10"/>
    </row>
    <row r="3074" spans="4:4" x14ac:dyDescent="0.3">
      <c r="D3074" s="10"/>
    </row>
    <row r="3075" spans="4:4" x14ac:dyDescent="0.3">
      <c r="D3075" s="10"/>
    </row>
    <row r="3076" spans="4:4" x14ac:dyDescent="0.3">
      <c r="D3076" s="10"/>
    </row>
    <row r="3077" spans="4:4" x14ac:dyDescent="0.3">
      <c r="D3077" s="10"/>
    </row>
    <row r="3078" spans="4:4" x14ac:dyDescent="0.3">
      <c r="D3078" s="10"/>
    </row>
    <row r="3079" spans="4:4" x14ac:dyDescent="0.3">
      <c r="D3079" s="10"/>
    </row>
    <row r="3080" spans="4:4" x14ac:dyDescent="0.3">
      <c r="D3080" s="10"/>
    </row>
    <row r="3081" spans="4:4" x14ac:dyDescent="0.3">
      <c r="D3081" s="10"/>
    </row>
    <row r="3082" spans="4:4" x14ac:dyDescent="0.3">
      <c r="D3082" s="10"/>
    </row>
    <row r="3083" spans="4:4" x14ac:dyDescent="0.3">
      <c r="D3083" s="10"/>
    </row>
    <row r="3084" spans="4:4" x14ac:dyDescent="0.3">
      <c r="D3084" s="10"/>
    </row>
    <row r="3085" spans="4:4" x14ac:dyDescent="0.3">
      <c r="D3085" s="10"/>
    </row>
    <row r="3086" spans="4:4" x14ac:dyDescent="0.3">
      <c r="D3086" s="10"/>
    </row>
    <row r="3087" spans="4:4" x14ac:dyDescent="0.3">
      <c r="D3087" s="10"/>
    </row>
    <row r="3088" spans="4:4" x14ac:dyDescent="0.3">
      <c r="D3088" s="10"/>
    </row>
    <row r="3089" spans="4:4" x14ac:dyDescent="0.3">
      <c r="D3089" s="10"/>
    </row>
    <row r="3090" spans="4:4" x14ac:dyDescent="0.3">
      <c r="D3090" s="10"/>
    </row>
    <row r="3091" spans="4:4" x14ac:dyDescent="0.3">
      <c r="D3091" s="10"/>
    </row>
    <row r="3092" spans="4:4" x14ac:dyDescent="0.3">
      <c r="D3092" s="10"/>
    </row>
    <row r="3093" spans="4:4" x14ac:dyDescent="0.3">
      <c r="D3093" s="10"/>
    </row>
    <row r="3094" spans="4:4" x14ac:dyDescent="0.3">
      <c r="D3094" s="10"/>
    </row>
    <row r="3095" spans="4:4" x14ac:dyDescent="0.3">
      <c r="D3095" s="10"/>
    </row>
    <row r="3096" spans="4:4" x14ac:dyDescent="0.3">
      <c r="D3096" s="10"/>
    </row>
    <row r="3097" spans="4:4" x14ac:dyDescent="0.3">
      <c r="D3097" s="10"/>
    </row>
    <row r="3098" spans="4:4" x14ac:dyDescent="0.3">
      <c r="D3098" s="10"/>
    </row>
    <row r="3099" spans="4:4" x14ac:dyDescent="0.3">
      <c r="D3099" s="10"/>
    </row>
    <row r="3100" spans="4:4" x14ac:dyDescent="0.3">
      <c r="D3100" s="10"/>
    </row>
    <row r="3101" spans="4:4" x14ac:dyDescent="0.3">
      <c r="D3101" s="10"/>
    </row>
    <row r="3102" spans="4:4" x14ac:dyDescent="0.3">
      <c r="D3102" s="10"/>
    </row>
    <row r="3103" spans="4:4" x14ac:dyDescent="0.3">
      <c r="D3103" s="10"/>
    </row>
    <row r="3104" spans="4:4" x14ac:dyDescent="0.3">
      <c r="D3104" s="10"/>
    </row>
    <row r="3105" spans="4:4" x14ac:dyDescent="0.3">
      <c r="D3105" s="10"/>
    </row>
    <row r="3106" spans="4:4" x14ac:dyDescent="0.3">
      <c r="D3106" s="10"/>
    </row>
    <row r="3107" spans="4:4" x14ac:dyDescent="0.3">
      <c r="D3107" s="10"/>
    </row>
    <row r="3108" spans="4:4" x14ac:dyDescent="0.3">
      <c r="D3108" s="10"/>
    </row>
    <row r="3109" spans="4:4" x14ac:dyDescent="0.3">
      <c r="D3109" s="10"/>
    </row>
    <row r="3110" spans="4:4" x14ac:dyDescent="0.3">
      <c r="D3110" s="10"/>
    </row>
    <row r="3111" spans="4:4" x14ac:dyDescent="0.3">
      <c r="D3111" s="10"/>
    </row>
    <row r="3112" spans="4:4" x14ac:dyDescent="0.3">
      <c r="D3112" s="10"/>
    </row>
    <row r="3113" spans="4:4" x14ac:dyDescent="0.3">
      <c r="D3113" s="10"/>
    </row>
    <row r="3114" spans="4:4" x14ac:dyDescent="0.3">
      <c r="D3114" s="10"/>
    </row>
    <row r="3115" spans="4:4" x14ac:dyDescent="0.3">
      <c r="D3115" s="10"/>
    </row>
    <row r="3116" spans="4:4" x14ac:dyDescent="0.3">
      <c r="D3116" s="10"/>
    </row>
    <row r="3117" spans="4:4" x14ac:dyDescent="0.3">
      <c r="D3117" s="10"/>
    </row>
    <row r="3118" spans="4:4" x14ac:dyDescent="0.3">
      <c r="D3118" s="10"/>
    </row>
    <row r="3119" spans="4:4" x14ac:dyDescent="0.3">
      <c r="D3119" s="10"/>
    </row>
    <row r="3120" spans="4:4" x14ac:dyDescent="0.3">
      <c r="D3120" s="10"/>
    </row>
    <row r="3121" spans="4:4" x14ac:dyDescent="0.3">
      <c r="D3121" s="10"/>
    </row>
    <row r="3122" spans="4:4" x14ac:dyDescent="0.3">
      <c r="D3122" s="10"/>
    </row>
    <row r="3123" spans="4:4" x14ac:dyDescent="0.3">
      <c r="D3123" s="10"/>
    </row>
    <row r="3124" spans="4:4" x14ac:dyDescent="0.3">
      <c r="D3124" s="10"/>
    </row>
    <row r="3125" spans="4:4" x14ac:dyDescent="0.3">
      <c r="D3125" s="10"/>
    </row>
    <row r="3126" spans="4:4" x14ac:dyDescent="0.3">
      <c r="D3126" s="10"/>
    </row>
    <row r="3127" spans="4:4" x14ac:dyDescent="0.3">
      <c r="D3127" s="10"/>
    </row>
    <row r="3128" spans="4:4" x14ac:dyDescent="0.3">
      <c r="D3128" s="10"/>
    </row>
    <row r="3129" spans="4:4" x14ac:dyDescent="0.3">
      <c r="D3129" s="10"/>
    </row>
    <row r="3130" spans="4:4" x14ac:dyDescent="0.3">
      <c r="D3130" s="10"/>
    </row>
    <row r="3131" spans="4:4" x14ac:dyDescent="0.3">
      <c r="D3131" s="10"/>
    </row>
    <row r="3132" spans="4:4" x14ac:dyDescent="0.3">
      <c r="D3132" s="10"/>
    </row>
    <row r="3133" spans="4:4" x14ac:dyDescent="0.3">
      <c r="D3133" s="10"/>
    </row>
    <row r="3134" spans="4:4" x14ac:dyDescent="0.3">
      <c r="D3134" s="10"/>
    </row>
    <row r="3135" spans="4:4" x14ac:dyDescent="0.3">
      <c r="D3135" s="10"/>
    </row>
    <row r="3136" spans="4:4" x14ac:dyDescent="0.3">
      <c r="D3136" s="10"/>
    </row>
    <row r="3137" spans="4:4" x14ac:dyDescent="0.3">
      <c r="D3137" s="10"/>
    </row>
    <row r="3138" spans="4:4" x14ac:dyDescent="0.3">
      <c r="D3138" s="10"/>
    </row>
    <row r="3139" spans="4:4" x14ac:dyDescent="0.3">
      <c r="D3139" s="10"/>
    </row>
    <row r="3140" spans="4:4" x14ac:dyDescent="0.3">
      <c r="D3140" s="10"/>
    </row>
    <row r="3141" spans="4:4" x14ac:dyDescent="0.3">
      <c r="D3141" s="10"/>
    </row>
    <row r="3142" spans="4:4" x14ac:dyDescent="0.3">
      <c r="D3142" s="10"/>
    </row>
    <row r="3143" spans="4:4" x14ac:dyDescent="0.3">
      <c r="D3143" s="10"/>
    </row>
    <row r="3144" spans="4:4" x14ac:dyDescent="0.3">
      <c r="D3144" s="10"/>
    </row>
    <row r="3145" spans="4:4" x14ac:dyDescent="0.3">
      <c r="D3145" s="10"/>
    </row>
    <row r="3146" spans="4:4" x14ac:dyDescent="0.3">
      <c r="D3146" s="10"/>
    </row>
    <row r="3147" spans="4:4" x14ac:dyDescent="0.3">
      <c r="D3147" s="10"/>
    </row>
    <row r="3148" spans="4:4" x14ac:dyDescent="0.3">
      <c r="D3148" s="10"/>
    </row>
    <row r="3149" spans="4:4" x14ac:dyDescent="0.3">
      <c r="D3149" s="10"/>
    </row>
    <row r="3150" spans="4:4" x14ac:dyDescent="0.3">
      <c r="D3150" s="10"/>
    </row>
    <row r="3151" spans="4:4" x14ac:dyDescent="0.3">
      <c r="D3151" s="10"/>
    </row>
    <row r="3152" spans="4:4" x14ac:dyDescent="0.3">
      <c r="D3152" s="10"/>
    </row>
    <row r="3153" spans="4:4" x14ac:dyDescent="0.3">
      <c r="D3153" s="10"/>
    </row>
    <row r="3154" spans="4:4" x14ac:dyDescent="0.3">
      <c r="D3154" s="10"/>
    </row>
    <row r="3155" spans="4:4" x14ac:dyDescent="0.3">
      <c r="D3155" s="10"/>
    </row>
    <row r="3156" spans="4:4" x14ac:dyDescent="0.3">
      <c r="D3156" s="10"/>
    </row>
    <row r="3157" spans="4:4" x14ac:dyDescent="0.3">
      <c r="D3157" s="10"/>
    </row>
    <row r="3158" spans="4:4" x14ac:dyDescent="0.3">
      <c r="D3158" s="10"/>
    </row>
    <row r="3159" spans="4:4" x14ac:dyDescent="0.3">
      <c r="D3159" s="10"/>
    </row>
    <row r="3160" spans="4:4" x14ac:dyDescent="0.3">
      <c r="D3160" s="10"/>
    </row>
    <row r="3161" spans="4:4" x14ac:dyDescent="0.3">
      <c r="D3161" s="10"/>
    </row>
    <row r="3162" spans="4:4" x14ac:dyDescent="0.3">
      <c r="D3162" s="10"/>
    </row>
    <row r="3163" spans="4:4" x14ac:dyDescent="0.3">
      <c r="D3163" s="10"/>
    </row>
    <row r="3164" spans="4:4" x14ac:dyDescent="0.3">
      <c r="D3164" s="10"/>
    </row>
    <row r="3165" spans="4:4" x14ac:dyDescent="0.3">
      <c r="D3165" s="10"/>
    </row>
    <row r="3166" spans="4:4" x14ac:dyDescent="0.3">
      <c r="D3166" s="10"/>
    </row>
    <row r="3167" spans="4:4" x14ac:dyDescent="0.3">
      <c r="D3167" s="10"/>
    </row>
    <row r="3168" spans="4:4" x14ac:dyDescent="0.3">
      <c r="D3168" s="10"/>
    </row>
    <row r="3169" spans="4:4" x14ac:dyDescent="0.3">
      <c r="D3169" s="10"/>
    </row>
    <row r="3170" spans="4:4" x14ac:dyDescent="0.3">
      <c r="D3170" s="10"/>
    </row>
    <row r="3171" spans="4:4" x14ac:dyDescent="0.3">
      <c r="D3171" s="10"/>
    </row>
    <row r="3172" spans="4:4" x14ac:dyDescent="0.3">
      <c r="D3172" s="10"/>
    </row>
    <row r="3173" spans="4:4" x14ac:dyDescent="0.3">
      <c r="D3173" s="10"/>
    </row>
    <row r="3174" spans="4:4" x14ac:dyDescent="0.3">
      <c r="D3174" s="10"/>
    </row>
    <row r="3175" spans="4:4" x14ac:dyDescent="0.3">
      <c r="D3175" s="10"/>
    </row>
    <row r="3176" spans="4:4" x14ac:dyDescent="0.3">
      <c r="D3176" s="10"/>
    </row>
    <row r="3177" spans="4:4" x14ac:dyDescent="0.3">
      <c r="D3177" s="10"/>
    </row>
    <row r="3178" spans="4:4" x14ac:dyDescent="0.3">
      <c r="D3178" s="10"/>
    </row>
    <row r="3179" spans="4:4" x14ac:dyDescent="0.3">
      <c r="D3179" s="10"/>
    </row>
    <row r="3180" spans="4:4" x14ac:dyDescent="0.3">
      <c r="D3180" s="10"/>
    </row>
    <row r="3181" spans="4:4" x14ac:dyDescent="0.3">
      <c r="D3181" s="10"/>
    </row>
    <row r="3182" spans="4:4" x14ac:dyDescent="0.3">
      <c r="D3182" s="10"/>
    </row>
    <row r="3183" spans="4:4" x14ac:dyDescent="0.3">
      <c r="D3183" s="10"/>
    </row>
    <row r="3184" spans="4:4" x14ac:dyDescent="0.3">
      <c r="D3184" s="10"/>
    </row>
    <row r="3185" spans="4:4" x14ac:dyDescent="0.3">
      <c r="D3185" s="10"/>
    </row>
    <row r="3186" spans="4:4" x14ac:dyDescent="0.3">
      <c r="D3186" s="10"/>
    </row>
    <row r="3187" spans="4:4" x14ac:dyDescent="0.3">
      <c r="D3187" s="10"/>
    </row>
    <row r="3188" spans="4:4" x14ac:dyDescent="0.3">
      <c r="D3188" s="10"/>
    </row>
    <row r="3189" spans="4:4" x14ac:dyDescent="0.3">
      <c r="D3189" s="10"/>
    </row>
    <row r="3190" spans="4:4" x14ac:dyDescent="0.3">
      <c r="D3190" s="10"/>
    </row>
    <row r="3191" spans="4:4" x14ac:dyDescent="0.3">
      <c r="D3191" s="10"/>
    </row>
    <row r="3192" spans="4:4" x14ac:dyDescent="0.3">
      <c r="D3192" s="10"/>
    </row>
    <row r="3193" spans="4:4" x14ac:dyDescent="0.3">
      <c r="D3193" s="10"/>
    </row>
    <row r="3194" spans="4:4" x14ac:dyDescent="0.3">
      <c r="D3194" s="10"/>
    </row>
    <row r="3195" spans="4:4" x14ac:dyDescent="0.3">
      <c r="D3195" s="10"/>
    </row>
    <row r="3196" spans="4:4" x14ac:dyDescent="0.3">
      <c r="D3196" s="10"/>
    </row>
    <row r="3197" spans="4:4" x14ac:dyDescent="0.3">
      <c r="D3197" s="10"/>
    </row>
    <row r="3198" spans="4:4" x14ac:dyDescent="0.3">
      <c r="D3198" s="10"/>
    </row>
    <row r="3199" spans="4:4" x14ac:dyDescent="0.3">
      <c r="D3199" s="10"/>
    </row>
    <row r="3200" spans="4:4" x14ac:dyDescent="0.3">
      <c r="D3200" s="10"/>
    </row>
    <row r="3201" spans="4:4" x14ac:dyDescent="0.3">
      <c r="D3201" s="10"/>
    </row>
    <row r="3202" spans="4:4" x14ac:dyDescent="0.3">
      <c r="D3202" s="10"/>
    </row>
    <row r="3203" spans="4:4" x14ac:dyDescent="0.3">
      <c r="D3203" s="10"/>
    </row>
    <row r="3204" spans="4:4" x14ac:dyDescent="0.3">
      <c r="D3204" s="10"/>
    </row>
    <row r="3205" spans="4:4" x14ac:dyDescent="0.3">
      <c r="D3205" s="10"/>
    </row>
    <row r="3206" spans="4:4" x14ac:dyDescent="0.3">
      <c r="D3206" s="10"/>
    </row>
    <row r="3207" spans="4:4" x14ac:dyDescent="0.3">
      <c r="D3207" s="10"/>
    </row>
    <row r="3208" spans="4:4" x14ac:dyDescent="0.3">
      <c r="D3208" s="10"/>
    </row>
    <row r="3209" spans="4:4" x14ac:dyDescent="0.3">
      <c r="D3209" s="10"/>
    </row>
    <row r="3210" spans="4:4" x14ac:dyDescent="0.3">
      <c r="D3210" s="10"/>
    </row>
    <row r="3211" spans="4:4" x14ac:dyDescent="0.3">
      <c r="D3211" s="10"/>
    </row>
    <row r="3212" spans="4:4" x14ac:dyDescent="0.3">
      <c r="D3212" s="10"/>
    </row>
    <row r="3213" spans="4:4" x14ac:dyDescent="0.3">
      <c r="D3213" s="10"/>
    </row>
    <row r="3214" spans="4:4" x14ac:dyDescent="0.3">
      <c r="D3214" s="10"/>
    </row>
    <row r="3215" spans="4:4" x14ac:dyDescent="0.3">
      <c r="D3215" s="10"/>
    </row>
    <row r="3216" spans="4:4" x14ac:dyDescent="0.3">
      <c r="D3216" s="10"/>
    </row>
    <row r="3217" spans="4:4" x14ac:dyDescent="0.3">
      <c r="D3217" s="10"/>
    </row>
    <row r="3218" spans="4:4" x14ac:dyDescent="0.3">
      <c r="D3218" s="10"/>
    </row>
    <row r="3219" spans="4:4" x14ac:dyDescent="0.3">
      <c r="D3219" s="10"/>
    </row>
    <row r="3220" spans="4:4" x14ac:dyDescent="0.3">
      <c r="D3220" s="10"/>
    </row>
    <row r="3221" spans="4:4" x14ac:dyDescent="0.3">
      <c r="D3221" s="10"/>
    </row>
    <row r="3222" spans="4:4" x14ac:dyDescent="0.3">
      <c r="D3222" s="10"/>
    </row>
    <row r="3223" spans="4:4" x14ac:dyDescent="0.3">
      <c r="D3223" s="10"/>
    </row>
    <row r="3224" spans="4:4" x14ac:dyDescent="0.3">
      <c r="D3224" s="10"/>
    </row>
    <row r="3225" spans="4:4" x14ac:dyDescent="0.3">
      <c r="D3225" s="10"/>
    </row>
    <row r="3226" spans="4:4" x14ac:dyDescent="0.3">
      <c r="D3226" s="10"/>
    </row>
    <row r="3227" spans="4:4" x14ac:dyDescent="0.3">
      <c r="D3227" s="10"/>
    </row>
    <row r="3228" spans="4:4" x14ac:dyDescent="0.3">
      <c r="D3228" s="10"/>
    </row>
    <row r="3229" spans="4:4" x14ac:dyDescent="0.3">
      <c r="D3229" s="10"/>
    </row>
    <row r="3230" spans="4:4" x14ac:dyDescent="0.3">
      <c r="D3230" s="10"/>
    </row>
    <row r="3231" spans="4:4" x14ac:dyDescent="0.3">
      <c r="D3231" s="10"/>
    </row>
    <row r="3232" spans="4:4" x14ac:dyDescent="0.3">
      <c r="D3232" s="10"/>
    </row>
    <row r="3233" spans="4:4" x14ac:dyDescent="0.3">
      <c r="D3233" s="10"/>
    </row>
    <row r="3234" spans="4:4" x14ac:dyDescent="0.3">
      <c r="D3234" s="10"/>
    </row>
    <row r="3235" spans="4:4" x14ac:dyDescent="0.3">
      <c r="D3235" s="10"/>
    </row>
    <row r="3236" spans="4:4" x14ac:dyDescent="0.3">
      <c r="D3236" s="10"/>
    </row>
    <row r="3237" spans="4:4" x14ac:dyDescent="0.3">
      <c r="D3237" s="10"/>
    </row>
    <row r="3238" spans="4:4" x14ac:dyDescent="0.3">
      <c r="D3238" s="10"/>
    </row>
    <row r="3239" spans="4:4" x14ac:dyDescent="0.3">
      <c r="D3239" s="10"/>
    </row>
    <row r="3240" spans="4:4" x14ac:dyDescent="0.3">
      <c r="D3240" s="10"/>
    </row>
    <row r="3241" spans="4:4" x14ac:dyDescent="0.3">
      <c r="D3241" s="10"/>
    </row>
    <row r="3242" spans="4:4" x14ac:dyDescent="0.3">
      <c r="D3242" s="10"/>
    </row>
    <row r="3243" spans="4:4" x14ac:dyDescent="0.3">
      <c r="D3243" s="10"/>
    </row>
    <row r="3244" spans="4:4" x14ac:dyDescent="0.3">
      <c r="D3244" s="10"/>
    </row>
    <row r="3245" spans="4:4" x14ac:dyDescent="0.3">
      <c r="D3245" s="10"/>
    </row>
    <row r="3246" spans="4:4" x14ac:dyDescent="0.3">
      <c r="D3246" s="10"/>
    </row>
    <row r="3247" spans="4:4" x14ac:dyDescent="0.3">
      <c r="D3247" s="10"/>
    </row>
    <row r="3248" spans="4:4" x14ac:dyDescent="0.3">
      <c r="D3248" s="10"/>
    </row>
    <row r="3249" spans="4:4" x14ac:dyDescent="0.3">
      <c r="D3249" s="10"/>
    </row>
    <row r="3250" spans="4:4" x14ac:dyDescent="0.3">
      <c r="D3250" s="10"/>
    </row>
    <row r="3251" spans="4:4" x14ac:dyDescent="0.3">
      <c r="D3251" s="10"/>
    </row>
    <row r="3252" spans="4:4" x14ac:dyDescent="0.3">
      <c r="D3252" s="10"/>
    </row>
    <row r="3253" spans="4:4" x14ac:dyDescent="0.3">
      <c r="D3253" s="10"/>
    </row>
    <row r="3254" spans="4:4" x14ac:dyDescent="0.3">
      <c r="D3254" s="10"/>
    </row>
    <row r="3255" spans="4:4" x14ac:dyDescent="0.3">
      <c r="D3255" s="10"/>
    </row>
    <row r="3256" spans="4:4" x14ac:dyDescent="0.3">
      <c r="D3256" s="10"/>
    </row>
    <row r="3257" spans="4:4" x14ac:dyDescent="0.3">
      <c r="D3257" s="10"/>
    </row>
    <row r="3258" spans="4:4" x14ac:dyDescent="0.3">
      <c r="D3258" s="10"/>
    </row>
    <row r="3259" spans="4:4" x14ac:dyDescent="0.3">
      <c r="D3259" s="10"/>
    </row>
    <row r="3260" spans="4:4" x14ac:dyDescent="0.3">
      <c r="D3260" s="10"/>
    </row>
    <row r="3261" spans="4:4" x14ac:dyDescent="0.3">
      <c r="D3261" s="10"/>
    </row>
    <row r="3262" spans="4:4" x14ac:dyDescent="0.3">
      <c r="D3262" s="10"/>
    </row>
    <row r="3263" spans="4:4" x14ac:dyDescent="0.3">
      <c r="D3263" s="10"/>
    </row>
    <row r="3264" spans="4:4" x14ac:dyDescent="0.3">
      <c r="D3264" s="10"/>
    </row>
    <row r="3265" spans="4:4" x14ac:dyDescent="0.3">
      <c r="D3265" s="10"/>
    </row>
    <row r="3266" spans="4:4" x14ac:dyDescent="0.3">
      <c r="D3266" s="10"/>
    </row>
    <row r="3267" spans="4:4" x14ac:dyDescent="0.3">
      <c r="D3267" s="10"/>
    </row>
    <row r="3268" spans="4:4" x14ac:dyDescent="0.3">
      <c r="D3268" s="10"/>
    </row>
    <row r="3269" spans="4:4" x14ac:dyDescent="0.3">
      <c r="D3269" s="10"/>
    </row>
    <row r="3270" spans="4:4" x14ac:dyDescent="0.3">
      <c r="D3270" s="10"/>
    </row>
    <row r="3271" spans="4:4" x14ac:dyDescent="0.3">
      <c r="D3271" s="10"/>
    </row>
    <row r="3272" spans="4:4" x14ac:dyDescent="0.3">
      <c r="D3272" s="10"/>
    </row>
    <row r="3273" spans="4:4" x14ac:dyDescent="0.3">
      <c r="D3273" s="10"/>
    </row>
    <row r="3274" spans="4:4" x14ac:dyDescent="0.3">
      <c r="D3274" s="10"/>
    </row>
    <row r="3275" spans="4:4" x14ac:dyDescent="0.3">
      <c r="D3275" s="10"/>
    </row>
    <row r="3276" spans="4:4" x14ac:dyDescent="0.3">
      <c r="D3276" s="10"/>
    </row>
    <row r="3277" spans="4:4" x14ac:dyDescent="0.3">
      <c r="D3277" s="10"/>
    </row>
    <row r="3278" spans="4:4" x14ac:dyDescent="0.3">
      <c r="D3278" s="10"/>
    </row>
    <row r="3279" spans="4:4" x14ac:dyDescent="0.3">
      <c r="D3279" s="10"/>
    </row>
    <row r="3280" spans="4:4" x14ac:dyDescent="0.3">
      <c r="D3280" s="10"/>
    </row>
    <row r="3281" spans="4:4" x14ac:dyDescent="0.3">
      <c r="D3281" s="10"/>
    </row>
    <row r="3282" spans="4:4" x14ac:dyDescent="0.3">
      <c r="D3282" s="10"/>
    </row>
    <row r="3283" spans="4:4" x14ac:dyDescent="0.3">
      <c r="D3283" s="10"/>
    </row>
    <row r="3284" spans="4:4" x14ac:dyDescent="0.3">
      <c r="D3284" s="10"/>
    </row>
    <row r="3285" spans="4:4" x14ac:dyDescent="0.3">
      <c r="D3285" s="10"/>
    </row>
    <row r="3286" spans="4:4" x14ac:dyDescent="0.3">
      <c r="D3286" s="10"/>
    </row>
    <row r="3287" spans="4:4" x14ac:dyDescent="0.3">
      <c r="D3287" s="10"/>
    </row>
    <row r="3288" spans="4:4" x14ac:dyDescent="0.3">
      <c r="D3288" s="10"/>
    </row>
    <row r="3289" spans="4:4" x14ac:dyDescent="0.3">
      <c r="D3289" s="10"/>
    </row>
    <row r="3290" spans="4:4" x14ac:dyDescent="0.3">
      <c r="D3290" s="10"/>
    </row>
    <row r="3291" spans="4:4" x14ac:dyDescent="0.3">
      <c r="D3291" s="10"/>
    </row>
    <row r="3292" spans="4:4" x14ac:dyDescent="0.3">
      <c r="D3292" s="10"/>
    </row>
    <row r="3293" spans="4:4" x14ac:dyDescent="0.3">
      <c r="D3293" s="10"/>
    </row>
    <row r="3294" spans="4:4" x14ac:dyDescent="0.3">
      <c r="D3294" s="10"/>
    </row>
    <row r="3295" spans="4:4" x14ac:dyDescent="0.3">
      <c r="D3295" s="10"/>
    </row>
    <row r="3296" spans="4:4" x14ac:dyDescent="0.3">
      <c r="D3296" s="10"/>
    </row>
    <row r="3297" spans="4:4" x14ac:dyDescent="0.3">
      <c r="D3297" s="10"/>
    </row>
    <row r="3298" spans="4:4" x14ac:dyDescent="0.3">
      <c r="D3298" s="10"/>
    </row>
    <row r="3299" spans="4:4" x14ac:dyDescent="0.3">
      <c r="D3299" s="10"/>
    </row>
    <row r="3300" spans="4:4" x14ac:dyDescent="0.3">
      <c r="D3300" s="10"/>
    </row>
    <row r="3301" spans="4:4" x14ac:dyDescent="0.3">
      <c r="D3301" s="10"/>
    </row>
    <row r="3302" spans="4:4" x14ac:dyDescent="0.3">
      <c r="D3302" s="10"/>
    </row>
    <row r="3303" spans="4:4" x14ac:dyDescent="0.3">
      <c r="D3303" s="10"/>
    </row>
    <row r="3304" spans="4:4" x14ac:dyDescent="0.3">
      <c r="D3304" s="10"/>
    </row>
    <row r="3305" spans="4:4" x14ac:dyDescent="0.3">
      <c r="D3305" s="10"/>
    </row>
    <row r="3306" spans="4:4" x14ac:dyDescent="0.3">
      <c r="D3306" s="10"/>
    </row>
    <row r="3307" spans="4:4" x14ac:dyDescent="0.3">
      <c r="D3307" s="10"/>
    </row>
    <row r="3308" spans="4:4" x14ac:dyDescent="0.3">
      <c r="D3308" s="10"/>
    </row>
    <row r="3309" spans="4:4" x14ac:dyDescent="0.3">
      <c r="D3309" s="10"/>
    </row>
    <row r="3310" spans="4:4" x14ac:dyDescent="0.3">
      <c r="D3310" s="10"/>
    </row>
    <row r="3311" spans="4:4" x14ac:dyDescent="0.3">
      <c r="D3311" s="10"/>
    </row>
    <row r="3312" spans="4:4" x14ac:dyDescent="0.3">
      <c r="D3312" s="10"/>
    </row>
    <row r="3313" spans="4:4" x14ac:dyDescent="0.3">
      <c r="D3313" s="10"/>
    </row>
    <row r="3314" spans="4:4" x14ac:dyDescent="0.3">
      <c r="D3314" s="10"/>
    </row>
    <row r="3315" spans="4:4" x14ac:dyDescent="0.3">
      <c r="D3315" s="10"/>
    </row>
    <row r="3316" spans="4:4" x14ac:dyDescent="0.3">
      <c r="D3316" s="10"/>
    </row>
    <row r="3317" spans="4:4" x14ac:dyDescent="0.3">
      <c r="D3317" s="10"/>
    </row>
    <row r="3318" spans="4:4" x14ac:dyDescent="0.3">
      <c r="D3318" s="10"/>
    </row>
    <row r="3319" spans="4:4" x14ac:dyDescent="0.3">
      <c r="D3319" s="10"/>
    </row>
    <row r="3320" spans="4:4" x14ac:dyDescent="0.3">
      <c r="D3320" s="10"/>
    </row>
    <row r="3321" spans="4:4" x14ac:dyDescent="0.3">
      <c r="D3321" s="10"/>
    </row>
    <row r="3322" spans="4:4" x14ac:dyDescent="0.3">
      <c r="D3322" s="10"/>
    </row>
    <row r="3323" spans="4:4" x14ac:dyDescent="0.3">
      <c r="D3323" s="10"/>
    </row>
    <row r="3324" spans="4:4" x14ac:dyDescent="0.3">
      <c r="D3324" s="10"/>
    </row>
    <row r="3325" spans="4:4" x14ac:dyDescent="0.3">
      <c r="D3325" s="10"/>
    </row>
    <row r="3326" spans="4:4" x14ac:dyDescent="0.3">
      <c r="D3326" s="10"/>
    </row>
    <row r="3327" spans="4:4" x14ac:dyDescent="0.3">
      <c r="D3327" s="10"/>
    </row>
    <row r="3328" spans="4:4" x14ac:dyDescent="0.3">
      <c r="D3328" s="10"/>
    </row>
    <row r="3329" spans="4:4" x14ac:dyDescent="0.3">
      <c r="D3329" s="10"/>
    </row>
    <row r="3330" spans="4:4" x14ac:dyDescent="0.3">
      <c r="D3330" s="10"/>
    </row>
    <row r="3331" spans="4:4" x14ac:dyDescent="0.3">
      <c r="D3331" s="10"/>
    </row>
    <row r="3332" spans="4:4" x14ac:dyDescent="0.3">
      <c r="D3332" s="10"/>
    </row>
    <row r="3333" spans="4:4" x14ac:dyDescent="0.3">
      <c r="D3333" s="10"/>
    </row>
    <row r="3334" spans="4:4" x14ac:dyDescent="0.3">
      <c r="D3334" s="10"/>
    </row>
    <row r="3335" spans="4:4" x14ac:dyDescent="0.3">
      <c r="D3335" s="10"/>
    </row>
    <row r="3336" spans="4:4" x14ac:dyDescent="0.3">
      <c r="D3336" s="10"/>
    </row>
    <row r="3337" spans="4:4" x14ac:dyDescent="0.3">
      <c r="D3337" s="10"/>
    </row>
    <row r="3338" spans="4:4" x14ac:dyDescent="0.3">
      <c r="D3338" s="10"/>
    </row>
    <row r="3339" spans="4:4" x14ac:dyDescent="0.3">
      <c r="D3339" s="10"/>
    </row>
    <row r="3340" spans="4:4" x14ac:dyDescent="0.3">
      <c r="D3340" s="10"/>
    </row>
    <row r="3341" spans="4:4" x14ac:dyDescent="0.3">
      <c r="D3341" s="10"/>
    </row>
    <row r="3342" spans="4:4" x14ac:dyDescent="0.3">
      <c r="D3342" s="10"/>
    </row>
    <row r="3343" spans="4:4" x14ac:dyDescent="0.3">
      <c r="D3343" s="10"/>
    </row>
    <row r="3344" spans="4:4" x14ac:dyDescent="0.3">
      <c r="D3344" s="10"/>
    </row>
    <row r="3345" spans="4:4" x14ac:dyDescent="0.3">
      <c r="D3345" s="10"/>
    </row>
    <row r="3346" spans="4:4" x14ac:dyDescent="0.3">
      <c r="D3346" s="10"/>
    </row>
    <row r="3347" spans="4:4" x14ac:dyDescent="0.3">
      <c r="D3347" s="10"/>
    </row>
    <row r="3348" spans="4:4" x14ac:dyDescent="0.3">
      <c r="D3348" s="10"/>
    </row>
    <row r="3349" spans="4:4" x14ac:dyDescent="0.3">
      <c r="D3349" s="10"/>
    </row>
    <row r="3350" spans="4:4" x14ac:dyDescent="0.3">
      <c r="D3350" s="10"/>
    </row>
    <row r="3351" spans="4:4" x14ac:dyDescent="0.3">
      <c r="D3351" s="10"/>
    </row>
    <row r="3352" spans="4:4" x14ac:dyDescent="0.3">
      <c r="D3352" s="10"/>
    </row>
    <row r="3353" spans="4:4" x14ac:dyDescent="0.3">
      <c r="D3353" s="10"/>
    </row>
    <row r="3354" spans="4:4" x14ac:dyDescent="0.3">
      <c r="D3354" s="10"/>
    </row>
    <row r="3355" spans="4:4" x14ac:dyDescent="0.3">
      <c r="D3355" s="10"/>
    </row>
    <row r="3356" spans="4:4" x14ac:dyDescent="0.3">
      <c r="D3356" s="10"/>
    </row>
    <row r="3357" spans="4:4" x14ac:dyDescent="0.3">
      <c r="D3357" s="10"/>
    </row>
    <row r="3358" spans="4:4" x14ac:dyDescent="0.3">
      <c r="D3358" s="10"/>
    </row>
    <row r="3359" spans="4:4" x14ac:dyDescent="0.3">
      <c r="D3359" s="10"/>
    </row>
    <row r="3360" spans="4:4" x14ac:dyDescent="0.3">
      <c r="D3360" s="10"/>
    </row>
    <row r="3361" spans="4:4" x14ac:dyDescent="0.3">
      <c r="D3361" s="10"/>
    </row>
    <row r="3362" spans="4:4" x14ac:dyDescent="0.3">
      <c r="D3362" s="10"/>
    </row>
    <row r="3363" spans="4:4" x14ac:dyDescent="0.3">
      <c r="D3363" s="10"/>
    </row>
    <row r="3364" spans="4:4" x14ac:dyDescent="0.3">
      <c r="D3364" s="10"/>
    </row>
    <row r="3365" spans="4:4" x14ac:dyDescent="0.3">
      <c r="D3365" s="10"/>
    </row>
    <row r="3366" spans="4:4" x14ac:dyDescent="0.3">
      <c r="D3366" s="10"/>
    </row>
    <row r="3367" spans="4:4" x14ac:dyDescent="0.3">
      <c r="D3367" s="10"/>
    </row>
    <row r="3368" spans="4:4" x14ac:dyDescent="0.3">
      <c r="D3368" s="10"/>
    </row>
    <row r="3369" spans="4:4" x14ac:dyDescent="0.3">
      <c r="D3369" s="10"/>
    </row>
    <row r="3370" spans="4:4" x14ac:dyDescent="0.3">
      <c r="D3370" s="10"/>
    </row>
    <row r="3371" spans="4:4" x14ac:dyDescent="0.3">
      <c r="D3371" s="10"/>
    </row>
    <row r="3372" spans="4:4" x14ac:dyDescent="0.3">
      <c r="D3372" s="10"/>
    </row>
    <row r="3373" spans="4:4" x14ac:dyDescent="0.3">
      <c r="D3373" s="10"/>
    </row>
    <row r="3374" spans="4:4" x14ac:dyDescent="0.3">
      <c r="D3374" s="10"/>
    </row>
    <row r="3375" spans="4:4" x14ac:dyDescent="0.3">
      <c r="D3375" s="10"/>
    </row>
    <row r="3376" spans="4:4" x14ac:dyDescent="0.3">
      <c r="D3376" s="10"/>
    </row>
    <row r="3377" spans="4:4" x14ac:dyDescent="0.3">
      <c r="D3377" s="10"/>
    </row>
    <row r="3378" spans="4:4" x14ac:dyDescent="0.3">
      <c r="D3378" s="10"/>
    </row>
    <row r="3379" spans="4:4" x14ac:dyDescent="0.3">
      <c r="D3379" s="10"/>
    </row>
    <row r="3380" spans="4:4" x14ac:dyDescent="0.3">
      <c r="D3380" s="10"/>
    </row>
    <row r="3381" spans="4:4" x14ac:dyDescent="0.3">
      <c r="D3381" s="10"/>
    </row>
    <row r="3382" spans="4:4" x14ac:dyDescent="0.3">
      <c r="D3382" s="10"/>
    </row>
    <row r="3383" spans="4:4" x14ac:dyDescent="0.3">
      <c r="D3383" s="10"/>
    </row>
    <row r="3384" spans="4:4" x14ac:dyDescent="0.3">
      <c r="D3384" s="10"/>
    </row>
    <row r="3385" spans="4:4" x14ac:dyDescent="0.3">
      <c r="D3385" s="10"/>
    </row>
    <row r="3386" spans="4:4" x14ac:dyDescent="0.3">
      <c r="D3386" s="10"/>
    </row>
    <row r="3387" spans="4:4" x14ac:dyDescent="0.3">
      <c r="D3387" s="10"/>
    </row>
    <row r="3388" spans="4:4" x14ac:dyDescent="0.3">
      <c r="D3388" s="10"/>
    </row>
    <row r="3389" spans="4:4" x14ac:dyDescent="0.3">
      <c r="D3389" s="10"/>
    </row>
    <row r="3390" spans="4:4" x14ac:dyDescent="0.3">
      <c r="D3390" s="10"/>
    </row>
    <row r="3391" spans="4:4" x14ac:dyDescent="0.3">
      <c r="D3391" s="10"/>
    </row>
    <row r="3392" spans="4:4" x14ac:dyDescent="0.3">
      <c r="D3392" s="10"/>
    </row>
    <row r="3393" spans="4:4" x14ac:dyDescent="0.3">
      <c r="D3393" s="10"/>
    </row>
    <row r="3394" spans="4:4" x14ac:dyDescent="0.3">
      <c r="D3394" s="10"/>
    </row>
    <row r="3395" spans="4:4" x14ac:dyDescent="0.3">
      <c r="D3395" s="10"/>
    </row>
    <row r="3396" spans="4:4" x14ac:dyDescent="0.3">
      <c r="D3396" s="10"/>
    </row>
    <row r="3397" spans="4:4" x14ac:dyDescent="0.3">
      <c r="D3397" s="10"/>
    </row>
    <row r="3398" spans="4:4" x14ac:dyDescent="0.3">
      <c r="D3398" s="10"/>
    </row>
    <row r="3399" spans="4:4" x14ac:dyDescent="0.3">
      <c r="D3399" s="10"/>
    </row>
    <row r="3400" spans="4:4" x14ac:dyDescent="0.3">
      <c r="D3400" s="10"/>
    </row>
    <row r="3401" spans="4:4" x14ac:dyDescent="0.3">
      <c r="D3401" s="10"/>
    </row>
    <row r="3402" spans="4:4" x14ac:dyDescent="0.3">
      <c r="D3402" s="10"/>
    </row>
    <row r="3403" spans="4:4" x14ac:dyDescent="0.3">
      <c r="D3403" s="10"/>
    </row>
    <row r="3404" spans="4:4" x14ac:dyDescent="0.3">
      <c r="D3404" s="10"/>
    </row>
    <row r="3405" spans="4:4" x14ac:dyDescent="0.3">
      <c r="D3405" s="10"/>
    </row>
    <row r="3406" spans="4:4" x14ac:dyDescent="0.3">
      <c r="D3406" s="10"/>
    </row>
    <row r="3407" spans="4:4" x14ac:dyDescent="0.3">
      <c r="D3407" s="10"/>
    </row>
    <row r="3408" spans="4:4" x14ac:dyDescent="0.3">
      <c r="D3408" s="10"/>
    </row>
    <row r="3409" spans="4:4" x14ac:dyDescent="0.3">
      <c r="D3409" s="10"/>
    </row>
    <row r="3410" spans="4:4" x14ac:dyDescent="0.3">
      <c r="D3410" s="10"/>
    </row>
    <row r="3411" spans="4:4" x14ac:dyDescent="0.3">
      <c r="D3411" s="10"/>
    </row>
    <row r="3412" spans="4:4" x14ac:dyDescent="0.3">
      <c r="D3412" s="10"/>
    </row>
    <row r="3413" spans="4:4" x14ac:dyDescent="0.3">
      <c r="D3413" s="10"/>
    </row>
    <row r="3414" spans="4:4" x14ac:dyDescent="0.3">
      <c r="D3414" s="10"/>
    </row>
    <row r="3415" spans="4:4" x14ac:dyDescent="0.3">
      <c r="D3415" s="10"/>
    </row>
    <row r="3416" spans="4:4" x14ac:dyDescent="0.3">
      <c r="D3416" s="10"/>
    </row>
    <row r="3417" spans="4:4" x14ac:dyDescent="0.3">
      <c r="D3417" s="10"/>
    </row>
    <row r="3418" spans="4:4" x14ac:dyDescent="0.3">
      <c r="D3418" s="10"/>
    </row>
    <row r="3419" spans="4:4" x14ac:dyDescent="0.3">
      <c r="D3419" s="10"/>
    </row>
    <row r="3420" spans="4:4" x14ac:dyDescent="0.3">
      <c r="D3420" s="10"/>
    </row>
    <row r="3421" spans="4:4" x14ac:dyDescent="0.3">
      <c r="D3421" s="10"/>
    </row>
    <row r="3422" spans="4:4" x14ac:dyDescent="0.3">
      <c r="D3422" s="10"/>
    </row>
    <row r="3423" spans="4:4" x14ac:dyDescent="0.3">
      <c r="D3423" s="10"/>
    </row>
    <row r="3424" spans="4:4" x14ac:dyDescent="0.3">
      <c r="D3424" s="10"/>
    </row>
    <row r="3425" spans="4:4" x14ac:dyDescent="0.3">
      <c r="D3425" s="10"/>
    </row>
    <row r="3426" spans="4:4" x14ac:dyDescent="0.3">
      <c r="D3426" s="10"/>
    </row>
    <row r="3427" spans="4:4" x14ac:dyDescent="0.3">
      <c r="D3427" s="10"/>
    </row>
    <row r="3428" spans="4:4" x14ac:dyDescent="0.3">
      <c r="D3428" s="10"/>
    </row>
    <row r="3429" spans="4:4" x14ac:dyDescent="0.3">
      <c r="D3429" s="10"/>
    </row>
    <row r="3430" spans="4:4" x14ac:dyDescent="0.3">
      <c r="D3430" s="10"/>
    </row>
    <row r="3431" spans="4:4" x14ac:dyDescent="0.3">
      <c r="D3431" s="10"/>
    </row>
    <row r="3432" spans="4:4" x14ac:dyDescent="0.3">
      <c r="D3432" s="10"/>
    </row>
    <row r="3433" spans="4:4" x14ac:dyDescent="0.3">
      <c r="D3433" s="10"/>
    </row>
    <row r="3434" spans="4:4" x14ac:dyDescent="0.3">
      <c r="D3434" s="10"/>
    </row>
    <row r="3435" spans="4:4" x14ac:dyDescent="0.3">
      <c r="D3435" s="10"/>
    </row>
    <row r="3436" spans="4:4" x14ac:dyDescent="0.3">
      <c r="D3436" s="10"/>
    </row>
    <row r="3437" spans="4:4" x14ac:dyDescent="0.3">
      <c r="D3437" s="10"/>
    </row>
    <row r="3438" spans="4:4" x14ac:dyDescent="0.3">
      <c r="D3438" s="10"/>
    </row>
    <row r="3439" spans="4:4" x14ac:dyDescent="0.3">
      <c r="D3439" s="10"/>
    </row>
    <row r="3440" spans="4:4" x14ac:dyDescent="0.3">
      <c r="D3440" s="10"/>
    </row>
    <row r="3441" spans="4:4" x14ac:dyDescent="0.3">
      <c r="D3441" s="10"/>
    </row>
    <row r="3442" spans="4:4" x14ac:dyDescent="0.3">
      <c r="D3442" s="10"/>
    </row>
    <row r="3443" spans="4:4" x14ac:dyDescent="0.3">
      <c r="D3443" s="10"/>
    </row>
    <row r="3444" spans="4:4" x14ac:dyDescent="0.3">
      <c r="D3444" s="10"/>
    </row>
    <row r="3445" spans="4:4" x14ac:dyDescent="0.3">
      <c r="D3445" s="10"/>
    </row>
    <row r="3446" spans="4:4" x14ac:dyDescent="0.3">
      <c r="D3446" s="10"/>
    </row>
    <row r="3447" spans="4:4" x14ac:dyDescent="0.3">
      <c r="D3447" s="10"/>
    </row>
    <row r="3448" spans="4:4" x14ac:dyDescent="0.3">
      <c r="D3448" s="10"/>
    </row>
    <row r="3449" spans="4:4" x14ac:dyDescent="0.3">
      <c r="D3449" s="10"/>
    </row>
    <row r="3450" spans="4:4" x14ac:dyDescent="0.3">
      <c r="D3450" s="10"/>
    </row>
    <row r="3451" spans="4:4" x14ac:dyDescent="0.3">
      <c r="D3451" s="10"/>
    </row>
    <row r="3452" spans="4:4" x14ac:dyDescent="0.3">
      <c r="D3452" s="10"/>
    </row>
    <row r="3453" spans="4:4" x14ac:dyDescent="0.3">
      <c r="D3453" s="10"/>
    </row>
    <row r="3454" spans="4:4" x14ac:dyDescent="0.3">
      <c r="D3454" s="10"/>
    </row>
    <row r="3455" spans="4:4" x14ac:dyDescent="0.3">
      <c r="D3455" s="10"/>
    </row>
    <row r="3456" spans="4:4" x14ac:dyDescent="0.3">
      <c r="D3456" s="10"/>
    </row>
    <row r="3457" spans="4:4" x14ac:dyDescent="0.3">
      <c r="D3457" s="10"/>
    </row>
    <row r="3458" spans="4:4" x14ac:dyDescent="0.3">
      <c r="D3458" s="10"/>
    </row>
    <row r="3459" spans="4:4" x14ac:dyDescent="0.3">
      <c r="D3459" s="10"/>
    </row>
    <row r="3460" spans="4:4" x14ac:dyDescent="0.3">
      <c r="D3460" s="10"/>
    </row>
    <row r="3461" spans="4:4" x14ac:dyDescent="0.3">
      <c r="D3461" s="10"/>
    </row>
    <row r="3462" spans="4:4" x14ac:dyDescent="0.3">
      <c r="D3462" s="10"/>
    </row>
    <row r="3463" spans="4:4" x14ac:dyDescent="0.3">
      <c r="D3463" s="10"/>
    </row>
    <row r="3464" spans="4:4" x14ac:dyDescent="0.3">
      <c r="D3464" s="10"/>
    </row>
    <row r="3465" spans="4:4" x14ac:dyDescent="0.3">
      <c r="D3465" s="10"/>
    </row>
    <row r="3466" spans="4:4" x14ac:dyDescent="0.3">
      <c r="D3466" s="10"/>
    </row>
    <row r="3467" spans="4:4" x14ac:dyDescent="0.3">
      <c r="D3467" s="10"/>
    </row>
    <row r="3468" spans="4:4" x14ac:dyDescent="0.3">
      <c r="D3468" s="10"/>
    </row>
    <row r="3469" spans="4:4" x14ac:dyDescent="0.3">
      <c r="D3469" s="10"/>
    </row>
    <row r="3470" spans="4:4" x14ac:dyDescent="0.3">
      <c r="D3470" s="10"/>
    </row>
    <row r="3471" spans="4:4" x14ac:dyDescent="0.3">
      <c r="D3471" s="10"/>
    </row>
    <row r="3472" spans="4:4" x14ac:dyDescent="0.3">
      <c r="D3472" s="10"/>
    </row>
    <row r="3473" spans="4:4" x14ac:dyDescent="0.3">
      <c r="D3473" s="10"/>
    </row>
    <row r="3474" spans="4:4" x14ac:dyDescent="0.3">
      <c r="D3474" s="10"/>
    </row>
    <row r="3475" spans="4:4" x14ac:dyDescent="0.3">
      <c r="D3475" s="10"/>
    </row>
    <row r="3476" spans="4:4" x14ac:dyDescent="0.3">
      <c r="D3476" s="10"/>
    </row>
    <row r="3477" spans="4:4" x14ac:dyDescent="0.3">
      <c r="D3477" s="10"/>
    </row>
    <row r="3478" spans="4:4" x14ac:dyDescent="0.3">
      <c r="D3478" s="10"/>
    </row>
    <row r="3479" spans="4:4" x14ac:dyDescent="0.3">
      <c r="D3479" s="10"/>
    </row>
    <row r="3480" spans="4:4" x14ac:dyDescent="0.3">
      <c r="D3480" s="10"/>
    </row>
    <row r="3481" spans="4:4" x14ac:dyDescent="0.3">
      <c r="D3481" s="10"/>
    </row>
    <row r="3482" spans="4:4" x14ac:dyDescent="0.3">
      <c r="D3482" s="10"/>
    </row>
    <row r="3483" spans="4:4" x14ac:dyDescent="0.3">
      <c r="D3483" s="10"/>
    </row>
    <row r="3484" spans="4:4" x14ac:dyDescent="0.3">
      <c r="D3484" s="10"/>
    </row>
    <row r="3485" spans="4:4" x14ac:dyDescent="0.3">
      <c r="D3485" s="10"/>
    </row>
    <row r="3486" spans="4:4" x14ac:dyDescent="0.3">
      <c r="D3486" s="10"/>
    </row>
    <row r="3487" spans="4:4" x14ac:dyDescent="0.3">
      <c r="D3487" s="10"/>
    </row>
    <row r="3488" spans="4:4" x14ac:dyDescent="0.3">
      <c r="D3488" s="10"/>
    </row>
    <row r="3489" spans="4:4" x14ac:dyDescent="0.3">
      <c r="D3489" s="10"/>
    </row>
    <row r="3490" spans="4:4" x14ac:dyDescent="0.3">
      <c r="D3490" s="10"/>
    </row>
    <row r="3491" spans="4:4" x14ac:dyDescent="0.3">
      <c r="D3491" s="10"/>
    </row>
    <row r="3492" spans="4:4" x14ac:dyDescent="0.3">
      <c r="D3492" s="10"/>
    </row>
    <row r="3493" spans="4:4" x14ac:dyDescent="0.3">
      <c r="D3493" s="10"/>
    </row>
    <row r="3494" spans="4:4" x14ac:dyDescent="0.3">
      <c r="D3494" s="10"/>
    </row>
    <row r="3495" spans="4:4" x14ac:dyDescent="0.3">
      <c r="D3495" s="10"/>
    </row>
    <row r="3496" spans="4:4" x14ac:dyDescent="0.3">
      <c r="D3496" s="10"/>
    </row>
    <row r="3497" spans="4:4" x14ac:dyDescent="0.3">
      <c r="D3497" s="10"/>
    </row>
    <row r="3498" spans="4:4" x14ac:dyDescent="0.3">
      <c r="D3498" s="10"/>
    </row>
    <row r="3499" spans="4:4" x14ac:dyDescent="0.3">
      <c r="D3499" s="10"/>
    </row>
    <row r="3500" spans="4:4" x14ac:dyDescent="0.3">
      <c r="D3500" s="10"/>
    </row>
    <row r="3501" spans="4:4" x14ac:dyDescent="0.3">
      <c r="D3501" s="10"/>
    </row>
    <row r="3502" spans="4:4" x14ac:dyDescent="0.3">
      <c r="D3502" s="10"/>
    </row>
    <row r="3503" spans="4:4" x14ac:dyDescent="0.3">
      <c r="D3503" s="10"/>
    </row>
    <row r="3504" spans="4:4" x14ac:dyDescent="0.3">
      <c r="D3504" s="10"/>
    </row>
    <row r="3505" spans="4:4" x14ac:dyDescent="0.3">
      <c r="D3505" s="10"/>
    </row>
    <row r="3506" spans="4:4" x14ac:dyDescent="0.3">
      <c r="D3506" s="10"/>
    </row>
    <row r="3507" spans="4:4" x14ac:dyDescent="0.3">
      <c r="D3507" s="10"/>
    </row>
    <row r="3508" spans="4:4" x14ac:dyDescent="0.3">
      <c r="D3508" s="10"/>
    </row>
    <row r="3509" spans="4:4" x14ac:dyDescent="0.3">
      <c r="D3509" s="10"/>
    </row>
    <row r="3510" spans="4:4" x14ac:dyDescent="0.3">
      <c r="D3510" s="10"/>
    </row>
    <row r="3511" spans="4:4" x14ac:dyDescent="0.3">
      <c r="D3511" s="10"/>
    </row>
    <row r="3512" spans="4:4" x14ac:dyDescent="0.3">
      <c r="D3512" s="10"/>
    </row>
    <row r="3513" spans="4:4" x14ac:dyDescent="0.3">
      <c r="D3513" s="10"/>
    </row>
    <row r="3514" spans="4:4" x14ac:dyDescent="0.3">
      <c r="D3514" s="10"/>
    </row>
    <row r="3515" spans="4:4" x14ac:dyDescent="0.3">
      <c r="D3515" s="10"/>
    </row>
    <row r="3516" spans="4:4" x14ac:dyDescent="0.3">
      <c r="D3516" s="10"/>
    </row>
    <row r="3517" spans="4:4" x14ac:dyDescent="0.3">
      <c r="D3517" s="10"/>
    </row>
    <row r="3518" spans="4:4" x14ac:dyDescent="0.3">
      <c r="D3518" s="10"/>
    </row>
    <row r="3519" spans="4:4" x14ac:dyDescent="0.3">
      <c r="D3519" s="10"/>
    </row>
    <row r="3520" spans="4:4" x14ac:dyDescent="0.3">
      <c r="D3520" s="10"/>
    </row>
    <row r="3521" spans="4:4" x14ac:dyDescent="0.3">
      <c r="D3521" s="10"/>
    </row>
    <row r="3522" spans="4:4" x14ac:dyDescent="0.3">
      <c r="D3522" s="10"/>
    </row>
    <row r="3523" spans="4:4" x14ac:dyDescent="0.3">
      <c r="D3523" s="10"/>
    </row>
    <row r="3524" spans="4:4" x14ac:dyDescent="0.3">
      <c r="D3524" s="10"/>
    </row>
    <row r="3525" spans="4:4" x14ac:dyDescent="0.3">
      <c r="D3525" s="10"/>
    </row>
    <row r="3526" spans="4:4" x14ac:dyDescent="0.3">
      <c r="D3526" s="10"/>
    </row>
    <row r="3527" spans="4:4" x14ac:dyDescent="0.3">
      <c r="D3527" s="10"/>
    </row>
    <row r="3528" spans="4:4" x14ac:dyDescent="0.3">
      <c r="D3528" s="10"/>
    </row>
    <row r="3529" spans="4:4" x14ac:dyDescent="0.3">
      <c r="D3529" s="10"/>
    </row>
    <row r="3530" spans="4:4" x14ac:dyDescent="0.3">
      <c r="D3530" s="10"/>
    </row>
    <row r="3531" spans="4:4" x14ac:dyDescent="0.3">
      <c r="D3531" s="10"/>
    </row>
    <row r="3532" spans="4:4" x14ac:dyDescent="0.3">
      <c r="D3532" s="10"/>
    </row>
    <row r="3533" spans="4:4" x14ac:dyDescent="0.3">
      <c r="D3533" s="10"/>
    </row>
    <row r="3534" spans="4:4" x14ac:dyDescent="0.3">
      <c r="D3534" s="10"/>
    </row>
    <row r="3535" spans="4:4" x14ac:dyDescent="0.3">
      <c r="D3535" s="10"/>
    </row>
    <row r="3536" spans="4:4" x14ac:dyDescent="0.3">
      <c r="D3536" s="10"/>
    </row>
    <row r="3537" spans="4:4" x14ac:dyDescent="0.3">
      <c r="D3537" s="10"/>
    </row>
    <row r="3538" spans="4:4" x14ac:dyDescent="0.3">
      <c r="D3538" s="10"/>
    </row>
    <row r="3539" spans="4:4" x14ac:dyDescent="0.3">
      <c r="D3539" s="10"/>
    </row>
    <row r="3540" spans="4:4" x14ac:dyDescent="0.3">
      <c r="D3540" s="10"/>
    </row>
    <row r="3541" spans="4:4" x14ac:dyDescent="0.3">
      <c r="D3541" s="10"/>
    </row>
    <row r="3542" spans="4:4" x14ac:dyDescent="0.3">
      <c r="D3542" s="10"/>
    </row>
    <row r="3543" spans="4:4" x14ac:dyDescent="0.3">
      <c r="D3543" s="10"/>
    </row>
    <row r="3544" spans="4:4" x14ac:dyDescent="0.3">
      <c r="D3544" s="10"/>
    </row>
    <row r="3545" spans="4:4" x14ac:dyDescent="0.3">
      <c r="D3545" s="10"/>
    </row>
    <row r="3546" spans="4:4" x14ac:dyDescent="0.3">
      <c r="D3546" s="10"/>
    </row>
    <row r="3547" spans="4:4" x14ac:dyDescent="0.3">
      <c r="D3547" s="10"/>
    </row>
    <row r="3548" spans="4:4" x14ac:dyDescent="0.3">
      <c r="D3548" s="10"/>
    </row>
    <row r="3549" spans="4:4" x14ac:dyDescent="0.3">
      <c r="D3549" s="10"/>
    </row>
    <row r="3550" spans="4:4" x14ac:dyDescent="0.3">
      <c r="D3550" s="10"/>
    </row>
    <row r="3551" spans="4:4" x14ac:dyDescent="0.3">
      <c r="D3551" s="10"/>
    </row>
    <row r="3552" spans="4:4" x14ac:dyDescent="0.3">
      <c r="D3552" s="10"/>
    </row>
    <row r="3553" spans="4:4" x14ac:dyDescent="0.3">
      <c r="D3553" s="10"/>
    </row>
    <row r="3554" spans="4:4" x14ac:dyDescent="0.3">
      <c r="D3554" s="10"/>
    </row>
    <row r="3555" spans="4:4" x14ac:dyDescent="0.3">
      <c r="D3555" s="10"/>
    </row>
    <row r="3556" spans="4:4" x14ac:dyDescent="0.3">
      <c r="D3556" s="10"/>
    </row>
    <row r="3557" spans="4:4" x14ac:dyDescent="0.3">
      <c r="D3557" s="10"/>
    </row>
    <row r="3558" spans="4:4" x14ac:dyDescent="0.3">
      <c r="D3558" s="10"/>
    </row>
    <row r="3559" spans="4:4" x14ac:dyDescent="0.3">
      <c r="D3559" s="10"/>
    </row>
    <row r="3560" spans="4:4" x14ac:dyDescent="0.3">
      <c r="D3560" s="10"/>
    </row>
    <row r="3561" spans="4:4" x14ac:dyDescent="0.3">
      <c r="D3561" s="10"/>
    </row>
    <row r="3562" spans="4:4" x14ac:dyDescent="0.3">
      <c r="D3562" s="10"/>
    </row>
    <row r="3563" spans="4:4" x14ac:dyDescent="0.3">
      <c r="D3563" s="10"/>
    </row>
    <row r="3564" spans="4:4" x14ac:dyDescent="0.3">
      <c r="D3564" s="10"/>
    </row>
    <row r="3565" spans="4:4" x14ac:dyDescent="0.3">
      <c r="D3565" s="10"/>
    </row>
    <row r="3566" spans="4:4" x14ac:dyDescent="0.3">
      <c r="D3566" s="10"/>
    </row>
    <row r="3567" spans="4:4" x14ac:dyDescent="0.3">
      <c r="D3567" s="10"/>
    </row>
    <row r="3568" spans="4:4" x14ac:dyDescent="0.3">
      <c r="D3568" s="10"/>
    </row>
    <row r="3569" spans="4:4" x14ac:dyDescent="0.3">
      <c r="D3569" s="10"/>
    </row>
    <row r="3570" spans="4:4" x14ac:dyDescent="0.3">
      <c r="D3570" s="10"/>
    </row>
    <row r="3571" spans="4:4" x14ac:dyDescent="0.3">
      <c r="D3571" s="10"/>
    </row>
    <row r="3572" spans="4:4" x14ac:dyDescent="0.3">
      <c r="D3572" s="10"/>
    </row>
    <row r="3573" spans="4:4" x14ac:dyDescent="0.3">
      <c r="D3573" s="10"/>
    </row>
    <row r="3574" spans="4:4" x14ac:dyDescent="0.3">
      <c r="D3574" s="10"/>
    </row>
    <row r="3575" spans="4:4" x14ac:dyDescent="0.3">
      <c r="D3575" s="10"/>
    </row>
    <row r="3576" spans="4:4" x14ac:dyDescent="0.3">
      <c r="D3576" s="10"/>
    </row>
    <row r="3577" spans="4:4" x14ac:dyDescent="0.3">
      <c r="D3577" s="10"/>
    </row>
    <row r="3578" spans="4:4" x14ac:dyDescent="0.3">
      <c r="D3578" s="10"/>
    </row>
    <row r="3579" spans="4:4" x14ac:dyDescent="0.3">
      <c r="D3579" s="10"/>
    </row>
    <row r="3580" spans="4:4" x14ac:dyDescent="0.3">
      <c r="D3580" s="10"/>
    </row>
    <row r="3581" spans="4:4" x14ac:dyDescent="0.3">
      <c r="D3581" s="10"/>
    </row>
    <row r="3582" spans="4:4" x14ac:dyDescent="0.3">
      <c r="D3582" s="10"/>
    </row>
    <row r="3583" spans="4:4" x14ac:dyDescent="0.3">
      <c r="D3583" s="10"/>
    </row>
    <row r="3584" spans="4:4" x14ac:dyDescent="0.3">
      <c r="D3584" s="10"/>
    </row>
    <row r="3585" spans="4:4" x14ac:dyDescent="0.3">
      <c r="D3585" s="10"/>
    </row>
    <row r="3586" spans="4:4" x14ac:dyDescent="0.3">
      <c r="D3586" s="10"/>
    </row>
    <row r="3587" spans="4:4" x14ac:dyDescent="0.3">
      <c r="D3587" s="10"/>
    </row>
    <row r="3588" spans="4:4" x14ac:dyDescent="0.3">
      <c r="D3588" s="10"/>
    </row>
    <row r="3589" spans="4:4" x14ac:dyDescent="0.3">
      <c r="D3589" s="10"/>
    </row>
    <row r="3590" spans="4:4" x14ac:dyDescent="0.3">
      <c r="D3590" s="10"/>
    </row>
    <row r="3591" spans="4:4" x14ac:dyDescent="0.3">
      <c r="D3591" s="10"/>
    </row>
    <row r="3592" spans="4:4" x14ac:dyDescent="0.3">
      <c r="D3592" s="10"/>
    </row>
    <row r="3593" spans="4:4" x14ac:dyDescent="0.3">
      <c r="D3593" s="10"/>
    </row>
    <row r="3594" spans="4:4" x14ac:dyDescent="0.3">
      <c r="D3594" s="10"/>
    </row>
    <row r="3595" spans="4:4" x14ac:dyDescent="0.3">
      <c r="D3595" s="10"/>
    </row>
    <row r="3596" spans="4:4" x14ac:dyDescent="0.3">
      <c r="D3596" s="10"/>
    </row>
    <row r="3597" spans="4:4" x14ac:dyDescent="0.3">
      <c r="D3597" s="10"/>
    </row>
    <row r="3598" spans="4:4" x14ac:dyDescent="0.3">
      <c r="D3598" s="10"/>
    </row>
    <row r="3599" spans="4:4" x14ac:dyDescent="0.3">
      <c r="D3599" s="10"/>
    </row>
    <row r="3600" spans="4:4" x14ac:dyDescent="0.3">
      <c r="D3600" s="10"/>
    </row>
    <row r="3601" spans="4:4" x14ac:dyDescent="0.3">
      <c r="D3601" s="10"/>
    </row>
    <row r="3602" spans="4:4" x14ac:dyDescent="0.3">
      <c r="D3602" s="10"/>
    </row>
    <row r="3603" spans="4:4" x14ac:dyDescent="0.3">
      <c r="D3603" s="10"/>
    </row>
    <row r="3604" spans="4:4" x14ac:dyDescent="0.3">
      <c r="D3604" s="10"/>
    </row>
    <row r="3605" spans="4:4" x14ac:dyDescent="0.3">
      <c r="D3605" s="10"/>
    </row>
    <row r="3606" spans="4:4" x14ac:dyDescent="0.3">
      <c r="D3606" s="10"/>
    </row>
    <row r="3607" spans="4:4" x14ac:dyDescent="0.3">
      <c r="D3607" s="10"/>
    </row>
    <row r="3608" spans="4:4" x14ac:dyDescent="0.3">
      <c r="D3608" s="10"/>
    </row>
    <row r="3609" spans="4:4" x14ac:dyDescent="0.3">
      <c r="D3609" s="10"/>
    </row>
    <row r="3610" spans="4:4" x14ac:dyDescent="0.3">
      <c r="D3610" s="10"/>
    </row>
    <row r="3611" spans="4:4" x14ac:dyDescent="0.3">
      <c r="D3611" s="10"/>
    </row>
    <row r="3612" spans="4:4" x14ac:dyDescent="0.3">
      <c r="D3612" s="10"/>
    </row>
    <row r="3613" spans="4:4" x14ac:dyDescent="0.3">
      <c r="D3613" s="10"/>
    </row>
    <row r="3614" spans="4:4" x14ac:dyDescent="0.3">
      <c r="D3614" s="10"/>
    </row>
    <row r="3615" spans="4:4" x14ac:dyDescent="0.3">
      <c r="D3615" s="10"/>
    </row>
    <row r="3616" spans="4:4" x14ac:dyDescent="0.3">
      <c r="D3616" s="10"/>
    </row>
    <row r="3617" spans="4:4" x14ac:dyDescent="0.3">
      <c r="D3617" s="10"/>
    </row>
    <row r="3618" spans="4:4" x14ac:dyDescent="0.3">
      <c r="D3618" s="10"/>
    </row>
    <row r="3619" spans="4:4" x14ac:dyDescent="0.3">
      <c r="D3619" s="10"/>
    </row>
    <row r="3620" spans="4:4" x14ac:dyDescent="0.3">
      <c r="D3620" s="10"/>
    </row>
    <row r="3621" spans="4:4" x14ac:dyDescent="0.3">
      <c r="D3621" s="10"/>
    </row>
    <row r="3622" spans="4:4" x14ac:dyDescent="0.3">
      <c r="D3622" s="10"/>
    </row>
    <row r="3623" spans="4:4" x14ac:dyDescent="0.3">
      <c r="D3623" s="10"/>
    </row>
    <row r="3624" spans="4:4" x14ac:dyDescent="0.3">
      <c r="D3624" s="10"/>
    </row>
    <row r="3625" spans="4:4" x14ac:dyDescent="0.3">
      <c r="D3625" s="10"/>
    </row>
    <row r="3626" spans="4:4" x14ac:dyDescent="0.3">
      <c r="D3626" s="10"/>
    </row>
    <row r="3627" spans="4:4" x14ac:dyDescent="0.3">
      <c r="D3627" s="10"/>
    </row>
    <row r="3628" spans="4:4" x14ac:dyDescent="0.3">
      <c r="D3628" s="10"/>
    </row>
    <row r="3629" spans="4:4" x14ac:dyDescent="0.3">
      <c r="D3629" s="10"/>
    </row>
    <row r="3630" spans="4:4" x14ac:dyDescent="0.3">
      <c r="D3630" s="10"/>
    </row>
    <row r="3631" spans="4:4" x14ac:dyDescent="0.3">
      <c r="D3631" s="10"/>
    </row>
    <row r="3632" spans="4:4" x14ac:dyDescent="0.3">
      <c r="D3632" s="10"/>
    </row>
    <row r="3633" spans="4:4" x14ac:dyDescent="0.3">
      <c r="D3633" s="10"/>
    </row>
    <row r="3634" spans="4:4" x14ac:dyDescent="0.3">
      <c r="D3634" s="10"/>
    </row>
    <row r="3635" spans="4:4" x14ac:dyDescent="0.3">
      <c r="D3635" s="10"/>
    </row>
    <row r="3636" spans="4:4" x14ac:dyDescent="0.3">
      <c r="D3636" s="10"/>
    </row>
    <row r="3637" spans="4:4" x14ac:dyDescent="0.3">
      <c r="D3637" s="10"/>
    </row>
    <row r="3638" spans="4:4" x14ac:dyDescent="0.3">
      <c r="D3638" s="10"/>
    </row>
    <row r="3639" spans="4:4" x14ac:dyDescent="0.3">
      <c r="D3639" s="10"/>
    </row>
    <row r="3640" spans="4:4" x14ac:dyDescent="0.3">
      <c r="D3640" s="10"/>
    </row>
    <row r="3641" spans="4:4" x14ac:dyDescent="0.3">
      <c r="D3641" s="10"/>
    </row>
    <row r="3642" spans="4:4" x14ac:dyDescent="0.3">
      <c r="D3642" s="10"/>
    </row>
    <row r="3643" spans="4:4" x14ac:dyDescent="0.3">
      <c r="D3643" s="10"/>
    </row>
    <row r="3644" spans="4:4" x14ac:dyDescent="0.3">
      <c r="D3644" s="10"/>
    </row>
    <row r="3645" spans="4:4" x14ac:dyDescent="0.3">
      <c r="D3645" s="10"/>
    </row>
    <row r="3646" spans="4:4" x14ac:dyDescent="0.3">
      <c r="D3646" s="10"/>
    </row>
    <row r="3647" spans="4:4" x14ac:dyDescent="0.3">
      <c r="D3647" s="10"/>
    </row>
    <row r="3648" spans="4:4" x14ac:dyDescent="0.3">
      <c r="D3648" s="10"/>
    </row>
    <row r="3649" spans="4:4" x14ac:dyDescent="0.3">
      <c r="D3649" s="10"/>
    </row>
    <row r="3650" spans="4:4" x14ac:dyDescent="0.3">
      <c r="D3650" s="10"/>
    </row>
    <row r="3651" spans="4:4" x14ac:dyDescent="0.3">
      <c r="D3651" s="10"/>
    </row>
    <row r="3652" spans="4:4" x14ac:dyDescent="0.3">
      <c r="D3652" s="10"/>
    </row>
    <row r="3653" spans="4:4" x14ac:dyDescent="0.3">
      <c r="D3653" s="10"/>
    </row>
    <row r="3654" spans="4:4" x14ac:dyDescent="0.3">
      <c r="D3654" s="10"/>
    </row>
    <row r="3655" spans="4:4" x14ac:dyDescent="0.3">
      <c r="D3655" s="10"/>
    </row>
    <row r="3656" spans="4:4" x14ac:dyDescent="0.3">
      <c r="D3656" s="10"/>
    </row>
    <row r="3657" spans="4:4" x14ac:dyDescent="0.3">
      <c r="D3657" s="10"/>
    </row>
    <row r="3658" spans="4:4" x14ac:dyDescent="0.3">
      <c r="D3658" s="10"/>
    </row>
    <row r="3659" spans="4:4" x14ac:dyDescent="0.3">
      <c r="D3659" s="10"/>
    </row>
    <row r="3660" spans="4:4" x14ac:dyDescent="0.3">
      <c r="D3660" s="10"/>
    </row>
    <row r="3661" spans="4:4" x14ac:dyDescent="0.3">
      <c r="D3661" s="10"/>
    </row>
    <row r="3662" spans="4:4" x14ac:dyDescent="0.3">
      <c r="D3662" s="10"/>
    </row>
    <row r="3663" spans="4:4" x14ac:dyDescent="0.3">
      <c r="D3663" s="10"/>
    </row>
    <row r="3664" spans="4:4" x14ac:dyDescent="0.3">
      <c r="D3664" s="10"/>
    </row>
    <row r="3665" spans="4:4" x14ac:dyDescent="0.3">
      <c r="D3665" s="10"/>
    </row>
    <row r="3666" spans="4:4" x14ac:dyDescent="0.3">
      <c r="D3666" s="10"/>
    </row>
    <row r="3667" spans="4:4" x14ac:dyDescent="0.3">
      <c r="D3667" s="10"/>
    </row>
    <row r="3668" spans="4:4" x14ac:dyDescent="0.3">
      <c r="D3668" s="10"/>
    </row>
    <row r="3669" spans="4:4" x14ac:dyDescent="0.3">
      <c r="D3669" s="10"/>
    </row>
    <row r="3670" spans="4:4" x14ac:dyDescent="0.3">
      <c r="D3670" s="10"/>
    </row>
    <row r="3671" spans="4:4" x14ac:dyDescent="0.3">
      <c r="D3671" s="10"/>
    </row>
    <row r="3672" spans="4:4" x14ac:dyDescent="0.3">
      <c r="D3672" s="10"/>
    </row>
    <row r="3673" spans="4:4" x14ac:dyDescent="0.3">
      <c r="D3673" s="10"/>
    </row>
    <row r="3674" spans="4:4" x14ac:dyDescent="0.3">
      <c r="D3674" s="10"/>
    </row>
    <row r="3675" spans="4:4" x14ac:dyDescent="0.3">
      <c r="D3675" s="10"/>
    </row>
    <row r="3676" spans="4:4" x14ac:dyDescent="0.3">
      <c r="D3676" s="10"/>
    </row>
    <row r="3677" spans="4:4" x14ac:dyDescent="0.3">
      <c r="D3677" s="10"/>
    </row>
    <row r="3678" spans="4:4" x14ac:dyDescent="0.3">
      <c r="D3678" s="10"/>
    </row>
    <row r="3679" spans="4:4" x14ac:dyDescent="0.3">
      <c r="D3679" s="10"/>
    </row>
    <row r="3680" spans="4:4" x14ac:dyDescent="0.3">
      <c r="D3680" s="10"/>
    </row>
    <row r="3681" spans="4:4" x14ac:dyDescent="0.3">
      <c r="D3681" s="10"/>
    </row>
    <row r="3682" spans="4:4" x14ac:dyDescent="0.3">
      <c r="D3682" s="10"/>
    </row>
    <row r="3683" spans="4:4" x14ac:dyDescent="0.3">
      <c r="D3683" s="10"/>
    </row>
    <row r="3684" spans="4:4" x14ac:dyDescent="0.3">
      <c r="D3684" s="10"/>
    </row>
    <row r="3685" spans="4:4" x14ac:dyDescent="0.3">
      <c r="D3685" s="10"/>
    </row>
    <row r="3686" spans="4:4" x14ac:dyDescent="0.3">
      <c r="D3686" s="10"/>
    </row>
    <row r="3687" spans="4:4" x14ac:dyDescent="0.3">
      <c r="D3687" s="10"/>
    </row>
    <row r="3688" spans="4:4" x14ac:dyDescent="0.3">
      <c r="D3688" s="10"/>
    </row>
    <row r="3689" spans="4:4" x14ac:dyDescent="0.3">
      <c r="D3689" s="10"/>
    </row>
    <row r="3690" spans="4:4" x14ac:dyDescent="0.3">
      <c r="D3690" s="10"/>
    </row>
    <row r="3691" spans="4:4" x14ac:dyDescent="0.3">
      <c r="D3691" s="10"/>
    </row>
    <row r="3692" spans="4:4" x14ac:dyDescent="0.3">
      <c r="D3692" s="10"/>
    </row>
    <row r="3693" spans="4:4" x14ac:dyDescent="0.3">
      <c r="D3693" s="10"/>
    </row>
    <row r="3694" spans="4:4" x14ac:dyDescent="0.3">
      <c r="D3694" s="10"/>
    </row>
    <row r="3695" spans="4:4" x14ac:dyDescent="0.3">
      <c r="D3695" s="10"/>
    </row>
    <row r="3696" spans="4:4" x14ac:dyDescent="0.3">
      <c r="D3696" s="10"/>
    </row>
    <row r="3697" spans="4:4" x14ac:dyDescent="0.3">
      <c r="D3697" s="10"/>
    </row>
    <row r="3698" spans="4:4" x14ac:dyDescent="0.3">
      <c r="D3698" s="10"/>
    </row>
    <row r="3699" spans="4:4" x14ac:dyDescent="0.3">
      <c r="D3699" s="10"/>
    </row>
    <row r="3700" spans="4:4" x14ac:dyDescent="0.3">
      <c r="D3700" s="10"/>
    </row>
    <row r="3701" spans="4:4" x14ac:dyDescent="0.3">
      <c r="D3701" s="10"/>
    </row>
    <row r="3702" spans="4:4" x14ac:dyDescent="0.3">
      <c r="D3702" s="10"/>
    </row>
    <row r="3703" spans="4:4" x14ac:dyDescent="0.3">
      <c r="D3703" s="10"/>
    </row>
    <row r="3704" spans="4:4" x14ac:dyDescent="0.3">
      <c r="D3704" s="10"/>
    </row>
    <row r="3705" spans="4:4" x14ac:dyDescent="0.3">
      <c r="D3705" s="10"/>
    </row>
    <row r="3706" spans="4:4" x14ac:dyDescent="0.3">
      <c r="D3706" s="10"/>
    </row>
    <row r="3707" spans="4:4" x14ac:dyDescent="0.3">
      <c r="D3707" s="10"/>
    </row>
    <row r="3708" spans="4:4" x14ac:dyDescent="0.3">
      <c r="D3708" s="10"/>
    </row>
    <row r="3709" spans="4:4" x14ac:dyDescent="0.3">
      <c r="D3709" s="10"/>
    </row>
    <row r="3710" spans="4:4" x14ac:dyDescent="0.3">
      <c r="D3710" s="10"/>
    </row>
    <row r="3711" spans="4:4" x14ac:dyDescent="0.3">
      <c r="D3711" s="10"/>
    </row>
    <row r="3712" spans="4:4" x14ac:dyDescent="0.3">
      <c r="D3712" s="10"/>
    </row>
    <row r="3713" spans="4:4" x14ac:dyDescent="0.3">
      <c r="D3713" s="10"/>
    </row>
    <row r="3714" spans="4:4" x14ac:dyDescent="0.3">
      <c r="D3714" s="10"/>
    </row>
    <row r="3715" spans="4:4" x14ac:dyDescent="0.3">
      <c r="D3715" s="10"/>
    </row>
    <row r="3716" spans="4:4" x14ac:dyDescent="0.3">
      <c r="D3716" s="10"/>
    </row>
    <row r="3717" spans="4:4" x14ac:dyDescent="0.3">
      <c r="D3717" s="10"/>
    </row>
    <row r="3718" spans="4:4" x14ac:dyDescent="0.3">
      <c r="D3718" s="10"/>
    </row>
    <row r="3719" spans="4:4" x14ac:dyDescent="0.3">
      <c r="D3719" s="10"/>
    </row>
    <row r="3720" spans="4:4" x14ac:dyDescent="0.3">
      <c r="D3720" s="10"/>
    </row>
    <row r="3721" spans="4:4" x14ac:dyDescent="0.3">
      <c r="D3721" s="10"/>
    </row>
    <row r="3722" spans="4:4" x14ac:dyDescent="0.3">
      <c r="D3722" s="10"/>
    </row>
    <row r="3723" spans="4:4" x14ac:dyDescent="0.3">
      <c r="D3723" s="10"/>
    </row>
    <row r="3724" spans="4:4" x14ac:dyDescent="0.3">
      <c r="D3724" s="10"/>
    </row>
    <row r="3725" spans="4:4" x14ac:dyDescent="0.3">
      <c r="D3725" s="10"/>
    </row>
    <row r="3726" spans="4:4" x14ac:dyDescent="0.3">
      <c r="D3726" s="10"/>
    </row>
    <row r="3727" spans="4:4" x14ac:dyDescent="0.3">
      <c r="D3727" s="10"/>
    </row>
    <row r="3728" spans="4:4" x14ac:dyDescent="0.3">
      <c r="D3728" s="10"/>
    </row>
    <row r="3729" spans="4:4" x14ac:dyDescent="0.3">
      <c r="D3729" s="10"/>
    </row>
    <row r="3730" spans="4:4" x14ac:dyDescent="0.3">
      <c r="D3730" s="10"/>
    </row>
    <row r="3731" spans="4:4" x14ac:dyDescent="0.3">
      <c r="D3731" s="10"/>
    </row>
    <row r="3732" spans="4:4" x14ac:dyDescent="0.3">
      <c r="D3732" s="10"/>
    </row>
    <row r="3733" spans="4:4" x14ac:dyDescent="0.3">
      <c r="D3733" s="10"/>
    </row>
    <row r="3734" spans="4:4" x14ac:dyDescent="0.3">
      <c r="D3734" s="10"/>
    </row>
    <row r="3735" spans="4:4" x14ac:dyDescent="0.3">
      <c r="D3735" s="10"/>
    </row>
    <row r="3736" spans="4:4" x14ac:dyDescent="0.3">
      <c r="D3736" s="10"/>
    </row>
    <row r="3737" spans="4:4" x14ac:dyDescent="0.3">
      <c r="D3737" s="10"/>
    </row>
    <row r="3738" spans="4:4" x14ac:dyDescent="0.3">
      <c r="D3738" s="10"/>
    </row>
    <row r="3739" spans="4:4" x14ac:dyDescent="0.3">
      <c r="D3739" s="10"/>
    </row>
    <row r="3740" spans="4:4" x14ac:dyDescent="0.3">
      <c r="D3740" s="10"/>
    </row>
    <row r="3741" spans="4:4" x14ac:dyDescent="0.3">
      <c r="D3741" s="10"/>
    </row>
    <row r="3742" spans="4:4" x14ac:dyDescent="0.3">
      <c r="D3742" s="10"/>
    </row>
    <row r="3743" spans="4:4" x14ac:dyDescent="0.3">
      <c r="D3743" s="10"/>
    </row>
    <row r="3744" spans="4:4" x14ac:dyDescent="0.3">
      <c r="D3744" s="10"/>
    </row>
    <row r="3745" spans="4:4" x14ac:dyDescent="0.3">
      <c r="D3745" s="10"/>
    </row>
    <row r="3746" spans="4:4" x14ac:dyDescent="0.3">
      <c r="D3746" s="10"/>
    </row>
    <row r="3747" spans="4:4" x14ac:dyDescent="0.3">
      <c r="D3747" s="10"/>
    </row>
    <row r="3748" spans="4:4" x14ac:dyDescent="0.3">
      <c r="D3748" s="10"/>
    </row>
    <row r="3749" spans="4:4" x14ac:dyDescent="0.3">
      <c r="D3749" s="10"/>
    </row>
    <row r="3750" spans="4:4" x14ac:dyDescent="0.3">
      <c r="D3750" s="10"/>
    </row>
    <row r="3751" spans="4:4" x14ac:dyDescent="0.3">
      <c r="D3751" s="10"/>
    </row>
    <row r="3752" spans="4:4" x14ac:dyDescent="0.3">
      <c r="D3752" s="10"/>
    </row>
    <row r="3753" spans="4:4" x14ac:dyDescent="0.3">
      <c r="D3753" s="10"/>
    </row>
    <row r="3754" spans="4:4" x14ac:dyDescent="0.3">
      <c r="D3754" s="10"/>
    </row>
    <row r="3755" spans="4:4" x14ac:dyDescent="0.3">
      <c r="D3755" s="10"/>
    </row>
    <row r="3756" spans="4:4" x14ac:dyDescent="0.3">
      <c r="D3756" s="10"/>
    </row>
    <row r="3757" spans="4:4" x14ac:dyDescent="0.3">
      <c r="D3757" s="10"/>
    </row>
    <row r="3758" spans="4:4" x14ac:dyDescent="0.3">
      <c r="D3758" s="10"/>
    </row>
    <row r="3759" spans="4:4" x14ac:dyDescent="0.3">
      <c r="D3759" s="10"/>
    </row>
    <row r="3760" spans="4:4" x14ac:dyDescent="0.3">
      <c r="D3760" s="10"/>
    </row>
    <row r="3761" spans="4:4" x14ac:dyDescent="0.3">
      <c r="D3761" s="10"/>
    </row>
    <row r="3762" spans="4:4" x14ac:dyDescent="0.3">
      <c r="D3762" s="10"/>
    </row>
    <row r="3763" spans="4:4" x14ac:dyDescent="0.3">
      <c r="D3763" s="10"/>
    </row>
    <row r="3764" spans="4:4" x14ac:dyDescent="0.3">
      <c r="D3764" s="10"/>
    </row>
    <row r="3765" spans="4:4" x14ac:dyDescent="0.3">
      <c r="D3765" s="10"/>
    </row>
    <row r="3766" spans="4:4" x14ac:dyDescent="0.3">
      <c r="D3766" s="10"/>
    </row>
    <row r="3767" spans="4:4" x14ac:dyDescent="0.3">
      <c r="D3767" s="10"/>
    </row>
    <row r="3768" spans="4:4" x14ac:dyDescent="0.3">
      <c r="D3768" s="10"/>
    </row>
    <row r="3769" spans="4:4" x14ac:dyDescent="0.3">
      <c r="D3769" s="10"/>
    </row>
    <row r="3770" spans="4:4" x14ac:dyDescent="0.3">
      <c r="D3770" s="10"/>
    </row>
    <row r="3771" spans="4:4" x14ac:dyDescent="0.3">
      <c r="D3771" s="10"/>
    </row>
    <row r="3772" spans="4:4" x14ac:dyDescent="0.3">
      <c r="D3772" s="10"/>
    </row>
    <row r="3773" spans="4:4" x14ac:dyDescent="0.3">
      <c r="D3773" s="10"/>
    </row>
    <row r="3774" spans="4:4" x14ac:dyDescent="0.3">
      <c r="D3774" s="10"/>
    </row>
    <row r="3775" spans="4:4" x14ac:dyDescent="0.3">
      <c r="D3775" s="10"/>
    </row>
    <row r="3776" spans="4:4" x14ac:dyDescent="0.3">
      <c r="D3776" s="10"/>
    </row>
    <row r="3777" spans="4:4" x14ac:dyDescent="0.3">
      <c r="D3777" s="10"/>
    </row>
    <row r="3778" spans="4:4" x14ac:dyDescent="0.3">
      <c r="D3778" s="10"/>
    </row>
    <row r="3779" spans="4:4" x14ac:dyDescent="0.3">
      <c r="D3779" s="10"/>
    </row>
    <row r="3780" spans="4:4" x14ac:dyDescent="0.3">
      <c r="D3780" s="10"/>
    </row>
    <row r="3781" spans="4:4" x14ac:dyDescent="0.3">
      <c r="D3781" s="10"/>
    </row>
    <row r="3782" spans="4:4" x14ac:dyDescent="0.3">
      <c r="D3782" s="10"/>
    </row>
    <row r="3783" spans="4:4" x14ac:dyDescent="0.3">
      <c r="D3783" s="10"/>
    </row>
    <row r="3784" spans="4:4" x14ac:dyDescent="0.3">
      <c r="D3784" s="10"/>
    </row>
    <row r="3785" spans="4:4" x14ac:dyDescent="0.3">
      <c r="D3785" s="10"/>
    </row>
    <row r="3786" spans="4:4" x14ac:dyDescent="0.3">
      <c r="D3786" s="10"/>
    </row>
    <row r="3787" spans="4:4" x14ac:dyDescent="0.3">
      <c r="D3787" s="10"/>
    </row>
    <row r="3788" spans="4:4" x14ac:dyDescent="0.3">
      <c r="D3788" s="10"/>
    </row>
    <row r="3789" spans="4:4" x14ac:dyDescent="0.3">
      <c r="D3789" s="10"/>
    </row>
    <row r="3790" spans="4:4" x14ac:dyDescent="0.3">
      <c r="D3790" s="10"/>
    </row>
    <row r="3791" spans="4:4" x14ac:dyDescent="0.3">
      <c r="D3791" s="10"/>
    </row>
    <row r="3792" spans="4:4" x14ac:dyDescent="0.3">
      <c r="D3792" s="10"/>
    </row>
    <row r="3793" spans="4:4" x14ac:dyDescent="0.3">
      <c r="D3793" s="10"/>
    </row>
    <row r="3794" spans="4:4" x14ac:dyDescent="0.3">
      <c r="D3794" s="10"/>
    </row>
    <row r="3795" spans="4:4" x14ac:dyDescent="0.3">
      <c r="D3795" s="10"/>
    </row>
    <row r="3796" spans="4:4" x14ac:dyDescent="0.3">
      <c r="D3796" s="10"/>
    </row>
    <row r="3797" spans="4:4" x14ac:dyDescent="0.3">
      <c r="D3797" s="10"/>
    </row>
    <row r="3798" spans="4:4" x14ac:dyDescent="0.3">
      <c r="D3798" s="10"/>
    </row>
    <row r="3799" spans="4:4" x14ac:dyDescent="0.3">
      <c r="D3799" s="10"/>
    </row>
    <row r="3800" spans="4:4" x14ac:dyDescent="0.3">
      <c r="D3800" s="10"/>
    </row>
    <row r="3801" spans="4:4" x14ac:dyDescent="0.3">
      <c r="D3801" s="10"/>
    </row>
    <row r="3802" spans="4:4" x14ac:dyDescent="0.3">
      <c r="D3802" s="10"/>
    </row>
    <row r="3803" spans="4:4" x14ac:dyDescent="0.3">
      <c r="D3803" s="10"/>
    </row>
    <row r="3804" spans="4:4" x14ac:dyDescent="0.3">
      <c r="D3804" s="10"/>
    </row>
    <row r="3805" spans="4:4" x14ac:dyDescent="0.3">
      <c r="D3805" s="10"/>
    </row>
    <row r="3806" spans="4:4" x14ac:dyDescent="0.3">
      <c r="D3806" s="10"/>
    </row>
    <row r="3807" spans="4:4" x14ac:dyDescent="0.3">
      <c r="D3807" s="10"/>
    </row>
    <row r="3808" spans="4:4" x14ac:dyDescent="0.3">
      <c r="D3808" s="10"/>
    </row>
    <row r="3809" spans="4:4" x14ac:dyDescent="0.3">
      <c r="D3809" s="10"/>
    </row>
    <row r="3810" spans="4:4" x14ac:dyDescent="0.3">
      <c r="D3810" s="10"/>
    </row>
    <row r="3811" spans="4:4" x14ac:dyDescent="0.3">
      <c r="D3811" s="10"/>
    </row>
    <row r="3812" spans="4:4" x14ac:dyDescent="0.3">
      <c r="D3812" s="10"/>
    </row>
    <row r="3813" spans="4:4" x14ac:dyDescent="0.3">
      <c r="D3813" s="10"/>
    </row>
    <row r="3814" spans="4:4" x14ac:dyDescent="0.3">
      <c r="D3814" s="10"/>
    </row>
    <row r="3815" spans="4:4" x14ac:dyDescent="0.3">
      <c r="D3815" s="10"/>
    </row>
    <row r="3816" spans="4:4" x14ac:dyDescent="0.3">
      <c r="D3816" s="10"/>
    </row>
    <row r="3817" spans="4:4" x14ac:dyDescent="0.3">
      <c r="D3817" s="10"/>
    </row>
    <row r="3818" spans="4:4" x14ac:dyDescent="0.3">
      <c r="D3818" s="10"/>
    </row>
    <row r="3819" spans="4:4" x14ac:dyDescent="0.3">
      <c r="D3819" s="10"/>
    </row>
    <row r="3820" spans="4:4" x14ac:dyDescent="0.3">
      <c r="D3820" s="10"/>
    </row>
    <row r="3821" spans="4:4" x14ac:dyDescent="0.3">
      <c r="D3821" s="10"/>
    </row>
    <row r="3822" spans="4:4" x14ac:dyDescent="0.3">
      <c r="D3822" s="10"/>
    </row>
    <row r="3823" spans="4:4" x14ac:dyDescent="0.3">
      <c r="D3823" s="10"/>
    </row>
    <row r="3824" spans="4:4" x14ac:dyDescent="0.3">
      <c r="D3824" s="10"/>
    </row>
    <row r="3825" spans="4:4" x14ac:dyDescent="0.3">
      <c r="D3825" s="10"/>
    </row>
    <row r="3826" spans="4:4" x14ac:dyDescent="0.3">
      <c r="D3826" s="10"/>
    </row>
    <row r="3827" spans="4:4" x14ac:dyDescent="0.3">
      <c r="D3827" s="10"/>
    </row>
    <row r="3828" spans="4:4" x14ac:dyDescent="0.3">
      <c r="D3828" s="10"/>
    </row>
    <row r="3829" spans="4:4" x14ac:dyDescent="0.3">
      <c r="D3829" s="10"/>
    </row>
    <row r="3830" spans="4:4" x14ac:dyDescent="0.3">
      <c r="D3830" s="10"/>
    </row>
    <row r="3831" spans="4:4" x14ac:dyDescent="0.3">
      <c r="D3831" s="10"/>
    </row>
    <row r="3832" spans="4:4" x14ac:dyDescent="0.3">
      <c r="D3832" s="10"/>
    </row>
    <row r="3833" spans="4:4" x14ac:dyDescent="0.3">
      <c r="D3833" s="10"/>
    </row>
    <row r="3834" spans="4:4" x14ac:dyDescent="0.3">
      <c r="D3834" s="10"/>
    </row>
    <row r="3835" spans="4:4" x14ac:dyDescent="0.3">
      <c r="D3835" s="10"/>
    </row>
    <row r="3836" spans="4:4" x14ac:dyDescent="0.3">
      <c r="D3836" s="10"/>
    </row>
    <row r="3837" spans="4:4" x14ac:dyDescent="0.3">
      <c r="D3837" s="10"/>
    </row>
    <row r="3838" spans="4:4" x14ac:dyDescent="0.3">
      <c r="D3838" s="10"/>
    </row>
    <row r="3839" spans="4:4" x14ac:dyDescent="0.3">
      <c r="D3839" s="10"/>
    </row>
    <row r="3840" spans="4:4" x14ac:dyDescent="0.3">
      <c r="D3840" s="10"/>
    </row>
    <row r="3841" spans="4:4" x14ac:dyDescent="0.3">
      <c r="D3841" s="10"/>
    </row>
    <row r="3842" spans="4:4" x14ac:dyDescent="0.3">
      <c r="D3842" s="10"/>
    </row>
    <row r="3843" spans="4:4" x14ac:dyDescent="0.3">
      <c r="D3843" s="10"/>
    </row>
    <row r="3844" spans="4:4" x14ac:dyDescent="0.3">
      <c r="D3844" s="10"/>
    </row>
    <row r="3845" spans="4:4" x14ac:dyDescent="0.3">
      <c r="D3845" s="10"/>
    </row>
    <row r="3846" spans="4:4" x14ac:dyDescent="0.3">
      <c r="D3846" s="10"/>
    </row>
    <row r="3847" spans="4:4" x14ac:dyDescent="0.3">
      <c r="D3847" s="10"/>
    </row>
    <row r="3848" spans="4:4" x14ac:dyDescent="0.3">
      <c r="D3848" s="10"/>
    </row>
    <row r="3849" spans="4:4" x14ac:dyDescent="0.3">
      <c r="D3849" s="10"/>
    </row>
    <row r="3850" spans="4:4" x14ac:dyDescent="0.3">
      <c r="D3850" s="10"/>
    </row>
    <row r="3851" spans="4:4" x14ac:dyDescent="0.3">
      <c r="D3851" s="10"/>
    </row>
    <row r="3852" spans="4:4" x14ac:dyDescent="0.3">
      <c r="D3852" s="10"/>
    </row>
    <row r="3853" spans="4:4" x14ac:dyDescent="0.3">
      <c r="D3853" s="10"/>
    </row>
    <row r="3854" spans="4:4" x14ac:dyDescent="0.3">
      <c r="D3854" s="10"/>
    </row>
    <row r="3855" spans="4:4" x14ac:dyDescent="0.3">
      <c r="D3855" s="10"/>
    </row>
    <row r="3856" spans="4:4" x14ac:dyDescent="0.3">
      <c r="D3856" s="10"/>
    </row>
    <row r="3857" spans="4:4" x14ac:dyDescent="0.3">
      <c r="D3857" s="10"/>
    </row>
    <row r="3858" spans="4:4" x14ac:dyDescent="0.3">
      <c r="D3858" s="10"/>
    </row>
    <row r="3859" spans="4:4" x14ac:dyDescent="0.3">
      <c r="D3859" s="10"/>
    </row>
    <row r="3860" spans="4:4" x14ac:dyDescent="0.3">
      <c r="D3860" s="10"/>
    </row>
    <row r="3861" spans="4:4" x14ac:dyDescent="0.3">
      <c r="D3861" s="10"/>
    </row>
    <row r="3862" spans="4:4" x14ac:dyDescent="0.3">
      <c r="D3862" s="10"/>
    </row>
    <row r="3863" spans="4:4" x14ac:dyDescent="0.3">
      <c r="D3863" s="10"/>
    </row>
    <row r="3864" spans="4:4" x14ac:dyDescent="0.3">
      <c r="D3864" s="10"/>
    </row>
    <row r="3865" spans="4:4" x14ac:dyDescent="0.3">
      <c r="D3865" s="10"/>
    </row>
    <row r="3866" spans="4:4" x14ac:dyDescent="0.3">
      <c r="D3866" s="10"/>
    </row>
    <row r="3867" spans="4:4" x14ac:dyDescent="0.3">
      <c r="D3867" s="10"/>
    </row>
    <row r="3868" spans="4:4" x14ac:dyDescent="0.3">
      <c r="D3868" s="10"/>
    </row>
    <row r="3869" spans="4:4" x14ac:dyDescent="0.3">
      <c r="D3869" s="10"/>
    </row>
    <row r="3870" spans="4:4" x14ac:dyDescent="0.3">
      <c r="D3870" s="10"/>
    </row>
    <row r="3871" spans="4:4" x14ac:dyDescent="0.3">
      <c r="D3871" s="10"/>
    </row>
    <row r="3872" spans="4:4" x14ac:dyDescent="0.3">
      <c r="D3872" s="10"/>
    </row>
    <row r="3873" spans="4:4" x14ac:dyDescent="0.3">
      <c r="D3873" s="10"/>
    </row>
    <row r="3874" spans="4:4" x14ac:dyDescent="0.3">
      <c r="D3874" s="10"/>
    </row>
    <row r="3875" spans="4:4" x14ac:dyDescent="0.3">
      <c r="D3875" s="10"/>
    </row>
    <row r="3876" spans="4:4" x14ac:dyDescent="0.3">
      <c r="D3876" s="10"/>
    </row>
    <row r="3877" spans="4:4" x14ac:dyDescent="0.3">
      <c r="D3877" s="10"/>
    </row>
    <row r="3878" spans="4:4" x14ac:dyDescent="0.3">
      <c r="D3878" s="10"/>
    </row>
    <row r="3879" spans="4:4" x14ac:dyDescent="0.3">
      <c r="D3879" s="10"/>
    </row>
    <row r="3880" spans="4:4" x14ac:dyDescent="0.3">
      <c r="D3880" s="10"/>
    </row>
    <row r="3881" spans="4:4" x14ac:dyDescent="0.3">
      <c r="D3881" s="10"/>
    </row>
    <row r="3882" spans="4:4" x14ac:dyDescent="0.3">
      <c r="D3882" s="10"/>
    </row>
    <row r="3883" spans="4:4" x14ac:dyDescent="0.3">
      <c r="D3883" s="10"/>
    </row>
    <row r="3884" spans="4:4" x14ac:dyDescent="0.3">
      <c r="D3884" s="10"/>
    </row>
    <row r="3885" spans="4:4" x14ac:dyDescent="0.3">
      <c r="D3885" s="10"/>
    </row>
    <row r="3886" spans="4:4" x14ac:dyDescent="0.3">
      <c r="D3886" s="10"/>
    </row>
    <row r="3887" spans="4:4" x14ac:dyDescent="0.3">
      <c r="D3887" s="10"/>
    </row>
    <row r="3888" spans="4:4" x14ac:dyDescent="0.3">
      <c r="D3888" s="10"/>
    </row>
    <row r="3889" spans="4:4" x14ac:dyDescent="0.3">
      <c r="D3889" s="10"/>
    </row>
    <row r="3890" spans="4:4" x14ac:dyDescent="0.3">
      <c r="D3890" s="10"/>
    </row>
    <row r="3891" spans="4:4" x14ac:dyDescent="0.3">
      <c r="D3891" s="10"/>
    </row>
    <row r="3892" spans="4:4" x14ac:dyDescent="0.3">
      <c r="D3892" s="10"/>
    </row>
    <row r="3893" spans="4:4" x14ac:dyDescent="0.3">
      <c r="D3893" s="10"/>
    </row>
    <row r="3894" spans="4:4" x14ac:dyDescent="0.3">
      <c r="D3894" s="10"/>
    </row>
    <row r="3895" spans="4:4" x14ac:dyDescent="0.3">
      <c r="D3895" s="10"/>
    </row>
    <row r="3896" spans="4:4" x14ac:dyDescent="0.3">
      <c r="D3896" s="10"/>
    </row>
    <row r="3897" spans="4:4" x14ac:dyDescent="0.3">
      <c r="D3897" s="10"/>
    </row>
    <row r="3898" spans="4:4" x14ac:dyDescent="0.3">
      <c r="D3898" s="10"/>
    </row>
    <row r="3899" spans="4:4" x14ac:dyDescent="0.3">
      <c r="D3899" s="10"/>
    </row>
    <row r="3900" spans="4:4" x14ac:dyDescent="0.3">
      <c r="D3900" s="10"/>
    </row>
    <row r="3901" spans="4:4" x14ac:dyDescent="0.3">
      <c r="D3901" s="10"/>
    </row>
    <row r="3902" spans="4:4" x14ac:dyDescent="0.3">
      <c r="D3902" s="10"/>
    </row>
    <row r="3903" spans="4:4" x14ac:dyDescent="0.3">
      <c r="D3903" s="10"/>
    </row>
    <row r="3904" spans="4:4" x14ac:dyDescent="0.3">
      <c r="D3904" s="10"/>
    </row>
    <row r="3905" spans="4:4" x14ac:dyDescent="0.3">
      <c r="D3905" s="10"/>
    </row>
    <row r="3906" spans="4:4" x14ac:dyDescent="0.3">
      <c r="D3906" s="10"/>
    </row>
    <row r="3907" spans="4:4" x14ac:dyDescent="0.3">
      <c r="D3907" s="10"/>
    </row>
    <row r="3908" spans="4:4" x14ac:dyDescent="0.3">
      <c r="D3908" s="10"/>
    </row>
    <row r="3909" spans="4:4" x14ac:dyDescent="0.3">
      <c r="D3909" s="10"/>
    </row>
    <row r="3910" spans="4:4" x14ac:dyDescent="0.3">
      <c r="D3910" s="10"/>
    </row>
    <row r="3911" spans="4:4" x14ac:dyDescent="0.3">
      <c r="D3911" s="10"/>
    </row>
    <row r="3912" spans="4:4" x14ac:dyDescent="0.3">
      <c r="D3912" s="10"/>
    </row>
    <row r="3913" spans="4:4" x14ac:dyDescent="0.3">
      <c r="D3913" s="10"/>
    </row>
    <row r="3914" spans="4:4" x14ac:dyDescent="0.3">
      <c r="D3914" s="10"/>
    </row>
    <row r="3915" spans="4:4" x14ac:dyDescent="0.3">
      <c r="D3915" s="10"/>
    </row>
    <row r="3916" spans="4:4" x14ac:dyDescent="0.3">
      <c r="D3916" s="10"/>
    </row>
    <row r="3917" spans="4:4" x14ac:dyDescent="0.3">
      <c r="D3917" s="10"/>
    </row>
    <row r="3918" spans="4:4" x14ac:dyDescent="0.3">
      <c r="D3918" s="10"/>
    </row>
    <row r="3919" spans="4:4" x14ac:dyDescent="0.3">
      <c r="D3919" s="10"/>
    </row>
    <row r="3920" spans="4:4" x14ac:dyDescent="0.3">
      <c r="D3920" s="10"/>
    </row>
    <row r="3921" spans="4:4" x14ac:dyDescent="0.3">
      <c r="D3921" s="10"/>
    </row>
    <row r="3922" spans="4:4" x14ac:dyDescent="0.3">
      <c r="D3922" s="10"/>
    </row>
    <row r="3923" spans="4:4" x14ac:dyDescent="0.3">
      <c r="D3923" s="10"/>
    </row>
    <row r="3924" spans="4:4" x14ac:dyDescent="0.3">
      <c r="D3924" s="10"/>
    </row>
    <row r="3925" spans="4:4" x14ac:dyDescent="0.3">
      <c r="D3925" s="10"/>
    </row>
    <row r="3926" spans="4:4" x14ac:dyDescent="0.3">
      <c r="D3926" s="10"/>
    </row>
    <row r="3927" spans="4:4" x14ac:dyDescent="0.3">
      <c r="D3927" s="10"/>
    </row>
    <row r="3928" spans="4:4" x14ac:dyDescent="0.3">
      <c r="D3928" s="10"/>
    </row>
    <row r="3929" spans="4:4" x14ac:dyDescent="0.3">
      <c r="D3929" s="10"/>
    </row>
    <row r="3930" spans="4:4" x14ac:dyDescent="0.3">
      <c r="D3930" s="10"/>
    </row>
    <row r="3931" spans="4:4" x14ac:dyDescent="0.3">
      <c r="D3931" s="10"/>
    </row>
    <row r="3932" spans="4:4" x14ac:dyDescent="0.3">
      <c r="D3932" s="10"/>
    </row>
    <row r="3933" spans="4:4" x14ac:dyDescent="0.3">
      <c r="D3933" s="10"/>
    </row>
    <row r="3934" spans="4:4" x14ac:dyDescent="0.3">
      <c r="D3934" s="10"/>
    </row>
    <row r="3935" spans="4:4" x14ac:dyDescent="0.3">
      <c r="D3935" s="10"/>
    </row>
    <row r="3936" spans="4:4" x14ac:dyDescent="0.3">
      <c r="D3936" s="10"/>
    </row>
    <row r="3937" spans="4:4" x14ac:dyDescent="0.3">
      <c r="D3937" s="10"/>
    </row>
    <row r="3938" spans="4:4" x14ac:dyDescent="0.3">
      <c r="D3938" s="10"/>
    </row>
    <row r="3939" spans="4:4" x14ac:dyDescent="0.3">
      <c r="D3939" s="10"/>
    </row>
    <row r="3940" spans="4:4" x14ac:dyDescent="0.3">
      <c r="D3940" s="10"/>
    </row>
    <row r="3941" spans="4:4" x14ac:dyDescent="0.3">
      <c r="D3941" s="10"/>
    </row>
    <row r="3942" spans="4:4" x14ac:dyDescent="0.3">
      <c r="D3942" s="10"/>
    </row>
    <row r="3943" spans="4:4" x14ac:dyDescent="0.3">
      <c r="D3943" s="10"/>
    </row>
    <row r="3944" spans="4:4" x14ac:dyDescent="0.3">
      <c r="D3944" s="10"/>
    </row>
    <row r="3945" spans="4:4" x14ac:dyDescent="0.3">
      <c r="D3945" s="10"/>
    </row>
    <row r="3946" spans="4:4" x14ac:dyDescent="0.3">
      <c r="D3946" s="10"/>
    </row>
    <row r="3947" spans="4:4" x14ac:dyDescent="0.3">
      <c r="D3947" s="10"/>
    </row>
    <row r="3948" spans="4:4" x14ac:dyDescent="0.3">
      <c r="D3948" s="10"/>
    </row>
    <row r="3949" spans="4:4" x14ac:dyDescent="0.3">
      <c r="D3949" s="10"/>
    </row>
    <row r="3950" spans="4:4" x14ac:dyDescent="0.3">
      <c r="D3950" s="10"/>
    </row>
    <row r="3951" spans="4:4" x14ac:dyDescent="0.3">
      <c r="D3951" s="10"/>
    </row>
    <row r="3952" spans="4:4" x14ac:dyDescent="0.3">
      <c r="D3952" s="10"/>
    </row>
    <row r="3953" spans="4:4" x14ac:dyDescent="0.3">
      <c r="D3953" s="10"/>
    </row>
    <row r="3954" spans="4:4" x14ac:dyDescent="0.3">
      <c r="D3954" s="10"/>
    </row>
    <row r="3955" spans="4:4" x14ac:dyDescent="0.3">
      <c r="D3955" s="10"/>
    </row>
    <row r="3956" spans="4:4" x14ac:dyDescent="0.3">
      <c r="D3956" s="10"/>
    </row>
    <row r="3957" spans="4:4" x14ac:dyDescent="0.3">
      <c r="D3957" s="10"/>
    </row>
    <row r="3958" spans="4:4" x14ac:dyDescent="0.3">
      <c r="D3958" s="10"/>
    </row>
    <row r="3959" spans="4:4" x14ac:dyDescent="0.3">
      <c r="D3959" s="10"/>
    </row>
    <row r="3960" spans="4:4" x14ac:dyDescent="0.3">
      <c r="D3960" s="10"/>
    </row>
    <row r="3961" spans="4:4" x14ac:dyDescent="0.3">
      <c r="D3961" s="10"/>
    </row>
    <row r="3962" spans="4:4" x14ac:dyDescent="0.3">
      <c r="D3962" s="10"/>
    </row>
    <row r="3963" spans="4:4" x14ac:dyDescent="0.3">
      <c r="D3963" s="10"/>
    </row>
    <row r="3964" spans="4:4" x14ac:dyDescent="0.3">
      <c r="D3964" s="10"/>
    </row>
    <row r="3965" spans="4:4" x14ac:dyDescent="0.3">
      <c r="D3965" s="10"/>
    </row>
    <row r="3966" spans="4:4" x14ac:dyDescent="0.3">
      <c r="D3966" s="10"/>
    </row>
    <row r="3967" spans="4:4" x14ac:dyDescent="0.3">
      <c r="D3967" s="10"/>
    </row>
    <row r="3968" spans="4:4" x14ac:dyDescent="0.3">
      <c r="D3968" s="10"/>
    </row>
    <row r="3969" spans="4:4" x14ac:dyDescent="0.3">
      <c r="D3969" s="10"/>
    </row>
    <row r="3970" spans="4:4" x14ac:dyDescent="0.3">
      <c r="D3970" s="10"/>
    </row>
    <row r="3971" spans="4:4" x14ac:dyDescent="0.3">
      <c r="D3971" s="10"/>
    </row>
    <row r="3972" spans="4:4" x14ac:dyDescent="0.3">
      <c r="D3972" s="10"/>
    </row>
    <row r="3973" spans="4:4" x14ac:dyDescent="0.3">
      <c r="D3973" s="10"/>
    </row>
    <row r="3974" spans="4:4" x14ac:dyDescent="0.3">
      <c r="D3974" s="10"/>
    </row>
    <row r="3975" spans="4:4" x14ac:dyDescent="0.3">
      <c r="D3975" s="10"/>
    </row>
    <row r="3976" spans="4:4" x14ac:dyDescent="0.3">
      <c r="D3976" s="10"/>
    </row>
    <row r="3977" spans="4:4" x14ac:dyDescent="0.3">
      <c r="D3977" s="10"/>
    </row>
    <row r="3978" spans="4:4" x14ac:dyDescent="0.3">
      <c r="D3978" s="10"/>
    </row>
    <row r="3979" spans="4:4" x14ac:dyDescent="0.3">
      <c r="D3979" s="10"/>
    </row>
    <row r="3980" spans="4:4" x14ac:dyDescent="0.3">
      <c r="D3980" s="10"/>
    </row>
    <row r="3981" spans="4:4" x14ac:dyDescent="0.3">
      <c r="D3981" s="10"/>
    </row>
    <row r="3982" spans="4:4" x14ac:dyDescent="0.3">
      <c r="D3982" s="10"/>
    </row>
    <row r="3983" spans="4:4" x14ac:dyDescent="0.3">
      <c r="D3983" s="10"/>
    </row>
    <row r="3984" spans="4:4" x14ac:dyDescent="0.3">
      <c r="D3984" s="10"/>
    </row>
    <row r="3985" spans="4:4" x14ac:dyDescent="0.3">
      <c r="D3985" s="10"/>
    </row>
    <row r="3986" spans="4:4" x14ac:dyDescent="0.3">
      <c r="D3986" s="10"/>
    </row>
    <row r="3987" spans="4:4" x14ac:dyDescent="0.3">
      <c r="D3987" s="10"/>
    </row>
    <row r="3988" spans="4:4" x14ac:dyDescent="0.3">
      <c r="D3988" s="10"/>
    </row>
    <row r="3989" spans="4:4" x14ac:dyDescent="0.3">
      <c r="D3989" s="10"/>
    </row>
    <row r="3990" spans="4:4" x14ac:dyDescent="0.3">
      <c r="D3990" s="10"/>
    </row>
    <row r="3991" spans="4:4" x14ac:dyDescent="0.3">
      <c r="D3991" s="10"/>
    </row>
    <row r="3992" spans="4:4" x14ac:dyDescent="0.3">
      <c r="D3992" s="10"/>
    </row>
    <row r="3993" spans="4:4" x14ac:dyDescent="0.3">
      <c r="D3993" s="10"/>
    </row>
    <row r="3994" spans="4:4" x14ac:dyDescent="0.3">
      <c r="D3994" s="10"/>
    </row>
    <row r="3995" spans="4:4" x14ac:dyDescent="0.3">
      <c r="D3995" s="10"/>
    </row>
    <row r="3996" spans="4:4" x14ac:dyDescent="0.3">
      <c r="D3996" s="10"/>
    </row>
    <row r="3997" spans="4:4" x14ac:dyDescent="0.3">
      <c r="D3997" s="10"/>
    </row>
    <row r="3998" spans="4:4" x14ac:dyDescent="0.3">
      <c r="D3998" s="10"/>
    </row>
    <row r="3999" spans="4:4" x14ac:dyDescent="0.3">
      <c r="D3999" s="10"/>
    </row>
    <row r="4000" spans="4:4" x14ac:dyDescent="0.3">
      <c r="D4000" s="10"/>
    </row>
    <row r="4001" spans="4:4" x14ac:dyDescent="0.3">
      <c r="D4001" s="10"/>
    </row>
    <row r="4002" spans="4:4" x14ac:dyDescent="0.3">
      <c r="D4002" s="10"/>
    </row>
    <row r="4003" spans="4:4" x14ac:dyDescent="0.3">
      <c r="D4003" s="10"/>
    </row>
    <row r="4004" spans="4:4" x14ac:dyDescent="0.3">
      <c r="D4004" s="10"/>
    </row>
    <row r="4005" spans="4:4" x14ac:dyDescent="0.3">
      <c r="D4005" s="10"/>
    </row>
    <row r="4006" spans="4:4" x14ac:dyDescent="0.3">
      <c r="D4006" s="10"/>
    </row>
    <row r="4007" spans="4:4" x14ac:dyDescent="0.3">
      <c r="D4007" s="10"/>
    </row>
    <row r="4008" spans="4:4" x14ac:dyDescent="0.3">
      <c r="D4008" s="10"/>
    </row>
    <row r="4009" spans="4:4" x14ac:dyDescent="0.3">
      <c r="D4009" s="10"/>
    </row>
    <row r="4010" spans="4:4" x14ac:dyDescent="0.3">
      <c r="D4010" s="10"/>
    </row>
    <row r="4011" spans="4:4" x14ac:dyDescent="0.3">
      <c r="D4011" s="10"/>
    </row>
    <row r="4012" spans="4:4" x14ac:dyDescent="0.3">
      <c r="D4012" s="10"/>
    </row>
    <row r="4013" spans="4:4" x14ac:dyDescent="0.3">
      <c r="D4013" s="10"/>
    </row>
    <row r="4014" spans="4:4" x14ac:dyDescent="0.3">
      <c r="D4014" s="10"/>
    </row>
    <row r="4015" spans="4:4" x14ac:dyDescent="0.3">
      <c r="D4015" s="10"/>
    </row>
    <row r="4016" spans="4:4" x14ac:dyDescent="0.3">
      <c r="D4016" s="10"/>
    </row>
    <row r="4017" spans="4:4" x14ac:dyDescent="0.3">
      <c r="D4017" s="10"/>
    </row>
    <row r="4018" spans="4:4" x14ac:dyDescent="0.3">
      <c r="D4018" s="10"/>
    </row>
    <row r="4019" spans="4:4" x14ac:dyDescent="0.3">
      <c r="D4019" s="10"/>
    </row>
    <row r="4020" spans="4:4" x14ac:dyDescent="0.3">
      <c r="D4020" s="10"/>
    </row>
    <row r="4021" spans="4:4" x14ac:dyDescent="0.3">
      <c r="D4021" s="10"/>
    </row>
    <row r="4022" spans="4:4" x14ac:dyDescent="0.3">
      <c r="D4022" s="10"/>
    </row>
    <row r="4023" spans="4:4" x14ac:dyDescent="0.3">
      <c r="D4023" s="10"/>
    </row>
    <row r="4024" spans="4:4" x14ac:dyDescent="0.3">
      <c r="D4024" s="10"/>
    </row>
    <row r="4025" spans="4:4" x14ac:dyDescent="0.3">
      <c r="D4025" s="10"/>
    </row>
    <row r="4026" spans="4:4" x14ac:dyDescent="0.3">
      <c r="D4026" s="10"/>
    </row>
    <row r="4027" spans="4:4" x14ac:dyDescent="0.3">
      <c r="D4027" s="10"/>
    </row>
    <row r="4028" spans="4:4" x14ac:dyDescent="0.3">
      <c r="D4028" s="10"/>
    </row>
    <row r="4029" spans="4:4" x14ac:dyDescent="0.3">
      <c r="D4029" s="10"/>
    </row>
    <row r="4030" spans="4:4" x14ac:dyDescent="0.3">
      <c r="D4030" s="10"/>
    </row>
    <row r="4031" spans="4:4" x14ac:dyDescent="0.3">
      <c r="D4031" s="10"/>
    </row>
    <row r="4032" spans="4:4" x14ac:dyDescent="0.3">
      <c r="D4032" s="10"/>
    </row>
    <row r="4033" spans="4:4" x14ac:dyDescent="0.3">
      <c r="D4033" s="10"/>
    </row>
    <row r="4034" spans="4:4" x14ac:dyDescent="0.3">
      <c r="D4034" s="10"/>
    </row>
    <row r="4035" spans="4:4" x14ac:dyDescent="0.3">
      <c r="D4035" s="10"/>
    </row>
    <row r="4036" spans="4:4" x14ac:dyDescent="0.3">
      <c r="D4036" s="10"/>
    </row>
    <row r="4037" spans="4:4" x14ac:dyDescent="0.3">
      <c r="D4037" s="10"/>
    </row>
    <row r="4038" spans="4:4" x14ac:dyDescent="0.3">
      <c r="D4038" s="10"/>
    </row>
    <row r="4039" spans="4:4" x14ac:dyDescent="0.3">
      <c r="D4039" s="10"/>
    </row>
    <row r="4040" spans="4:4" x14ac:dyDescent="0.3">
      <c r="D4040" s="10"/>
    </row>
    <row r="4041" spans="4:4" x14ac:dyDescent="0.3">
      <c r="D4041" s="10"/>
    </row>
    <row r="4042" spans="4:4" x14ac:dyDescent="0.3">
      <c r="D4042" s="10"/>
    </row>
    <row r="4043" spans="4:4" x14ac:dyDescent="0.3">
      <c r="D4043" s="10"/>
    </row>
    <row r="4044" spans="4:4" x14ac:dyDescent="0.3">
      <c r="D4044" s="10"/>
    </row>
    <row r="4045" spans="4:4" x14ac:dyDescent="0.3">
      <c r="D4045" s="10"/>
    </row>
    <row r="4046" spans="4:4" x14ac:dyDescent="0.3">
      <c r="D4046" s="10"/>
    </row>
    <row r="4047" spans="4:4" x14ac:dyDescent="0.3">
      <c r="D4047" s="10"/>
    </row>
    <row r="4048" spans="4:4" x14ac:dyDescent="0.3">
      <c r="D4048" s="10"/>
    </row>
    <row r="4049" spans="4:4" x14ac:dyDescent="0.3">
      <c r="D4049" s="10"/>
    </row>
    <row r="4050" spans="4:4" x14ac:dyDescent="0.3">
      <c r="D4050" s="10"/>
    </row>
    <row r="4051" spans="4:4" x14ac:dyDescent="0.3">
      <c r="D4051" s="10"/>
    </row>
    <row r="4052" spans="4:4" x14ac:dyDescent="0.3">
      <c r="D4052" s="10"/>
    </row>
    <row r="4053" spans="4:4" x14ac:dyDescent="0.3">
      <c r="D4053" s="10"/>
    </row>
    <row r="4054" spans="4:4" x14ac:dyDescent="0.3">
      <c r="D4054" s="10"/>
    </row>
    <row r="4055" spans="4:4" x14ac:dyDescent="0.3">
      <c r="D4055" s="10"/>
    </row>
    <row r="4056" spans="4:4" x14ac:dyDescent="0.3">
      <c r="D4056" s="10"/>
    </row>
    <row r="4057" spans="4:4" x14ac:dyDescent="0.3">
      <c r="D4057" s="10"/>
    </row>
    <row r="4058" spans="4:4" x14ac:dyDescent="0.3">
      <c r="D4058" s="10"/>
    </row>
    <row r="4059" spans="4:4" x14ac:dyDescent="0.3">
      <c r="D4059" s="10"/>
    </row>
    <row r="4060" spans="4:4" x14ac:dyDescent="0.3">
      <c r="D4060" s="10"/>
    </row>
    <row r="4061" spans="4:4" x14ac:dyDescent="0.3">
      <c r="D4061" s="10"/>
    </row>
    <row r="4062" spans="4:4" x14ac:dyDescent="0.3">
      <c r="D4062" s="10"/>
    </row>
    <row r="4063" spans="4:4" x14ac:dyDescent="0.3">
      <c r="D4063" s="10"/>
    </row>
    <row r="4064" spans="4:4" x14ac:dyDescent="0.3">
      <c r="D4064" s="10"/>
    </row>
    <row r="4065" spans="4:4" x14ac:dyDescent="0.3">
      <c r="D4065" s="10"/>
    </row>
    <row r="4066" spans="4:4" x14ac:dyDescent="0.3">
      <c r="D4066" s="10"/>
    </row>
    <row r="4067" spans="4:4" x14ac:dyDescent="0.3">
      <c r="D4067" s="10"/>
    </row>
    <row r="4068" spans="4:4" x14ac:dyDescent="0.3">
      <c r="D4068" s="10"/>
    </row>
    <row r="4069" spans="4:4" x14ac:dyDescent="0.3">
      <c r="D4069" s="10"/>
    </row>
    <row r="4070" spans="4:4" x14ac:dyDescent="0.3">
      <c r="D4070" s="10"/>
    </row>
    <row r="4071" spans="4:4" x14ac:dyDescent="0.3">
      <c r="D4071" s="10"/>
    </row>
    <row r="4072" spans="4:4" x14ac:dyDescent="0.3">
      <c r="D4072" s="10"/>
    </row>
    <row r="4073" spans="4:4" x14ac:dyDescent="0.3">
      <c r="D4073" s="10"/>
    </row>
    <row r="4074" spans="4:4" x14ac:dyDescent="0.3">
      <c r="D4074" s="10"/>
    </row>
    <row r="4075" spans="4:4" x14ac:dyDescent="0.3">
      <c r="D4075" s="10"/>
    </row>
    <row r="4076" spans="4:4" x14ac:dyDescent="0.3">
      <c r="D4076" s="10"/>
    </row>
    <row r="4077" spans="4:4" x14ac:dyDescent="0.3">
      <c r="D4077" s="10"/>
    </row>
    <row r="4078" spans="4:4" x14ac:dyDescent="0.3">
      <c r="D4078" s="10"/>
    </row>
    <row r="4079" spans="4:4" x14ac:dyDescent="0.3">
      <c r="D4079" s="10"/>
    </row>
    <row r="4080" spans="4:4" x14ac:dyDescent="0.3">
      <c r="D4080" s="10"/>
    </row>
    <row r="4081" spans="4:4" x14ac:dyDescent="0.3">
      <c r="D4081" s="10"/>
    </row>
    <row r="4082" spans="4:4" x14ac:dyDescent="0.3">
      <c r="D4082" s="10"/>
    </row>
    <row r="4083" spans="4:4" x14ac:dyDescent="0.3">
      <c r="D4083" s="10"/>
    </row>
    <row r="4084" spans="4:4" x14ac:dyDescent="0.3">
      <c r="D4084" s="10"/>
    </row>
    <row r="4085" spans="4:4" x14ac:dyDescent="0.3">
      <c r="D4085" s="10"/>
    </row>
    <row r="4086" spans="4:4" x14ac:dyDescent="0.3">
      <c r="D4086" s="10"/>
    </row>
    <row r="4087" spans="4:4" x14ac:dyDescent="0.3">
      <c r="D4087" s="10"/>
    </row>
    <row r="4088" spans="4:4" x14ac:dyDescent="0.3">
      <c r="D4088" s="10"/>
    </row>
    <row r="4089" spans="4:4" x14ac:dyDescent="0.3">
      <c r="D4089" s="10"/>
    </row>
    <row r="4090" spans="4:4" x14ac:dyDescent="0.3">
      <c r="D4090" s="10"/>
    </row>
    <row r="4091" spans="4:4" x14ac:dyDescent="0.3">
      <c r="D4091" s="10"/>
    </row>
    <row r="4092" spans="4:4" x14ac:dyDescent="0.3">
      <c r="D4092" s="10"/>
    </row>
    <row r="4093" spans="4:4" x14ac:dyDescent="0.3">
      <c r="D4093" s="10"/>
    </row>
    <row r="4094" spans="4:4" x14ac:dyDescent="0.3">
      <c r="D4094" s="10"/>
    </row>
    <row r="4095" spans="4:4" x14ac:dyDescent="0.3">
      <c r="D4095" s="10"/>
    </row>
    <row r="4096" spans="4:4" x14ac:dyDescent="0.3">
      <c r="D4096" s="10"/>
    </row>
    <row r="4097" spans="4:4" x14ac:dyDescent="0.3">
      <c r="D4097" s="10"/>
    </row>
    <row r="4098" spans="4:4" x14ac:dyDescent="0.3">
      <c r="D4098" s="10"/>
    </row>
    <row r="4099" spans="4:4" x14ac:dyDescent="0.3">
      <c r="D4099" s="10"/>
    </row>
    <row r="4100" spans="4:4" x14ac:dyDescent="0.3">
      <c r="D4100" s="10"/>
    </row>
    <row r="4101" spans="4:4" x14ac:dyDescent="0.3">
      <c r="D4101" s="10"/>
    </row>
    <row r="4102" spans="4:4" x14ac:dyDescent="0.3">
      <c r="D4102" s="10"/>
    </row>
    <row r="4103" spans="4:4" x14ac:dyDescent="0.3">
      <c r="D4103" s="10"/>
    </row>
    <row r="4104" spans="4:4" x14ac:dyDescent="0.3">
      <c r="D4104" s="10"/>
    </row>
    <row r="4105" spans="4:4" x14ac:dyDescent="0.3">
      <c r="D4105" s="10"/>
    </row>
    <row r="4106" spans="4:4" x14ac:dyDescent="0.3">
      <c r="D4106" s="10"/>
    </row>
    <row r="4107" spans="4:4" x14ac:dyDescent="0.3">
      <c r="D4107" s="10"/>
    </row>
    <row r="4108" spans="4:4" x14ac:dyDescent="0.3">
      <c r="D4108" s="10"/>
    </row>
    <row r="4109" spans="4:4" x14ac:dyDescent="0.3">
      <c r="D4109" s="10"/>
    </row>
    <row r="4110" spans="4:4" x14ac:dyDescent="0.3">
      <c r="D4110" s="10"/>
    </row>
    <row r="4111" spans="4:4" x14ac:dyDescent="0.3">
      <c r="D4111" s="10"/>
    </row>
    <row r="4112" spans="4:4" x14ac:dyDescent="0.3">
      <c r="D4112" s="10"/>
    </row>
    <row r="4113" spans="4:4" x14ac:dyDescent="0.3">
      <c r="D4113" s="10"/>
    </row>
    <row r="4114" spans="4:4" x14ac:dyDescent="0.3">
      <c r="D4114" s="10"/>
    </row>
    <row r="4115" spans="4:4" x14ac:dyDescent="0.3">
      <c r="D4115" s="10"/>
    </row>
    <row r="4116" spans="4:4" x14ac:dyDescent="0.3">
      <c r="D4116" s="10"/>
    </row>
    <row r="4117" spans="4:4" x14ac:dyDescent="0.3">
      <c r="D4117" s="10"/>
    </row>
    <row r="4118" spans="4:4" x14ac:dyDescent="0.3">
      <c r="D4118" s="10"/>
    </row>
    <row r="4119" spans="4:4" x14ac:dyDescent="0.3">
      <c r="D4119" s="10"/>
    </row>
    <row r="4120" spans="4:4" x14ac:dyDescent="0.3">
      <c r="D4120" s="10"/>
    </row>
    <row r="4121" spans="4:4" x14ac:dyDescent="0.3">
      <c r="D4121" s="10"/>
    </row>
    <row r="4122" spans="4:4" x14ac:dyDescent="0.3">
      <c r="D4122" s="10"/>
    </row>
    <row r="4123" spans="4:4" x14ac:dyDescent="0.3">
      <c r="D4123" s="10"/>
    </row>
    <row r="4124" spans="4:4" x14ac:dyDescent="0.3">
      <c r="D4124" s="10"/>
    </row>
    <row r="4125" spans="4:4" x14ac:dyDescent="0.3">
      <c r="D4125" s="10"/>
    </row>
    <row r="4126" spans="4:4" x14ac:dyDescent="0.3">
      <c r="D4126" s="10"/>
    </row>
    <row r="4127" spans="4:4" x14ac:dyDescent="0.3">
      <c r="D4127" s="10"/>
    </row>
    <row r="4128" spans="4:4" x14ac:dyDescent="0.3">
      <c r="D4128" s="10"/>
    </row>
    <row r="4129" spans="4:4" x14ac:dyDescent="0.3">
      <c r="D4129" s="10"/>
    </row>
    <row r="4130" spans="4:4" x14ac:dyDescent="0.3">
      <c r="D4130" s="10"/>
    </row>
    <row r="4131" spans="4:4" x14ac:dyDescent="0.3">
      <c r="D4131" s="10"/>
    </row>
    <row r="4132" spans="4:4" x14ac:dyDescent="0.3">
      <c r="D4132" s="10"/>
    </row>
    <row r="4133" spans="4:4" x14ac:dyDescent="0.3">
      <c r="D4133" s="10"/>
    </row>
    <row r="4134" spans="4:4" x14ac:dyDescent="0.3">
      <c r="D4134" s="10"/>
    </row>
    <row r="4135" spans="4:4" x14ac:dyDescent="0.3">
      <c r="D4135" s="10"/>
    </row>
    <row r="4136" spans="4:4" x14ac:dyDescent="0.3">
      <c r="D4136" s="10"/>
    </row>
    <row r="4137" spans="4:4" x14ac:dyDescent="0.3">
      <c r="D4137" s="10"/>
    </row>
    <row r="4138" spans="4:4" x14ac:dyDescent="0.3">
      <c r="D4138" s="10"/>
    </row>
    <row r="4139" spans="4:4" x14ac:dyDescent="0.3">
      <c r="D4139" s="10"/>
    </row>
    <row r="4140" spans="4:4" x14ac:dyDescent="0.3">
      <c r="D4140" s="10"/>
    </row>
    <row r="4141" spans="4:4" x14ac:dyDescent="0.3">
      <c r="D4141" s="10"/>
    </row>
    <row r="4142" spans="4:4" x14ac:dyDescent="0.3">
      <c r="D4142" s="10"/>
    </row>
    <row r="4143" spans="4:4" x14ac:dyDescent="0.3">
      <c r="D4143" s="10"/>
    </row>
    <row r="4144" spans="4:4" x14ac:dyDescent="0.3">
      <c r="D4144" s="10"/>
    </row>
    <row r="4145" spans="4:4" x14ac:dyDescent="0.3">
      <c r="D4145" s="10"/>
    </row>
    <row r="4146" spans="4:4" x14ac:dyDescent="0.3">
      <c r="D4146" s="10"/>
    </row>
    <row r="4147" spans="4:4" x14ac:dyDescent="0.3">
      <c r="D4147" s="10"/>
    </row>
    <row r="4148" spans="4:4" x14ac:dyDescent="0.3">
      <c r="D4148" s="10"/>
    </row>
    <row r="4149" spans="4:4" x14ac:dyDescent="0.3">
      <c r="D4149" s="10"/>
    </row>
    <row r="4150" spans="4:4" x14ac:dyDescent="0.3">
      <c r="D4150" s="10"/>
    </row>
    <row r="4151" spans="4:4" x14ac:dyDescent="0.3">
      <c r="D4151" s="10"/>
    </row>
    <row r="4152" spans="4:4" x14ac:dyDescent="0.3">
      <c r="D4152" s="10"/>
    </row>
    <row r="4153" spans="4:4" x14ac:dyDescent="0.3">
      <c r="D4153" s="10"/>
    </row>
    <row r="4154" spans="4:4" x14ac:dyDescent="0.3">
      <c r="D4154" s="10"/>
    </row>
    <row r="4155" spans="4:4" x14ac:dyDescent="0.3">
      <c r="D4155" s="10"/>
    </row>
    <row r="4156" spans="4:4" x14ac:dyDescent="0.3">
      <c r="D4156" s="10"/>
    </row>
    <row r="4157" spans="4:4" x14ac:dyDescent="0.3">
      <c r="D4157" s="10"/>
    </row>
    <row r="4158" spans="4:4" x14ac:dyDescent="0.3">
      <c r="D4158" s="10"/>
    </row>
    <row r="4159" spans="4:4" x14ac:dyDescent="0.3">
      <c r="D4159" s="10"/>
    </row>
    <row r="4160" spans="4:4" x14ac:dyDescent="0.3">
      <c r="D4160" s="10"/>
    </row>
    <row r="4161" spans="4:4" x14ac:dyDescent="0.3">
      <c r="D4161" s="10"/>
    </row>
    <row r="4162" spans="4:4" x14ac:dyDescent="0.3">
      <c r="D4162" s="10"/>
    </row>
    <row r="4163" spans="4:4" x14ac:dyDescent="0.3">
      <c r="D4163" s="10"/>
    </row>
    <row r="4164" spans="4:4" x14ac:dyDescent="0.3">
      <c r="D4164" s="10"/>
    </row>
    <row r="4165" spans="4:4" x14ac:dyDescent="0.3">
      <c r="D4165" s="10"/>
    </row>
    <row r="4166" spans="4:4" x14ac:dyDescent="0.3">
      <c r="D4166" s="10"/>
    </row>
    <row r="4167" spans="4:4" x14ac:dyDescent="0.3">
      <c r="D4167" s="10"/>
    </row>
    <row r="4168" spans="4:4" x14ac:dyDescent="0.3">
      <c r="D4168" s="10"/>
    </row>
    <row r="4169" spans="4:4" x14ac:dyDescent="0.3">
      <c r="D4169" s="10"/>
    </row>
    <row r="4170" spans="4:4" x14ac:dyDescent="0.3">
      <c r="D4170" s="10"/>
    </row>
    <row r="4171" spans="4:4" x14ac:dyDescent="0.3">
      <c r="D4171" s="10"/>
    </row>
    <row r="4172" spans="4:4" x14ac:dyDescent="0.3">
      <c r="D4172" s="10"/>
    </row>
    <row r="4173" spans="4:4" x14ac:dyDescent="0.3">
      <c r="D4173" s="10"/>
    </row>
    <row r="4174" spans="4:4" x14ac:dyDescent="0.3">
      <c r="D4174" s="10"/>
    </row>
    <row r="4175" spans="4:4" x14ac:dyDescent="0.3">
      <c r="D4175" s="10"/>
    </row>
    <row r="4176" spans="4:4" x14ac:dyDescent="0.3">
      <c r="D4176" s="10"/>
    </row>
    <row r="4177" spans="4:4" x14ac:dyDescent="0.3">
      <c r="D4177" s="10"/>
    </row>
    <row r="4178" spans="4:4" x14ac:dyDescent="0.3">
      <c r="D4178" s="10"/>
    </row>
    <row r="4179" spans="4:4" x14ac:dyDescent="0.3">
      <c r="D4179" s="10"/>
    </row>
    <row r="4180" spans="4:4" x14ac:dyDescent="0.3">
      <c r="D4180" s="10"/>
    </row>
    <row r="4181" spans="4:4" x14ac:dyDescent="0.3">
      <c r="D4181" s="10"/>
    </row>
    <row r="4182" spans="4:4" x14ac:dyDescent="0.3">
      <c r="D4182" s="10"/>
    </row>
    <row r="4183" spans="4:4" x14ac:dyDescent="0.3">
      <c r="D4183" s="10"/>
    </row>
    <row r="4184" spans="4:4" x14ac:dyDescent="0.3">
      <c r="D4184" s="10"/>
    </row>
    <row r="4185" spans="4:4" x14ac:dyDescent="0.3">
      <c r="D4185" s="10"/>
    </row>
    <row r="4186" spans="4:4" x14ac:dyDescent="0.3">
      <c r="D4186" s="10"/>
    </row>
    <row r="4187" spans="4:4" x14ac:dyDescent="0.3">
      <c r="D4187" s="10"/>
    </row>
    <row r="4188" spans="4:4" x14ac:dyDescent="0.3">
      <c r="D4188" s="10"/>
    </row>
    <row r="4189" spans="4:4" x14ac:dyDescent="0.3">
      <c r="D4189" s="10"/>
    </row>
    <row r="4190" spans="4:4" x14ac:dyDescent="0.3">
      <c r="D4190" s="10"/>
    </row>
    <row r="4191" spans="4:4" x14ac:dyDescent="0.3">
      <c r="D4191" s="10"/>
    </row>
    <row r="4192" spans="4:4" x14ac:dyDescent="0.3">
      <c r="D4192" s="10"/>
    </row>
    <row r="4193" spans="4:4" x14ac:dyDescent="0.3">
      <c r="D4193" s="10"/>
    </row>
    <row r="4194" spans="4:4" x14ac:dyDescent="0.3">
      <c r="D4194" s="10"/>
    </row>
    <row r="4195" spans="4:4" x14ac:dyDescent="0.3">
      <c r="D4195" s="10"/>
    </row>
    <row r="4196" spans="4:4" x14ac:dyDescent="0.3">
      <c r="D4196" s="10"/>
    </row>
    <row r="4197" spans="4:4" x14ac:dyDescent="0.3">
      <c r="D4197" s="10"/>
    </row>
    <row r="4198" spans="4:4" x14ac:dyDescent="0.3">
      <c r="D4198" s="10"/>
    </row>
    <row r="4199" spans="4:4" x14ac:dyDescent="0.3">
      <c r="D4199" s="10"/>
    </row>
    <row r="4200" spans="4:4" x14ac:dyDescent="0.3">
      <c r="D4200" s="10"/>
    </row>
    <row r="4201" spans="4:4" x14ac:dyDescent="0.3">
      <c r="D4201" s="10"/>
    </row>
    <row r="4202" spans="4:4" x14ac:dyDescent="0.3">
      <c r="D4202" s="10"/>
    </row>
    <row r="4203" spans="4:4" x14ac:dyDescent="0.3">
      <c r="D4203" s="10"/>
    </row>
    <row r="4204" spans="4:4" x14ac:dyDescent="0.3">
      <c r="D4204" s="10"/>
    </row>
    <row r="4205" spans="4:4" x14ac:dyDescent="0.3">
      <c r="D4205" s="10"/>
    </row>
    <row r="4206" spans="4:4" x14ac:dyDescent="0.3">
      <c r="D4206" s="10"/>
    </row>
    <row r="4207" spans="4:4" x14ac:dyDescent="0.3">
      <c r="D4207" s="10"/>
    </row>
    <row r="4208" spans="4:4" x14ac:dyDescent="0.3">
      <c r="D4208" s="10"/>
    </row>
    <row r="4209" spans="4:4" x14ac:dyDescent="0.3">
      <c r="D4209" s="10"/>
    </row>
    <row r="4210" spans="4:4" x14ac:dyDescent="0.3">
      <c r="D4210" s="10"/>
    </row>
    <row r="4211" spans="4:4" x14ac:dyDescent="0.3">
      <c r="D4211" s="10"/>
    </row>
    <row r="4212" spans="4:4" x14ac:dyDescent="0.3">
      <c r="D4212" s="10"/>
    </row>
    <row r="4213" spans="4:4" x14ac:dyDescent="0.3">
      <c r="D4213" s="10"/>
    </row>
    <row r="4214" spans="4:4" x14ac:dyDescent="0.3">
      <c r="D4214" s="10"/>
    </row>
    <row r="4215" spans="4:4" x14ac:dyDescent="0.3">
      <c r="D4215" s="10"/>
    </row>
    <row r="4216" spans="4:4" x14ac:dyDescent="0.3">
      <c r="D4216" s="10"/>
    </row>
    <row r="4217" spans="4:4" x14ac:dyDescent="0.3">
      <c r="D4217" s="10"/>
    </row>
    <row r="4218" spans="4:4" x14ac:dyDescent="0.3">
      <c r="D4218" s="10"/>
    </row>
    <row r="4219" spans="4:4" x14ac:dyDescent="0.3">
      <c r="D4219" s="10"/>
    </row>
    <row r="4220" spans="4:4" x14ac:dyDescent="0.3">
      <c r="D4220" s="10"/>
    </row>
    <row r="4221" spans="4:4" x14ac:dyDescent="0.3">
      <c r="D4221" s="10"/>
    </row>
    <row r="4222" spans="4:4" x14ac:dyDescent="0.3">
      <c r="D4222" s="10"/>
    </row>
    <row r="4223" spans="4:4" x14ac:dyDescent="0.3">
      <c r="D4223" s="10"/>
    </row>
    <row r="4224" spans="4:4" x14ac:dyDescent="0.3">
      <c r="D4224" s="10"/>
    </row>
    <row r="4225" spans="4:4" x14ac:dyDescent="0.3">
      <c r="D4225" s="10"/>
    </row>
    <row r="4226" spans="4:4" x14ac:dyDescent="0.3">
      <c r="D4226" s="10"/>
    </row>
    <row r="4227" spans="4:4" x14ac:dyDescent="0.3">
      <c r="D4227" s="10"/>
    </row>
    <row r="4228" spans="4:4" x14ac:dyDescent="0.3">
      <c r="D4228" s="10"/>
    </row>
    <row r="4229" spans="4:4" x14ac:dyDescent="0.3">
      <c r="D4229" s="10"/>
    </row>
    <row r="4230" spans="4:4" x14ac:dyDescent="0.3">
      <c r="D4230" s="10"/>
    </row>
    <row r="4231" spans="4:4" x14ac:dyDescent="0.3">
      <c r="D4231" s="10"/>
    </row>
    <row r="4232" spans="4:4" x14ac:dyDescent="0.3">
      <c r="D4232" s="10"/>
    </row>
    <row r="4233" spans="4:4" x14ac:dyDescent="0.3">
      <c r="D4233" s="10"/>
    </row>
    <row r="4234" spans="4:4" x14ac:dyDescent="0.3">
      <c r="D4234" s="10"/>
    </row>
    <row r="4235" spans="4:4" x14ac:dyDescent="0.3">
      <c r="D4235" s="10"/>
    </row>
    <row r="4236" spans="4:4" x14ac:dyDescent="0.3">
      <c r="D4236" s="10"/>
    </row>
    <row r="4237" spans="4:4" x14ac:dyDescent="0.3">
      <c r="D4237" s="10"/>
    </row>
    <row r="4238" spans="4:4" x14ac:dyDescent="0.3">
      <c r="D4238" s="10"/>
    </row>
    <row r="4239" spans="4:4" x14ac:dyDescent="0.3">
      <c r="D4239" s="10"/>
    </row>
    <row r="4240" spans="4:4" x14ac:dyDescent="0.3">
      <c r="D4240" s="10"/>
    </row>
    <row r="4241" spans="4:4" x14ac:dyDescent="0.3">
      <c r="D4241" s="10"/>
    </row>
    <row r="4242" spans="4:4" x14ac:dyDescent="0.3">
      <c r="D4242" s="10"/>
    </row>
    <row r="4243" spans="4:4" x14ac:dyDescent="0.3">
      <c r="D4243" s="10"/>
    </row>
    <row r="4244" spans="4:4" x14ac:dyDescent="0.3">
      <c r="D4244" s="10"/>
    </row>
    <row r="4245" spans="4:4" x14ac:dyDescent="0.3">
      <c r="D4245" s="10"/>
    </row>
    <row r="4246" spans="4:4" x14ac:dyDescent="0.3">
      <c r="D4246" s="10"/>
    </row>
    <row r="4247" spans="4:4" x14ac:dyDescent="0.3">
      <c r="D4247" s="10"/>
    </row>
    <row r="4248" spans="4:4" x14ac:dyDescent="0.3">
      <c r="D4248" s="10"/>
    </row>
    <row r="4249" spans="4:4" x14ac:dyDescent="0.3">
      <c r="D4249" s="10"/>
    </row>
    <row r="4250" spans="4:4" x14ac:dyDescent="0.3">
      <c r="D4250" s="10"/>
    </row>
    <row r="4251" spans="4:4" x14ac:dyDescent="0.3">
      <c r="D4251" s="10"/>
    </row>
    <row r="4252" spans="4:4" x14ac:dyDescent="0.3">
      <c r="D4252" s="10"/>
    </row>
    <row r="4253" spans="4:4" x14ac:dyDescent="0.3">
      <c r="D4253" s="10"/>
    </row>
    <row r="4254" spans="4:4" x14ac:dyDescent="0.3">
      <c r="D4254" s="10"/>
    </row>
    <row r="4255" spans="4:4" x14ac:dyDescent="0.3">
      <c r="D4255" s="10"/>
    </row>
    <row r="4256" spans="4:4" x14ac:dyDescent="0.3">
      <c r="D4256" s="10"/>
    </row>
    <row r="4257" spans="4:4" x14ac:dyDescent="0.3">
      <c r="D4257" s="10"/>
    </row>
    <row r="4258" spans="4:4" x14ac:dyDescent="0.3">
      <c r="D4258" s="10"/>
    </row>
    <row r="4259" spans="4:4" x14ac:dyDescent="0.3">
      <c r="D4259" s="10"/>
    </row>
    <row r="4260" spans="4:4" x14ac:dyDescent="0.3">
      <c r="D4260" s="10"/>
    </row>
    <row r="4261" spans="4:4" x14ac:dyDescent="0.3">
      <c r="D4261" s="10"/>
    </row>
    <row r="4262" spans="4:4" x14ac:dyDescent="0.3">
      <c r="D4262" s="10"/>
    </row>
    <row r="4263" spans="4:4" x14ac:dyDescent="0.3">
      <c r="D4263" s="10"/>
    </row>
    <row r="4264" spans="4:4" x14ac:dyDescent="0.3">
      <c r="D4264" s="10"/>
    </row>
    <row r="4265" spans="4:4" x14ac:dyDescent="0.3">
      <c r="D4265" s="10"/>
    </row>
    <row r="4266" spans="4:4" x14ac:dyDescent="0.3">
      <c r="D4266" s="10"/>
    </row>
    <row r="4267" spans="4:4" x14ac:dyDescent="0.3">
      <c r="D4267" s="10"/>
    </row>
    <row r="4268" spans="4:4" x14ac:dyDescent="0.3">
      <c r="D4268" s="10"/>
    </row>
    <row r="4269" spans="4:4" x14ac:dyDescent="0.3">
      <c r="D4269" s="10"/>
    </row>
    <row r="4270" spans="4:4" x14ac:dyDescent="0.3">
      <c r="D4270" s="10"/>
    </row>
    <row r="4271" spans="4:4" x14ac:dyDescent="0.3">
      <c r="D4271" s="10"/>
    </row>
    <row r="4272" spans="4:4" x14ac:dyDescent="0.3">
      <c r="D4272" s="10"/>
    </row>
    <row r="4273" spans="4:4" x14ac:dyDescent="0.3">
      <c r="D4273" s="10"/>
    </row>
    <row r="4274" spans="4:4" x14ac:dyDescent="0.3">
      <c r="D4274" s="10"/>
    </row>
    <row r="4275" spans="4:4" x14ac:dyDescent="0.3">
      <c r="D4275" s="10"/>
    </row>
    <row r="4276" spans="4:4" x14ac:dyDescent="0.3">
      <c r="D4276" s="10"/>
    </row>
    <row r="4277" spans="4:4" x14ac:dyDescent="0.3">
      <c r="D4277" s="10"/>
    </row>
    <row r="4278" spans="4:4" x14ac:dyDescent="0.3">
      <c r="D4278" s="10"/>
    </row>
    <row r="4279" spans="4:4" x14ac:dyDescent="0.3">
      <c r="D4279" s="10"/>
    </row>
    <row r="4280" spans="4:4" x14ac:dyDescent="0.3">
      <c r="D4280" s="10"/>
    </row>
    <row r="4281" spans="4:4" x14ac:dyDescent="0.3">
      <c r="D4281" s="10"/>
    </row>
    <row r="4282" spans="4:4" x14ac:dyDescent="0.3">
      <c r="D4282" s="10"/>
    </row>
    <row r="4283" spans="4:4" x14ac:dyDescent="0.3">
      <c r="D4283" s="10"/>
    </row>
    <row r="4284" spans="4:4" x14ac:dyDescent="0.3">
      <c r="D4284" s="10"/>
    </row>
    <row r="4285" spans="4:4" x14ac:dyDescent="0.3">
      <c r="D4285" s="10"/>
    </row>
    <row r="4286" spans="4:4" x14ac:dyDescent="0.3">
      <c r="D4286" s="10"/>
    </row>
    <row r="4287" spans="4:4" x14ac:dyDescent="0.3">
      <c r="D4287" s="10"/>
    </row>
    <row r="4288" spans="4:4" x14ac:dyDescent="0.3">
      <c r="D4288" s="10"/>
    </row>
    <row r="4289" spans="4:4" x14ac:dyDescent="0.3">
      <c r="D4289" s="10"/>
    </row>
    <row r="4290" spans="4:4" x14ac:dyDescent="0.3">
      <c r="D4290" s="10"/>
    </row>
    <row r="4291" spans="4:4" x14ac:dyDescent="0.3">
      <c r="D4291" s="10"/>
    </row>
    <row r="4292" spans="4:4" x14ac:dyDescent="0.3">
      <c r="D4292" s="10"/>
    </row>
    <row r="4293" spans="4:4" x14ac:dyDescent="0.3">
      <c r="D4293" s="10"/>
    </row>
    <row r="4294" spans="4:4" x14ac:dyDescent="0.3">
      <c r="D4294" s="10"/>
    </row>
    <row r="4295" spans="4:4" x14ac:dyDescent="0.3">
      <c r="D4295" s="10"/>
    </row>
    <row r="4296" spans="4:4" x14ac:dyDescent="0.3">
      <c r="D4296" s="10"/>
    </row>
    <row r="4297" spans="4:4" x14ac:dyDescent="0.3">
      <c r="D4297" s="10"/>
    </row>
    <row r="4298" spans="4:4" x14ac:dyDescent="0.3">
      <c r="D4298" s="10"/>
    </row>
    <row r="4299" spans="4:4" x14ac:dyDescent="0.3">
      <c r="D4299" s="10"/>
    </row>
    <row r="4300" spans="4:4" x14ac:dyDescent="0.3">
      <c r="D4300" s="10"/>
    </row>
    <row r="4301" spans="4:4" x14ac:dyDescent="0.3">
      <c r="D4301" s="10"/>
    </row>
    <row r="4302" spans="4:4" x14ac:dyDescent="0.3">
      <c r="D4302" s="10"/>
    </row>
    <row r="4303" spans="4:4" x14ac:dyDescent="0.3">
      <c r="D4303" s="10"/>
    </row>
    <row r="4304" spans="4:4" x14ac:dyDescent="0.3">
      <c r="D4304" s="10"/>
    </row>
    <row r="4305" spans="4:4" x14ac:dyDescent="0.3">
      <c r="D4305" s="10"/>
    </row>
    <row r="4306" spans="4:4" x14ac:dyDescent="0.3">
      <c r="D4306" s="10"/>
    </row>
    <row r="4307" spans="4:4" x14ac:dyDescent="0.3">
      <c r="D4307" s="10"/>
    </row>
    <row r="4308" spans="4:4" x14ac:dyDescent="0.3">
      <c r="D4308" s="10"/>
    </row>
    <row r="4309" spans="4:4" x14ac:dyDescent="0.3">
      <c r="D4309" s="10"/>
    </row>
    <row r="4310" spans="4:4" x14ac:dyDescent="0.3">
      <c r="D4310" s="10"/>
    </row>
    <row r="4311" spans="4:4" x14ac:dyDescent="0.3">
      <c r="D4311" s="10"/>
    </row>
    <row r="4312" spans="4:4" x14ac:dyDescent="0.3">
      <c r="D4312" s="10"/>
    </row>
    <row r="4313" spans="4:4" x14ac:dyDescent="0.3">
      <c r="D4313" s="10"/>
    </row>
    <row r="4314" spans="4:4" x14ac:dyDescent="0.3">
      <c r="D4314" s="10"/>
    </row>
    <row r="4315" spans="4:4" x14ac:dyDescent="0.3">
      <c r="D4315" s="10"/>
    </row>
    <row r="4316" spans="4:4" x14ac:dyDescent="0.3">
      <c r="D4316" s="10"/>
    </row>
    <row r="4317" spans="4:4" x14ac:dyDescent="0.3">
      <c r="D4317" s="10"/>
    </row>
    <row r="4318" spans="4:4" x14ac:dyDescent="0.3">
      <c r="D4318" s="10"/>
    </row>
    <row r="4319" spans="4:4" x14ac:dyDescent="0.3">
      <c r="D4319" s="10"/>
    </row>
    <row r="4320" spans="4:4" x14ac:dyDescent="0.3">
      <c r="D4320" s="10"/>
    </row>
    <row r="4321" spans="4:4" x14ac:dyDescent="0.3">
      <c r="D4321" s="10"/>
    </row>
    <row r="4322" spans="4:4" x14ac:dyDescent="0.3">
      <c r="D4322" s="10"/>
    </row>
    <row r="4323" spans="4:4" x14ac:dyDescent="0.3">
      <c r="D4323" s="10"/>
    </row>
    <row r="4324" spans="4:4" x14ac:dyDescent="0.3">
      <c r="D4324" s="10"/>
    </row>
    <row r="4325" spans="4:4" x14ac:dyDescent="0.3">
      <c r="D4325" s="10"/>
    </row>
    <row r="4326" spans="4:4" x14ac:dyDescent="0.3">
      <c r="D4326" s="10"/>
    </row>
    <row r="4327" spans="4:4" x14ac:dyDescent="0.3">
      <c r="D4327" s="10"/>
    </row>
    <row r="4328" spans="4:4" x14ac:dyDescent="0.3">
      <c r="D4328" s="10"/>
    </row>
    <row r="4329" spans="4:4" x14ac:dyDescent="0.3">
      <c r="D4329" s="10"/>
    </row>
    <row r="4330" spans="4:4" x14ac:dyDescent="0.3">
      <c r="D4330" s="10"/>
    </row>
    <row r="4331" spans="4:4" x14ac:dyDescent="0.3">
      <c r="D4331" s="10"/>
    </row>
    <row r="4332" spans="4:4" x14ac:dyDescent="0.3">
      <c r="D4332" s="10"/>
    </row>
    <row r="4333" spans="4:4" x14ac:dyDescent="0.3">
      <c r="D4333" s="10"/>
    </row>
    <row r="4334" spans="4:4" x14ac:dyDescent="0.3">
      <c r="D4334" s="10"/>
    </row>
    <row r="4335" spans="4:4" x14ac:dyDescent="0.3">
      <c r="D4335" s="10"/>
    </row>
    <row r="4336" spans="4:4" x14ac:dyDescent="0.3">
      <c r="D4336" s="10"/>
    </row>
    <row r="4337" spans="4:4" x14ac:dyDescent="0.3">
      <c r="D4337" s="10"/>
    </row>
    <row r="4338" spans="4:4" x14ac:dyDescent="0.3">
      <c r="D4338" s="10"/>
    </row>
    <row r="4339" spans="4:4" x14ac:dyDescent="0.3">
      <c r="D4339" s="10"/>
    </row>
    <row r="4340" spans="4:4" x14ac:dyDescent="0.3">
      <c r="D4340" s="10"/>
    </row>
    <row r="4341" spans="4:4" x14ac:dyDescent="0.3">
      <c r="D4341" s="10"/>
    </row>
    <row r="4342" spans="4:4" x14ac:dyDescent="0.3">
      <c r="D4342" s="10"/>
    </row>
    <row r="4343" spans="4:4" x14ac:dyDescent="0.3">
      <c r="D4343" s="10"/>
    </row>
    <row r="4344" spans="4:4" x14ac:dyDescent="0.3">
      <c r="D4344" s="10"/>
    </row>
    <row r="4345" spans="4:4" x14ac:dyDescent="0.3">
      <c r="D4345" s="10"/>
    </row>
    <row r="4346" spans="4:4" x14ac:dyDescent="0.3">
      <c r="D4346" s="10"/>
    </row>
    <row r="4347" spans="4:4" x14ac:dyDescent="0.3">
      <c r="D4347" s="10"/>
    </row>
    <row r="4348" spans="4:4" x14ac:dyDescent="0.3">
      <c r="D4348" s="10"/>
    </row>
    <row r="4349" spans="4:4" x14ac:dyDescent="0.3">
      <c r="D4349" s="10"/>
    </row>
    <row r="4350" spans="4:4" x14ac:dyDescent="0.3">
      <c r="D4350" s="10"/>
    </row>
    <row r="4351" spans="4:4" x14ac:dyDescent="0.3">
      <c r="D4351" s="10"/>
    </row>
    <row r="4352" spans="4:4" x14ac:dyDescent="0.3">
      <c r="D4352" s="10"/>
    </row>
    <row r="4353" spans="4:4" x14ac:dyDescent="0.3">
      <c r="D4353" s="10"/>
    </row>
    <row r="4354" spans="4:4" x14ac:dyDescent="0.3">
      <c r="D4354" s="10"/>
    </row>
    <row r="4355" spans="4:4" x14ac:dyDescent="0.3">
      <c r="D4355" s="10"/>
    </row>
    <row r="4356" spans="4:4" x14ac:dyDescent="0.3">
      <c r="D4356" s="10"/>
    </row>
    <row r="4357" spans="4:4" x14ac:dyDescent="0.3">
      <c r="D4357" s="10"/>
    </row>
    <row r="4358" spans="4:4" x14ac:dyDescent="0.3">
      <c r="D4358" s="10"/>
    </row>
    <row r="4359" spans="4:4" x14ac:dyDescent="0.3">
      <c r="D4359" s="10"/>
    </row>
    <row r="4360" spans="4:4" x14ac:dyDescent="0.3">
      <c r="D4360" s="10"/>
    </row>
    <row r="4361" spans="4:4" x14ac:dyDescent="0.3">
      <c r="D4361" s="10"/>
    </row>
    <row r="4362" spans="4:4" x14ac:dyDescent="0.3">
      <c r="D4362" s="10"/>
    </row>
    <row r="4363" spans="4:4" x14ac:dyDescent="0.3">
      <c r="D4363" s="10"/>
    </row>
    <row r="4364" spans="4:4" x14ac:dyDescent="0.3">
      <c r="D4364" s="10"/>
    </row>
    <row r="4365" spans="4:4" x14ac:dyDescent="0.3">
      <c r="D4365" s="10"/>
    </row>
    <row r="4366" spans="4:4" x14ac:dyDescent="0.3">
      <c r="D4366" s="10"/>
    </row>
    <row r="4367" spans="4:4" x14ac:dyDescent="0.3">
      <c r="D4367" s="10"/>
    </row>
    <row r="4368" spans="4:4" x14ac:dyDescent="0.3">
      <c r="D4368" s="10"/>
    </row>
    <row r="4369" spans="4:4" x14ac:dyDescent="0.3">
      <c r="D4369" s="10"/>
    </row>
    <row r="4370" spans="4:4" x14ac:dyDescent="0.3">
      <c r="D4370" s="10"/>
    </row>
    <row r="4371" spans="4:4" x14ac:dyDescent="0.3">
      <c r="D4371" s="10"/>
    </row>
    <row r="4372" spans="4:4" x14ac:dyDescent="0.3">
      <c r="D4372" s="10"/>
    </row>
    <row r="4373" spans="4:4" x14ac:dyDescent="0.3">
      <c r="D4373" s="10"/>
    </row>
    <row r="4374" spans="4:4" x14ac:dyDescent="0.3">
      <c r="D4374" s="10"/>
    </row>
    <row r="4375" spans="4:4" x14ac:dyDescent="0.3">
      <c r="D4375" s="10"/>
    </row>
    <row r="4376" spans="4:4" x14ac:dyDescent="0.3">
      <c r="D4376" s="10"/>
    </row>
    <row r="4377" spans="4:4" x14ac:dyDescent="0.3">
      <c r="D4377" s="10"/>
    </row>
    <row r="4378" spans="4:4" x14ac:dyDescent="0.3">
      <c r="D4378" s="10"/>
    </row>
    <row r="4379" spans="4:4" x14ac:dyDescent="0.3">
      <c r="D4379" s="10"/>
    </row>
    <row r="4380" spans="4:4" x14ac:dyDescent="0.3">
      <c r="D4380" s="10"/>
    </row>
    <row r="4381" spans="4:4" x14ac:dyDescent="0.3">
      <c r="D4381" s="10"/>
    </row>
    <row r="4382" spans="4:4" x14ac:dyDescent="0.3">
      <c r="D4382" s="10"/>
    </row>
    <row r="4383" spans="4:4" x14ac:dyDescent="0.3">
      <c r="D4383" s="10"/>
    </row>
    <row r="4384" spans="4:4" x14ac:dyDescent="0.3">
      <c r="D4384" s="10"/>
    </row>
    <row r="4385" spans="4:4" x14ac:dyDescent="0.3">
      <c r="D4385" s="10"/>
    </row>
    <row r="4386" spans="4:4" x14ac:dyDescent="0.3">
      <c r="D4386" s="10"/>
    </row>
    <row r="4387" spans="4:4" x14ac:dyDescent="0.3">
      <c r="D4387" s="10"/>
    </row>
    <row r="4388" spans="4:4" x14ac:dyDescent="0.3">
      <c r="D4388" s="10"/>
    </row>
    <row r="4389" spans="4:4" x14ac:dyDescent="0.3">
      <c r="D4389" s="10"/>
    </row>
    <row r="4390" spans="4:4" x14ac:dyDescent="0.3">
      <c r="D4390" s="10"/>
    </row>
    <row r="4391" spans="4:4" x14ac:dyDescent="0.3">
      <c r="D4391" s="10"/>
    </row>
    <row r="4392" spans="4:4" x14ac:dyDescent="0.3">
      <c r="D4392" s="10"/>
    </row>
    <row r="4393" spans="4:4" x14ac:dyDescent="0.3">
      <c r="D4393" s="10"/>
    </row>
    <row r="4394" spans="4:4" x14ac:dyDescent="0.3">
      <c r="D4394" s="10"/>
    </row>
    <row r="4395" spans="4:4" x14ac:dyDescent="0.3">
      <c r="D4395" s="10"/>
    </row>
    <row r="4396" spans="4:4" x14ac:dyDescent="0.3">
      <c r="D4396" s="10"/>
    </row>
    <row r="4397" spans="4:4" x14ac:dyDescent="0.3">
      <c r="D4397" s="10"/>
    </row>
    <row r="4398" spans="4:4" x14ac:dyDescent="0.3">
      <c r="D4398" s="10"/>
    </row>
    <row r="4399" spans="4:4" x14ac:dyDescent="0.3">
      <c r="D4399" s="10"/>
    </row>
    <row r="4400" spans="4:4" x14ac:dyDescent="0.3">
      <c r="D4400" s="10"/>
    </row>
    <row r="4401" spans="4:4" x14ac:dyDescent="0.3">
      <c r="D4401" s="10"/>
    </row>
    <row r="4402" spans="4:4" x14ac:dyDescent="0.3">
      <c r="D4402" s="10"/>
    </row>
    <row r="4403" spans="4:4" x14ac:dyDescent="0.3">
      <c r="D4403" s="10"/>
    </row>
    <row r="4404" spans="4:4" x14ac:dyDescent="0.3">
      <c r="D4404" s="10"/>
    </row>
    <row r="4405" spans="4:4" x14ac:dyDescent="0.3">
      <c r="D4405" s="10"/>
    </row>
    <row r="4406" spans="4:4" x14ac:dyDescent="0.3">
      <c r="D4406" s="10"/>
    </row>
    <row r="4407" spans="4:4" x14ac:dyDescent="0.3">
      <c r="D4407" s="10"/>
    </row>
    <row r="4408" spans="4:4" x14ac:dyDescent="0.3">
      <c r="D4408" s="10"/>
    </row>
    <row r="4409" spans="4:4" x14ac:dyDescent="0.3">
      <c r="D4409" s="10"/>
    </row>
    <row r="4410" spans="4:4" x14ac:dyDescent="0.3">
      <c r="D4410" s="10"/>
    </row>
    <row r="4411" spans="4:4" x14ac:dyDescent="0.3">
      <c r="D4411" s="10"/>
    </row>
    <row r="4412" spans="4:4" x14ac:dyDescent="0.3">
      <c r="D4412" s="10"/>
    </row>
    <row r="4413" spans="4:4" x14ac:dyDescent="0.3">
      <c r="D4413" s="10"/>
    </row>
    <row r="4414" spans="4:4" x14ac:dyDescent="0.3">
      <c r="D4414" s="10"/>
    </row>
    <row r="4415" spans="4:4" x14ac:dyDescent="0.3">
      <c r="D4415" s="10"/>
    </row>
    <row r="4416" spans="4:4" x14ac:dyDescent="0.3">
      <c r="D4416" s="10"/>
    </row>
    <row r="4417" spans="4:4" x14ac:dyDescent="0.3">
      <c r="D4417" s="10"/>
    </row>
    <row r="4418" spans="4:4" x14ac:dyDescent="0.3">
      <c r="D4418" s="10"/>
    </row>
    <row r="4419" spans="4:4" x14ac:dyDescent="0.3">
      <c r="D4419" s="10"/>
    </row>
    <row r="4420" spans="4:4" x14ac:dyDescent="0.3">
      <c r="D4420" s="10"/>
    </row>
    <row r="4421" spans="4:4" x14ac:dyDescent="0.3">
      <c r="D4421" s="10"/>
    </row>
    <row r="4422" spans="4:4" x14ac:dyDescent="0.3">
      <c r="D4422" s="10"/>
    </row>
    <row r="4423" spans="4:4" x14ac:dyDescent="0.3">
      <c r="D4423" s="10"/>
    </row>
    <row r="4424" spans="4:4" x14ac:dyDescent="0.3">
      <c r="D4424" s="10"/>
    </row>
    <row r="4425" spans="4:4" x14ac:dyDescent="0.3">
      <c r="D4425" s="10"/>
    </row>
    <row r="4426" spans="4:4" x14ac:dyDescent="0.3">
      <c r="D4426" s="10"/>
    </row>
    <row r="4427" spans="4:4" x14ac:dyDescent="0.3">
      <c r="D4427" s="10"/>
    </row>
    <row r="4428" spans="4:4" x14ac:dyDescent="0.3">
      <c r="D4428" s="10"/>
    </row>
    <row r="4429" spans="4:4" x14ac:dyDescent="0.3">
      <c r="D4429" s="10"/>
    </row>
    <row r="4430" spans="4:4" x14ac:dyDescent="0.3">
      <c r="D4430" s="10"/>
    </row>
    <row r="4431" spans="4:4" x14ac:dyDescent="0.3">
      <c r="D4431" s="10"/>
    </row>
    <row r="4432" spans="4:4" x14ac:dyDescent="0.3">
      <c r="D4432" s="10"/>
    </row>
    <row r="4433" spans="4:4" x14ac:dyDescent="0.3">
      <c r="D4433" s="10"/>
    </row>
    <row r="4434" spans="4:4" x14ac:dyDescent="0.3">
      <c r="D4434" s="10"/>
    </row>
    <row r="4435" spans="4:4" x14ac:dyDescent="0.3">
      <c r="D4435" s="10"/>
    </row>
    <row r="4436" spans="4:4" x14ac:dyDescent="0.3">
      <c r="D4436" s="10"/>
    </row>
    <row r="4437" spans="4:4" x14ac:dyDescent="0.3">
      <c r="D4437" s="10"/>
    </row>
    <row r="4438" spans="4:4" x14ac:dyDescent="0.3">
      <c r="D4438" s="10"/>
    </row>
    <row r="4439" spans="4:4" x14ac:dyDescent="0.3">
      <c r="D4439" s="10"/>
    </row>
    <row r="4440" spans="4:4" x14ac:dyDescent="0.3">
      <c r="D4440" s="10"/>
    </row>
    <row r="4441" spans="4:4" x14ac:dyDescent="0.3">
      <c r="D4441" s="10"/>
    </row>
    <row r="4442" spans="4:4" x14ac:dyDescent="0.3">
      <c r="D4442" s="10"/>
    </row>
    <row r="4443" spans="4:4" x14ac:dyDescent="0.3">
      <c r="D4443" s="10"/>
    </row>
    <row r="4444" spans="4:4" x14ac:dyDescent="0.3">
      <c r="D4444" s="10"/>
    </row>
    <row r="4445" spans="4:4" x14ac:dyDescent="0.3">
      <c r="D4445" s="10"/>
    </row>
    <row r="4446" spans="4:4" x14ac:dyDescent="0.3">
      <c r="D4446" s="10"/>
    </row>
    <row r="4447" spans="4:4" x14ac:dyDescent="0.3">
      <c r="D4447" s="10"/>
    </row>
    <row r="4448" spans="4:4" x14ac:dyDescent="0.3">
      <c r="D4448" s="10"/>
    </row>
    <row r="4449" spans="4:4" x14ac:dyDescent="0.3">
      <c r="D4449" s="10"/>
    </row>
    <row r="4450" spans="4:4" x14ac:dyDescent="0.3">
      <c r="D4450" s="10"/>
    </row>
    <row r="4451" spans="4:4" x14ac:dyDescent="0.3">
      <c r="D4451" s="10"/>
    </row>
    <row r="4452" spans="4:4" x14ac:dyDescent="0.3">
      <c r="D4452" s="10"/>
    </row>
    <row r="4453" spans="4:4" x14ac:dyDescent="0.3">
      <c r="D4453" s="10"/>
    </row>
    <row r="4454" spans="4:4" x14ac:dyDescent="0.3">
      <c r="D4454" s="10"/>
    </row>
    <row r="4455" spans="4:4" x14ac:dyDescent="0.3">
      <c r="D4455" s="10"/>
    </row>
    <row r="4456" spans="4:4" x14ac:dyDescent="0.3">
      <c r="D4456" s="10"/>
    </row>
    <row r="4457" spans="4:4" x14ac:dyDescent="0.3">
      <c r="D4457" s="10"/>
    </row>
    <row r="4458" spans="4:4" x14ac:dyDescent="0.3">
      <c r="D4458" s="10"/>
    </row>
    <row r="4459" spans="4:4" x14ac:dyDescent="0.3">
      <c r="D4459" s="10"/>
    </row>
    <row r="4460" spans="4:4" x14ac:dyDescent="0.3">
      <c r="D4460" s="10"/>
    </row>
    <row r="4461" spans="4:4" x14ac:dyDescent="0.3">
      <c r="D4461" s="10"/>
    </row>
    <row r="4462" spans="4:4" x14ac:dyDescent="0.3">
      <c r="D4462" s="10"/>
    </row>
    <row r="4463" spans="4:4" x14ac:dyDescent="0.3">
      <c r="D4463" s="10"/>
    </row>
    <row r="4464" spans="4:4" x14ac:dyDescent="0.3">
      <c r="D4464" s="10"/>
    </row>
    <row r="4465" spans="4:4" x14ac:dyDescent="0.3">
      <c r="D4465" s="10"/>
    </row>
    <row r="4466" spans="4:4" x14ac:dyDescent="0.3">
      <c r="D4466" s="10"/>
    </row>
    <row r="4467" spans="4:4" x14ac:dyDescent="0.3">
      <c r="D4467" s="10"/>
    </row>
    <row r="4468" spans="4:4" x14ac:dyDescent="0.3">
      <c r="D4468" s="10"/>
    </row>
    <row r="4469" spans="4:4" x14ac:dyDescent="0.3">
      <c r="D4469" s="10"/>
    </row>
    <row r="4470" spans="4:4" x14ac:dyDescent="0.3">
      <c r="D4470" s="10"/>
    </row>
    <row r="4471" spans="4:4" x14ac:dyDescent="0.3">
      <c r="D4471" s="10"/>
    </row>
    <row r="4472" spans="4:4" x14ac:dyDescent="0.3">
      <c r="D4472" s="10"/>
    </row>
    <row r="4473" spans="4:4" x14ac:dyDescent="0.3">
      <c r="D4473" s="10"/>
    </row>
    <row r="4474" spans="4:4" x14ac:dyDescent="0.3">
      <c r="D4474" s="10"/>
    </row>
    <row r="4475" spans="4:4" x14ac:dyDescent="0.3">
      <c r="D4475" s="10"/>
    </row>
    <row r="4476" spans="4:4" x14ac:dyDescent="0.3">
      <c r="D4476" s="10"/>
    </row>
    <row r="4477" spans="4:4" x14ac:dyDescent="0.3">
      <c r="D4477" s="10"/>
    </row>
    <row r="4478" spans="4:4" x14ac:dyDescent="0.3">
      <c r="D4478" s="10"/>
    </row>
    <row r="4479" spans="4:4" x14ac:dyDescent="0.3">
      <c r="D4479" s="10"/>
    </row>
    <row r="4480" spans="4:4" x14ac:dyDescent="0.3">
      <c r="D4480" s="10"/>
    </row>
    <row r="4481" spans="4:4" x14ac:dyDescent="0.3">
      <c r="D4481" s="10"/>
    </row>
    <row r="4482" spans="4:4" x14ac:dyDescent="0.3">
      <c r="D4482" s="10"/>
    </row>
    <row r="4483" spans="4:4" x14ac:dyDescent="0.3">
      <c r="D4483" s="10"/>
    </row>
    <row r="4484" spans="4:4" x14ac:dyDescent="0.3">
      <c r="D4484" s="10"/>
    </row>
    <row r="4485" spans="4:4" x14ac:dyDescent="0.3">
      <c r="D4485" s="10"/>
    </row>
    <row r="4486" spans="4:4" x14ac:dyDescent="0.3">
      <c r="D4486" s="10"/>
    </row>
    <row r="4487" spans="4:4" x14ac:dyDescent="0.3">
      <c r="D4487" s="10"/>
    </row>
    <row r="4488" spans="4:4" x14ac:dyDescent="0.3">
      <c r="D4488" s="10"/>
    </row>
    <row r="4489" spans="4:4" x14ac:dyDescent="0.3">
      <c r="D4489" s="10"/>
    </row>
    <row r="4490" spans="4:4" x14ac:dyDescent="0.3">
      <c r="D4490" s="10"/>
    </row>
    <row r="4491" spans="4:4" x14ac:dyDescent="0.3">
      <c r="D4491" s="10"/>
    </row>
    <row r="4492" spans="4:4" x14ac:dyDescent="0.3">
      <c r="D4492" s="10"/>
    </row>
    <row r="4493" spans="4:4" x14ac:dyDescent="0.3">
      <c r="D4493" s="10"/>
    </row>
    <row r="4494" spans="4:4" x14ac:dyDescent="0.3">
      <c r="D4494" s="10"/>
    </row>
    <row r="4495" spans="4:4" x14ac:dyDescent="0.3">
      <c r="D4495" s="10"/>
    </row>
    <row r="4496" spans="4:4" x14ac:dyDescent="0.3">
      <c r="D4496" s="10"/>
    </row>
    <row r="4497" spans="4:4" x14ac:dyDescent="0.3">
      <c r="D4497" s="10"/>
    </row>
    <row r="4498" spans="4:4" x14ac:dyDescent="0.3">
      <c r="D4498" s="10"/>
    </row>
    <row r="4499" spans="4:4" x14ac:dyDescent="0.3">
      <c r="D4499" s="10"/>
    </row>
    <row r="4500" spans="4:4" x14ac:dyDescent="0.3">
      <c r="D4500" s="10"/>
    </row>
    <row r="4501" spans="4:4" x14ac:dyDescent="0.3">
      <c r="D4501" s="10"/>
    </row>
    <row r="4502" spans="4:4" x14ac:dyDescent="0.3">
      <c r="D4502" s="10"/>
    </row>
    <row r="4503" spans="4:4" x14ac:dyDescent="0.3">
      <c r="D4503" s="10"/>
    </row>
    <row r="4504" spans="4:4" x14ac:dyDescent="0.3">
      <c r="D4504" s="10"/>
    </row>
    <row r="4505" spans="4:4" x14ac:dyDescent="0.3">
      <c r="D4505" s="10"/>
    </row>
    <row r="4506" spans="4:4" x14ac:dyDescent="0.3">
      <c r="D4506" s="10"/>
    </row>
    <row r="4507" spans="4:4" x14ac:dyDescent="0.3">
      <c r="D4507" s="10"/>
    </row>
    <row r="4508" spans="4:4" x14ac:dyDescent="0.3">
      <c r="D4508" s="10"/>
    </row>
    <row r="4509" spans="4:4" x14ac:dyDescent="0.3">
      <c r="D4509" s="10"/>
    </row>
    <row r="4510" spans="4:4" x14ac:dyDescent="0.3">
      <c r="D4510" s="10"/>
    </row>
    <row r="4511" spans="4:4" x14ac:dyDescent="0.3">
      <c r="D4511" s="10"/>
    </row>
    <row r="4512" spans="4:4" x14ac:dyDescent="0.3">
      <c r="D4512" s="10"/>
    </row>
    <row r="4513" spans="4:4" x14ac:dyDescent="0.3">
      <c r="D4513" s="10"/>
    </row>
    <row r="4514" spans="4:4" x14ac:dyDescent="0.3">
      <c r="D4514" s="10"/>
    </row>
    <row r="4515" spans="4:4" x14ac:dyDescent="0.3">
      <c r="D4515" s="10"/>
    </row>
    <row r="4516" spans="4:4" x14ac:dyDescent="0.3">
      <c r="D4516" s="10"/>
    </row>
    <row r="4517" spans="4:4" x14ac:dyDescent="0.3">
      <c r="D4517" s="10"/>
    </row>
    <row r="4518" spans="4:4" x14ac:dyDescent="0.3">
      <c r="D4518" s="10"/>
    </row>
    <row r="4519" spans="4:4" x14ac:dyDescent="0.3">
      <c r="D4519" s="10"/>
    </row>
    <row r="4520" spans="4:4" x14ac:dyDescent="0.3">
      <c r="D4520" s="10"/>
    </row>
    <row r="4521" spans="4:4" x14ac:dyDescent="0.3">
      <c r="D4521" s="10"/>
    </row>
    <row r="4522" spans="4:4" x14ac:dyDescent="0.3">
      <c r="D4522" s="10"/>
    </row>
    <row r="4523" spans="4:4" x14ac:dyDescent="0.3">
      <c r="D4523" s="10"/>
    </row>
    <row r="4524" spans="4:4" x14ac:dyDescent="0.3">
      <c r="D4524" s="10"/>
    </row>
    <row r="4525" spans="4:4" x14ac:dyDescent="0.3">
      <c r="D4525" s="10"/>
    </row>
    <row r="4526" spans="4:4" x14ac:dyDescent="0.3">
      <c r="D4526" s="10"/>
    </row>
    <row r="4527" spans="4:4" x14ac:dyDescent="0.3">
      <c r="D4527" s="10"/>
    </row>
    <row r="4528" spans="4:4" x14ac:dyDescent="0.3">
      <c r="D4528" s="10"/>
    </row>
    <row r="4529" spans="4:4" x14ac:dyDescent="0.3">
      <c r="D4529" s="10"/>
    </row>
    <row r="4530" spans="4:4" x14ac:dyDescent="0.3">
      <c r="D4530" s="10"/>
    </row>
    <row r="4531" spans="4:4" x14ac:dyDescent="0.3">
      <c r="D4531" s="10"/>
    </row>
    <row r="4532" spans="4:4" x14ac:dyDescent="0.3">
      <c r="D4532" s="10"/>
    </row>
    <row r="4533" spans="4:4" x14ac:dyDescent="0.3">
      <c r="D4533" s="10"/>
    </row>
    <row r="4534" spans="4:4" x14ac:dyDescent="0.3">
      <c r="D4534" s="10"/>
    </row>
    <row r="4535" spans="4:4" x14ac:dyDescent="0.3">
      <c r="D4535" s="10"/>
    </row>
    <row r="4536" spans="4:4" x14ac:dyDescent="0.3">
      <c r="D4536" s="10"/>
    </row>
    <row r="4537" spans="4:4" x14ac:dyDescent="0.3">
      <c r="D4537" s="10"/>
    </row>
    <row r="4538" spans="4:4" x14ac:dyDescent="0.3">
      <c r="D4538" s="10"/>
    </row>
    <row r="4539" spans="4:4" x14ac:dyDescent="0.3">
      <c r="D4539" s="10"/>
    </row>
    <row r="4540" spans="4:4" x14ac:dyDescent="0.3">
      <c r="D4540" s="10"/>
    </row>
    <row r="4541" spans="4:4" x14ac:dyDescent="0.3">
      <c r="D4541" s="10"/>
    </row>
    <row r="4542" spans="4:4" x14ac:dyDescent="0.3">
      <c r="D4542" s="10"/>
    </row>
    <row r="4543" spans="4:4" x14ac:dyDescent="0.3">
      <c r="D4543" s="10"/>
    </row>
    <row r="4544" spans="4:4" x14ac:dyDescent="0.3">
      <c r="D4544" s="10"/>
    </row>
    <row r="4545" spans="4:4" x14ac:dyDescent="0.3">
      <c r="D4545" s="10"/>
    </row>
    <row r="4546" spans="4:4" x14ac:dyDescent="0.3">
      <c r="D4546" s="10"/>
    </row>
    <row r="4547" spans="4:4" x14ac:dyDescent="0.3">
      <c r="D4547" s="10"/>
    </row>
    <row r="4548" spans="4:4" x14ac:dyDescent="0.3">
      <c r="D4548" s="10"/>
    </row>
    <row r="4549" spans="4:4" x14ac:dyDescent="0.3">
      <c r="D4549" s="10"/>
    </row>
    <row r="4550" spans="4:4" x14ac:dyDescent="0.3">
      <c r="D4550" s="10"/>
    </row>
    <row r="4551" spans="4:4" x14ac:dyDescent="0.3">
      <c r="D4551" s="10"/>
    </row>
    <row r="4552" spans="4:4" x14ac:dyDescent="0.3">
      <c r="D4552" s="10"/>
    </row>
    <row r="4553" spans="4:4" x14ac:dyDescent="0.3">
      <c r="D4553" s="10"/>
    </row>
    <row r="4554" spans="4:4" x14ac:dyDescent="0.3">
      <c r="D4554" s="10"/>
    </row>
    <row r="4555" spans="4:4" x14ac:dyDescent="0.3">
      <c r="D4555" s="10"/>
    </row>
    <row r="4556" spans="4:4" x14ac:dyDescent="0.3">
      <c r="D4556" s="10"/>
    </row>
    <row r="4557" spans="4:4" x14ac:dyDescent="0.3">
      <c r="D4557" s="10"/>
    </row>
    <row r="4558" spans="4:4" x14ac:dyDescent="0.3">
      <c r="D4558" s="10"/>
    </row>
    <row r="4559" spans="4:4" x14ac:dyDescent="0.3">
      <c r="D4559" s="10"/>
    </row>
    <row r="4560" spans="4:4" x14ac:dyDescent="0.3">
      <c r="D4560" s="10"/>
    </row>
    <row r="4561" spans="4:4" x14ac:dyDescent="0.3">
      <c r="D4561" s="10"/>
    </row>
    <row r="4562" spans="4:4" x14ac:dyDescent="0.3">
      <c r="D4562" s="10"/>
    </row>
    <row r="4563" spans="4:4" x14ac:dyDescent="0.3">
      <c r="D4563" s="10"/>
    </row>
    <row r="4564" spans="4:4" x14ac:dyDescent="0.3">
      <c r="D4564" s="10"/>
    </row>
    <row r="4565" spans="4:4" x14ac:dyDescent="0.3">
      <c r="D4565" s="10"/>
    </row>
    <row r="4566" spans="4:4" x14ac:dyDescent="0.3">
      <c r="D4566" s="10"/>
    </row>
    <row r="4567" spans="4:4" x14ac:dyDescent="0.3">
      <c r="D4567" s="10"/>
    </row>
    <row r="4568" spans="4:4" x14ac:dyDescent="0.3">
      <c r="D4568" s="10"/>
    </row>
    <row r="4569" spans="4:4" x14ac:dyDescent="0.3">
      <c r="D4569" s="10"/>
    </row>
    <row r="4570" spans="4:4" x14ac:dyDescent="0.3">
      <c r="D4570" s="10"/>
    </row>
    <row r="4571" spans="4:4" x14ac:dyDescent="0.3">
      <c r="D4571" s="10"/>
    </row>
    <row r="4572" spans="4:4" x14ac:dyDescent="0.3">
      <c r="D4572" s="10"/>
    </row>
    <row r="4573" spans="4:4" x14ac:dyDescent="0.3">
      <c r="D4573" s="10"/>
    </row>
    <row r="4574" spans="4:4" x14ac:dyDescent="0.3">
      <c r="D4574" s="10"/>
    </row>
    <row r="4575" spans="4:4" x14ac:dyDescent="0.3">
      <c r="D4575" s="10"/>
    </row>
    <row r="4576" spans="4:4" x14ac:dyDescent="0.3">
      <c r="D4576" s="10"/>
    </row>
    <row r="4577" spans="4:4" x14ac:dyDescent="0.3">
      <c r="D4577" s="10"/>
    </row>
    <row r="4578" spans="4:4" x14ac:dyDescent="0.3">
      <c r="D4578" s="10"/>
    </row>
    <row r="4579" spans="4:4" x14ac:dyDescent="0.3">
      <c r="D4579" s="10"/>
    </row>
    <row r="4580" spans="4:4" x14ac:dyDescent="0.3">
      <c r="D4580" s="10"/>
    </row>
    <row r="4581" spans="4:4" x14ac:dyDescent="0.3">
      <c r="D4581" s="10"/>
    </row>
    <row r="4582" spans="4:4" x14ac:dyDescent="0.3">
      <c r="D4582" s="10"/>
    </row>
    <row r="4583" spans="4:4" x14ac:dyDescent="0.3">
      <c r="D4583" s="10"/>
    </row>
    <row r="4584" spans="4:4" x14ac:dyDescent="0.3">
      <c r="D4584" s="10"/>
    </row>
    <row r="4585" spans="4:4" x14ac:dyDescent="0.3">
      <c r="D4585" s="10"/>
    </row>
    <row r="4586" spans="4:4" x14ac:dyDescent="0.3">
      <c r="D4586" s="10"/>
    </row>
    <row r="4587" spans="4:4" x14ac:dyDescent="0.3">
      <c r="D4587" s="10"/>
    </row>
    <row r="4588" spans="4:4" x14ac:dyDescent="0.3">
      <c r="D4588" s="10"/>
    </row>
    <row r="4589" spans="4:4" x14ac:dyDescent="0.3">
      <c r="D4589" s="10"/>
    </row>
    <row r="4590" spans="4:4" x14ac:dyDescent="0.3">
      <c r="D4590" s="10"/>
    </row>
    <row r="4591" spans="4:4" x14ac:dyDescent="0.3">
      <c r="D4591" s="10"/>
    </row>
    <row r="4592" spans="4:4" x14ac:dyDescent="0.3">
      <c r="D4592" s="10"/>
    </row>
    <row r="4593" spans="4:4" x14ac:dyDescent="0.3">
      <c r="D4593" s="10"/>
    </row>
    <row r="4594" spans="4:4" x14ac:dyDescent="0.3">
      <c r="D4594" s="10"/>
    </row>
    <row r="4595" spans="4:4" x14ac:dyDescent="0.3">
      <c r="D4595" s="10"/>
    </row>
    <row r="4596" spans="4:4" x14ac:dyDescent="0.3">
      <c r="D4596" s="10"/>
    </row>
    <row r="4597" spans="4:4" x14ac:dyDescent="0.3">
      <c r="D4597" s="10"/>
    </row>
    <row r="4598" spans="4:4" x14ac:dyDescent="0.3">
      <c r="D4598" s="10"/>
    </row>
    <row r="4599" spans="4:4" x14ac:dyDescent="0.3">
      <c r="D4599" s="10"/>
    </row>
    <row r="4600" spans="4:4" x14ac:dyDescent="0.3">
      <c r="D4600" s="10"/>
    </row>
    <row r="4601" spans="4:4" x14ac:dyDescent="0.3">
      <c r="D4601" s="10"/>
    </row>
    <row r="4602" spans="4:4" x14ac:dyDescent="0.3">
      <c r="D4602" s="10"/>
    </row>
    <row r="4603" spans="4:4" x14ac:dyDescent="0.3">
      <c r="D4603" s="10"/>
    </row>
    <row r="4604" spans="4:4" x14ac:dyDescent="0.3">
      <c r="D4604" s="10"/>
    </row>
    <row r="4605" spans="4:4" x14ac:dyDescent="0.3">
      <c r="D4605" s="10"/>
    </row>
    <row r="4606" spans="4:4" x14ac:dyDescent="0.3">
      <c r="D4606" s="10"/>
    </row>
    <row r="4607" spans="4:4" x14ac:dyDescent="0.3">
      <c r="D4607" s="10"/>
    </row>
    <row r="4608" spans="4:4" x14ac:dyDescent="0.3">
      <c r="D4608" s="10"/>
    </row>
    <row r="4609" spans="4:4" x14ac:dyDescent="0.3">
      <c r="D4609" s="10"/>
    </row>
    <row r="4610" spans="4:4" x14ac:dyDescent="0.3">
      <c r="D4610" s="10"/>
    </row>
    <row r="4611" spans="4:4" x14ac:dyDescent="0.3">
      <c r="D4611" s="10"/>
    </row>
    <row r="4612" spans="4:4" x14ac:dyDescent="0.3">
      <c r="D4612" s="10"/>
    </row>
    <row r="4613" spans="4:4" x14ac:dyDescent="0.3">
      <c r="D4613" s="10"/>
    </row>
    <row r="4614" spans="4:4" x14ac:dyDescent="0.3">
      <c r="D4614" s="10"/>
    </row>
    <row r="4615" spans="4:4" x14ac:dyDescent="0.3">
      <c r="D4615" s="10"/>
    </row>
    <row r="4616" spans="4:4" x14ac:dyDescent="0.3">
      <c r="D4616" s="10"/>
    </row>
    <row r="4617" spans="4:4" x14ac:dyDescent="0.3">
      <c r="D4617" s="10"/>
    </row>
    <row r="4618" spans="4:4" x14ac:dyDescent="0.3">
      <c r="D4618" s="10"/>
    </row>
    <row r="4619" spans="4:4" x14ac:dyDescent="0.3">
      <c r="D4619" s="10"/>
    </row>
    <row r="4620" spans="4:4" x14ac:dyDescent="0.3">
      <c r="D4620" s="10"/>
    </row>
    <row r="4621" spans="4:4" x14ac:dyDescent="0.3">
      <c r="D4621" s="10"/>
    </row>
    <row r="4622" spans="4:4" x14ac:dyDescent="0.3">
      <c r="D4622" s="10"/>
    </row>
    <row r="4623" spans="4:4" x14ac:dyDescent="0.3">
      <c r="D4623" s="10"/>
    </row>
    <row r="4624" spans="4:4" x14ac:dyDescent="0.3">
      <c r="D4624" s="10"/>
    </row>
    <row r="4625" spans="4:4" x14ac:dyDescent="0.3">
      <c r="D4625" s="10"/>
    </row>
    <row r="4626" spans="4:4" x14ac:dyDescent="0.3">
      <c r="D4626" s="10"/>
    </row>
    <row r="4627" spans="4:4" x14ac:dyDescent="0.3">
      <c r="D4627" s="10"/>
    </row>
    <row r="4628" spans="4:4" x14ac:dyDescent="0.3">
      <c r="D4628" s="10"/>
    </row>
    <row r="4629" spans="4:4" x14ac:dyDescent="0.3">
      <c r="D4629" s="10"/>
    </row>
    <row r="4630" spans="4:4" x14ac:dyDescent="0.3">
      <c r="D4630" s="10"/>
    </row>
    <row r="4631" spans="4:4" x14ac:dyDescent="0.3">
      <c r="D4631" s="10"/>
    </row>
    <row r="4632" spans="4:4" x14ac:dyDescent="0.3">
      <c r="D4632" s="10"/>
    </row>
    <row r="4633" spans="4:4" x14ac:dyDescent="0.3">
      <c r="D4633" s="10"/>
    </row>
    <row r="4634" spans="4:4" x14ac:dyDescent="0.3">
      <c r="D4634" s="10"/>
    </row>
    <row r="4635" spans="4:4" x14ac:dyDescent="0.3">
      <c r="D4635" s="10"/>
    </row>
    <row r="4636" spans="4:4" x14ac:dyDescent="0.3">
      <c r="D4636" s="10"/>
    </row>
    <row r="4637" spans="4:4" x14ac:dyDescent="0.3">
      <c r="D4637" s="10"/>
    </row>
    <row r="4638" spans="4:4" x14ac:dyDescent="0.3">
      <c r="D4638" s="10"/>
    </row>
    <row r="4639" spans="4:4" x14ac:dyDescent="0.3">
      <c r="D4639" s="10"/>
    </row>
    <row r="4640" spans="4:4" x14ac:dyDescent="0.3">
      <c r="D4640" s="10"/>
    </row>
    <row r="4641" spans="4:4" x14ac:dyDescent="0.3">
      <c r="D4641" s="10"/>
    </row>
    <row r="4642" spans="4:4" x14ac:dyDescent="0.3">
      <c r="D4642" s="10"/>
    </row>
    <row r="4643" spans="4:4" x14ac:dyDescent="0.3">
      <c r="D4643" s="10"/>
    </row>
    <row r="4644" spans="4:4" x14ac:dyDescent="0.3">
      <c r="D4644" s="10"/>
    </row>
    <row r="4645" spans="4:4" x14ac:dyDescent="0.3">
      <c r="D4645" s="10"/>
    </row>
    <row r="4646" spans="4:4" x14ac:dyDescent="0.3">
      <c r="D4646" s="10"/>
    </row>
    <row r="4647" spans="4:4" x14ac:dyDescent="0.3">
      <c r="D4647" s="10"/>
    </row>
    <row r="4648" spans="4:4" x14ac:dyDescent="0.3">
      <c r="D4648" s="10"/>
    </row>
    <row r="4649" spans="4:4" x14ac:dyDescent="0.3">
      <c r="D4649" s="10"/>
    </row>
    <row r="4650" spans="4:4" x14ac:dyDescent="0.3">
      <c r="D4650" s="10"/>
    </row>
    <row r="4651" spans="4:4" x14ac:dyDescent="0.3">
      <c r="D4651" s="10"/>
    </row>
    <row r="4652" spans="4:4" x14ac:dyDescent="0.3">
      <c r="D4652" s="10"/>
    </row>
    <row r="4653" spans="4:4" x14ac:dyDescent="0.3">
      <c r="D4653" s="10"/>
    </row>
    <row r="4654" spans="4:4" x14ac:dyDescent="0.3">
      <c r="D4654" s="10"/>
    </row>
    <row r="4655" spans="4:4" x14ac:dyDescent="0.3">
      <c r="D4655" s="10"/>
    </row>
    <row r="4656" spans="4:4" x14ac:dyDescent="0.3">
      <c r="D4656" s="10"/>
    </row>
    <row r="4657" spans="4:4" x14ac:dyDescent="0.3">
      <c r="D4657" s="10"/>
    </row>
    <row r="4658" spans="4:4" x14ac:dyDescent="0.3">
      <c r="D4658" s="10"/>
    </row>
    <row r="4659" spans="4:4" x14ac:dyDescent="0.3">
      <c r="D4659" s="10"/>
    </row>
    <row r="4660" spans="4:4" x14ac:dyDescent="0.3">
      <c r="D4660" s="10"/>
    </row>
    <row r="4661" spans="4:4" x14ac:dyDescent="0.3">
      <c r="D4661" s="10"/>
    </row>
    <row r="4662" spans="4:4" x14ac:dyDescent="0.3">
      <c r="D4662" s="10"/>
    </row>
    <row r="4663" spans="4:4" x14ac:dyDescent="0.3">
      <c r="D4663" s="10"/>
    </row>
    <row r="4664" spans="4:4" x14ac:dyDescent="0.3">
      <c r="D4664" s="10"/>
    </row>
    <row r="4665" spans="4:4" x14ac:dyDescent="0.3">
      <c r="D4665" s="10"/>
    </row>
    <row r="4666" spans="4:4" x14ac:dyDescent="0.3">
      <c r="D4666" s="10"/>
    </row>
    <row r="4667" spans="4:4" x14ac:dyDescent="0.3">
      <c r="D4667" s="10"/>
    </row>
    <row r="4668" spans="4:4" x14ac:dyDescent="0.3">
      <c r="D4668" s="10"/>
    </row>
    <row r="4669" spans="4:4" x14ac:dyDescent="0.3">
      <c r="D4669" s="10"/>
    </row>
    <row r="4670" spans="4:4" x14ac:dyDescent="0.3">
      <c r="D4670" s="10"/>
    </row>
    <row r="4671" spans="4:4" x14ac:dyDescent="0.3">
      <c r="D4671" s="10"/>
    </row>
    <row r="4672" spans="4:4" x14ac:dyDescent="0.3">
      <c r="D4672" s="10"/>
    </row>
    <row r="4673" spans="4:4" x14ac:dyDescent="0.3">
      <c r="D4673" s="10"/>
    </row>
    <row r="4674" spans="4:4" x14ac:dyDescent="0.3">
      <c r="D4674" s="10"/>
    </row>
    <row r="4675" spans="4:4" x14ac:dyDescent="0.3">
      <c r="D4675" s="10"/>
    </row>
    <row r="4676" spans="4:4" x14ac:dyDescent="0.3">
      <c r="D4676" s="10"/>
    </row>
    <row r="4677" spans="4:4" x14ac:dyDescent="0.3">
      <c r="D4677" s="10"/>
    </row>
    <row r="4678" spans="4:4" x14ac:dyDescent="0.3">
      <c r="D4678" s="10"/>
    </row>
    <row r="4679" spans="4:4" x14ac:dyDescent="0.3">
      <c r="D4679" s="10"/>
    </row>
    <row r="4680" spans="4:4" x14ac:dyDescent="0.3">
      <c r="D4680" s="10"/>
    </row>
    <row r="4681" spans="4:4" x14ac:dyDescent="0.3">
      <c r="D4681" s="10"/>
    </row>
    <row r="4682" spans="4:4" x14ac:dyDescent="0.3">
      <c r="D4682" s="10"/>
    </row>
    <row r="4683" spans="4:4" x14ac:dyDescent="0.3">
      <c r="D4683" s="10"/>
    </row>
    <row r="4684" spans="4:4" x14ac:dyDescent="0.3">
      <c r="D4684" s="10"/>
    </row>
    <row r="4685" spans="4:4" x14ac:dyDescent="0.3">
      <c r="D4685" s="10"/>
    </row>
    <row r="4686" spans="4:4" x14ac:dyDescent="0.3">
      <c r="D4686" s="10"/>
    </row>
    <row r="4687" spans="4:4" x14ac:dyDescent="0.3">
      <c r="D4687" s="10"/>
    </row>
    <row r="4688" spans="4:4" x14ac:dyDescent="0.3">
      <c r="D4688" s="10"/>
    </row>
    <row r="4689" spans="4:4" x14ac:dyDescent="0.3">
      <c r="D4689" s="10"/>
    </row>
    <row r="4690" spans="4:4" x14ac:dyDescent="0.3">
      <c r="D4690" s="10"/>
    </row>
    <row r="4691" spans="4:4" x14ac:dyDescent="0.3">
      <c r="D4691" s="10"/>
    </row>
    <row r="4692" spans="4:4" x14ac:dyDescent="0.3">
      <c r="D4692" s="10"/>
    </row>
    <row r="4693" spans="4:4" x14ac:dyDescent="0.3">
      <c r="D4693" s="10"/>
    </row>
    <row r="4694" spans="4:4" x14ac:dyDescent="0.3">
      <c r="D4694" s="10"/>
    </row>
    <row r="4695" spans="4:4" x14ac:dyDescent="0.3">
      <c r="D4695" s="10"/>
    </row>
    <row r="4696" spans="4:4" x14ac:dyDescent="0.3">
      <c r="D4696" s="10"/>
    </row>
    <row r="4697" spans="4:4" x14ac:dyDescent="0.3">
      <c r="D4697" s="10"/>
    </row>
    <row r="4698" spans="4:4" x14ac:dyDescent="0.3">
      <c r="D4698" s="10"/>
    </row>
    <row r="4699" spans="4:4" x14ac:dyDescent="0.3">
      <c r="D4699" s="10"/>
    </row>
    <row r="4700" spans="4:4" x14ac:dyDescent="0.3">
      <c r="D4700" s="10"/>
    </row>
    <row r="4701" spans="4:4" x14ac:dyDescent="0.3">
      <c r="D4701" s="10"/>
    </row>
    <row r="4702" spans="4:4" x14ac:dyDescent="0.3">
      <c r="D4702" s="10"/>
    </row>
    <row r="4703" spans="4:4" x14ac:dyDescent="0.3">
      <c r="D4703" s="10"/>
    </row>
    <row r="4704" spans="4:4" x14ac:dyDescent="0.3">
      <c r="D4704" s="10"/>
    </row>
    <row r="4705" spans="4:4" x14ac:dyDescent="0.3">
      <c r="D4705" s="10"/>
    </row>
    <row r="4706" spans="4:4" x14ac:dyDescent="0.3">
      <c r="D4706" s="10"/>
    </row>
    <row r="4707" spans="4:4" x14ac:dyDescent="0.3">
      <c r="D4707" s="10"/>
    </row>
    <row r="4708" spans="4:4" x14ac:dyDescent="0.3">
      <c r="D4708" s="10"/>
    </row>
    <row r="4709" spans="4:4" x14ac:dyDescent="0.3">
      <c r="D4709" s="10"/>
    </row>
    <row r="4710" spans="4:4" x14ac:dyDescent="0.3">
      <c r="D4710" s="10"/>
    </row>
    <row r="4711" spans="4:4" x14ac:dyDescent="0.3">
      <c r="D4711" s="10"/>
    </row>
    <row r="4712" spans="4:4" x14ac:dyDescent="0.3">
      <c r="D4712" s="10"/>
    </row>
    <row r="4713" spans="4:4" x14ac:dyDescent="0.3">
      <c r="D4713" s="10"/>
    </row>
    <row r="4714" spans="4:4" x14ac:dyDescent="0.3">
      <c r="D4714" s="10"/>
    </row>
    <row r="4715" spans="4:4" x14ac:dyDescent="0.3">
      <c r="D4715" s="10"/>
    </row>
    <row r="4716" spans="4:4" x14ac:dyDescent="0.3">
      <c r="D4716" s="10"/>
    </row>
    <row r="4717" spans="4:4" x14ac:dyDescent="0.3">
      <c r="D4717" s="10"/>
    </row>
    <row r="4718" spans="4:4" x14ac:dyDescent="0.3">
      <c r="D4718" s="10"/>
    </row>
    <row r="4719" spans="4:4" x14ac:dyDescent="0.3">
      <c r="D4719" s="10"/>
    </row>
    <row r="4720" spans="4:4" x14ac:dyDescent="0.3">
      <c r="D4720" s="10"/>
    </row>
    <row r="4721" spans="4:4" x14ac:dyDescent="0.3">
      <c r="D4721" s="10"/>
    </row>
    <row r="4722" spans="4:4" x14ac:dyDescent="0.3">
      <c r="D4722" s="10"/>
    </row>
    <row r="4723" spans="4:4" x14ac:dyDescent="0.3">
      <c r="D4723" s="10"/>
    </row>
    <row r="4724" spans="4:4" x14ac:dyDescent="0.3">
      <c r="D4724" s="10"/>
    </row>
    <row r="4725" spans="4:4" x14ac:dyDescent="0.3">
      <c r="D4725" s="10"/>
    </row>
    <row r="4726" spans="4:4" x14ac:dyDescent="0.3">
      <c r="D4726" s="10"/>
    </row>
    <row r="4727" spans="4:4" x14ac:dyDescent="0.3">
      <c r="D4727" s="10"/>
    </row>
    <row r="4728" spans="4:4" x14ac:dyDescent="0.3">
      <c r="D4728" s="10"/>
    </row>
    <row r="4729" spans="4:4" x14ac:dyDescent="0.3">
      <c r="D4729" s="10"/>
    </row>
    <row r="4730" spans="4:4" x14ac:dyDescent="0.3">
      <c r="D4730" s="10"/>
    </row>
    <row r="4731" spans="4:4" x14ac:dyDescent="0.3">
      <c r="D4731" s="10"/>
    </row>
    <row r="4732" spans="4:4" x14ac:dyDescent="0.3">
      <c r="D4732" s="10"/>
    </row>
    <row r="4733" spans="4:4" x14ac:dyDescent="0.3">
      <c r="D4733" s="10"/>
    </row>
    <row r="4734" spans="4:4" x14ac:dyDescent="0.3">
      <c r="D4734" s="10"/>
    </row>
    <row r="4735" spans="4:4" x14ac:dyDescent="0.3">
      <c r="D4735" s="10"/>
    </row>
    <row r="4736" spans="4:4" x14ac:dyDescent="0.3">
      <c r="D4736" s="10"/>
    </row>
    <row r="4737" spans="4:4" x14ac:dyDescent="0.3">
      <c r="D4737" s="10"/>
    </row>
    <row r="4738" spans="4:4" x14ac:dyDescent="0.3">
      <c r="D4738" s="10"/>
    </row>
    <row r="4739" spans="4:4" x14ac:dyDescent="0.3">
      <c r="D4739" s="10"/>
    </row>
    <row r="4740" spans="4:4" x14ac:dyDescent="0.3">
      <c r="D4740" s="10"/>
    </row>
    <row r="4741" spans="4:4" x14ac:dyDescent="0.3">
      <c r="D4741" s="10"/>
    </row>
    <row r="4742" spans="4:4" x14ac:dyDescent="0.3">
      <c r="D4742" s="10"/>
    </row>
    <row r="4743" spans="4:4" x14ac:dyDescent="0.3">
      <c r="D4743" s="10"/>
    </row>
    <row r="4744" spans="4:4" x14ac:dyDescent="0.3">
      <c r="D4744" s="10"/>
    </row>
    <row r="4745" spans="4:4" x14ac:dyDescent="0.3">
      <c r="D4745" s="10"/>
    </row>
    <row r="4746" spans="4:4" x14ac:dyDescent="0.3">
      <c r="D4746" s="10"/>
    </row>
    <row r="4747" spans="4:4" x14ac:dyDescent="0.3">
      <c r="D4747" s="10"/>
    </row>
    <row r="4748" spans="4:4" x14ac:dyDescent="0.3">
      <c r="D4748" s="10"/>
    </row>
    <row r="4749" spans="4:4" x14ac:dyDescent="0.3">
      <c r="D4749" s="10"/>
    </row>
    <row r="4750" spans="4:4" x14ac:dyDescent="0.3">
      <c r="D4750" s="10"/>
    </row>
    <row r="4751" spans="4:4" x14ac:dyDescent="0.3">
      <c r="D4751" s="10"/>
    </row>
    <row r="4752" spans="4:4" x14ac:dyDescent="0.3">
      <c r="D4752" s="10"/>
    </row>
    <row r="4753" spans="4:4" x14ac:dyDescent="0.3">
      <c r="D4753" s="10"/>
    </row>
    <row r="4754" spans="4:4" x14ac:dyDescent="0.3">
      <c r="D4754" s="10"/>
    </row>
    <row r="4755" spans="4:4" x14ac:dyDescent="0.3">
      <c r="D4755" s="10"/>
    </row>
    <row r="4756" spans="4:4" x14ac:dyDescent="0.3">
      <c r="D4756" s="10"/>
    </row>
    <row r="4757" spans="4:4" x14ac:dyDescent="0.3">
      <c r="D4757" s="10"/>
    </row>
    <row r="4758" spans="4:4" x14ac:dyDescent="0.3">
      <c r="D4758" s="10"/>
    </row>
    <row r="4759" spans="4:4" x14ac:dyDescent="0.3">
      <c r="D4759" s="10"/>
    </row>
    <row r="4760" spans="4:4" x14ac:dyDescent="0.3">
      <c r="D4760" s="10"/>
    </row>
    <row r="4761" spans="4:4" x14ac:dyDescent="0.3">
      <c r="D4761" s="10"/>
    </row>
    <row r="4762" spans="4:4" x14ac:dyDescent="0.3">
      <c r="D4762" s="10"/>
    </row>
    <row r="4763" spans="4:4" x14ac:dyDescent="0.3">
      <c r="D4763" s="10"/>
    </row>
    <row r="4764" spans="4:4" x14ac:dyDescent="0.3">
      <c r="D4764" s="10"/>
    </row>
    <row r="4765" spans="4:4" x14ac:dyDescent="0.3">
      <c r="D4765" s="10"/>
    </row>
    <row r="4766" spans="4:4" x14ac:dyDescent="0.3">
      <c r="D4766" s="10"/>
    </row>
    <row r="4767" spans="4:4" x14ac:dyDescent="0.3">
      <c r="D4767" s="10"/>
    </row>
    <row r="4768" spans="4:4" x14ac:dyDescent="0.3">
      <c r="D4768" s="10"/>
    </row>
    <row r="4769" spans="4:4" x14ac:dyDescent="0.3">
      <c r="D4769" s="10"/>
    </row>
    <row r="4770" spans="4:4" x14ac:dyDescent="0.3">
      <c r="D4770" s="10"/>
    </row>
    <row r="4771" spans="4:4" x14ac:dyDescent="0.3">
      <c r="D4771" s="10"/>
    </row>
    <row r="4772" spans="4:4" x14ac:dyDescent="0.3">
      <c r="D4772" s="10"/>
    </row>
    <row r="4773" spans="4:4" x14ac:dyDescent="0.3">
      <c r="D4773" s="10"/>
    </row>
    <row r="4774" spans="4:4" x14ac:dyDescent="0.3">
      <c r="D4774" s="10"/>
    </row>
    <row r="4775" spans="4:4" x14ac:dyDescent="0.3">
      <c r="D4775" s="10"/>
    </row>
    <row r="4776" spans="4:4" x14ac:dyDescent="0.3">
      <c r="D4776" s="10"/>
    </row>
    <row r="4777" spans="4:4" x14ac:dyDescent="0.3">
      <c r="D4777" s="10"/>
    </row>
    <row r="4778" spans="4:4" x14ac:dyDescent="0.3">
      <c r="D4778" s="10"/>
    </row>
    <row r="4779" spans="4:4" x14ac:dyDescent="0.3">
      <c r="D4779" s="10"/>
    </row>
    <row r="4780" spans="4:4" x14ac:dyDescent="0.3">
      <c r="D4780" s="10"/>
    </row>
    <row r="4781" spans="4:4" x14ac:dyDescent="0.3">
      <c r="D4781" s="10"/>
    </row>
    <row r="4782" spans="4:4" x14ac:dyDescent="0.3">
      <c r="D4782" s="10"/>
    </row>
    <row r="4783" spans="4:4" x14ac:dyDescent="0.3">
      <c r="D4783" s="10"/>
    </row>
    <row r="4784" spans="4:4" x14ac:dyDescent="0.3">
      <c r="D4784" s="10"/>
    </row>
    <row r="4785" spans="4:4" x14ac:dyDescent="0.3">
      <c r="D4785" s="10"/>
    </row>
    <row r="4786" spans="4:4" x14ac:dyDescent="0.3">
      <c r="D4786" s="10"/>
    </row>
    <row r="4787" spans="4:4" x14ac:dyDescent="0.3">
      <c r="D4787" s="10"/>
    </row>
    <row r="4788" spans="4:4" x14ac:dyDescent="0.3">
      <c r="D4788" s="10"/>
    </row>
    <row r="4789" spans="4:4" x14ac:dyDescent="0.3">
      <c r="D4789" s="10"/>
    </row>
    <row r="4790" spans="4:4" x14ac:dyDescent="0.3">
      <c r="D4790" s="10"/>
    </row>
    <row r="4791" spans="4:4" x14ac:dyDescent="0.3">
      <c r="D4791" s="10"/>
    </row>
    <row r="4792" spans="4:4" x14ac:dyDescent="0.3">
      <c r="D4792" s="10"/>
    </row>
    <row r="4793" spans="4:4" x14ac:dyDescent="0.3">
      <c r="D4793" s="10"/>
    </row>
    <row r="4794" spans="4:4" x14ac:dyDescent="0.3">
      <c r="D4794" s="10"/>
    </row>
    <row r="4795" spans="4:4" x14ac:dyDescent="0.3">
      <c r="D4795" s="10"/>
    </row>
    <row r="4796" spans="4:4" x14ac:dyDescent="0.3">
      <c r="D4796" s="10"/>
    </row>
    <row r="4797" spans="4:4" x14ac:dyDescent="0.3">
      <c r="D4797" s="10"/>
    </row>
    <row r="4798" spans="4:4" x14ac:dyDescent="0.3">
      <c r="D4798" s="10"/>
    </row>
    <row r="4799" spans="4:4" x14ac:dyDescent="0.3">
      <c r="D4799" s="10"/>
    </row>
    <row r="4800" spans="4:4" x14ac:dyDescent="0.3">
      <c r="D4800" s="10"/>
    </row>
    <row r="4801" spans="4:4" x14ac:dyDescent="0.3">
      <c r="D4801" s="10"/>
    </row>
    <row r="4802" spans="4:4" x14ac:dyDescent="0.3">
      <c r="D4802" s="10"/>
    </row>
    <row r="4803" spans="4:4" x14ac:dyDescent="0.3">
      <c r="D4803" s="10"/>
    </row>
    <row r="4804" spans="4:4" x14ac:dyDescent="0.3">
      <c r="D4804" s="10"/>
    </row>
    <row r="4805" spans="4:4" x14ac:dyDescent="0.3">
      <c r="D4805" s="10"/>
    </row>
    <row r="4806" spans="4:4" x14ac:dyDescent="0.3">
      <c r="D4806" s="10"/>
    </row>
    <row r="4807" spans="4:4" x14ac:dyDescent="0.3">
      <c r="D4807" s="10"/>
    </row>
    <row r="4808" spans="4:4" x14ac:dyDescent="0.3">
      <c r="D4808" s="10"/>
    </row>
    <row r="4809" spans="4:4" x14ac:dyDescent="0.3">
      <c r="D4809" s="10"/>
    </row>
    <row r="4810" spans="4:4" x14ac:dyDescent="0.3">
      <c r="D4810" s="10"/>
    </row>
    <row r="4811" spans="4:4" x14ac:dyDescent="0.3">
      <c r="D4811" s="10"/>
    </row>
    <row r="4812" spans="4:4" x14ac:dyDescent="0.3">
      <c r="D4812" s="10"/>
    </row>
    <row r="4813" spans="4:4" x14ac:dyDescent="0.3">
      <c r="D4813" s="10"/>
    </row>
    <row r="4814" spans="4:4" x14ac:dyDescent="0.3">
      <c r="D4814" s="10"/>
    </row>
    <row r="4815" spans="4:4" x14ac:dyDescent="0.3">
      <c r="D4815" s="10"/>
    </row>
    <row r="4816" spans="4:4" x14ac:dyDescent="0.3">
      <c r="D4816" s="10"/>
    </row>
    <row r="4817" spans="4:4" x14ac:dyDescent="0.3">
      <c r="D4817" s="10"/>
    </row>
    <row r="4818" spans="4:4" x14ac:dyDescent="0.3">
      <c r="D4818" s="10"/>
    </row>
    <row r="4819" spans="4:4" x14ac:dyDescent="0.3">
      <c r="D4819" s="10"/>
    </row>
    <row r="4820" spans="4:4" x14ac:dyDescent="0.3">
      <c r="D4820" s="10"/>
    </row>
    <row r="4821" spans="4:4" x14ac:dyDescent="0.3">
      <c r="D4821" s="10"/>
    </row>
    <row r="4822" spans="4:4" x14ac:dyDescent="0.3">
      <c r="D4822" s="10"/>
    </row>
    <row r="4823" spans="4:4" x14ac:dyDescent="0.3">
      <c r="D4823" s="10"/>
    </row>
    <row r="4824" spans="4:4" x14ac:dyDescent="0.3">
      <c r="D4824" s="10"/>
    </row>
    <row r="4825" spans="4:4" x14ac:dyDescent="0.3">
      <c r="D4825" s="10"/>
    </row>
    <row r="4826" spans="4:4" x14ac:dyDescent="0.3">
      <c r="D4826" s="10"/>
    </row>
    <row r="4827" spans="4:4" x14ac:dyDescent="0.3">
      <c r="D4827" s="10"/>
    </row>
    <row r="4828" spans="4:4" x14ac:dyDescent="0.3">
      <c r="D4828" s="10"/>
    </row>
    <row r="4829" spans="4:4" x14ac:dyDescent="0.3">
      <c r="D4829" s="10"/>
    </row>
    <row r="4830" spans="4:4" x14ac:dyDescent="0.3">
      <c r="D4830" s="10"/>
    </row>
    <row r="4831" spans="4:4" x14ac:dyDescent="0.3">
      <c r="D4831" s="10"/>
    </row>
    <row r="4832" spans="4:4" x14ac:dyDescent="0.3">
      <c r="D4832" s="10"/>
    </row>
    <row r="4833" spans="4:4" x14ac:dyDescent="0.3">
      <c r="D4833" s="10"/>
    </row>
    <row r="4834" spans="4:4" x14ac:dyDescent="0.3">
      <c r="D4834" s="10"/>
    </row>
    <row r="4835" spans="4:4" x14ac:dyDescent="0.3">
      <c r="D4835" s="10"/>
    </row>
    <row r="4836" spans="4:4" x14ac:dyDescent="0.3">
      <c r="D4836" s="10"/>
    </row>
    <row r="4837" spans="4:4" x14ac:dyDescent="0.3">
      <c r="D4837" s="10"/>
    </row>
    <row r="4838" spans="4:4" x14ac:dyDescent="0.3">
      <c r="D4838" s="10"/>
    </row>
    <row r="4839" spans="4:4" x14ac:dyDescent="0.3">
      <c r="D4839" s="10"/>
    </row>
    <row r="4840" spans="4:4" x14ac:dyDescent="0.3">
      <c r="D4840" s="10"/>
    </row>
    <row r="4841" spans="4:4" x14ac:dyDescent="0.3">
      <c r="D4841" s="10"/>
    </row>
    <row r="4842" spans="4:4" x14ac:dyDescent="0.3">
      <c r="D4842" s="10"/>
    </row>
    <row r="4843" spans="4:4" x14ac:dyDescent="0.3">
      <c r="D4843" s="10"/>
    </row>
    <row r="4844" spans="4:4" x14ac:dyDescent="0.3">
      <c r="D4844" s="10"/>
    </row>
    <row r="4845" spans="4:4" x14ac:dyDescent="0.3">
      <c r="D4845" s="10"/>
    </row>
    <row r="4846" spans="4:4" x14ac:dyDescent="0.3">
      <c r="D4846" s="10"/>
    </row>
    <row r="4847" spans="4:4" x14ac:dyDescent="0.3">
      <c r="D4847" s="10"/>
    </row>
    <row r="4848" spans="4:4" x14ac:dyDescent="0.3">
      <c r="D4848" s="10"/>
    </row>
    <row r="4849" spans="4:4" x14ac:dyDescent="0.3">
      <c r="D4849" s="10"/>
    </row>
    <row r="4850" spans="4:4" x14ac:dyDescent="0.3">
      <c r="D4850" s="10"/>
    </row>
    <row r="4851" spans="4:4" x14ac:dyDescent="0.3">
      <c r="D4851" s="10"/>
    </row>
    <row r="4852" spans="4:4" x14ac:dyDescent="0.3">
      <c r="D4852" s="10"/>
    </row>
    <row r="4853" spans="4:4" x14ac:dyDescent="0.3">
      <c r="D4853" s="10"/>
    </row>
    <row r="4854" spans="4:4" x14ac:dyDescent="0.3">
      <c r="D4854" s="10"/>
    </row>
    <row r="4855" spans="4:4" x14ac:dyDescent="0.3">
      <c r="D4855" s="10"/>
    </row>
    <row r="4856" spans="4:4" x14ac:dyDescent="0.3">
      <c r="D4856" s="10"/>
    </row>
    <row r="4857" spans="4:4" x14ac:dyDescent="0.3">
      <c r="D4857" s="10"/>
    </row>
    <row r="4858" spans="4:4" x14ac:dyDescent="0.3">
      <c r="D4858" s="10"/>
    </row>
    <row r="4859" spans="4:4" x14ac:dyDescent="0.3">
      <c r="D4859" s="10"/>
    </row>
    <row r="4860" spans="4:4" x14ac:dyDescent="0.3">
      <c r="D4860" s="10"/>
    </row>
    <row r="4861" spans="4:4" x14ac:dyDescent="0.3">
      <c r="D4861" s="10"/>
    </row>
    <row r="4862" spans="4:4" x14ac:dyDescent="0.3">
      <c r="D4862" s="10"/>
    </row>
    <row r="4863" spans="4:4" x14ac:dyDescent="0.3">
      <c r="D4863" s="10"/>
    </row>
    <row r="4864" spans="4:4" x14ac:dyDescent="0.3">
      <c r="D4864" s="10"/>
    </row>
    <row r="4865" spans="4:4" x14ac:dyDescent="0.3">
      <c r="D4865" s="10"/>
    </row>
    <row r="4866" spans="4:4" x14ac:dyDescent="0.3">
      <c r="D4866" s="10"/>
    </row>
    <row r="4867" spans="4:4" x14ac:dyDescent="0.3">
      <c r="D4867" s="10"/>
    </row>
    <row r="4868" spans="4:4" x14ac:dyDescent="0.3">
      <c r="D4868" s="10"/>
    </row>
    <row r="4869" spans="4:4" x14ac:dyDescent="0.3">
      <c r="D4869" s="10"/>
    </row>
    <row r="4870" spans="4:4" x14ac:dyDescent="0.3">
      <c r="D4870" s="10"/>
    </row>
    <row r="4871" spans="4:4" x14ac:dyDescent="0.3">
      <c r="D4871" s="10"/>
    </row>
    <row r="4872" spans="4:4" x14ac:dyDescent="0.3">
      <c r="D4872" s="10"/>
    </row>
    <row r="4873" spans="4:4" x14ac:dyDescent="0.3">
      <c r="D4873" s="10"/>
    </row>
    <row r="4874" spans="4:4" x14ac:dyDescent="0.3">
      <c r="D4874" s="10"/>
    </row>
    <row r="4875" spans="4:4" x14ac:dyDescent="0.3">
      <c r="D4875" s="10"/>
    </row>
    <row r="4876" spans="4:4" x14ac:dyDescent="0.3">
      <c r="D4876" s="10"/>
    </row>
    <row r="4877" spans="4:4" x14ac:dyDescent="0.3">
      <c r="D4877" s="10"/>
    </row>
    <row r="4878" spans="4:4" x14ac:dyDescent="0.3">
      <c r="D4878" s="10"/>
    </row>
    <row r="4879" spans="4:4" x14ac:dyDescent="0.3">
      <c r="D4879" s="10"/>
    </row>
    <row r="4880" spans="4:4" x14ac:dyDescent="0.3">
      <c r="D4880" s="10"/>
    </row>
    <row r="4881" spans="4:4" x14ac:dyDescent="0.3">
      <c r="D4881" s="10"/>
    </row>
    <row r="4882" spans="4:4" x14ac:dyDescent="0.3">
      <c r="D4882" s="10"/>
    </row>
    <row r="4883" spans="4:4" x14ac:dyDescent="0.3">
      <c r="D4883" s="10"/>
    </row>
    <row r="4884" spans="4:4" x14ac:dyDescent="0.3">
      <c r="D4884" s="10"/>
    </row>
    <row r="4885" spans="4:4" x14ac:dyDescent="0.3">
      <c r="D4885" s="10"/>
    </row>
    <row r="4886" spans="4:4" x14ac:dyDescent="0.3">
      <c r="D4886" s="10"/>
    </row>
    <row r="4887" spans="4:4" x14ac:dyDescent="0.3">
      <c r="D4887" s="10"/>
    </row>
    <row r="4888" spans="4:4" x14ac:dyDescent="0.3">
      <c r="D4888" s="10"/>
    </row>
    <row r="4889" spans="4:4" x14ac:dyDescent="0.3">
      <c r="D4889" s="10"/>
    </row>
    <row r="4890" spans="4:4" x14ac:dyDescent="0.3">
      <c r="D4890" s="10"/>
    </row>
    <row r="4891" spans="4:4" x14ac:dyDescent="0.3">
      <c r="D4891" s="10"/>
    </row>
    <row r="4892" spans="4:4" x14ac:dyDescent="0.3">
      <c r="D4892" s="10"/>
    </row>
    <row r="4893" spans="4:4" x14ac:dyDescent="0.3">
      <c r="D4893" s="10"/>
    </row>
    <row r="4894" spans="4:4" x14ac:dyDescent="0.3">
      <c r="D4894" s="10"/>
    </row>
    <row r="4895" spans="4:4" x14ac:dyDescent="0.3">
      <c r="D4895" s="10"/>
    </row>
    <row r="4896" spans="4:4" x14ac:dyDescent="0.3">
      <c r="D4896" s="10"/>
    </row>
    <row r="4897" spans="4:4" x14ac:dyDescent="0.3">
      <c r="D4897" s="10"/>
    </row>
    <row r="4898" spans="4:4" x14ac:dyDescent="0.3">
      <c r="D4898" s="10"/>
    </row>
    <row r="4899" spans="4:4" x14ac:dyDescent="0.3">
      <c r="D4899" s="10"/>
    </row>
    <row r="4900" spans="4:4" x14ac:dyDescent="0.3">
      <c r="D4900" s="10"/>
    </row>
    <row r="4901" spans="4:4" x14ac:dyDescent="0.3">
      <c r="D4901" s="10"/>
    </row>
    <row r="4902" spans="4:4" x14ac:dyDescent="0.3">
      <c r="D4902" s="10"/>
    </row>
    <row r="4903" spans="4:4" x14ac:dyDescent="0.3">
      <c r="D4903" s="10"/>
    </row>
    <row r="4904" spans="4:4" x14ac:dyDescent="0.3">
      <c r="D4904" s="10"/>
    </row>
    <row r="4905" spans="4:4" x14ac:dyDescent="0.3">
      <c r="D4905" s="10"/>
    </row>
    <row r="4906" spans="4:4" x14ac:dyDescent="0.3">
      <c r="D4906" s="10"/>
    </row>
    <row r="4907" spans="4:4" x14ac:dyDescent="0.3">
      <c r="D4907" s="10"/>
    </row>
    <row r="4908" spans="4:4" x14ac:dyDescent="0.3">
      <c r="D4908" s="10"/>
    </row>
    <row r="4909" spans="4:4" x14ac:dyDescent="0.3">
      <c r="D4909" s="10"/>
    </row>
    <row r="4910" spans="4:4" x14ac:dyDescent="0.3">
      <c r="D4910" s="10"/>
    </row>
    <row r="4911" spans="4:4" x14ac:dyDescent="0.3">
      <c r="D4911" s="10"/>
    </row>
    <row r="4912" spans="4:4" x14ac:dyDescent="0.3">
      <c r="D4912" s="10"/>
    </row>
    <row r="4913" spans="4:4" x14ac:dyDescent="0.3">
      <c r="D4913" s="10"/>
    </row>
    <row r="4914" spans="4:4" x14ac:dyDescent="0.3">
      <c r="D4914" s="10"/>
    </row>
    <row r="4915" spans="4:4" x14ac:dyDescent="0.3">
      <c r="D4915" s="10"/>
    </row>
    <row r="4916" spans="4:4" x14ac:dyDescent="0.3">
      <c r="D4916" s="10"/>
    </row>
    <row r="4917" spans="4:4" x14ac:dyDescent="0.3">
      <c r="D4917" s="10"/>
    </row>
    <row r="4918" spans="4:4" x14ac:dyDescent="0.3">
      <c r="D4918" s="10"/>
    </row>
    <row r="4919" spans="4:4" x14ac:dyDescent="0.3">
      <c r="D4919" s="10"/>
    </row>
    <row r="4920" spans="4:4" x14ac:dyDescent="0.3">
      <c r="D4920" s="10"/>
    </row>
    <row r="4921" spans="4:4" x14ac:dyDescent="0.3">
      <c r="D4921" s="10"/>
    </row>
    <row r="4922" spans="4:4" x14ac:dyDescent="0.3">
      <c r="D4922" s="10"/>
    </row>
    <row r="4923" spans="4:4" x14ac:dyDescent="0.3">
      <c r="D4923" s="10"/>
    </row>
    <row r="4924" spans="4:4" x14ac:dyDescent="0.3">
      <c r="D4924" s="10"/>
    </row>
    <row r="4925" spans="4:4" x14ac:dyDescent="0.3">
      <c r="D4925" s="10"/>
    </row>
    <row r="4926" spans="4:4" x14ac:dyDescent="0.3">
      <c r="D4926" s="10"/>
    </row>
    <row r="4927" spans="4:4" x14ac:dyDescent="0.3">
      <c r="D4927" s="10"/>
    </row>
    <row r="4928" spans="4:4" x14ac:dyDescent="0.3">
      <c r="D4928" s="10"/>
    </row>
    <row r="4929" spans="4:4" x14ac:dyDescent="0.3">
      <c r="D4929" s="10"/>
    </row>
    <row r="4930" spans="4:4" x14ac:dyDescent="0.3">
      <c r="D4930" s="10"/>
    </row>
    <row r="4931" spans="4:4" x14ac:dyDescent="0.3">
      <c r="D4931" s="10"/>
    </row>
    <row r="4932" spans="4:4" x14ac:dyDescent="0.3">
      <c r="D4932" s="10"/>
    </row>
    <row r="4933" spans="4:4" x14ac:dyDescent="0.3">
      <c r="D4933" s="10"/>
    </row>
    <row r="4934" spans="4:4" x14ac:dyDescent="0.3">
      <c r="D4934" s="10"/>
    </row>
    <row r="4935" spans="4:4" x14ac:dyDescent="0.3">
      <c r="D4935" s="10"/>
    </row>
    <row r="4936" spans="4:4" x14ac:dyDescent="0.3">
      <c r="D4936" s="10"/>
    </row>
    <row r="4937" spans="4:4" x14ac:dyDescent="0.3">
      <c r="D4937" s="10"/>
    </row>
    <row r="4938" spans="4:4" x14ac:dyDescent="0.3">
      <c r="D4938" s="10"/>
    </row>
    <row r="4939" spans="4:4" x14ac:dyDescent="0.3">
      <c r="D4939" s="10"/>
    </row>
    <row r="4940" spans="4:4" x14ac:dyDescent="0.3">
      <c r="D4940" s="10"/>
    </row>
    <row r="4941" spans="4:4" x14ac:dyDescent="0.3">
      <c r="D4941" s="10"/>
    </row>
    <row r="4942" spans="4:4" x14ac:dyDescent="0.3">
      <c r="D4942" s="10"/>
    </row>
    <row r="4943" spans="4:4" x14ac:dyDescent="0.3">
      <c r="D4943" s="10"/>
    </row>
    <row r="4944" spans="4:4" x14ac:dyDescent="0.3">
      <c r="D4944" s="10"/>
    </row>
    <row r="4945" spans="4:4" x14ac:dyDescent="0.3">
      <c r="D4945" s="10"/>
    </row>
    <row r="4946" spans="4:4" x14ac:dyDescent="0.3">
      <c r="D4946" s="10"/>
    </row>
    <row r="4947" spans="4:4" x14ac:dyDescent="0.3">
      <c r="D4947" s="10"/>
    </row>
    <row r="4948" spans="4:4" x14ac:dyDescent="0.3">
      <c r="D4948" s="10"/>
    </row>
    <row r="4949" spans="4:4" x14ac:dyDescent="0.3">
      <c r="D4949" s="10"/>
    </row>
    <row r="4950" spans="4:4" x14ac:dyDescent="0.3">
      <c r="D4950" s="10"/>
    </row>
    <row r="4951" spans="4:4" x14ac:dyDescent="0.3">
      <c r="D4951" s="10"/>
    </row>
    <row r="4952" spans="4:4" x14ac:dyDescent="0.3">
      <c r="D4952" s="10"/>
    </row>
    <row r="4953" spans="4:4" x14ac:dyDescent="0.3">
      <c r="D4953" s="10"/>
    </row>
    <row r="4954" spans="4:4" x14ac:dyDescent="0.3">
      <c r="D4954" s="10"/>
    </row>
    <row r="4955" spans="4:4" x14ac:dyDescent="0.3">
      <c r="D4955" s="10"/>
    </row>
    <row r="4956" spans="4:4" x14ac:dyDescent="0.3">
      <c r="D4956" s="10"/>
    </row>
    <row r="4957" spans="4:4" x14ac:dyDescent="0.3">
      <c r="D4957" s="10"/>
    </row>
    <row r="4958" spans="4:4" x14ac:dyDescent="0.3">
      <c r="D4958" s="10"/>
    </row>
    <row r="4959" spans="4:4" x14ac:dyDescent="0.3">
      <c r="D4959" s="10"/>
    </row>
    <row r="4960" spans="4:4" x14ac:dyDescent="0.3">
      <c r="D4960" s="10"/>
    </row>
    <row r="4961" spans="4:4" x14ac:dyDescent="0.3">
      <c r="D4961" s="10"/>
    </row>
    <row r="4962" spans="4:4" x14ac:dyDescent="0.3">
      <c r="D4962" s="10"/>
    </row>
    <row r="4963" spans="4:4" x14ac:dyDescent="0.3">
      <c r="D4963" s="10"/>
    </row>
    <row r="4964" spans="4:4" x14ac:dyDescent="0.3">
      <c r="D4964" s="10"/>
    </row>
    <row r="4965" spans="4:4" x14ac:dyDescent="0.3">
      <c r="D4965" s="10"/>
    </row>
    <row r="4966" spans="4:4" x14ac:dyDescent="0.3">
      <c r="D4966" s="10"/>
    </row>
    <row r="4967" spans="4:4" x14ac:dyDescent="0.3">
      <c r="D4967" s="10"/>
    </row>
    <row r="4968" spans="4:4" x14ac:dyDescent="0.3">
      <c r="D4968" s="10"/>
    </row>
    <row r="4969" spans="4:4" x14ac:dyDescent="0.3">
      <c r="D4969" s="10"/>
    </row>
    <row r="4970" spans="4:4" x14ac:dyDescent="0.3">
      <c r="D4970" s="10"/>
    </row>
    <row r="4971" spans="4:4" x14ac:dyDescent="0.3">
      <c r="D4971" s="10"/>
    </row>
    <row r="4972" spans="4:4" x14ac:dyDescent="0.3">
      <c r="D4972" s="10"/>
    </row>
    <row r="4973" spans="4:4" x14ac:dyDescent="0.3">
      <c r="D4973" s="10"/>
    </row>
    <row r="4974" spans="4:4" x14ac:dyDescent="0.3">
      <c r="D4974" s="10"/>
    </row>
    <row r="4975" spans="4:4" x14ac:dyDescent="0.3">
      <c r="D4975" s="10"/>
    </row>
    <row r="4976" spans="4:4" x14ac:dyDescent="0.3">
      <c r="D4976" s="10"/>
    </row>
    <row r="4977" spans="4:4" x14ac:dyDescent="0.3">
      <c r="D4977" s="10"/>
    </row>
    <row r="4978" spans="4:4" x14ac:dyDescent="0.3">
      <c r="D4978" s="10"/>
    </row>
    <row r="4979" spans="4:4" x14ac:dyDescent="0.3">
      <c r="D4979" s="10"/>
    </row>
    <row r="4980" spans="4:4" x14ac:dyDescent="0.3">
      <c r="D4980" s="10"/>
    </row>
    <row r="4981" spans="4:4" x14ac:dyDescent="0.3">
      <c r="D4981" s="10"/>
    </row>
    <row r="4982" spans="4:4" x14ac:dyDescent="0.3">
      <c r="D4982" s="10"/>
    </row>
    <row r="4983" spans="4:4" x14ac:dyDescent="0.3">
      <c r="D4983" s="10"/>
    </row>
    <row r="4984" spans="4:4" x14ac:dyDescent="0.3">
      <c r="D4984" s="10"/>
    </row>
    <row r="4985" spans="4:4" x14ac:dyDescent="0.3">
      <c r="D4985" s="10"/>
    </row>
    <row r="4986" spans="4:4" x14ac:dyDescent="0.3">
      <c r="D4986" s="10"/>
    </row>
    <row r="4987" spans="4:4" x14ac:dyDescent="0.3">
      <c r="D4987" s="10"/>
    </row>
    <row r="4988" spans="4:4" x14ac:dyDescent="0.3">
      <c r="D4988" s="10"/>
    </row>
    <row r="4989" spans="4:4" x14ac:dyDescent="0.3">
      <c r="D4989" s="10"/>
    </row>
    <row r="4990" spans="4:4" x14ac:dyDescent="0.3">
      <c r="D4990" s="10"/>
    </row>
    <row r="4991" spans="4:4" x14ac:dyDescent="0.3">
      <c r="D4991" s="10"/>
    </row>
    <row r="4992" spans="4:4" x14ac:dyDescent="0.3">
      <c r="D4992" s="10"/>
    </row>
    <row r="4993" spans="4:4" x14ac:dyDescent="0.3">
      <c r="D4993" s="10"/>
    </row>
    <row r="4994" spans="4:4" x14ac:dyDescent="0.3">
      <c r="D4994" s="10"/>
    </row>
    <row r="4995" spans="4:4" x14ac:dyDescent="0.3">
      <c r="D4995" s="10"/>
    </row>
    <row r="4996" spans="4:4" x14ac:dyDescent="0.3">
      <c r="D4996" s="10"/>
    </row>
    <row r="4997" spans="4:4" x14ac:dyDescent="0.3">
      <c r="D4997" s="10"/>
    </row>
    <row r="4998" spans="4:4" x14ac:dyDescent="0.3">
      <c r="D4998" s="10"/>
    </row>
    <row r="4999" spans="4:4" x14ac:dyDescent="0.3">
      <c r="D4999" s="10"/>
    </row>
    <row r="5000" spans="4:4" x14ac:dyDescent="0.3">
      <c r="D5000" s="10"/>
    </row>
  </sheetData>
  <sheetProtection algorithmName="SHA-512" hashValue="N801lFK8Tqe3f8MHPH8GrbMHYNaghmi8V/eGnjFP+gJo5eWgnWR6HYBNO10eVnJiejBs17KnyhXEvysJFCqzTw==" saltValue="i5zj+i4oHW6w4gMeP5XXlg==" spinCount="100000" sheet="1" formatRows="0"/>
  <mergeCells count="12">
    <mergeCell ref="C46:G46"/>
    <mergeCell ref="C86:G86"/>
    <mergeCell ref="C89:G89"/>
    <mergeCell ref="C105:G105"/>
    <mergeCell ref="C186:G186"/>
    <mergeCell ref="C196:G196"/>
    <mergeCell ref="A1:G1"/>
    <mergeCell ref="C2:G2"/>
    <mergeCell ref="C3:G3"/>
    <mergeCell ref="C4:G4"/>
    <mergeCell ref="C10:G10"/>
    <mergeCell ref="C37:G3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50639-229A-4D7D-961A-72A46611904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3" x14ac:dyDescent="0.3"/>
  <cols>
    <col min="1" max="1" width="3.3828125" customWidth="1"/>
    <col min="2" max="2" width="12.53515625" style="177" customWidth="1"/>
    <col min="3" max="3" width="63.23046875" style="177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5" width="0" hidden="1" customWidth="1"/>
    <col min="29" max="29" width="0" hidden="1" customWidth="1"/>
    <col min="31" max="41" width="0" hidden="1" customWidth="1"/>
    <col min="53" max="53" width="98.61328125" customWidth="1"/>
  </cols>
  <sheetData>
    <row r="1" spans="1:60" ht="15.75" customHeight="1" x14ac:dyDescent="0.4">
      <c r="A1" s="198" t="s">
        <v>219</v>
      </c>
      <c r="B1" s="198"/>
      <c r="C1" s="198"/>
      <c r="D1" s="198"/>
      <c r="E1" s="198"/>
      <c r="F1" s="198"/>
      <c r="G1" s="198"/>
      <c r="AG1" t="s">
        <v>149</v>
      </c>
    </row>
    <row r="2" spans="1:60" ht="25" customHeight="1" x14ac:dyDescent="0.3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150</v>
      </c>
    </row>
    <row r="3" spans="1:60" ht="25" customHeight="1" x14ac:dyDescent="0.3">
      <c r="A3" s="199" t="s">
        <v>8</v>
      </c>
      <c r="B3" s="49" t="s">
        <v>50</v>
      </c>
      <c r="C3" s="202" t="s">
        <v>51</v>
      </c>
      <c r="D3" s="200"/>
      <c r="E3" s="200"/>
      <c r="F3" s="200"/>
      <c r="G3" s="201"/>
      <c r="AC3" s="177" t="s">
        <v>150</v>
      </c>
      <c r="AG3" t="s">
        <v>154</v>
      </c>
    </row>
    <row r="4" spans="1:60" ht="25" customHeight="1" x14ac:dyDescent="0.3">
      <c r="A4" s="203" t="s">
        <v>9</v>
      </c>
      <c r="B4" s="204" t="s">
        <v>58</v>
      </c>
      <c r="C4" s="205" t="s">
        <v>59</v>
      </c>
      <c r="D4" s="206"/>
      <c r="E4" s="206"/>
      <c r="F4" s="206"/>
      <c r="G4" s="207"/>
      <c r="AG4" t="s">
        <v>155</v>
      </c>
    </row>
    <row r="5" spans="1:60" x14ac:dyDescent="0.3">
      <c r="D5" s="10"/>
    </row>
    <row r="6" spans="1:60" ht="37.299999999999997" x14ac:dyDescent="0.3">
      <c r="A6" s="209" t="s">
        <v>156</v>
      </c>
      <c r="B6" s="211" t="s">
        <v>157</v>
      </c>
      <c r="C6" s="211" t="s">
        <v>158</v>
      </c>
      <c r="D6" s="210" t="s">
        <v>159</v>
      </c>
      <c r="E6" s="209" t="s">
        <v>160</v>
      </c>
      <c r="F6" s="208" t="s">
        <v>161</v>
      </c>
      <c r="G6" s="209" t="s">
        <v>29</v>
      </c>
      <c r="H6" s="212" t="s">
        <v>30</v>
      </c>
      <c r="I6" s="212" t="s">
        <v>162</v>
      </c>
      <c r="J6" s="212" t="s">
        <v>31</v>
      </c>
      <c r="K6" s="212" t="s">
        <v>163</v>
      </c>
      <c r="L6" s="212" t="s">
        <v>164</v>
      </c>
      <c r="M6" s="212" t="s">
        <v>165</v>
      </c>
      <c r="N6" s="212" t="s">
        <v>166</v>
      </c>
      <c r="O6" s="212" t="s">
        <v>167</v>
      </c>
      <c r="P6" s="212" t="s">
        <v>168</v>
      </c>
      <c r="Q6" s="212" t="s">
        <v>169</v>
      </c>
      <c r="R6" s="212" t="s">
        <v>170</v>
      </c>
      <c r="S6" s="212" t="s">
        <v>171</v>
      </c>
      <c r="T6" s="212" t="s">
        <v>172</v>
      </c>
      <c r="U6" s="212" t="s">
        <v>173</v>
      </c>
      <c r="V6" s="212" t="s">
        <v>174</v>
      </c>
      <c r="W6" s="212" t="s">
        <v>175</v>
      </c>
      <c r="X6" s="212" t="s">
        <v>176</v>
      </c>
      <c r="Y6" s="212" t="s">
        <v>177</v>
      </c>
    </row>
    <row r="7" spans="1:60" hidden="1" x14ac:dyDescent="0.3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3">
      <c r="A8" s="230" t="s">
        <v>178</v>
      </c>
      <c r="B8" s="231" t="s">
        <v>116</v>
      </c>
      <c r="C8" s="253" t="s">
        <v>117</v>
      </c>
      <c r="D8" s="232"/>
      <c r="E8" s="233"/>
      <c r="F8" s="234"/>
      <c r="G8" s="234">
        <f>SUMIF(AG9:AG75,"&lt;&gt;NOR",G9:G75)</f>
        <v>0</v>
      </c>
      <c r="H8" s="234"/>
      <c r="I8" s="234">
        <f>SUM(I9:I75)</f>
        <v>0</v>
      </c>
      <c r="J8" s="234"/>
      <c r="K8" s="234">
        <f>SUM(K9:K75)</f>
        <v>0</v>
      </c>
      <c r="L8" s="234"/>
      <c r="M8" s="234">
        <f>SUM(M9:M75)</f>
        <v>0</v>
      </c>
      <c r="N8" s="233"/>
      <c r="O8" s="233">
        <f>SUM(O9:O75)</f>
        <v>0.16999999999999998</v>
      </c>
      <c r="P8" s="233"/>
      <c r="Q8" s="233">
        <f>SUM(Q9:Q75)</f>
        <v>0</v>
      </c>
      <c r="R8" s="234"/>
      <c r="S8" s="234"/>
      <c r="T8" s="235"/>
      <c r="U8" s="229"/>
      <c r="V8" s="229">
        <f>SUM(V9:V75)</f>
        <v>26.390000000000004</v>
      </c>
      <c r="W8" s="229"/>
      <c r="X8" s="229"/>
      <c r="Y8" s="229"/>
      <c r="AG8" t="s">
        <v>179</v>
      </c>
    </row>
    <row r="9" spans="1:60" ht="20.6" outlineLevel="1" x14ac:dyDescent="0.3">
      <c r="A9" s="237">
        <v>1</v>
      </c>
      <c r="B9" s="238" t="s">
        <v>1339</v>
      </c>
      <c r="C9" s="255" t="s">
        <v>1340</v>
      </c>
      <c r="D9" s="239" t="s">
        <v>244</v>
      </c>
      <c r="E9" s="240">
        <v>19.082750000000001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5.1000000000000004E-4</v>
      </c>
      <c r="O9" s="240">
        <f>ROUND(E9*N9,2)</f>
        <v>0.01</v>
      </c>
      <c r="P9" s="240">
        <v>0</v>
      </c>
      <c r="Q9" s="240">
        <f>ROUND(E9*P9,2)</f>
        <v>0</v>
      </c>
      <c r="R9" s="242" t="s">
        <v>631</v>
      </c>
      <c r="S9" s="242" t="s">
        <v>198</v>
      </c>
      <c r="T9" s="243" t="s">
        <v>198</v>
      </c>
      <c r="U9" s="224">
        <v>0.27</v>
      </c>
      <c r="V9" s="224">
        <f>ROUND(E9*U9,2)</f>
        <v>5.15</v>
      </c>
      <c r="W9" s="224"/>
      <c r="X9" s="224" t="s">
        <v>185</v>
      </c>
      <c r="Y9" s="224" t="s">
        <v>186</v>
      </c>
      <c r="Z9" s="213"/>
      <c r="AA9" s="213"/>
      <c r="AB9" s="213"/>
      <c r="AC9" s="213"/>
      <c r="AD9" s="213"/>
      <c r="AE9" s="213"/>
      <c r="AF9" s="213"/>
      <c r="AG9" s="213" t="s">
        <v>187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3">
      <c r="A10" s="220"/>
      <c r="B10" s="221"/>
      <c r="C10" s="266" t="s">
        <v>1341</v>
      </c>
      <c r="D10" s="264"/>
      <c r="E10" s="264"/>
      <c r="F10" s="264"/>
      <c r="G10" s="26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3"/>
      <c r="AA10" s="213"/>
      <c r="AB10" s="213"/>
      <c r="AC10" s="213"/>
      <c r="AD10" s="213"/>
      <c r="AE10" s="213"/>
      <c r="AF10" s="213"/>
      <c r="AG10" s="213" t="s">
        <v>225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2" x14ac:dyDescent="0.3">
      <c r="A11" s="220"/>
      <c r="B11" s="221"/>
      <c r="C11" s="268" t="s">
        <v>1078</v>
      </c>
      <c r="D11" s="265"/>
      <c r="E11" s="265"/>
      <c r="F11" s="265"/>
      <c r="G11" s="265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3"/>
      <c r="AA11" s="213"/>
      <c r="AB11" s="213"/>
      <c r="AC11" s="213"/>
      <c r="AD11" s="213"/>
      <c r="AE11" s="213"/>
      <c r="AF11" s="213"/>
      <c r="AG11" s="213" t="s">
        <v>202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2" x14ac:dyDescent="0.3">
      <c r="A12" s="220"/>
      <c r="B12" s="221"/>
      <c r="C12" s="267" t="s">
        <v>1342</v>
      </c>
      <c r="D12" s="260"/>
      <c r="E12" s="261">
        <v>19.082750000000001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3"/>
      <c r="AA12" s="213"/>
      <c r="AB12" s="213"/>
      <c r="AC12" s="213"/>
      <c r="AD12" s="213"/>
      <c r="AE12" s="213"/>
      <c r="AF12" s="213"/>
      <c r="AG12" s="213" t="s">
        <v>227</v>
      </c>
      <c r="AH12" s="213">
        <v>5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3">
      <c r="A13" s="237">
        <v>2</v>
      </c>
      <c r="B13" s="238" t="s">
        <v>1343</v>
      </c>
      <c r="C13" s="255" t="s">
        <v>1344</v>
      </c>
      <c r="D13" s="239" t="s">
        <v>416</v>
      </c>
      <c r="E13" s="240">
        <v>21.25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0">
        <v>0</v>
      </c>
      <c r="O13" s="240">
        <f>ROUND(E13*N13,2)</f>
        <v>0</v>
      </c>
      <c r="P13" s="240">
        <v>0</v>
      </c>
      <c r="Q13" s="240">
        <f>ROUND(E13*P13,2)</f>
        <v>0</v>
      </c>
      <c r="R13" s="242" t="s">
        <v>1345</v>
      </c>
      <c r="S13" s="242" t="s">
        <v>198</v>
      </c>
      <c r="T13" s="243" t="s">
        <v>198</v>
      </c>
      <c r="U13" s="224">
        <v>0.33</v>
      </c>
      <c r="V13" s="224">
        <f>ROUND(E13*U13,2)</f>
        <v>7.01</v>
      </c>
      <c r="W13" s="224"/>
      <c r="X13" s="224" t="s">
        <v>185</v>
      </c>
      <c r="Y13" s="224" t="s">
        <v>186</v>
      </c>
      <c r="Z13" s="213"/>
      <c r="AA13" s="213"/>
      <c r="AB13" s="213"/>
      <c r="AC13" s="213"/>
      <c r="AD13" s="213"/>
      <c r="AE13" s="213"/>
      <c r="AF13" s="213"/>
      <c r="AG13" s="213" t="s">
        <v>187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2" x14ac:dyDescent="0.3">
      <c r="A14" s="220"/>
      <c r="B14" s="221"/>
      <c r="C14" s="267" t="s">
        <v>1346</v>
      </c>
      <c r="D14" s="260"/>
      <c r="E14" s="261">
        <v>21.25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3"/>
      <c r="AA14" s="213"/>
      <c r="AB14" s="213"/>
      <c r="AC14" s="213"/>
      <c r="AD14" s="213"/>
      <c r="AE14" s="213"/>
      <c r="AF14" s="213"/>
      <c r="AG14" s="213" t="s">
        <v>227</v>
      </c>
      <c r="AH14" s="213">
        <v>5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3">
      <c r="A15" s="237">
        <v>3</v>
      </c>
      <c r="B15" s="238" t="s">
        <v>1347</v>
      </c>
      <c r="C15" s="255" t="s">
        <v>1348</v>
      </c>
      <c r="D15" s="239" t="s">
        <v>416</v>
      </c>
      <c r="E15" s="240">
        <v>28.75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0">
        <v>0</v>
      </c>
      <c r="O15" s="240">
        <f>ROUND(E15*N15,2)</f>
        <v>0</v>
      </c>
      <c r="P15" s="240">
        <v>0</v>
      </c>
      <c r="Q15" s="240">
        <f>ROUND(E15*P15,2)</f>
        <v>0</v>
      </c>
      <c r="R15" s="242" t="s">
        <v>1345</v>
      </c>
      <c r="S15" s="242" t="s">
        <v>198</v>
      </c>
      <c r="T15" s="243" t="s">
        <v>198</v>
      </c>
      <c r="U15" s="224">
        <v>0.37</v>
      </c>
      <c r="V15" s="224">
        <f>ROUND(E15*U15,2)</f>
        <v>10.64</v>
      </c>
      <c r="W15" s="224"/>
      <c r="X15" s="224" t="s">
        <v>185</v>
      </c>
      <c r="Y15" s="224" t="s">
        <v>186</v>
      </c>
      <c r="Z15" s="213"/>
      <c r="AA15" s="213"/>
      <c r="AB15" s="213"/>
      <c r="AC15" s="213"/>
      <c r="AD15" s="213"/>
      <c r="AE15" s="213"/>
      <c r="AF15" s="213"/>
      <c r="AG15" s="213" t="s">
        <v>187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3">
      <c r="A16" s="220"/>
      <c r="B16" s="221"/>
      <c r="C16" s="267" t="s">
        <v>1349</v>
      </c>
      <c r="D16" s="260"/>
      <c r="E16" s="261">
        <v>14.5</v>
      </c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3"/>
      <c r="AA16" s="213"/>
      <c r="AB16" s="213"/>
      <c r="AC16" s="213"/>
      <c r="AD16" s="213"/>
      <c r="AE16" s="213"/>
      <c r="AF16" s="213"/>
      <c r="AG16" s="213" t="s">
        <v>227</v>
      </c>
      <c r="AH16" s="213">
        <v>5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3" x14ac:dyDescent="0.3">
      <c r="A17" s="220"/>
      <c r="B17" s="221"/>
      <c r="C17" s="267" t="s">
        <v>1350</v>
      </c>
      <c r="D17" s="260"/>
      <c r="E17" s="261">
        <v>14.25</v>
      </c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24"/>
      <c r="Z17" s="213"/>
      <c r="AA17" s="213"/>
      <c r="AB17" s="213"/>
      <c r="AC17" s="213"/>
      <c r="AD17" s="213"/>
      <c r="AE17" s="213"/>
      <c r="AF17" s="213"/>
      <c r="AG17" s="213" t="s">
        <v>227</v>
      </c>
      <c r="AH17" s="213">
        <v>5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0.6" outlineLevel="1" x14ac:dyDescent="0.3">
      <c r="A18" s="237">
        <v>4</v>
      </c>
      <c r="B18" s="238" t="s">
        <v>1351</v>
      </c>
      <c r="C18" s="255" t="s">
        <v>1352</v>
      </c>
      <c r="D18" s="239" t="s">
        <v>416</v>
      </c>
      <c r="E18" s="240">
        <v>8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0">
        <v>0</v>
      </c>
      <c r="O18" s="240">
        <f>ROUND(E18*N18,2)</f>
        <v>0</v>
      </c>
      <c r="P18" s="240">
        <v>0</v>
      </c>
      <c r="Q18" s="240">
        <f>ROUND(E18*P18,2)</f>
        <v>0</v>
      </c>
      <c r="R18" s="242" t="s">
        <v>1345</v>
      </c>
      <c r="S18" s="242" t="s">
        <v>198</v>
      </c>
      <c r="T18" s="243" t="s">
        <v>198</v>
      </c>
      <c r="U18" s="224">
        <v>0.28999999999999998</v>
      </c>
      <c r="V18" s="224">
        <f>ROUND(E18*U18,2)</f>
        <v>2.3199999999999998</v>
      </c>
      <c r="W18" s="224"/>
      <c r="X18" s="224" t="s">
        <v>185</v>
      </c>
      <c r="Y18" s="224" t="s">
        <v>186</v>
      </c>
      <c r="Z18" s="213"/>
      <c r="AA18" s="213"/>
      <c r="AB18" s="213"/>
      <c r="AC18" s="213"/>
      <c r="AD18" s="213"/>
      <c r="AE18" s="213"/>
      <c r="AF18" s="213"/>
      <c r="AG18" s="213" t="s">
        <v>187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2" x14ac:dyDescent="0.3">
      <c r="A19" s="220"/>
      <c r="B19" s="221"/>
      <c r="C19" s="266" t="s">
        <v>1353</v>
      </c>
      <c r="D19" s="264"/>
      <c r="E19" s="264"/>
      <c r="F19" s="264"/>
      <c r="G19" s="26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3"/>
      <c r="AA19" s="213"/>
      <c r="AB19" s="213"/>
      <c r="AC19" s="213"/>
      <c r="AD19" s="213"/>
      <c r="AE19" s="213"/>
      <c r="AF19" s="213"/>
      <c r="AG19" s="213" t="s">
        <v>225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2" x14ac:dyDescent="0.3">
      <c r="A20" s="220"/>
      <c r="B20" s="221"/>
      <c r="C20" s="267" t="s">
        <v>1354</v>
      </c>
      <c r="D20" s="260"/>
      <c r="E20" s="261">
        <v>8</v>
      </c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3"/>
      <c r="AA20" s="213"/>
      <c r="AB20" s="213"/>
      <c r="AC20" s="213"/>
      <c r="AD20" s="213"/>
      <c r="AE20" s="213"/>
      <c r="AF20" s="213"/>
      <c r="AG20" s="213" t="s">
        <v>227</v>
      </c>
      <c r="AH20" s="213">
        <v>5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0.6" outlineLevel="1" x14ac:dyDescent="0.3">
      <c r="A21" s="237">
        <v>5</v>
      </c>
      <c r="B21" s="238" t="s">
        <v>1355</v>
      </c>
      <c r="C21" s="255" t="s">
        <v>1356</v>
      </c>
      <c r="D21" s="239" t="s">
        <v>416</v>
      </c>
      <c r="E21" s="240">
        <v>1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0">
        <v>0</v>
      </c>
      <c r="O21" s="240">
        <f>ROUND(E21*N21,2)</f>
        <v>0</v>
      </c>
      <c r="P21" s="240">
        <v>0</v>
      </c>
      <c r="Q21" s="240">
        <f>ROUND(E21*P21,2)</f>
        <v>0</v>
      </c>
      <c r="R21" s="242" t="s">
        <v>1345</v>
      </c>
      <c r="S21" s="242" t="s">
        <v>198</v>
      </c>
      <c r="T21" s="243" t="s">
        <v>198</v>
      </c>
      <c r="U21" s="224">
        <v>0.35</v>
      </c>
      <c r="V21" s="224">
        <f>ROUND(E21*U21,2)</f>
        <v>0.35</v>
      </c>
      <c r="W21" s="224"/>
      <c r="X21" s="224" t="s">
        <v>185</v>
      </c>
      <c r="Y21" s="224" t="s">
        <v>186</v>
      </c>
      <c r="Z21" s="213"/>
      <c r="AA21" s="213"/>
      <c r="AB21" s="213"/>
      <c r="AC21" s="213"/>
      <c r="AD21" s="213"/>
      <c r="AE21" s="213"/>
      <c r="AF21" s="213"/>
      <c r="AG21" s="213" t="s">
        <v>187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2" x14ac:dyDescent="0.3">
      <c r="A22" s="220"/>
      <c r="B22" s="221"/>
      <c r="C22" s="266" t="s">
        <v>1353</v>
      </c>
      <c r="D22" s="264"/>
      <c r="E22" s="264"/>
      <c r="F22" s="264"/>
      <c r="G22" s="26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3"/>
      <c r="AA22" s="213"/>
      <c r="AB22" s="213"/>
      <c r="AC22" s="213"/>
      <c r="AD22" s="213"/>
      <c r="AE22" s="213"/>
      <c r="AF22" s="213"/>
      <c r="AG22" s="213" t="s">
        <v>225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2" x14ac:dyDescent="0.3">
      <c r="A23" s="220"/>
      <c r="B23" s="221"/>
      <c r="C23" s="267" t="s">
        <v>1357</v>
      </c>
      <c r="D23" s="260"/>
      <c r="E23" s="261">
        <v>1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3"/>
      <c r="AA23" s="213"/>
      <c r="AB23" s="213"/>
      <c r="AC23" s="213"/>
      <c r="AD23" s="213"/>
      <c r="AE23" s="213"/>
      <c r="AF23" s="213"/>
      <c r="AG23" s="213" t="s">
        <v>227</v>
      </c>
      <c r="AH23" s="213">
        <v>5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3">
      <c r="A24" s="237">
        <v>6</v>
      </c>
      <c r="B24" s="238" t="s">
        <v>1358</v>
      </c>
      <c r="C24" s="255" t="s">
        <v>1359</v>
      </c>
      <c r="D24" s="239" t="s">
        <v>182</v>
      </c>
      <c r="E24" s="240">
        <v>8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21</v>
      </c>
      <c r="M24" s="242">
        <f>G24*(1+L24/100)</f>
        <v>0</v>
      </c>
      <c r="N24" s="240">
        <v>0</v>
      </c>
      <c r="O24" s="240">
        <f>ROUND(E24*N24,2)</f>
        <v>0</v>
      </c>
      <c r="P24" s="240">
        <v>0</v>
      </c>
      <c r="Q24" s="240">
        <f>ROUND(E24*P24,2)</f>
        <v>0</v>
      </c>
      <c r="R24" s="242"/>
      <c r="S24" s="242" t="s">
        <v>183</v>
      </c>
      <c r="T24" s="243" t="s">
        <v>184</v>
      </c>
      <c r="U24" s="224">
        <v>0</v>
      </c>
      <c r="V24" s="224">
        <f>ROUND(E24*U24,2)</f>
        <v>0</v>
      </c>
      <c r="W24" s="224"/>
      <c r="X24" s="224" t="s">
        <v>185</v>
      </c>
      <c r="Y24" s="224" t="s">
        <v>186</v>
      </c>
      <c r="Z24" s="213"/>
      <c r="AA24" s="213"/>
      <c r="AB24" s="213"/>
      <c r="AC24" s="213"/>
      <c r="AD24" s="213"/>
      <c r="AE24" s="213"/>
      <c r="AF24" s="213"/>
      <c r="AG24" s="213" t="s">
        <v>187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2" x14ac:dyDescent="0.3">
      <c r="A25" s="220"/>
      <c r="B25" s="221"/>
      <c r="C25" s="267" t="s">
        <v>1194</v>
      </c>
      <c r="D25" s="260"/>
      <c r="E25" s="261">
        <v>8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3"/>
      <c r="AA25" s="213"/>
      <c r="AB25" s="213"/>
      <c r="AC25" s="213"/>
      <c r="AD25" s="213"/>
      <c r="AE25" s="213"/>
      <c r="AF25" s="213"/>
      <c r="AG25" s="213" t="s">
        <v>227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3">
      <c r="A26" s="237">
        <v>7</v>
      </c>
      <c r="B26" s="238" t="s">
        <v>1360</v>
      </c>
      <c r="C26" s="255" t="s">
        <v>1361</v>
      </c>
      <c r="D26" s="239" t="s">
        <v>182</v>
      </c>
      <c r="E26" s="240">
        <v>8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0">
        <v>0</v>
      </c>
      <c r="O26" s="240">
        <f>ROUND(E26*N26,2)</f>
        <v>0</v>
      </c>
      <c r="P26" s="240">
        <v>0</v>
      </c>
      <c r="Q26" s="240">
        <f>ROUND(E26*P26,2)</f>
        <v>0</v>
      </c>
      <c r="R26" s="242"/>
      <c r="S26" s="242" t="s">
        <v>183</v>
      </c>
      <c r="T26" s="243" t="s">
        <v>184</v>
      </c>
      <c r="U26" s="224">
        <v>0</v>
      </c>
      <c r="V26" s="224">
        <f>ROUND(E26*U26,2)</f>
        <v>0</v>
      </c>
      <c r="W26" s="224"/>
      <c r="X26" s="224" t="s">
        <v>255</v>
      </c>
      <c r="Y26" s="224" t="s">
        <v>186</v>
      </c>
      <c r="Z26" s="213"/>
      <c r="AA26" s="213"/>
      <c r="AB26" s="213"/>
      <c r="AC26" s="213"/>
      <c r="AD26" s="213"/>
      <c r="AE26" s="213"/>
      <c r="AF26" s="213"/>
      <c r="AG26" s="213" t="s">
        <v>256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2" x14ac:dyDescent="0.3">
      <c r="A27" s="220"/>
      <c r="B27" s="221"/>
      <c r="C27" s="267" t="s">
        <v>1194</v>
      </c>
      <c r="D27" s="260"/>
      <c r="E27" s="261">
        <v>8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3"/>
      <c r="AA27" s="213"/>
      <c r="AB27" s="213"/>
      <c r="AC27" s="213"/>
      <c r="AD27" s="213"/>
      <c r="AE27" s="213"/>
      <c r="AF27" s="213"/>
      <c r="AG27" s="213" t="s">
        <v>227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3">
      <c r="A28" s="237">
        <v>8</v>
      </c>
      <c r="B28" s="238" t="s">
        <v>1362</v>
      </c>
      <c r="C28" s="255" t="s">
        <v>1363</v>
      </c>
      <c r="D28" s="239" t="s">
        <v>301</v>
      </c>
      <c r="E28" s="240">
        <v>2</v>
      </c>
      <c r="F28" s="241"/>
      <c r="G28" s="242">
        <f>ROUND(E28*F28,2)</f>
        <v>0</v>
      </c>
      <c r="H28" s="241"/>
      <c r="I28" s="242">
        <f>ROUND(E28*H28,2)</f>
        <v>0</v>
      </c>
      <c r="J28" s="241"/>
      <c r="K28" s="242">
        <f>ROUND(E28*J28,2)</f>
        <v>0</v>
      </c>
      <c r="L28" s="242">
        <v>21</v>
      </c>
      <c r="M28" s="242">
        <f>G28*(1+L28/100)</f>
        <v>0</v>
      </c>
      <c r="N28" s="240">
        <v>2.5000000000000001E-3</v>
      </c>
      <c r="O28" s="240">
        <f>ROUND(E28*N28,2)</f>
        <v>0.01</v>
      </c>
      <c r="P28" s="240">
        <v>0</v>
      </c>
      <c r="Q28" s="240">
        <f>ROUND(E28*P28,2)</f>
        <v>0</v>
      </c>
      <c r="R28" s="242"/>
      <c r="S28" s="242" t="s">
        <v>183</v>
      </c>
      <c r="T28" s="243" t="s">
        <v>198</v>
      </c>
      <c r="U28" s="224">
        <v>0</v>
      </c>
      <c r="V28" s="224">
        <f>ROUND(E28*U28,2)</f>
        <v>0</v>
      </c>
      <c r="W28" s="224"/>
      <c r="X28" s="224" t="s">
        <v>255</v>
      </c>
      <c r="Y28" s="224" t="s">
        <v>186</v>
      </c>
      <c r="Z28" s="213"/>
      <c r="AA28" s="213"/>
      <c r="AB28" s="213"/>
      <c r="AC28" s="213"/>
      <c r="AD28" s="213"/>
      <c r="AE28" s="213"/>
      <c r="AF28" s="213"/>
      <c r="AG28" s="213" t="s">
        <v>256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2" x14ac:dyDescent="0.3">
      <c r="A29" s="220"/>
      <c r="B29" s="221"/>
      <c r="C29" s="267" t="s">
        <v>88</v>
      </c>
      <c r="D29" s="260"/>
      <c r="E29" s="261">
        <v>2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3"/>
      <c r="AA29" s="213"/>
      <c r="AB29" s="213"/>
      <c r="AC29" s="213"/>
      <c r="AD29" s="213"/>
      <c r="AE29" s="213"/>
      <c r="AF29" s="213"/>
      <c r="AG29" s="213" t="s">
        <v>227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3">
      <c r="A30" s="237">
        <v>9</v>
      </c>
      <c r="B30" s="238" t="s">
        <v>1364</v>
      </c>
      <c r="C30" s="255" t="s">
        <v>1365</v>
      </c>
      <c r="D30" s="239" t="s">
        <v>301</v>
      </c>
      <c r="E30" s="240">
        <v>2</v>
      </c>
      <c r="F30" s="241"/>
      <c r="G30" s="242">
        <f>ROUND(E30*F30,2)</f>
        <v>0</v>
      </c>
      <c r="H30" s="241"/>
      <c r="I30" s="242">
        <f>ROUND(E30*H30,2)</f>
        <v>0</v>
      </c>
      <c r="J30" s="241"/>
      <c r="K30" s="242">
        <f>ROUND(E30*J30,2)</f>
        <v>0</v>
      </c>
      <c r="L30" s="242">
        <v>21</v>
      </c>
      <c r="M30" s="242">
        <f>G30*(1+L30/100)</f>
        <v>0</v>
      </c>
      <c r="N30" s="240">
        <v>5.0000000000000002E-5</v>
      </c>
      <c r="O30" s="240">
        <f>ROUND(E30*N30,2)</f>
        <v>0</v>
      </c>
      <c r="P30" s="240">
        <v>0</v>
      </c>
      <c r="Q30" s="240">
        <f>ROUND(E30*P30,2)</f>
        <v>0</v>
      </c>
      <c r="R30" s="242" t="s">
        <v>302</v>
      </c>
      <c r="S30" s="242" t="s">
        <v>198</v>
      </c>
      <c r="T30" s="243" t="s">
        <v>198</v>
      </c>
      <c r="U30" s="224">
        <v>0</v>
      </c>
      <c r="V30" s="224">
        <f>ROUND(E30*U30,2)</f>
        <v>0</v>
      </c>
      <c r="W30" s="224"/>
      <c r="X30" s="224" t="s">
        <v>255</v>
      </c>
      <c r="Y30" s="224" t="s">
        <v>186</v>
      </c>
      <c r="Z30" s="213"/>
      <c r="AA30" s="213"/>
      <c r="AB30" s="213"/>
      <c r="AC30" s="213"/>
      <c r="AD30" s="213"/>
      <c r="AE30" s="213"/>
      <c r="AF30" s="213"/>
      <c r="AG30" s="213" t="s">
        <v>256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2" x14ac:dyDescent="0.3">
      <c r="A31" s="220"/>
      <c r="B31" s="221"/>
      <c r="C31" s="267" t="s">
        <v>88</v>
      </c>
      <c r="D31" s="260"/>
      <c r="E31" s="261">
        <v>2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3"/>
      <c r="AA31" s="213"/>
      <c r="AB31" s="213"/>
      <c r="AC31" s="213"/>
      <c r="AD31" s="213"/>
      <c r="AE31" s="213"/>
      <c r="AF31" s="213"/>
      <c r="AG31" s="213" t="s">
        <v>227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3">
      <c r="A32" s="237">
        <v>10</v>
      </c>
      <c r="B32" s="238" t="s">
        <v>1366</v>
      </c>
      <c r="C32" s="255" t="s">
        <v>1367</v>
      </c>
      <c r="D32" s="239" t="s">
        <v>301</v>
      </c>
      <c r="E32" s="240">
        <v>1</v>
      </c>
      <c r="F32" s="241"/>
      <c r="G32" s="242">
        <f>ROUND(E32*F32,2)</f>
        <v>0</v>
      </c>
      <c r="H32" s="241"/>
      <c r="I32" s="242">
        <f>ROUND(E32*H32,2)</f>
        <v>0</v>
      </c>
      <c r="J32" s="241"/>
      <c r="K32" s="242">
        <f>ROUND(E32*J32,2)</f>
        <v>0</v>
      </c>
      <c r="L32" s="242">
        <v>21</v>
      </c>
      <c r="M32" s="242">
        <f>G32*(1+L32/100)</f>
        <v>0</v>
      </c>
      <c r="N32" s="240">
        <v>8.0000000000000007E-5</v>
      </c>
      <c r="O32" s="240">
        <f>ROUND(E32*N32,2)</f>
        <v>0</v>
      </c>
      <c r="P32" s="240">
        <v>0</v>
      </c>
      <c r="Q32" s="240">
        <f>ROUND(E32*P32,2)</f>
        <v>0</v>
      </c>
      <c r="R32" s="242" t="s">
        <v>302</v>
      </c>
      <c r="S32" s="242" t="s">
        <v>198</v>
      </c>
      <c r="T32" s="243" t="s">
        <v>198</v>
      </c>
      <c r="U32" s="224">
        <v>0</v>
      </c>
      <c r="V32" s="224">
        <f>ROUND(E32*U32,2)</f>
        <v>0</v>
      </c>
      <c r="W32" s="224"/>
      <c r="X32" s="224" t="s">
        <v>255</v>
      </c>
      <c r="Y32" s="224" t="s">
        <v>186</v>
      </c>
      <c r="Z32" s="213"/>
      <c r="AA32" s="213"/>
      <c r="AB32" s="213"/>
      <c r="AC32" s="213"/>
      <c r="AD32" s="213"/>
      <c r="AE32" s="213"/>
      <c r="AF32" s="213"/>
      <c r="AG32" s="213" t="s">
        <v>256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2" x14ac:dyDescent="0.3">
      <c r="A33" s="220"/>
      <c r="B33" s="221"/>
      <c r="C33" s="267" t="s">
        <v>80</v>
      </c>
      <c r="D33" s="260"/>
      <c r="E33" s="261">
        <v>1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3"/>
      <c r="AA33" s="213"/>
      <c r="AB33" s="213"/>
      <c r="AC33" s="213"/>
      <c r="AD33" s="213"/>
      <c r="AE33" s="213"/>
      <c r="AF33" s="213"/>
      <c r="AG33" s="213" t="s">
        <v>227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3">
      <c r="A34" s="237">
        <v>11</v>
      </c>
      <c r="B34" s="238" t="s">
        <v>1368</v>
      </c>
      <c r="C34" s="255" t="s">
        <v>1369</v>
      </c>
      <c r="D34" s="239" t="s">
        <v>301</v>
      </c>
      <c r="E34" s="240">
        <v>15</v>
      </c>
      <c r="F34" s="241"/>
      <c r="G34" s="242">
        <f>ROUND(E34*F34,2)</f>
        <v>0</v>
      </c>
      <c r="H34" s="241"/>
      <c r="I34" s="242">
        <f>ROUND(E34*H34,2)</f>
        <v>0</v>
      </c>
      <c r="J34" s="241"/>
      <c r="K34" s="242">
        <f>ROUND(E34*J34,2)</f>
        <v>0</v>
      </c>
      <c r="L34" s="242">
        <v>21</v>
      </c>
      <c r="M34" s="242">
        <f>G34*(1+L34/100)</f>
        <v>0</v>
      </c>
      <c r="N34" s="240">
        <v>5.0000000000000001E-4</v>
      </c>
      <c r="O34" s="240">
        <f>ROUND(E34*N34,2)</f>
        <v>0.01</v>
      </c>
      <c r="P34" s="240">
        <v>0</v>
      </c>
      <c r="Q34" s="240">
        <f>ROUND(E34*P34,2)</f>
        <v>0</v>
      </c>
      <c r="R34" s="242"/>
      <c r="S34" s="242" t="s">
        <v>183</v>
      </c>
      <c r="T34" s="243" t="s">
        <v>184</v>
      </c>
      <c r="U34" s="224">
        <v>0</v>
      </c>
      <c r="V34" s="224">
        <f>ROUND(E34*U34,2)</f>
        <v>0</v>
      </c>
      <c r="W34" s="224"/>
      <c r="X34" s="224" t="s">
        <v>255</v>
      </c>
      <c r="Y34" s="224" t="s">
        <v>186</v>
      </c>
      <c r="Z34" s="213"/>
      <c r="AA34" s="213"/>
      <c r="AB34" s="213"/>
      <c r="AC34" s="213"/>
      <c r="AD34" s="213"/>
      <c r="AE34" s="213"/>
      <c r="AF34" s="213"/>
      <c r="AG34" s="213" t="s">
        <v>256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2" x14ac:dyDescent="0.3">
      <c r="A35" s="220"/>
      <c r="B35" s="221"/>
      <c r="C35" s="267" t="s">
        <v>1370</v>
      </c>
      <c r="D35" s="260"/>
      <c r="E35" s="261">
        <v>6</v>
      </c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3"/>
      <c r="AA35" s="213"/>
      <c r="AB35" s="213"/>
      <c r="AC35" s="213"/>
      <c r="AD35" s="213"/>
      <c r="AE35" s="213"/>
      <c r="AF35" s="213"/>
      <c r="AG35" s="213" t="s">
        <v>227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3" x14ac:dyDescent="0.3">
      <c r="A36" s="220"/>
      <c r="B36" s="221"/>
      <c r="C36" s="267" t="s">
        <v>1148</v>
      </c>
      <c r="D36" s="260"/>
      <c r="E36" s="261">
        <v>9</v>
      </c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24"/>
      <c r="Z36" s="213"/>
      <c r="AA36" s="213"/>
      <c r="AB36" s="213"/>
      <c r="AC36" s="213"/>
      <c r="AD36" s="213"/>
      <c r="AE36" s="213"/>
      <c r="AF36" s="213"/>
      <c r="AG36" s="213" t="s">
        <v>227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3">
      <c r="A37" s="237">
        <v>12</v>
      </c>
      <c r="B37" s="238" t="s">
        <v>1371</v>
      </c>
      <c r="C37" s="255" t="s">
        <v>1372</v>
      </c>
      <c r="D37" s="239" t="s">
        <v>301</v>
      </c>
      <c r="E37" s="240">
        <v>2</v>
      </c>
      <c r="F37" s="241"/>
      <c r="G37" s="242">
        <f>ROUND(E37*F37,2)</f>
        <v>0</v>
      </c>
      <c r="H37" s="241"/>
      <c r="I37" s="242">
        <f>ROUND(E37*H37,2)</f>
        <v>0</v>
      </c>
      <c r="J37" s="241"/>
      <c r="K37" s="242">
        <f>ROUND(E37*J37,2)</f>
        <v>0</v>
      </c>
      <c r="L37" s="242">
        <v>21</v>
      </c>
      <c r="M37" s="242">
        <f>G37*(1+L37/100)</f>
        <v>0</v>
      </c>
      <c r="N37" s="240">
        <v>1.6100000000000001E-3</v>
      </c>
      <c r="O37" s="240">
        <f>ROUND(E37*N37,2)</f>
        <v>0</v>
      </c>
      <c r="P37" s="240">
        <v>0</v>
      </c>
      <c r="Q37" s="240">
        <f>ROUND(E37*P37,2)</f>
        <v>0</v>
      </c>
      <c r="R37" s="242"/>
      <c r="S37" s="242" t="s">
        <v>183</v>
      </c>
      <c r="T37" s="243" t="s">
        <v>184</v>
      </c>
      <c r="U37" s="224">
        <v>0</v>
      </c>
      <c r="V37" s="224">
        <f>ROUND(E37*U37,2)</f>
        <v>0</v>
      </c>
      <c r="W37" s="224"/>
      <c r="X37" s="224" t="s">
        <v>255</v>
      </c>
      <c r="Y37" s="224" t="s">
        <v>186</v>
      </c>
      <c r="Z37" s="213"/>
      <c r="AA37" s="213"/>
      <c r="AB37" s="213"/>
      <c r="AC37" s="213"/>
      <c r="AD37" s="213"/>
      <c r="AE37" s="213"/>
      <c r="AF37" s="213"/>
      <c r="AG37" s="213" t="s">
        <v>256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2" x14ac:dyDescent="0.3">
      <c r="A38" s="220"/>
      <c r="B38" s="221"/>
      <c r="C38" s="267" t="s">
        <v>88</v>
      </c>
      <c r="D38" s="260"/>
      <c r="E38" s="261">
        <v>2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3"/>
      <c r="AA38" s="213"/>
      <c r="AB38" s="213"/>
      <c r="AC38" s="213"/>
      <c r="AD38" s="213"/>
      <c r="AE38" s="213"/>
      <c r="AF38" s="213"/>
      <c r="AG38" s="213" t="s">
        <v>227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0.6" outlineLevel="1" x14ac:dyDescent="0.3">
      <c r="A39" s="237">
        <v>13</v>
      </c>
      <c r="B39" s="238" t="s">
        <v>1373</v>
      </c>
      <c r="C39" s="255" t="s">
        <v>1374</v>
      </c>
      <c r="D39" s="239" t="s">
        <v>416</v>
      </c>
      <c r="E39" s="240">
        <v>21.25</v>
      </c>
      <c r="F39" s="241"/>
      <c r="G39" s="242">
        <f>ROUND(E39*F39,2)</f>
        <v>0</v>
      </c>
      <c r="H39" s="241"/>
      <c r="I39" s="242">
        <f>ROUND(E39*H39,2)</f>
        <v>0</v>
      </c>
      <c r="J39" s="241"/>
      <c r="K39" s="242">
        <f>ROUND(E39*J39,2)</f>
        <v>0</v>
      </c>
      <c r="L39" s="242">
        <v>21</v>
      </c>
      <c r="M39" s="242">
        <f>G39*(1+L39/100)</f>
        <v>0</v>
      </c>
      <c r="N39" s="240">
        <v>1.14E-3</v>
      </c>
      <c r="O39" s="240">
        <f>ROUND(E39*N39,2)</f>
        <v>0.02</v>
      </c>
      <c r="P39" s="240">
        <v>0</v>
      </c>
      <c r="Q39" s="240">
        <f>ROUND(E39*P39,2)</f>
        <v>0</v>
      </c>
      <c r="R39" s="242" t="s">
        <v>302</v>
      </c>
      <c r="S39" s="242" t="s">
        <v>198</v>
      </c>
      <c r="T39" s="243" t="s">
        <v>198</v>
      </c>
      <c r="U39" s="224">
        <v>0</v>
      </c>
      <c r="V39" s="224">
        <f>ROUND(E39*U39,2)</f>
        <v>0</v>
      </c>
      <c r="W39" s="224"/>
      <c r="X39" s="224" t="s">
        <v>255</v>
      </c>
      <c r="Y39" s="224" t="s">
        <v>186</v>
      </c>
      <c r="Z39" s="213"/>
      <c r="AA39" s="213"/>
      <c r="AB39" s="213"/>
      <c r="AC39" s="213"/>
      <c r="AD39" s="213"/>
      <c r="AE39" s="213"/>
      <c r="AF39" s="213"/>
      <c r="AG39" s="213" t="s">
        <v>256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2" x14ac:dyDescent="0.3">
      <c r="A40" s="220"/>
      <c r="B40" s="221"/>
      <c r="C40" s="267" t="s">
        <v>1375</v>
      </c>
      <c r="D40" s="260"/>
      <c r="E40" s="261">
        <v>8</v>
      </c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3"/>
      <c r="AA40" s="213"/>
      <c r="AB40" s="213"/>
      <c r="AC40" s="213"/>
      <c r="AD40" s="213"/>
      <c r="AE40" s="213"/>
      <c r="AF40" s="213"/>
      <c r="AG40" s="213" t="s">
        <v>227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3" x14ac:dyDescent="0.3">
      <c r="A41" s="220"/>
      <c r="B41" s="221"/>
      <c r="C41" s="267" t="s">
        <v>1376</v>
      </c>
      <c r="D41" s="260"/>
      <c r="E41" s="261">
        <v>13.25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3"/>
      <c r="AA41" s="213"/>
      <c r="AB41" s="213"/>
      <c r="AC41" s="213"/>
      <c r="AD41" s="213"/>
      <c r="AE41" s="213"/>
      <c r="AF41" s="213"/>
      <c r="AG41" s="213" t="s">
        <v>227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20.6" outlineLevel="1" x14ac:dyDescent="0.3">
      <c r="A42" s="237">
        <v>14</v>
      </c>
      <c r="B42" s="238" t="s">
        <v>1377</v>
      </c>
      <c r="C42" s="255" t="s">
        <v>1378</v>
      </c>
      <c r="D42" s="239" t="s">
        <v>416</v>
      </c>
      <c r="E42" s="240">
        <v>14.5</v>
      </c>
      <c r="F42" s="241"/>
      <c r="G42" s="242">
        <f>ROUND(E42*F42,2)</f>
        <v>0</v>
      </c>
      <c r="H42" s="241"/>
      <c r="I42" s="242">
        <f>ROUND(E42*H42,2)</f>
        <v>0</v>
      </c>
      <c r="J42" s="241"/>
      <c r="K42" s="242">
        <f>ROUND(E42*J42,2)</f>
        <v>0</v>
      </c>
      <c r="L42" s="242">
        <v>21</v>
      </c>
      <c r="M42" s="242">
        <f>G42*(1+L42/100)</f>
        <v>0</v>
      </c>
      <c r="N42" s="240">
        <v>1.41E-3</v>
      </c>
      <c r="O42" s="240">
        <f>ROUND(E42*N42,2)</f>
        <v>0.02</v>
      </c>
      <c r="P42" s="240">
        <v>0</v>
      </c>
      <c r="Q42" s="240">
        <f>ROUND(E42*P42,2)</f>
        <v>0</v>
      </c>
      <c r="R42" s="242" t="s">
        <v>302</v>
      </c>
      <c r="S42" s="242" t="s">
        <v>198</v>
      </c>
      <c r="T42" s="243" t="s">
        <v>198</v>
      </c>
      <c r="U42" s="224">
        <v>0</v>
      </c>
      <c r="V42" s="224">
        <f>ROUND(E42*U42,2)</f>
        <v>0</v>
      </c>
      <c r="W42" s="224"/>
      <c r="X42" s="224" t="s">
        <v>255</v>
      </c>
      <c r="Y42" s="224" t="s">
        <v>186</v>
      </c>
      <c r="Z42" s="213"/>
      <c r="AA42" s="213"/>
      <c r="AB42" s="213"/>
      <c r="AC42" s="213"/>
      <c r="AD42" s="213"/>
      <c r="AE42" s="213"/>
      <c r="AF42" s="213"/>
      <c r="AG42" s="213" t="s">
        <v>256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2" x14ac:dyDescent="0.3">
      <c r="A43" s="220"/>
      <c r="B43" s="221"/>
      <c r="C43" s="267" t="s">
        <v>1379</v>
      </c>
      <c r="D43" s="260"/>
      <c r="E43" s="261">
        <v>12.5</v>
      </c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3"/>
      <c r="AA43" s="213"/>
      <c r="AB43" s="213"/>
      <c r="AC43" s="213"/>
      <c r="AD43" s="213"/>
      <c r="AE43" s="213"/>
      <c r="AF43" s="213"/>
      <c r="AG43" s="213" t="s">
        <v>227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3" x14ac:dyDescent="0.3">
      <c r="A44" s="220"/>
      <c r="B44" s="221"/>
      <c r="C44" s="267" t="s">
        <v>1380</v>
      </c>
      <c r="D44" s="260"/>
      <c r="E44" s="261">
        <v>2</v>
      </c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3"/>
      <c r="AA44" s="213"/>
      <c r="AB44" s="213"/>
      <c r="AC44" s="213"/>
      <c r="AD44" s="213"/>
      <c r="AE44" s="213"/>
      <c r="AF44" s="213"/>
      <c r="AG44" s="213" t="s">
        <v>227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0.6" outlineLevel="1" x14ac:dyDescent="0.3">
      <c r="A45" s="237">
        <v>15</v>
      </c>
      <c r="B45" s="238" t="s">
        <v>1381</v>
      </c>
      <c r="C45" s="255" t="s">
        <v>1382</v>
      </c>
      <c r="D45" s="239" t="s">
        <v>416</v>
      </c>
      <c r="E45" s="240">
        <v>14.25</v>
      </c>
      <c r="F45" s="241"/>
      <c r="G45" s="242">
        <f>ROUND(E45*F45,2)</f>
        <v>0</v>
      </c>
      <c r="H45" s="241"/>
      <c r="I45" s="242">
        <f>ROUND(E45*H45,2)</f>
        <v>0</v>
      </c>
      <c r="J45" s="241"/>
      <c r="K45" s="242">
        <f>ROUND(E45*J45,2)</f>
        <v>0</v>
      </c>
      <c r="L45" s="242">
        <v>21</v>
      </c>
      <c r="M45" s="242">
        <f>G45*(1+L45/100)</f>
        <v>0</v>
      </c>
      <c r="N45" s="240">
        <v>2.0200000000000001E-3</v>
      </c>
      <c r="O45" s="240">
        <f>ROUND(E45*N45,2)</f>
        <v>0.03</v>
      </c>
      <c r="P45" s="240">
        <v>0</v>
      </c>
      <c r="Q45" s="240">
        <f>ROUND(E45*P45,2)</f>
        <v>0</v>
      </c>
      <c r="R45" s="242" t="s">
        <v>302</v>
      </c>
      <c r="S45" s="242" t="s">
        <v>198</v>
      </c>
      <c r="T45" s="243" t="s">
        <v>198</v>
      </c>
      <c r="U45" s="224">
        <v>0</v>
      </c>
      <c r="V45" s="224">
        <f>ROUND(E45*U45,2)</f>
        <v>0</v>
      </c>
      <c r="W45" s="224"/>
      <c r="X45" s="224" t="s">
        <v>255</v>
      </c>
      <c r="Y45" s="224" t="s">
        <v>186</v>
      </c>
      <c r="Z45" s="213"/>
      <c r="AA45" s="213"/>
      <c r="AB45" s="213"/>
      <c r="AC45" s="213"/>
      <c r="AD45" s="213"/>
      <c r="AE45" s="213"/>
      <c r="AF45" s="213"/>
      <c r="AG45" s="213" t="s">
        <v>256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2" x14ac:dyDescent="0.3">
      <c r="A46" s="220"/>
      <c r="B46" s="221"/>
      <c r="C46" s="267" t="s">
        <v>1383</v>
      </c>
      <c r="D46" s="260"/>
      <c r="E46" s="261">
        <v>6.25</v>
      </c>
      <c r="F46" s="224"/>
      <c r="G46" s="22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3"/>
      <c r="AA46" s="213"/>
      <c r="AB46" s="213"/>
      <c r="AC46" s="213"/>
      <c r="AD46" s="213"/>
      <c r="AE46" s="213"/>
      <c r="AF46" s="213"/>
      <c r="AG46" s="213" t="s">
        <v>227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3" x14ac:dyDescent="0.3">
      <c r="A47" s="220"/>
      <c r="B47" s="221"/>
      <c r="C47" s="267" t="s">
        <v>1384</v>
      </c>
      <c r="D47" s="260"/>
      <c r="E47" s="261">
        <v>8</v>
      </c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3"/>
      <c r="AA47" s="213"/>
      <c r="AB47" s="213"/>
      <c r="AC47" s="213"/>
      <c r="AD47" s="213"/>
      <c r="AE47" s="213"/>
      <c r="AF47" s="213"/>
      <c r="AG47" s="213" t="s">
        <v>227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20.6" outlineLevel="1" x14ac:dyDescent="0.3">
      <c r="A48" s="237">
        <v>16</v>
      </c>
      <c r="B48" s="238" t="s">
        <v>1385</v>
      </c>
      <c r="C48" s="255" t="s">
        <v>1386</v>
      </c>
      <c r="D48" s="239" t="s">
        <v>347</v>
      </c>
      <c r="E48" s="240">
        <v>1</v>
      </c>
      <c r="F48" s="241"/>
      <c r="G48" s="242">
        <f>ROUND(E48*F48,2)</f>
        <v>0</v>
      </c>
      <c r="H48" s="241"/>
      <c r="I48" s="242">
        <f>ROUND(E48*H48,2)</f>
        <v>0</v>
      </c>
      <c r="J48" s="241"/>
      <c r="K48" s="242">
        <f>ROUND(E48*J48,2)</f>
        <v>0</v>
      </c>
      <c r="L48" s="242">
        <v>21</v>
      </c>
      <c r="M48" s="242">
        <f>G48*(1+L48/100)</f>
        <v>0</v>
      </c>
      <c r="N48" s="240">
        <v>2.3E-3</v>
      </c>
      <c r="O48" s="240">
        <f>ROUND(E48*N48,2)</f>
        <v>0</v>
      </c>
      <c r="P48" s="240">
        <v>0</v>
      </c>
      <c r="Q48" s="240">
        <f>ROUND(E48*P48,2)</f>
        <v>0</v>
      </c>
      <c r="R48" s="242" t="s">
        <v>302</v>
      </c>
      <c r="S48" s="242" t="s">
        <v>198</v>
      </c>
      <c r="T48" s="243" t="s">
        <v>198</v>
      </c>
      <c r="U48" s="224">
        <v>0</v>
      </c>
      <c r="V48" s="224">
        <f>ROUND(E48*U48,2)</f>
        <v>0</v>
      </c>
      <c r="W48" s="224"/>
      <c r="X48" s="224" t="s">
        <v>255</v>
      </c>
      <c r="Y48" s="224" t="s">
        <v>186</v>
      </c>
      <c r="Z48" s="213"/>
      <c r="AA48" s="213"/>
      <c r="AB48" s="213"/>
      <c r="AC48" s="213"/>
      <c r="AD48" s="213"/>
      <c r="AE48" s="213"/>
      <c r="AF48" s="213"/>
      <c r="AG48" s="213" t="s">
        <v>256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2" x14ac:dyDescent="0.3">
      <c r="A49" s="220"/>
      <c r="B49" s="221"/>
      <c r="C49" s="267" t="s">
        <v>80</v>
      </c>
      <c r="D49" s="260"/>
      <c r="E49" s="261">
        <v>1</v>
      </c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3"/>
      <c r="AA49" s="213"/>
      <c r="AB49" s="213"/>
      <c r="AC49" s="213"/>
      <c r="AD49" s="213"/>
      <c r="AE49" s="213"/>
      <c r="AF49" s="213"/>
      <c r="AG49" s="213" t="s">
        <v>227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20.6" outlineLevel="1" x14ac:dyDescent="0.3">
      <c r="A50" s="237">
        <v>17</v>
      </c>
      <c r="B50" s="238" t="s">
        <v>1387</v>
      </c>
      <c r="C50" s="255" t="s">
        <v>1388</v>
      </c>
      <c r="D50" s="239" t="s">
        <v>301</v>
      </c>
      <c r="E50" s="240">
        <v>8</v>
      </c>
      <c r="F50" s="241"/>
      <c r="G50" s="242">
        <f>ROUND(E50*F50,2)</f>
        <v>0</v>
      </c>
      <c r="H50" s="241"/>
      <c r="I50" s="242">
        <f>ROUND(E50*H50,2)</f>
        <v>0</v>
      </c>
      <c r="J50" s="241"/>
      <c r="K50" s="242">
        <f>ROUND(E50*J50,2)</f>
        <v>0</v>
      </c>
      <c r="L50" s="242">
        <v>21</v>
      </c>
      <c r="M50" s="242">
        <f>G50*(1+L50/100)</f>
        <v>0</v>
      </c>
      <c r="N50" s="240">
        <v>3.3E-4</v>
      </c>
      <c r="O50" s="240">
        <f>ROUND(E50*N50,2)</f>
        <v>0</v>
      </c>
      <c r="P50" s="240">
        <v>0</v>
      </c>
      <c r="Q50" s="240">
        <f>ROUND(E50*P50,2)</f>
        <v>0</v>
      </c>
      <c r="R50" s="242" t="s">
        <v>302</v>
      </c>
      <c r="S50" s="242" t="s">
        <v>1389</v>
      </c>
      <c r="T50" s="243" t="s">
        <v>1389</v>
      </c>
      <c r="U50" s="224">
        <v>0</v>
      </c>
      <c r="V50" s="224">
        <f>ROUND(E50*U50,2)</f>
        <v>0</v>
      </c>
      <c r="W50" s="224"/>
      <c r="X50" s="224" t="s">
        <v>255</v>
      </c>
      <c r="Y50" s="224" t="s">
        <v>186</v>
      </c>
      <c r="Z50" s="213"/>
      <c r="AA50" s="213"/>
      <c r="AB50" s="213"/>
      <c r="AC50" s="213"/>
      <c r="AD50" s="213"/>
      <c r="AE50" s="213"/>
      <c r="AF50" s="213"/>
      <c r="AG50" s="213" t="s">
        <v>256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2" x14ac:dyDescent="0.3">
      <c r="A51" s="220"/>
      <c r="B51" s="221"/>
      <c r="C51" s="267" t="s">
        <v>1390</v>
      </c>
      <c r="D51" s="260"/>
      <c r="E51" s="261">
        <v>5</v>
      </c>
      <c r="F51" s="224"/>
      <c r="G51" s="224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3"/>
      <c r="AA51" s="213"/>
      <c r="AB51" s="213"/>
      <c r="AC51" s="213"/>
      <c r="AD51" s="213"/>
      <c r="AE51" s="213"/>
      <c r="AF51" s="213"/>
      <c r="AG51" s="213" t="s">
        <v>227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3" x14ac:dyDescent="0.3">
      <c r="A52" s="220"/>
      <c r="B52" s="221"/>
      <c r="C52" s="267" t="s">
        <v>1391</v>
      </c>
      <c r="D52" s="260"/>
      <c r="E52" s="261">
        <v>3</v>
      </c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3"/>
      <c r="AA52" s="213"/>
      <c r="AB52" s="213"/>
      <c r="AC52" s="213"/>
      <c r="AD52" s="213"/>
      <c r="AE52" s="213"/>
      <c r="AF52" s="213"/>
      <c r="AG52" s="213" t="s">
        <v>227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20.6" outlineLevel="1" x14ac:dyDescent="0.3">
      <c r="A53" s="237">
        <v>18</v>
      </c>
      <c r="B53" s="238" t="s">
        <v>1392</v>
      </c>
      <c r="C53" s="255" t="s">
        <v>1393</v>
      </c>
      <c r="D53" s="239" t="s">
        <v>301</v>
      </c>
      <c r="E53" s="240">
        <v>11</v>
      </c>
      <c r="F53" s="241"/>
      <c r="G53" s="242">
        <f>ROUND(E53*F53,2)</f>
        <v>0</v>
      </c>
      <c r="H53" s="241"/>
      <c r="I53" s="242">
        <f>ROUND(E53*H53,2)</f>
        <v>0</v>
      </c>
      <c r="J53" s="241"/>
      <c r="K53" s="242">
        <f>ROUND(E53*J53,2)</f>
        <v>0</v>
      </c>
      <c r="L53" s="242">
        <v>21</v>
      </c>
      <c r="M53" s="242">
        <f>G53*(1+L53/100)</f>
        <v>0</v>
      </c>
      <c r="N53" s="240">
        <v>5.9999999999999995E-4</v>
      </c>
      <c r="O53" s="240">
        <f>ROUND(E53*N53,2)</f>
        <v>0.01</v>
      </c>
      <c r="P53" s="240">
        <v>0</v>
      </c>
      <c r="Q53" s="240">
        <f>ROUND(E53*P53,2)</f>
        <v>0</v>
      </c>
      <c r="R53" s="242" t="s">
        <v>302</v>
      </c>
      <c r="S53" s="242" t="s">
        <v>198</v>
      </c>
      <c r="T53" s="243" t="s">
        <v>198</v>
      </c>
      <c r="U53" s="224">
        <v>0</v>
      </c>
      <c r="V53" s="224">
        <f>ROUND(E53*U53,2)</f>
        <v>0</v>
      </c>
      <c r="W53" s="224"/>
      <c r="X53" s="224" t="s">
        <v>255</v>
      </c>
      <c r="Y53" s="224" t="s">
        <v>186</v>
      </c>
      <c r="Z53" s="213"/>
      <c r="AA53" s="213"/>
      <c r="AB53" s="213"/>
      <c r="AC53" s="213"/>
      <c r="AD53" s="213"/>
      <c r="AE53" s="213"/>
      <c r="AF53" s="213"/>
      <c r="AG53" s="213" t="s">
        <v>256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2" x14ac:dyDescent="0.3">
      <c r="A54" s="220"/>
      <c r="B54" s="221"/>
      <c r="C54" s="267" t="s">
        <v>1390</v>
      </c>
      <c r="D54" s="260"/>
      <c r="E54" s="261">
        <v>5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3"/>
      <c r="AA54" s="213"/>
      <c r="AB54" s="213"/>
      <c r="AC54" s="213"/>
      <c r="AD54" s="213"/>
      <c r="AE54" s="213"/>
      <c r="AF54" s="213"/>
      <c r="AG54" s="213" t="s">
        <v>227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3" x14ac:dyDescent="0.3">
      <c r="A55" s="220"/>
      <c r="B55" s="221"/>
      <c r="C55" s="267" t="s">
        <v>1394</v>
      </c>
      <c r="D55" s="260"/>
      <c r="E55" s="261">
        <v>6</v>
      </c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3"/>
      <c r="AA55" s="213"/>
      <c r="AB55" s="213"/>
      <c r="AC55" s="213"/>
      <c r="AD55" s="213"/>
      <c r="AE55" s="213"/>
      <c r="AF55" s="213"/>
      <c r="AG55" s="213" t="s">
        <v>227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ht="20.6" outlineLevel="1" x14ac:dyDescent="0.3">
      <c r="A56" s="237">
        <v>19</v>
      </c>
      <c r="B56" s="238" t="s">
        <v>1395</v>
      </c>
      <c r="C56" s="255" t="s">
        <v>1396</v>
      </c>
      <c r="D56" s="239" t="s">
        <v>301</v>
      </c>
      <c r="E56" s="240">
        <v>9</v>
      </c>
      <c r="F56" s="241"/>
      <c r="G56" s="242">
        <f>ROUND(E56*F56,2)</f>
        <v>0</v>
      </c>
      <c r="H56" s="241"/>
      <c r="I56" s="242">
        <f>ROUND(E56*H56,2)</f>
        <v>0</v>
      </c>
      <c r="J56" s="241"/>
      <c r="K56" s="242">
        <f>ROUND(E56*J56,2)</f>
        <v>0</v>
      </c>
      <c r="L56" s="242">
        <v>21</v>
      </c>
      <c r="M56" s="242">
        <f>G56*(1+L56/100)</f>
        <v>0</v>
      </c>
      <c r="N56" s="240">
        <v>8.0000000000000004E-4</v>
      </c>
      <c r="O56" s="240">
        <f>ROUND(E56*N56,2)</f>
        <v>0.01</v>
      </c>
      <c r="P56" s="240">
        <v>0</v>
      </c>
      <c r="Q56" s="240">
        <f>ROUND(E56*P56,2)</f>
        <v>0</v>
      </c>
      <c r="R56" s="242" t="s">
        <v>302</v>
      </c>
      <c r="S56" s="242" t="s">
        <v>198</v>
      </c>
      <c r="T56" s="243" t="s">
        <v>198</v>
      </c>
      <c r="U56" s="224">
        <v>0</v>
      </c>
      <c r="V56" s="224">
        <f>ROUND(E56*U56,2)</f>
        <v>0</v>
      </c>
      <c r="W56" s="224"/>
      <c r="X56" s="224" t="s">
        <v>255</v>
      </c>
      <c r="Y56" s="224" t="s">
        <v>186</v>
      </c>
      <c r="Z56" s="213"/>
      <c r="AA56" s="213"/>
      <c r="AB56" s="213"/>
      <c r="AC56" s="213"/>
      <c r="AD56" s="213"/>
      <c r="AE56" s="213"/>
      <c r="AF56" s="213"/>
      <c r="AG56" s="213" t="s">
        <v>256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2" x14ac:dyDescent="0.3">
      <c r="A57" s="220"/>
      <c r="B57" s="221"/>
      <c r="C57" s="267" t="s">
        <v>1390</v>
      </c>
      <c r="D57" s="260"/>
      <c r="E57" s="261">
        <v>5</v>
      </c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3"/>
      <c r="AA57" s="213"/>
      <c r="AB57" s="213"/>
      <c r="AC57" s="213"/>
      <c r="AD57" s="213"/>
      <c r="AE57" s="213"/>
      <c r="AF57" s="213"/>
      <c r="AG57" s="213" t="s">
        <v>227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3" x14ac:dyDescent="0.3">
      <c r="A58" s="220"/>
      <c r="B58" s="221"/>
      <c r="C58" s="267" t="s">
        <v>1155</v>
      </c>
      <c r="D58" s="260"/>
      <c r="E58" s="261">
        <v>4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3"/>
      <c r="AA58" s="213"/>
      <c r="AB58" s="213"/>
      <c r="AC58" s="213"/>
      <c r="AD58" s="213"/>
      <c r="AE58" s="213"/>
      <c r="AF58" s="213"/>
      <c r="AG58" s="213" t="s">
        <v>227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3">
      <c r="A59" s="237">
        <v>20</v>
      </c>
      <c r="B59" s="238" t="s">
        <v>1397</v>
      </c>
      <c r="C59" s="255" t="s">
        <v>1398</v>
      </c>
      <c r="D59" s="239" t="s">
        <v>301</v>
      </c>
      <c r="E59" s="240">
        <v>3</v>
      </c>
      <c r="F59" s="241"/>
      <c r="G59" s="242">
        <f>ROUND(E59*F59,2)</f>
        <v>0</v>
      </c>
      <c r="H59" s="241"/>
      <c r="I59" s="242">
        <f>ROUND(E59*H59,2)</f>
        <v>0</v>
      </c>
      <c r="J59" s="241"/>
      <c r="K59" s="242">
        <f>ROUND(E59*J59,2)</f>
        <v>0</v>
      </c>
      <c r="L59" s="242">
        <v>21</v>
      </c>
      <c r="M59" s="242">
        <f>G59*(1+L59/100)</f>
        <v>0</v>
      </c>
      <c r="N59" s="240">
        <v>8.9999999999999998E-4</v>
      </c>
      <c r="O59" s="240">
        <f>ROUND(E59*N59,2)</f>
        <v>0</v>
      </c>
      <c r="P59" s="240">
        <v>0</v>
      </c>
      <c r="Q59" s="240">
        <f>ROUND(E59*P59,2)</f>
        <v>0</v>
      </c>
      <c r="R59" s="242"/>
      <c r="S59" s="242" t="s">
        <v>183</v>
      </c>
      <c r="T59" s="243" t="s">
        <v>184</v>
      </c>
      <c r="U59" s="224">
        <v>0</v>
      </c>
      <c r="V59" s="224">
        <f>ROUND(E59*U59,2)</f>
        <v>0</v>
      </c>
      <c r="W59" s="224"/>
      <c r="X59" s="224" t="s">
        <v>255</v>
      </c>
      <c r="Y59" s="224" t="s">
        <v>186</v>
      </c>
      <c r="Z59" s="213"/>
      <c r="AA59" s="213"/>
      <c r="AB59" s="213"/>
      <c r="AC59" s="213"/>
      <c r="AD59" s="213"/>
      <c r="AE59" s="213"/>
      <c r="AF59" s="213"/>
      <c r="AG59" s="213" t="s">
        <v>256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2" x14ac:dyDescent="0.3">
      <c r="A60" s="220"/>
      <c r="B60" s="221"/>
      <c r="C60" s="267" t="s">
        <v>1154</v>
      </c>
      <c r="D60" s="260"/>
      <c r="E60" s="261">
        <v>1</v>
      </c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3"/>
      <c r="AA60" s="213"/>
      <c r="AB60" s="213"/>
      <c r="AC60" s="213"/>
      <c r="AD60" s="213"/>
      <c r="AE60" s="213"/>
      <c r="AF60" s="213"/>
      <c r="AG60" s="213" t="s">
        <v>227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3" x14ac:dyDescent="0.3">
      <c r="A61" s="220"/>
      <c r="B61" s="221"/>
      <c r="C61" s="267" t="s">
        <v>1380</v>
      </c>
      <c r="D61" s="260"/>
      <c r="E61" s="261">
        <v>2</v>
      </c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3"/>
      <c r="AA61" s="213"/>
      <c r="AB61" s="213"/>
      <c r="AC61" s="213"/>
      <c r="AD61" s="213"/>
      <c r="AE61" s="213"/>
      <c r="AF61" s="213"/>
      <c r="AG61" s="213" t="s">
        <v>227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20.6" outlineLevel="1" x14ac:dyDescent="0.3">
      <c r="A62" s="237">
        <v>21</v>
      </c>
      <c r="B62" s="238" t="s">
        <v>1399</v>
      </c>
      <c r="C62" s="255" t="s">
        <v>1400</v>
      </c>
      <c r="D62" s="239" t="s">
        <v>301</v>
      </c>
      <c r="E62" s="240">
        <v>5</v>
      </c>
      <c r="F62" s="241"/>
      <c r="G62" s="242">
        <f>ROUND(E62*F62,2)</f>
        <v>0</v>
      </c>
      <c r="H62" s="241"/>
      <c r="I62" s="242">
        <f>ROUND(E62*H62,2)</f>
        <v>0</v>
      </c>
      <c r="J62" s="241"/>
      <c r="K62" s="242">
        <f>ROUND(E62*J62,2)</f>
        <v>0</v>
      </c>
      <c r="L62" s="242">
        <v>21</v>
      </c>
      <c r="M62" s="242">
        <f>G62*(1+L62/100)</f>
        <v>0</v>
      </c>
      <c r="N62" s="240">
        <v>0</v>
      </c>
      <c r="O62" s="240">
        <f>ROUND(E62*N62,2)</f>
        <v>0</v>
      </c>
      <c r="P62" s="240">
        <v>0</v>
      </c>
      <c r="Q62" s="240">
        <f>ROUND(E62*P62,2)</f>
        <v>0</v>
      </c>
      <c r="R62" s="242" t="s">
        <v>302</v>
      </c>
      <c r="S62" s="242" t="s">
        <v>198</v>
      </c>
      <c r="T62" s="243" t="s">
        <v>198</v>
      </c>
      <c r="U62" s="224">
        <v>0</v>
      </c>
      <c r="V62" s="224">
        <f>ROUND(E62*U62,2)</f>
        <v>0</v>
      </c>
      <c r="W62" s="224"/>
      <c r="X62" s="224" t="s">
        <v>255</v>
      </c>
      <c r="Y62" s="224" t="s">
        <v>186</v>
      </c>
      <c r="Z62" s="213"/>
      <c r="AA62" s="213"/>
      <c r="AB62" s="213"/>
      <c r="AC62" s="213"/>
      <c r="AD62" s="213"/>
      <c r="AE62" s="213"/>
      <c r="AF62" s="213"/>
      <c r="AG62" s="213" t="s">
        <v>256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2" x14ac:dyDescent="0.3">
      <c r="A63" s="220"/>
      <c r="B63" s="221"/>
      <c r="C63" s="267" t="s">
        <v>96</v>
      </c>
      <c r="D63" s="260"/>
      <c r="E63" s="261">
        <v>5</v>
      </c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3"/>
      <c r="AA63" s="213"/>
      <c r="AB63" s="213"/>
      <c r="AC63" s="213"/>
      <c r="AD63" s="213"/>
      <c r="AE63" s="213"/>
      <c r="AF63" s="213"/>
      <c r="AG63" s="213" t="s">
        <v>227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ht="20.6" outlineLevel="1" x14ac:dyDescent="0.3">
      <c r="A64" s="237">
        <v>22</v>
      </c>
      <c r="B64" s="238" t="s">
        <v>1401</v>
      </c>
      <c r="C64" s="255" t="s">
        <v>1402</v>
      </c>
      <c r="D64" s="239" t="s">
        <v>301</v>
      </c>
      <c r="E64" s="240">
        <v>3</v>
      </c>
      <c r="F64" s="241"/>
      <c r="G64" s="242">
        <f>ROUND(E64*F64,2)</f>
        <v>0</v>
      </c>
      <c r="H64" s="241"/>
      <c r="I64" s="242">
        <f>ROUND(E64*H64,2)</f>
        <v>0</v>
      </c>
      <c r="J64" s="241"/>
      <c r="K64" s="242">
        <f>ROUND(E64*J64,2)</f>
        <v>0</v>
      </c>
      <c r="L64" s="242">
        <v>21</v>
      </c>
      <c r="M64" s="242">
        <f>G64*(1+L64/100)</f>
        <v>0</v>
      </c>
      <c r="N64" s="240">
        <v>0</v>
      </c>
      <c r="O64" s="240">
        <f>ROUND(E64*N64,2)</f>
        <v>0</v>
      </c>
      <c r="P64" s="240">
        <v>0</v>
      </c>
      <c r="Q64" s="240">
        <f>ROUND(E64*P64,2)</f>
        <v>0</v>
      </c>
      <c r="R64" s="242" t="s">
        <v>302</v>
      </c>
      <c r="S64" s="242" t="s">
        <v>198</v>
      </c>
      <c r="T64" s="243" t="s">
        <v>198</v>
      </c>
      <c r="U64" s="224">
        <v>0</v>
      </c>
      <c r="V64" s="224">
        <f>ROUND(E64*U64,2)</f>
        <v>0</v>
      </c>
      <c r="W64" s="224"/>
      <c r="X64" s="224" t="s">
        <v>255</v>
      </c>
      <c r="Y64" s="224" t="s">
        <v>186</v>
      </c>
      <c r="Z64" s="213"/>
      <c r="AA64" s="213"/>
      <c r="AB64" s="213"/>
      <c r="AC64" s="213"/>
      <c r="AD64" s="213"/>
      <c r="AE64" s="213"/>
      <c r="AF64" s="213"/>
      <c r="AG64" s="213" t="s">
        <v>256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2" x14ac:dyDescent="0.3">
      <c r="A65" s="220"/>
      <c r="B65" s="221"/>
      <c r="C65" s="267" t="s">
        <v>90</v>
      </c>
      <c r="D65" s="260"/>
      <c r="E65" s="261">
        <v>3</v>
      </c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3"/>
      <c r="AA65" s="213"/>
      <c r="AB65" s="213"/>
      <c r="AC65" s="213"/>
      <c r="AD65" s="213"/>
      <c r="AE65" s="213"/>
      <c r="AF65" s="213"/>
      <c r="AG65" s="213" t="s">
        <v>227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ht="20.6" outlineLevel="1" x14ac:dyDescent="0.3">
      <c r="A66" s="237">
        <v>23</v>
      </c>
      <c r="B66" s="238" t="s">
        <v>1403</v>
      </c>
      <c r="C66" s="255" t="s">
        <v>1404</v>
      </c>
      <c r="D66" s="239" t="s">
        <v>301</v>
      </c>
      <c r="E66" s="240">
        <v>22</v>
      </c>
      <c r="F66" s="241"/>
      <c r="G66" s="242">
        <f>ROUND(E66*F66,2)</f>
        <v>0</v>
      </c>
      <c r="H66" s="241"/>
      <c r="I66" s="242">
        <f>ROUND(E66*H66,2)</f>
        <v>0</v>
      </c>
      <c r="J66" s="241"/>
      <c r="K66" s="242">
        <f>ROUND(E66*J66,2)</f>
        <v>0</v>
      </c>
      <c r="L66" s="242">
        <v>21</v>
      </c>
      <c r="M66" s="242">
        <f>G66*(1+L66/100)</f>
        <v>0</v>
      </c>
      <c r="N66" s="240">
        <v>0</v>
      </c>
      <c r="O66" s="240">
        <f>ROUND(E66*N66,2)</f>
        <v>0</v>
      </c>
      <c r="P66" s="240">
        <v>0</v>
      </c>
      <c r="Q66" s="240">
        <f>ROUND(E66*P66,2)</f>
        <v>0</v>
      </c>
      <c r="R66" s="242" t="s">
        <v>302</v>
      </c>
      <c r="S66" s="242" t="s">
        <v>198</v>
      </c>
      <c r="T66" s="243" t="s">
        <v>198</v>
      </c>
      <c r="U66" s="224">
        <v>0</v>
      </c>
      <c r="V66" s="224">
        <f>ROUND(E66*U66,2)</f>
        <v>0</v>
      </c>
      <c r="W66" s="224"/>
      <c r="X66" s="224" t="s">
        <v>255</v>
      </c>
      <c r="Y66" s="224" t="s">
        <v>186</v>
      </c>
      <c r="Z66" s="213"/>
      <c r="AA66" s="213"/>
      <c r="AB66" s="213"/>
      <c r="AC66" s="213"/>
      <c r="AD66" s="213"/>
      <c r="AE66" s="213"/>
      <c r="AF66" s="213"/>
      <c r="AG66" s="213" t="s">
        <v>256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2" x14ac:dyDescent="0.3">
      <c r="A67" s="220"/>
      <c r="B67" s="221"/>
      <c r="C67" s="267" t="s">
        <v>1405</v>
      </c>
      <c r="D67" s="260"/>
      <c r="E67" s="261">
        <v>22</v>
      </c>
      <c r="F67" s="224"/>
      <c r="G67" s="224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3"/>
      <c r="AA67" s="213"/>
      <c r="AB67" s="213"/>
      <c r="AC67" s="213"/>
      <c r="AD67" s="213"/>
      <c r="AE67" s="213"/>
      <c r="AF67" s="213"/>
      <c r="AG67" s="213" t="s">
        <v>227</v>
      </c>
      <c r="AH67" s="213">
        <v>5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ht="20.6" outlineLevel="1" x14ac:dyDescent="0.3">
      <c r="A68" s="237">
        <v>24</v>
      </c>
      <c r="B68" s="238" t="s">
        <v>1406</v>
      </c>
      <c r="C68" s="255" t="s">
        <v>1407</v>
      </c>
      <c r="D68" s="239" t="s">
        <v>301</v>
      </c>
      <c r="E68" s="240">
        <v>1</v>
      </c>
      <c r="F68" s="241"/>
      <c r="G68" s="242">
        <f>ROUND(E68*F68,2)</f>
        <v>0</v>
      </c>
      <c r="H68" s="241"/>
      <c r="I68" s="242">
        <f>ROUND(E68*H68,2)</f>
        <v>0</v>
      </c>
      <c r="J68" s="241"/>
      <c r="K68" s="242">
        <f>ROUND(E68*J68,2)</f>
        <v>0</v>
      </c>
      <c r="L68" s="242">
        <v>21</v>
      </c>
      <c r="M68" s="242">
        <f>G68*(1+L68/100)</f>
        <v>0</v>
      </c>
      <c r="N68" s="240">
        <v>0</v>
      </c>
      <c r="O68" s="240">
        <f>ROUND(E68*N68,2)</f>
        <v>0</v>
      </c>
      <c r="P68" s="240">
        <v>0</v>
      </c>
      <c r="Q68" s="240">
        <f>ROUND(E68*P68,2)</f>
        <v>0</v>
      </c>
      <c r="R68" s="242" t="s">
        <v>302</v>
      </c>
      <c r="S68" s="242" t="s">
        <v>198</v>
      </c>
      <c r="T68" s="243" t="s">
        <v>198</v>
      </c>
      <c r="U68" s="224">
        <v>0</v>
      </c>
      <c r="V68" s="224">
        <f>ROUND(E68*U68,2)</f>
        <v>0</v>
      </c>
      <c r="W68" s="224"/>
      <c r="X68" s="224" t="s">
        <v>255</v>
      </c>
      <c r="Y68" s="224" t="s">
        <v>186</v>
      </c>
      <c r="Z68" s="213"/>
      <c r="AA68" s="213"/>
      <c r="AB68" s="213"/>
      <c r="AC68" s="213"/>
      <c r="AD68" s="213"/>
      <c r="AE68" s="213"/>
      <c r="AF68" s="213"/>
      <c r="AG68" s="213" t="s">
        <v>256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2" x14ac:dyDescent="0.3">
      <c r="A69" s="220"/>
      <c r="B69" s="221"/>
      <c r="C69" s="267" t="s">
        <v>1408</v>
      </c>
      <c r="D69" s="260"/>
      <c r="E69" s="261">
        <v>1</v>
      </c>
      <c r="F69" s="224"/>
      <c r="G69" s="224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3"/>
      <c r="AA69" s="213"/>
      <c r="AB69" s="213"/>
      <c r="AC69" s="213"/>
      <c r="AD69" s="213"/>
      <c r="AE69" s="213"/>
      <c r="AF69" s="213"/>
      <c r="AG69" s="213" t="s">
        <v>227</v>
      </c>
      <c r="AH69" s="213">
        <v>5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20.6" outlineLevel="1" x14ac:dyDescent="0.3">
      <c r="A70" s="237">
        <v>25</v>
      </c>
      <c r="B70" s="238" t="s">
        <v>898</v>
      </c>
      <c r="C70" s="255" t="s">
        <v>899</v>
      </c>
      <c r="D70" s="239" t="s">
        <v>244</v>
      </c>
      <c r="E70" s="240">
        <v>19.082750000000001</v>
      </c>
      <c r="F70" s="241"/>
      <c r="G70" s="242">
        <f>ROUND(E70*F70,2)</f>
        <v>0</v>
      </c>
      <c r="H70" s="241"/>
      <c r="I70" s="242">
        <f>ROUND(E70*H70,2)</f>
        <v>0</v>
      </c>
      <c r="J70" s="241"/>
      <c r="K70" s="242">
        <f>ROUND(E70*J70,2)</f>
        <v>0</v>
      </c>
      <c r="L70" s="242">
        <v>21</v>
      </c>
      <c r="M70" s="242">
        <f>G70*(1+L70/100)</f>
        <v>0</v>
      </c>
      <c r="N70" s="240">
        <v>2.5999999999999999E-3</v>
      </c>
      <c r="O70" s="240">
        <f>ROUND(E70*N70,2)</f>
        <v>0.05</v>
      </c>
      <c r="P70" s="240">
        <v>0</v>
      </c>
      <c r="Q70" s="240">
        <f>ROUND(E70*P70,2)</f>
        <v>0</v>
      </c>
      <c r="R70" s="242" t="s">
        <v>302</v>
      </c>
      <c r="S70" s="242" t="s">
        <v>198</v>
      </c>
      <c r="T70" s="243" t="s">
        <v>198</v>
      </c>
      <c r="U70" s="224">
        <v>0</v>
      </c>
      <c r="V70" s="224">
        <f>ROUND(E70*U70,2)</f>
        <v>0</v>
      </c>
      <c r="W70" s="224"/>
      <c r="X70" s="224" t="s">
        <v>255</v>
      </c>
      <c r="Y70" s="224" t="s">
        <v>186</v>
      </c>
      <c r="Z70" s="213"/>
      <c r="AA70" s="213"/>
      <c r="AB70" s="213"/>
      <c r="AC70" s="213"/>
      <c r="AD70" s="213"/>
      <c r="AE70" s="213"/>
      <c r="AF70" s="213"/>
      <c r="AG70" s="213" t="s">
        <v>256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2" x14ac:dyDescent="0.3">
      <c r="A71" s="220"/>
      <c r="B71" s="221"/>
      <c r="C71" s="267" t="s">
        <v>1409</v>
      </c>
      <c r="D71" s="260"/>
      <c r="E71" s="261">
        <v>6.6725000000000003</v>
      </c>
      <c r="F71" s="224"/>
      <c r="G71" s="224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24"/>
      <c r="Z71" s="213"/>
      <c r="AA71" s="213"/>
      <c r="AB71" s="213"/>
      <c r="AC71" s="213"/>
      <c r="AD71" s="213"/>
      <c r="AE71" s="213"/>
      <c r="AF71" s="213"/>
      <c r="AG71" s="213" t="s">
        <v>227</v>
      </c>
      <c r="AH71" s="213">
        <v>5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3" x14ac:dyDescent="0.3">
      <c r="A72" s="220"/>
      <c r="B72" s="221"/>
      <c r="C72" s="267" t="s">
        <v>1410</v>
      </c>
      <c r="D72" s="260"/>
      <c r="E72" s="261">
        <v>5.6985000000000001</v>
      </c>
      <c r="F72" s="224"/>
      <c r="G72" s="22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3"/>
      <c r="AA72" s="213"/>
      <c r="AB72" s="213"/>
      <c r="AC72" s="213"/>
      <c r="AD72" s="213"/>
      <c r="AE72" s="213"/>
      <c r="AF72" s="213"/>
      <c r="AG72" s="213" t="s">
        <v>227</v>
      </c>
      <c r="AH72" s="213">
        <v>5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3" x14ac:dyDescent="0.3">
      <c r="A73" s="220"/>
      <c r="B73" s="221"/>
      <c r="C73" s="267" t="s">
        <v>1411</v>
      </c>
      <c r="D73" s="260"/>
      <c r="E73" s="261">
        <v>6.7117500000000003</v>
      </c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3"/>
      <c r="AA73" s="213"/>
      <c r="AB73" s="213"/>
      <c r="AC73" s="213"/>
      <c r="AD73" s="213"/>
      <c r="AE73" s="213"/>
      <c r="AF73" s="213"/>
      <c r="AG73" s="213" t="s">
        <v>227</v>
      </c>
      <c r="AH73" s="213">
        <v>5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3">
      <c r="A74" s="237">
        <v>26</v>
      </c>
      <c r="B74" s="238" t="s">
        <v>1412</v>
      </c>
      <c r="C74" s="255" t="s">
        <v>1413</v>
      </c>
      <c r="D74" s="239" t="s">
        <v>734</v>
      </c>
      <c r="E74" s="240">
        <v>0.17014000000000001</v>
      </c>
      <c r="F74" s="241"/>
      <c r="G74" s="242">
        <f>ROUND(E74*F74,2)</f>
        <v>0</v>
      </c>
      <c r="H74" s="241"/>
      <c r="I74" s="242">
        <f>ROUND(E74*H74,2)</f>
        <v>0</v>
      </c>
      <c r="J74" s="241"/>
      <c r="K74" s="242">
        <f>ROUND(E74*J74,2)</f>
        <v>0</v>
      </c>
      <c r="L74" s="242">
        <v>21</v>
      </c>
      <c r="M74" s="242">
        <f>G74*(1+L74/100)</f>
        <v>0</v>
      </c>
      <c r="N74" s="240">
        <v>0</v>
      </c>
      <c r="O74" s="240">
        <f>ROUND(E74*N74,2)</f>
        <v>0</v>
      </c>
      <c r="P74" s="240">
        <v>0</v>
      </c>
      <c r="Q74" s="240">
        <f>ROUND(E74*P74,2)</f>
        <v>0</v>
      </c>
      <c r="R74" s="242" t="s">
        <v>1345</v>
      </c>
      <c r="S74" s="242" t="s">
        <v>198</v>
      </c>
      <c r="T74" s="243" t="s">
        <v>198</v>
      </c>
      <c r="U74" s="224">
        <v>5.4</v>
      </c>
      <c r="V74" s="224">
        <f>ROUND(E74*U74,2)</f>
        <v>0.92</v>
      </c>
      <c r="W74" s="224"/>
      <c r="X74" s="224" t="s">
        <v>735</v>
      </c>
      <c r="Y74" s="224" t="s">
        <v>186</v>
      </c>
      <c r="Z74" s="213"/>
      <c r="AA74" s="213"/>
      <c r="AB74" s="213"/>
      <c r="AC74" s="213"/>
      <c r="AD74" s="213"/>
      <c r="AE74" s="213"/>
      <c r="AF74" s="213"/>
      <c r="AG74" s="213" t="s">
        <v>736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2" x14ac:dyDescent="0.3">
      <c r="A75" s="220"/>
      <c r="B75" s="221"/>
      <c r="C75" s="266" t="s">
        <v>1074</v>
      </c>
      <c r="D75" s="264"/>
      <c r="E75" s="264"/>
      <c r="F75" s="264"/>
      <c r="G75" s="264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3"/>
      <c r="AA75" s="213"/>
      <c r="AB75" s="213"/>
      <c r="AC75" s="213"/>
      <c r="AD75" s="213"/>
      <c r="AE75" s="213"/>
      <c r="AF75" s="213"/>
      <c r="AG75" s="213" t="s">
        <v>225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x14ac:dyDescent="0.3">
      <c r="A76" s="230" t="s">
        <v>178</v>
      </c>
      <c r="B76" s="231" t="s">
        <v>120</v>
      </c>
      <c r="C76" s="253" t="s">
        <v>121</v>
      </c>
      <c r="D76" s="232"/>
      <c r="E76" s="233"/>
      <c r="F76" s="234"/>
      <c r="G76" s="234">
        <f>SUMIF(AG77:AG79,"&lt;&gt;NOR",G77:G79)</f>
        <v>0</v>
      </c>
      <c r="H76" s="234"/>
      <c r="I76" s="234">
        <f>SUM(I77:I79)</f>
        <v>0</v>
      </c>
      <c r="J76" s="234"/>
      <c r="K76" s="234">
        <f>SUM(K77:K79)</f>
        <v>0</v>
      </c>
      <c r="L76" s="234"/>
      <c r="M76" s="234">
        <f>SUM(M77:M79)</f>
        <v>0</v>
      </c>
      <c r="N76" s="233"/>
      <c r="O76" s="233">
        <f>SUM(O77:O79)</f>
        <v>0</v>
      </c>
      <c r="P76" s="233"/>
      <c r="Q76" s="233">
        <f>SUM(Q77:Q79)</f>
        <v>0</v>
      </c>
      <c r="R76" s="234"/>
      <c r="S76" s="234"/>
      <c r="T76" s="235"/>
      <c r="U76" s="229"/>
      <c r="V76" s="229">
        <f>SUM(V77:V79)</f>
        <v>10.199999999999999</v>
      </c>
      <c r="W76" s="229"/>
      <c r="X76" s="229"/>
      <c r="Y76" s="229"/>
      <c r="AG76" t="s">
        <v>179</v>
      </c>
    </row>
    <row r="77" spans="1:60" ht="20.6" outlineLevel="1" x14ac:dyDescent="0.3">
      <c r="A77" s="237">
        <v>27</v>
      </c>
      <c r="B77" s="238" t="s">
        <v>1414</v>
      </c>
      <c r="C77" s="255" t="s">
        <v>1415</v>
      </c>
      <c r="D77" s="239" t="s">
        <v>301</v>
      </c>
      <c r="E77" s="240">
        <v>15</v>
      </c>
      <c r="F77" s="241"/>
      <c r="G77" s="242">
        <f>ROUND(E77*F77,2)</f>
        <v>0</v>
      </c>
      <c r="H77" s="241"/>
      <c r="I77" s="242">
        <f>ROUND(E77*H77,2)</f>
        <v>0</v>
      </c>
      <c r="J77" s="241"/>
      <c r="K77" s="242">
        <f>ROUND(E77*J77,2)</f>
        <v>0</v>
      </c>
      <c r="L77" s="242">
        <v>21</v>
      </c>
      <c r="M77" s="242">
        <f>G77*(1+L77/100)</f>
        <v>0</v>
      </c>
      <c r="N77" s="240">
        <v>0</v>
      </c>
      <c r="O77" s="240">
        <f>ROUND(E77*N77,2)</f>
        <v>0</v>
      </c>
      <c r="P77" s="240">
        <v>0</v>
      </c>
      <c r="Q77" s="240">
        <f>ROUND(E77*P77,2)</f>
        <v>0</v>
      </c>
      <c r="R77" s="242" t="s">
        <v>645</v>
      </c>
      <c r="S77" s="242" t="s">
        <v>198</v>
      </c>
      <c r="T77" s="243" t="s">
        <v>198</v>
      </c>
      <c r="U77" s="224">
        <v>0.68</v>
      </c>
      <c r="V77" s="224">
        <f>ROUND(E77*U77,2)</f>
        <v>10.199999999999999</v>
      </c>
      <c r="W77" s="224"/>
      <c r="X77" s="224" t="s">
        <v>185</v>
      </c>
      <c r="Y77" s="224" t="s">
        <v>186</v>
      </c>
      <c r="Z77" s="213"/>
      <c r="AA77" s="213"/>
      <c r="AB77" s="213"/>
      <c r="AC77" s="213"/>
      <c r="AD77" s="213"/>
      <c r="AE77" s="213"/>
      <c r="AF77" s="213"/>
      <c r="AG77" s="213" t="s">
        <v>187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2" x14ac:dyDescent="0.3">
      <c r="A78" s="220"/>
      <c r="B78" s="221"/>
      <c r="C78" s="256" t="s">
        <v>1416</v>
      </c>
      <c r="D78" s="251"/>
      <c r="E78" s="251"/>
      <c r="F78" s="251"/>
      <c r="G78" s="251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24"/>
      <c r="Z78" s="213"/>
      <c r="AA78" s="213"/>
      <c r="AB78" s="213"/>
      <c r="AC78" s="213"/>
      <c r="AD78" s="213"/>
      <c r="AE78" s="213"/>
      <c r="AF78" s="213"/>
      <c r="AG78" s="213" t="s">
        <v>202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2" x14ac:dyDescent="0.3">
      <c r="A79" s="220"/>
      <c r="B79" s="221"/>
      <c r="C79" s="267" t="s">
        <v>1417</v>
      </c>
      <c r="D79" s="260"/>
      <c r="E79" s="261">
        <v>15</v>
      </c>
      <c r="F79" s="224"/>
      <c r="G79" s="224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3"/>
      <c r="AA79" s="213"/>
      <c r="AB79" s="213"/>
      <c r="AC79" s="213"/>
      <c r="AD79" s="213"/>
      <c r="AE79" s="213"/>
      <c r="AF79" s="213"/>
      <c r="AG79" s="213" t="s">
        <v>227</v>
      </c>
      <c r="AH79" s="213">
        <v>5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x14ac:dyDescent="0.3">
      <c r="A80" s="230" t="s">
        <v>178</v>
      </c>
      <c r="B80" s="231" t="s">
        <v>141</v>
      </c>
      <c r="C80" s="253" t="s">
        <v>142</v>
      </c>
      <c r="D80" s="232"/>
      <c r="E80" s="233"/>
      <c r="F80" s="234"/>
      <c r="G80" s="234">
        <f>SUMIF(AG81:AG90,"&lt;&gt;NOR",G81:G90)</f>
        <v>0</v>
      </c>
      <c r="H80" s="234"/>
      <c r="I80" s="234">
        <f>SUM(I81:I90)</f>
        <v>0</v>
      </c>
      <c r="J80" s="234"/>
      <c r="K80" s="234">
        <f>SUM(K81:K90)</f>
        <v>0</v>
      </c>
      <c r="L80" s="234"/>
      <c r="M80" s="234">
        <f>SUM(M81:M90)</f>
        <v>0</v>
      </c>
      <c r="N80" s="233"/>
      <c r="O80" s="233">
        <f>SUM(O81:O90)</f>
        <v>0.01</v>
      </c>
      <c r="P80" s="233"/>
      <c r="Q80" s="233">
        <f>SUM(Q81:Q90)</f>
        <v>0</v>
      </c>
      <c r="R80" s="234"/>
      <c r="S80" s="234"/>
      <c r="T80" s="235"/>
      <c r="U80" s="229"/>
      <c r="V80" s="229">
        <f>SUM(V81:V90)</f>
        <v>5.0599999999999996</v>
      </c>
      <c r="W80" s="229"/>
      <c r="X80" s="229"/>
      <c r="Y80" s="229"/>
      <c r="AG80" t="s">
        <v>179</v>
      </c>
    </row>
    <row r="81" spans="1:60" ht="20.6" outlineLevel="1" x14ac:dyDescent="0.3">
      <c r="A81" s="237">
        <v>28</v>
      </c>
      <c r="B81" s="238" t="s">
        <v>1418</v>
      </c>
      <c r="C81" s="255" t="s">
        <v>1419</v>
      </c>
      <c r="D81" s="239" t="s">
        <v>301</v>
      </c>
      <c r="E81" s="240">
        <v>23</v>
      </c>
      <c r="F81" s="241"/>
      <c r="G81" s="242">
        <f>ROUND(E81*F81,2)</f>
        <v>0</v>
      </c>
      <c r="H81" s="241"/>
      <c r="I81" s="242">
        <f>ROUND(E81*H81,2)</f>
        <v>0</v>
      </c>
      <c r="J81" s="241"/>
      <c r="K81" s="242">
        <f>ROUND(E81*J81,2)</f>
        <v>0</v>
      </c>
      <c r="L81" s="242">
        <v>21</v>
      </c>
      <c r="M81" s="242">
        <f>G81*(1+L81/100)</f>
        <v>0</v>
      </c>
      <c r="N81" s="240">
        <v>0</v>
      </c>
      <c r="O81" s="240">
        <f>ROUND(E81*N81,2)</f>
        <v>0</v>
      </c>
      <c r="P81" s="240">
        <v>0</v>
      </c>
      <c r="Q81" s="240">
        <f>ROUND(E81*P81,2)</f>
        <v>0</v>
      </c>
      <c r="R81" s="242" t="s">
        <v>141</v>
      </c>
      <c r="S81" s="242" t="s">
        <v>198</v>
      </c>
      <c r="T81" s="243" t="s">
        <v>198</v>
      </c>
      <c r="U81" s="224">
        <v>0.22</v>
      </c>
      <c r="V81" s="224">
        <f>ROUND(E81*U81,2)</f>
        <v>5.0599999999999996</v>
      </c>
      <c r="W81" s="224"/>
      <c r="X81" s="224" t="s">
        <v>185</v>
      </c>
      <c r="Y81" s="224" t="s">
        <v>186</v>
      </c>
      <c r="Z81" s="213"/>
      <c r="AA81" s="213"/>
      <c r="AB81" s="213"/>
      <c r="AC81" s="213"/>
      <c r="AD81" s="213"/>
      <c r="AE81" s="213"/>
      <c r="AF81" s="213"/>
      <c r="AG81" s="213" t="s">
        <v>187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2" x14ac:dyDescent="0.3">
      <c r="A82" s="220"/>
      <c r="B82" s="221"/>
      <c r="C82" s="267" t="s">
        <v>1405</v>
      </c>
      <c r="D82" s="260"/>
      <c r="E82" s="261">
        <v>22</v>
      </c>
      <c r="F82" s="224"/>
      <c r="G82" s="224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3"/>
      <c r="AA82" s="213"/>
      <c r="AB82" s="213"/>
      <c r="AC82" s="213"/>
      <c r="AD82" s="213"/>
      <c r="AE82" s="213"/>
      <c r="AF82" s="213"/>
      <c r="AG82" s="213" t="s">
        <v>227</v>
      </c>
      <c r="AH82" s="213">
        <v>5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3" x14ac:dyDescent="0.3">
      <c r="A83" s="220"/>
      <c r="B83" s="221"/>
      <c r="C83" s="267" t="s">
        <v>1408</v>
      </c>
      <c r="D83" s="260"/>
      <c r="E83" s="261">
        <v>1</v>
      </c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3"/>
      <c r="AA83" s="213"/>
      <c r="AB83" s="213"/>
      <c r="AC83" s="213"/>
      <c r="AD83" s="213"/>
      <c r="AE83" s="213"/>
      <c r="AF83" s="213"/>
      <c r="AG83" s="213" t="s">
        <v>227</v>
      </c>
      <c r="AH83" s="213">
        <v>5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3">
      <c r="A84" s="237">
        <v>29</v>
      </c>
      <c r="B84" s="238" t="s">
        <v>1420</v>
      </c>
      <c r="C84" s="255" t="s">
        <v>1421</v>
      </c>
      <c r="D84" s="239" t="s">
        <v>301</v>
      </c>
      <c r="E84" s="240">
        <v>22</v>
      </c>
      <c r="F84" s="241"/>
      <c r="G84" s="242">
        <f>ROUND(E84*F84,2)</f>
        <v>0</v>
      </c>
      <c r="H84" s="241"/>
      <c r="I84" s="242">
        <f>ROUND(E84*H84,2)</f>
        <v>0</v>
      </c>
      <c r="J84" s="241"/>
      <c r="K84" s="242">
        <f>ROUND(E84*J84,2)</f>
        <v>0</v>
      </c>
      <c r="L84" s="242">
        <v>21</v>
      </c>
      <c r="M84" s="242">
        <f>G84*(1+L84/100)</f>
        <v>0</v>
      </c>
      <c r="N84" s="240">
        <v>5.9000000000000003E-4</v>
      </c>
      <c r="O84" s="240">
        <f>ROUND(E84*N84,2)</f>
        <v>0.01</v>
      </c>
      <c r="P84" s="240">
        <v>0</v>
      </c>
      <c r="Q84" s="240">
        <f>ROUND(E84*P84,2)</f>
        <v>0</v>
      </c>
      <c r="R84" s="242"/>
      <c r="S84" s="242" t="s">
        <v>183</v>
      </c>
      <c r="T84" s="243" t="s">
        <v>184</v>
      </c>
      <c r="U84" s="224">
        <v>0</v>
      </c>
      <c r="V84" s="224">
        <f>ROUND(E84*U84,2)</f>
        <v>0</v>
      </c>
      <c r="W84" s="224"/>
      <c r="X84" s="224" t="s">
        <v>255</v>
      </c>
      <c r="Y84" s="224" t="s">
        <v>186</v>
      </c>
      <c r="Z84" s="213"/>
      <c r="AA84" s="213"/>
      <c r="AB84" s="213"/>
      <c r="AC84" s="213"/>
      <c r="AD84" s="213"/>
      <c r="AE84" s="213"/>
      <c r="AF84" s="213"/>
      <c r="AG84" s="213" t="s">
        <v>256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ht="31.3" outlineLevel="2" x14ac:dyDescent="0.3">
      <c r="A85" s="220"/>
      <c r="B85" s="221"/>
      <c r="C85" s="256" t="s">
        <v>1422</v>
      </c>
      <c r="D85" s="251"/>
      <c r="E85" s="251"/>
      <c r="F85" s="251"/>
      <c r="G85" s="251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3"/>
      <c r="AA85" s="213"/>
      <c r="AB85" s="213"/>
      <c r="AC85" s="213"/>
      <c r="AD85" s="213"/>
      <c r="AE85" s="213"/>
      <c r="AF85" s="213"/>
      <c r="AG85" s="213" t="s">
        <v>202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52" t="str">
        <f>C85</f>
        <v>pr. 99 mm; výtlak směrem dozadu; radiální oběžné kolo s dopředu zahnutými lopatkami; EC motor s termopojistkou proti přetížení; kytí IP45; provedení s doběhem; materiál ABS plast; nastavený průtok vzduchu 58 m3/h;  regulace průtoku nastavením otáček (od 18 m3/h do 108 m3/4); napětí 230 V; příkon 3,5 W</v>
      </c>
      <c r="BB85" s="213"/>
      <c r="BC85" s="213"/>
      <c r="BD85" s="213"/>
      <c r="BE85" s="213"/>
      <c r="BF85" s="213"/>
      <c r="BG85" s="213"/>
      <c r="BH85" s="213"/>
    </row>
    <row r="86" spans="1:60" outlineLevel="2" x14ac:dyDescent="0.3">
      <c r="A86" s="220"/>
      <c r="B86" s="221"/>
      <c r="C86" s="267" t="s">
        <v>1423</v>
      </c>
      <c r="D86" s="260"/>
      <c r="E86" s="261">
        <v>10</v>
      </c>
      <c r="F86" s="224"/>
      <c r="G86" s="224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3"/>
      <c r="AA86" s="213"/>
      <c r="AB86" s="213"/>
      <c r="AC86" s="213"/>
      <c r="AD86" s="213"/>
      <c r="AE86" s="213"/>
      <c r="AF86" s="213"/>
      <c r="AG86" s="213" t="s">
        <v>227</v>
      </c>
      <c r="AH86" s="213">
        <v>0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3" x14ac:dyDescent="0.3">
      <c r="A87" s="220"/>
      <c r="B87" s="221"/>
      <c r="C87" s="267" t="s">
        <v>1424</v>
      </c>
      <c r="D87" s="260"/>
      <c r="E87" s="261">
        <v>12</v>
      </c>
      <c r="F87" s="224"/>
      <c r="G87" s="22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3"/>
      <c r="AA87" s="213"/>
      <c r="AB87" s="213"/>
      <c r="AC87" s="213"/>
      <c r="AD87" s="213"/>
      <c r="AE87" s="213"/>
      <c r="AF87" s="213"/>
      <c r="AG87" s="213" t="s">
        <v>227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3">
      <c r="A88" s="237">
        <v>30</v>
      </c>
      <c r="B88" s="238" t="s">
        <v>1425</v>
      </c>
      <c r="C88" s="255" t="s">
        <v>1426</v>
      </c>
      <c r="D88" s="239" t="s">
        <v>301</v>
      </c>
      <c r="E88" s="240">
        <v>1</v>
      </c>
      <c r="F88" s="241"/>
      <c r="G88" s="242">
        <f>ROUND(E88*F88,2)</f>
        <v>0</v>
      </c>
      <c r="H88" s="241"/>
      <c r="I88" s="242">
        <f>ROUND(E88*H88,2)</f>
        <v>0</v>
      </c>
      <c r="J88" s="241"/>
      <c r="K88" s="242">
        <f>ROUND(E88*J88,2)</f>
        <v>0</v>
      </c>
      <c r="L88" s="242">
        <v>21</v>
      </c>
      <c r="M88" s="242">
        <f>G88*(1+L88/100)</f>
        <v>0</v>
      </c>
      <c r="N88" s="240">
        <v>5.9000000000000003E-4</v>
      </c>
      <c r="O88" s="240">
        <f>ROUND(E88*N88,2)</f>
        <v>0</v>
      </c>
      <c r="P88" s="240">
        <v>0</v>
      </c>
      <c r="Q88" s="240">
        <f>ROUND(E88*P88,2)</f>
        <v>0</v>
      </c>
      <c r="R88" s="242"/>
      <c r="S88" s="242" t="s">
        <v>183</v>
      </c>
      <c r="T88" s="243" t="s">
        <v>184</v>
      </c>
      <c r="U88" s="224">
        <v>0</v>
      </c>
      <c r="V88" s="224">
        <f>ROUND(E88*U88,2)</f>
        <v>0</v>
      </c>
      <c r="W88" s="224"/>
      <c r="X88" s="224" t="s">
        <v>255</v>
      </c>
      <c r="Y88" s="224" t="s">
        <v>186</v>
      </c>
      <c r="Z88" s="213"/>
      <c r="AA88" s="213"/>
      <c r="AB88" s="213"/>
      <c r="AC88" s="213"/>
      <c r="AD88" s="213"/>
      <c r="AE88" s="213"/>
      <c r="AF88" s="213"/>
      <c r="AG88" s="213" t="s">
        <v>256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ht="31.3" outlineLevel="2" x14ac:dyDescent="0.3">
      <c r="A89" s="220"/>
      <c r="B89" s="221"/>
      <c r="C89" s="256" t="s">
        <v>1427</v>
      </c>
      <c r="D89" s="251"/>
      <c r="E89" s="251"/>
      <c r="F89" s="251"/>
      <c r="G89" s="251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3"/>
      <c r="AA89" s="213"/>
      <c r="AB89" s="213"/>
      <c r="AC89" s="213"/>
      <c r="AD89" s="213"/>
      <c r="AE89" s="213"/>
      <c r="AF89" s="213"/>
      <c r="AG89" s="213" t="s">
        <v>202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52" t="str">
        <f>C89</f>
        <v>pr. 99 mm; výtlak směrem dozadu; radiální oběžné kolo s dopředu zahnutými lopatkami; EC motor s termopojistkou proti přetížení; kytí IP45; provedení s doběhem a hygrostatem; materiál ABS plast; nastavený průtok vzduchu 108 m3/h;  regulace průtoku nastavením otáček (od 18 m3/h do 108 m3/4); napětí 230 V; příkon 4,5 W</v>
      </c>
      <c r="BB89" s="213"/>
      <c r="BC89" s="213"/>
      <c r="BD89" s="213"/>
      <c r="BE89" s="213"/>
      <c r="BF89" s="213"/>
      <c r="BG89" s="213"/>
      <c r="BH89" s="213"/>
    </row>
    <row r="90" spans="1:60" outlineLevel="2" x14ac:dyDescent="0.3">
      <c r="A90" s="220"/>
      <c r="B90" s="221"/>
      <c r="C90" s="267" t="s">
        <v>1154</v>
      </c>
      <c r="D90" s="260"/>
      <c r="E90" s="261">
        <v>1</v>
      </c>
      <c r="F90" s="224"/>
      <c r="G90" s="224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3"/>
      <c r="AA90" s="213"/>
      <c r="AB90" s="213"/>
      <c r="AC90" s="213"/>
      <c r="AD90" s="213"/>
      <c r="AE90" s="213"/>
      <c r="AF90" s="213"/>
      <c r="AG90" s="213" t="s">
        <v>227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x14ac:dyDescent="0.3">
      <c r="A91" s="3"/>
      <c r="B91" s="4"/>
      <c r="C91" s="257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E91">
        <v>12</v>
      </c>
      <c r="AF91">
        <v>21</v>
      </c>
      <c r="AG91" t="s">
        <v>164</v>
      </c>
    </row>
    <row r="92" spans="1:60" x14ac:dyDescent="0.3">
      <c r="A92" s="216"/>
      <c r="B92" s="217" t="s">
        <v>29</v>
      </c>
      <c r="C92" s="258"/>
      <c r="D92" s="218"/>
      <c r="E92" s="219"/>
      <c r="F92" s="219"/>
      <c r="G92" s="236">
        <f>G8+G76+G80</f>
        <v>0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AE92">
        <f>SUMIF(L7:L90,AE91,G7:G90)</f>
        <v>0</v>
      </c>
      <c r="AF92">
        <f>SUMIF(L7:L90,AF91,G7:G90)</f>
        <v>0</v>
      </c>
      <c r="AG92" t="s">
        <v>217</v>
      </c>
    </row>
    <row r="93" spans="1:60" x14ac:dyDescent="0.3">
      <c r="C93" s="259"/>
      <c r="D93" s="10"/>
      <c r="AG93" t="s">
        <v>218</v>
      </c>
    </row>
    <row r="94" spans="1:60" x14ac:dyDescent="0.3">
      <c r="D94" s="10"/>
    </row>
    <row r="95" spans="1:60" x14ac:dyDescent="0.3">
      <c r="D95" s="10"/>
    </row>
    <row r="96" spans="1:60" x14ac:dyDescent="0.3">
      <c r="D96" s="10"/>
    </row>
    <row r="97" spans="4:4" x14ac:dyDescent="0.3">
      <c r="D97" s="10"/>
    </row>
    <row r="98" spans="4:4" x14ac:dyDescent="0.3">
      <c r="D98" s="10"/>
    </row>
    <row r="99" spans="4:4" x14ac:dyDescent="0.3">
      <c r="D99" s="10"/>
    </row>
    <row r="100" spans="4:4" x14ac:dyDescent="0.3">
      <c r="D100" s="10"/>
    </row>
    <row r="101" spans="4:4" x14ac:dyDescent="0.3">
      <c r="D101" s="10"/>
    </row>
    <row r="102" spans="4:4" x14ac:dyDescent="0.3">
      <c r="D102" s="10"/>
    </row>
    <row r="103" spans="4:4" x14ac:dyDescent="0.3">
      <c r="D103" s="10"/>
    </row>
    <row r="104" spans="4:4" x14ac:dyDescent="0.3">
      <c r="D104" s="10"/>
    </row>
    <row r="105" spans="4:4" x14ac:dyDescent="0.3">
      <c r="D105" s="10"/>
    </row>
    <row r="106" spans="4:4" x14ac:dyDescent="0.3">
      <c r="D106" s="10"/>
    </row>
    <row r="107" spans="4:4" x14ac:dyDescent="0.3">
      <c r="D107" s="10"/>
    </row>
    <row r="108" spans="4:4" x14ac:dyDescent="0.3">
      <c r="D108" s="10"/>
    </row>
    <row r="109" spans="4:4" x14ac:dyDescent="0.3">
      <c r="D109" s="10"/>
    </row>
    <row r="110" spans="4:4" x14ac:dyDescent="0.3">
      <c r="D110" s="10"/>
    </row>
    <row r="111" spans="4:4" x14ac:dyDescent="0.3">
      <c r="D111" s="10"/>
    </row>
    <row r="112" spans="4:4" x14ac:dyDescent="0.3">
      <c r="D112" s="10"/>
    </row>
    <row r="113" spans="4:4" x14ac:dyDescent="0.3">
      <c r="D113" s="10"/>
    </row>
    <row r="114" spans="4:4" x14ac:dyDescent="0.3">
      <c r="D114" s="10"/>
    </row>
    <row r="115" spans="4:4" x14ac:dyDescent="0.3">
      <c r="D115" s="10"/>
    </row>
    <row r="116" spans="4:4" x14ac:dyDescent="0.3">
      <c r="D116" s="10"/>
    </row>
    <row r="117" spans="4:4" x14ac:dyDescent="0.3">
      <c r="D117" s="10"/>
    </row>
    <row r="118" spans="4:4" x14ac:dyDescent="0.3">
      <c r="D118" s="10"/>
    </row>
    <row r="119" spans="4:4" x14ac:dyDescent="0.3">
      <c r="D119" s="10"/>
    </row>
    <row r="120" spans="4:4" x14ac:dyDescent="0.3">
      <c r="D120" s="10"/>
    </row>
    <row r="121" spans="4:4" x14ac:dyDescent="0.3">
      <c r="D121" s="10"/>
    </row>
    <row r="122" spans="4:4" x14ac:dyDescent="0.3">
      <c r="D122" s="10"/>
    </row>
    <row r="123" spans="4:4" x14ac:dyDescent="0.3">
      <c r="D123" s="10"/>
    </row>
    <row r="124" spans="4:4" x14ac:dyDescent="0.3">
      <c r="D124" s="10"/>
    </row>
    <row r="125" spans="4:4" x14ac:dyDescent="0.3">
      <c r="D125" s="10"/>
    </row>
    <row r="126" spans="4:4" x14ac:dyDescent="0.3">
      <c r="D126" s="10"/>
    </row>
    <row r="127" spans="4:4" x14ac:dyDescent="0.3">
      <c r="D127" s="10"/>
    </row>
    <row r="128" spans="4:4" x14ac:dyDescent="0.3">
      <c r="D128" s="10"/>
    </row>
    <row r="129" spans="4:4" x14ac:dyDescent="0.3">
      <c r="D129" s="10"/>
    </row>
    <row r="130" spans="4:4" x14ac:dyDescent="0.3">
      <c r="D130" s="10"/>
    </row>
    <row r="131" spans="4:4" x14ac:dyDescent="0.3">
      <c r="D131" s="10"/>
    </row>
    <row r="132" spans="4:4" x14ac:dyDescent="0.3">
      <c r="D132" s="10"/>
    </row>
    <row r="133" spans="4:4" x14ac:dyDescent="0.3">
      <c r="D133" s="10"/>
    </row>
    <row r="134" spans="4:4" x14ac:dyDescent="0.3">
      <c r="D134" s="10"/>
    </row>
    <row r="135" spans="4:4" x14ac:dyDescent="0.3">
      <c r="D135" s="10"/>
    </row>
    <row r="136" spans="4:4" x14ac:dyDescent="0.3">
      <c r="D136" s="10"/>
    </row>
    <row r="137" spans="4:4" x14ac:dyDescent="0.3">
      <c r="D137" s="10"/>
    </row>
    <row r="138" spans="4:4" x14ac:dyDescent="0.3">
      <c r="D138" s="10"/>
    </row>
    <row r="139" spans="4:4" x14ac:dyDescent="0.3">
      <c r="D139" s="10"/>
    </row>
    <row r="140" spans="4:4" x14ac:dyDescent="0.3">
      <c r="D140" s="10"/>
    </row>
    <row r="141" spans="4:4" x14ac:dyDescent="0.3">
      <c r="D141" s="10"/>
    </row>
    <row r="142" spans="4:4" x14ac:dyDescent="0.3">
      <c r="D142" s="10"/>
    </row>
    <row r="143" spans="4:4" x14ac:dyDescent="0.3">
      <c r="D143" s="10"/>
    </row>
    <row r="144" spans="4:4" x14ac:dyDescent="0.3">
      <c r="D144" s="10"/>
    </row>
    <row r="145" spans="4:4" x14ac:dyDescent="0.3">
      <c r="D145" s="10"/>
    </row>
    <row r="146" spans="4:4" x14ac:dyDescent="0.3">
      <c r="D146" s="10"/>
    </row>
    <row r="147" spans="4:4" x14ac:dyDescent="0.3">
      <c r="D147" s="10"/>
    </row>
    <row r="148" spans="4:4" x14ac:dyDescent="0.3">
      <c r="D148" s="10"/>
    </row>
    <row r="149" spans="4:4" x14ac:dyDescent="0.3">
      <c r="D149" s="10"/>
    </row>
    <row r="150" spans="4:4" x14ac:dyDescent="0.3">
      <c r="D150" s="10"/>
    </row>
    <row r="151" spans="4:4" x14ac:dyDescent="0.3">
      <c r="D151" s="10"/>
    </row>
    <row r="152" spans="4:4" x14ac:dyDescent="0.3">
      <c r="D152" s="10"/>
    </row>
    <row r="153" spans="4:4" x14ac:dyDescent="0.3">
      <c r="D153" s="10"/>
    </row>
    <row r="154" spans="4:4" x14ac:dyDescent="0.3">
      <c r="D154" s="10"/>
    </row>
    <row r="155" spans="4:4" x14ac:dyDescent="0.3">
      <c r="D155" s="10"/>
    </row>
    <row r="156" spans="4:4" x14ac:dyDescent="0.3">
      <c r="D156" s="10"/>
    </row>
    <row r="157" spans="4:4" x14ac:dyDescent="0.3">
      <c r="D157" s="10"/>
    </row>
    <row r="158" spans="4:4" x14ac:dyDescent="0.3">
      <c r="D158" s="10"/>
    </row>
    <row r="159" spans="4:4" x14ac:dyDescent="0.3">
      <c r="D159" s="10"/>
    </row>
    <row r="160" spans="4:4" x14ac:dyDescent="0.3">
      <c r="D160" s="10"/>
    </row>
    <row r="161" spans="4:4" x14ac:dyDescent="0.3">
      <c r="D161" s="10"/>
    </row>
    <row r="162" spans="4:4" x14ac:dyDescent="0.3">
      <c r="D162" s="10"/>
    </row>
    <row r="163" spans="4:4" x14ac:dyDescent="0.3">
      <c r="D163" s="10"/>
    </row>
    <row r="164" spans="4:4" x14ac:dyDescent="0.3">
      <c r="D164" s="10"/>
    </row>
    <row r="165" spans="4:4" x14ac:dyDescent="0.3">
      <c r="D165" s="10"/>
    </row>
    <row r="166" spans="4:4" x14ac:dyDescent="0.3">
      <c r="D166" s="10"/>
    </row>
    <row r="167" spans="4:4" x14ac:dyDescent="0.3">
      <c r="D167" s="10"/>
    </row>
    <row r="168" spans="4:4" x14ac:dyDescent="0.3">
      <c r="D168" s="10"/>
    </row>
    <row r="169" spans="4:4" x14ac:dyDescent="0.3">
      <c r="D169" s="10"/>
    </row>
    <row r="170" spans="4:4" x14ac:dyDescent="0.3">
      <c r="D170" s="10"/>
    </row>
    <row r="171" spans="4:4" x14ac:dyDescent="0.3">
      <c r="D171" s="10"/>
    </row>
    <row r="172" spans="4:4" x14ac:dyDescent="0.3">
      <c r="D172" s="10"/>
    </row>
    <row r="173" spans="4:4" x14ac:dyDescent="0.3">
      <c r="D173" s="10"/>
    </row>
    <row r="174" spans="4:4" x14ac:dyDescent="0.3">
      <c r="D174" s="10"/>
    </row>
    <row r="175" spans="4:4" x14ac:dyDescent="0.3">
      <c r="D175" s="10"/>
    </row>
    <row r="176" spans="4:4" x14ac:dyDescent="0.3">
      <c r="D176" s="10"/>
    </row>
    <row r="177" spans="4:4" x14ac:dyDescent="0.3">
      <c r="D177" s="10"/>
    </row>
    <row r="178" spans="4:4" x14ac:dyDescent="0.3">
      <c r="D178" s="10"/>
    </row>
    <row r="179" spans="4:4" x14ac:dyDescent="0.3">
      <c r="D179" s="10"/>
    </row>
    <row r="180" spans="4:4" x14ac:dyDescent="0.3">
      <c r="D180" s="10"/>
    </row>
    <row r="181" spans="4:4" x14ac:dyDescent="0.3">
      <c r="D181" s="10"/>
    </row>
    <row r="182" spans="4:4" x14ac:dyDescent="0.3">
      <c r="D182" s="10"/>
    </row>
    <row r="183" spans="4:4" x14ac:dyDescent="0.3">
      <c r="D183" s="10"/>
    </row>
    <row r="184" spans="4:4" x14ac:dyDescent="0.3">
      <c r="D184" s="10"/>
    </row>
    <row r="185" spans="4:4" x14ac:dyDescent="0.3">
      <c r="D185" s="10"/>
    </row>
    <row r="186" spans="4:4" x14ac:dyDescent="0.3">
      <c r="D186" s="10"/>
    </row>
    <row r="187" spans="4:4" x14ac:dyDescent="0.3">
      <c r="D187" s="10"/>
    </row>
    <row r="188" spans="4:4" x14ac:dyDescent="0.3">
      <c r="D188" s="10"/>
    </row>
    <row r="189" spans="4:4" x14ac:dyDescent="0.3">
      <c r="D189" s="10"/>
    </row>
    <row r="190" spans="4:4" x14ac:dyDescent="0.3">
      <c r="D190" s="10"/>
    </row>
    <row r="191" spans="4:4" x14ac:dyDescent="0.3">
      <c r="D191" s="10"/>
    </row>
    <row r="192" spans="4:4" x14ac:dyDescent="0.3">
      <c r="D192" s="10"/>
    </row>
    <row r="193" spans="4:4" x14ac:dyDescent="0.3">
      <c r="D193" s="10"/>
    </row>
    <row r="194" spans="4:4" x14ac:dyDescent="0.3">
      <c r="D194" s="10"/>
    </row>
    <row r="195" spans="4:4" x14ac:dyDescent="0.3">
      <c r="D195" s="10"/>
    </row>
    <row r="196" spans="4:4" x14ac:dyDescent="0.3">
      <c r="D196" s="10"/>
    </row>
    <row r="197" spans="4:4" x14ac:dyDescent="0.3">
      <c r="D197" s="10"/>
    </row>
    <row r="198" spans="4:4" x14ac:dyDescent="0.3">
      <c r="D198" s="10"/>
    </row>
    <row r="199" spans="4:4" x14ac:dyDescent="0.3">
      <c r="D199" s="10"/>
    </row>
    <row r="200" spans="4:4" x14ac:dyDescent="0.3">
      <c r="D200" s="10"/>
    </row>
    <row r="201" spans="4:4" x14ac:dyDescent="0.3">
      <c r="D201" s="10"/>
    </row>
    <row r="202" spans="4:4" x14ac:dyDescent="0.3">
      <c r="D202" s="10"/>
    </row>
    <row r="203" spans="4:4" x14ac:dyDescent="0.3">
      <c r="D203" s="10"/>
    </row>
    <row r="204" spans="4:4" x14ac:dyDescent="0.3">
      <c r="D204" s="10"/>
    </row>
    <row r="205" spans="4:4" x14ac:dyDescent="0.3">
      <c r="D205" s="10"/>
    </row>
    <row r="206" spans="4:4" x14ac:dyDescent="0.3">
      <c r="D206" s="10"/>
    </row>
    <row r="207" spans="4:4" x14ac:dyDescent="0.3">
      <c r="D207" s="10"/>
    </row>
    <row r="208" spans="4:4" x14ac:dyDescent="0.3">
      <c r="D208" s="10"/>
    </row>
    <row r="209" spans="4:4" x14ac:dyDescent="0.3">
      <c r="D209" s="10"/>
    </row>
    <row r="210" spans="4:4" x14ac:dyDescent="0.3">
      <c r="D210" s="10"/>
    </row>
    <row r="211" spans="4:4" x14ac:dyDescent="0.3">
      <c r="D211" s="10"/>
    </row>
    <row r="212" spans="4:4" x14ac:dyDescent="0.3">
      <c r="D212" s="10"/>
    </row>
    <row r="213" spans="4:4" x14ac:dyDescent="0.3">
      <c r="D213" s="10"/>
    </row>
    <row r="214" spans="4:4" x14ac:dyDescent="0.3">
      <c r="D214" s="10"/>
    </row>
    <row r="215" spans="4:4" x14ac:dyDescent="0.3">
      <c r="D215" s="10"/>
    </row>
    <row r="216" spans="4:4" x14ac:dyDescent="0.3">
      <c r="D216" s="10"/>
    </row>
    <row r="217" spans="4:4" x14ac:dyDescent="0.3">
      <c r="D217" s="10"/>
    </row>
    <row r="218" spans="4:4" x14ac:dyDescent="0.3">
      <c r="D218" s="10"/>
    </row>
    <row r="219" spans="4:4" x14ac:dyDescent="0.3">
      <c r="D219" s="10"/>
    </row>
    <row r="220" spans="4:4" x14ac:dyDescent="0.3">
      <c r="D220" s="10"/>
    </row>
    <row r="221" spans="4:4" x14ac:dyDescent="0.3">
      <c r="D221" s="10"/>
    </row>
    <row r="222" spans="4:4" x14ac:dyDescent="0.3">
      <c r="D222" s="10"/>
    </row>
    <row r="223" spans="4:4" x14ac:dyDescent="0.3">
      <c r="D223" s="10"/>
    </row>
    <row r="224" spans="4:4" x14ac:dyDescent="0.3">
      <c r="D224" s="10"/>
    </row>
    <row r="225" spans="4:4" x14ac:dyDescent="0.3">
      <c r="D225" s="10"/>
    </row>
    <row r="226" spans="4:4" x14ac:dyDescent="0.3">
      <c r="D226" s="10"/>
    </row>
    <row r="227" spans="4:4" x14ac:dyDescent="0.3">
      <c r="D227" s="10"/>
    </row>
    <row r="228" spans="4:4" x14ac:dyDescent="0.3">
      <c r="D228" s="10"/>
    </row>
    <row r="229" spans="4:4" x14ac:dyDescent="0.3">
      <c r="D229" s="10"/>
    </row>
    <row r="230" spans="4:4" x14ac:dyDescent="0.3">
      <c r="D230" s="10"/>
    </row>
    <row r="231" spans="4:4" x14ac:dyDescent="0.3">
      <c r="D231" s="10"/>
    </row>
    <row r="232" spans="4:4" x14ac:dyDescent="0.3">
      <c r="D232" s="10"/>
    </row>
    <row r="233" spans="4:4" x14ac:dyDescent="0.3">
      <c r="D233" s="10"/>
    </row>
    <row r="234" spans="4:4" x14ac:dyDescent="0.3">
      <c r="D234" s="10"/>
    </row>
    <row r="235" spans="4:4" x14ac:dyDescent="0.3">
      <c r="D235" s="10"/>
    </row>
    <row r="236" spans="4:4" x14ac:dyDescent="0.3">
      <c r="D236" s="10"/>
    </row>
    <row r="237" spans="4:4" x14ac:dyDescent="0.3">
      <c r="D237" s="10"/>
    </row>
    <row r="238" spans="4:4" x14ac:dyDescent="0.3">
      <c r="D238" s="10"/>
    </row>
    <row r="239" spans="4:4" x14ac:dyDescent="0.3">
      <c r="D239" s="10"/>
    </row>
    <row r="240" spans="4:4" x14ac:dyDescent="0.3">
      <c r="D240" s="10"/>
    </row>
    <row r="241" spans="4:4" x14ac:dyDescent="0.3">
      <c r="D241" s="10"/>
    </row>
    <row r="242" spans="4:4" x14ac:dyDescent="0.3">
      <c r="D242" s="10"/>
    </row>
    <row r="243" spans="4:4" x14ac:dyDescent="0.3">
      <c r="D243" s="10"/>
    </row>
    <row r="244" spans="4:4" x14ac:dyDescent="0.3">
      <c r="D244" s="10"/>
    </row>
    <row r="245" spans="4:4" x14ac:dyDescent="0.3">
      <c r="D245" s="10"/>
    </row>
    <row r="246" spans="4:4" x14ac:dyDescent="0.3">
      <c r="D246" s="10"/>
    </row>
    <row r="247" spans="4:4" x14ac:dyDescent="0.3">
      <c r="D247" s="10"/>
    </row>
    <row r="248" spans="4:4" x14ac:dyDescent="0.3">
      <c r="D248" s="10"/>
    </row>
    <row r="249" spans="4:4" x14ac:dyDescent="0.3">
      <c r="D249" s="10"/>
    </row>
    <row r="250" spans="4:4" x14ac:dyDescent="0.3">
      <c r="D250" s="10"/>
    </row>
    <row r="251" spans="4:4" x14ac:dyDescent="0.3">
      <c r="D251" s="10"/>
    </row>
    <row r="252" spans="4:4" x14ac:dyDescent="0.3">
      <c r="D252" s="10"/>
    </row>
    <row r="253" spans="4:4" x14ac:dyDescent="0.3">
      <c r="D253" s="10"/>
    </row>
    <row r="254" spans="4:4" x14ac:dyDescent="0.3">
      <c r="D254" s="10"/>
    </row>
    <row r="255" spans="4:4" x14ac:dyDescent="0.3">
      <c r="D255" s="10"/>
    </row>
    <row r="256" spans="4:4" x14ac:dyDescent="0.3">
      <c r="D256" s="10"/>
    </row>
    <row r="257" spans="4:4" x14ac:dyDescent="0.3">
      <c r="D257" s="10"/>
    </row>
    <row r="258" spans="4:4" x14ac:dyDescent="0.3">
      <c r="D258" s="10"/>
    </row>
    <row r="259" spans="4:4" x14ac:dyDescent="0.3">
      <c r="D259" s="10"/>
    </row>
    <row r="260" spans="4:4" x14ac:dyDescent="0.3">
      <c r="D260" s="10"/>
    </row>
    <row r="261" spans="4:4" x14ac:dyDescent="0.3">
      <c r="D261" s="10"/>
    </row>
    <row r="262" spans="4:4" x14ac:dyDescent="0.3">
      <c r="D262" s="10"/>
    </row>
    <row r="263" spans="4:4" x14ac:dyDescent="0.3">
      <c r="D263" s="10"/>
    </row>
    <row r="264" spans="4:4" x14ac:dyDescent="0.3">
      <c r="D264" s="10"/>
    </row>
    <row r="265" spans="4:4" x14ac:dyDescent="0.3">
      <c r="D265" s="10"/>
    </row>
    <row r="266" spans="4:4" x14ac:dyDescent="0.3">
      <c r="D266" s="10"/>
    </row>
    <row r="267" spans="4:4" x14ac:dyDescent="0.3">
      <c r="D267" s="10"/>
    </row>
    <row r="268" spans="4:4" x14ac:dyDescent="0.3">
      <c r="D268" s="10"/>
    </row>
    <row r="269" spans="4:4" x14ac:dyDescent="0.3">
      <c r="D269" s="10"/>
    </row>
    <row r="270" spans="4:4" x14ac:dyDescent="0.3">
      <c r="D270" s="10"/>
    </row>
    <row r="271" spans="4:4" x14ac:dyDescent="0.3">
      <c r="D271" s="10"/>
    </row>
    <row r="272" spans="4:4" x14ac:dyDescent="0.3">
      <c r="D272" s="10"/>
    </row>
    <row r="273" spans="4:4" x14ac:dyDescent="0.3">
      <c r="D273" s="10"/>
    </row>
    <row r="274" spans="4:4" x14ac:dyDescent="0.3">
      <c r="D274" s="10"/>
    </row>
    <row r="275" spans="4:4" x14ac:dyDescent="0.3">
      <c r="D275" s="10"/>
    </row>
    <row r="276" spans="4:4" x14ac:dyDescent="0.3">
      <c r="D276" s="10"/>
    </row>
    <row r="277" spans="4:4" x14ac:dyDescent="0.3">
      <c r="D277" s="10"/>
    </row>
    <row r="278" spans="4:4" x14ac:dyDescent="0.3">
      <c r="D278" s="10"/>
    </row>
    <row r="279" spans="4:4" x14ac:dyDescent="0.3">
      <c r="D279" s="10"/>
    </row>
    <row r="280" spans="4:4" x14ac:dyDescent="0.3">
      <c r="D280" s="10"/>
    </row>
    <row r="281" spans="4:4" x14ac:dyDescent="0.3">
      <c r="D281" s="10"/>
    </row>
    <row r="282" spans="4:4" x14ac:dyDescent="0.3">
      <c r="D282" s="10"/>
    </row>
    <row r="283" spans="4:4" x14ac:dyDescent="0.3">
      <c r="D283" s="10"/>
    </row>
    <row r="284" spans="4:4" x14ac:dyDescent="0.3">
      <c r="D284" s="10"/>
    </row>
    <row r="285" spans="4:4" x14ac:dyDescent="0.3">
      <c r="D285" s="10"/>
    </row>
    <row r="286" spans="4:4" x14ac:dyDescent="0.3">
      <c r="D286" s="10"/>
    </row>
    <row r="287" spans="4:4" x14ac:dyDescent="0.3">
      <c r="D287" s="10"/>
    </row>
    <row r="288" spans="4:4" x14ac:dyDescent="0.3">
      <c r="D288" s="10"/>
    </row>
    <row r="289" spans="4:4" x14ac:dyDescent="0.3">
      <c r="D289" s="10"/>
    </row>
    <row r="290" spans="4:4" x14ac:dyDescent="0.3">
      <c r="D290" s="10"/>
    </row>
    <row r="291" spans="4:4" x14ac:dyDescent="0.3">
      <c r="D291" s="10"/>
    </row>
    <row r="292" spans="4:4" x14ac:dyDescent="0.3">
      <c r="D292" s="10"/>
    </row>
    <row r="293" spans="4:4" x14ac:dyDescent="0.3">
      <c r="D293" s="10"/>
    </row>
    <row r="294" spans="4:4" x14ac:dyDescent="0.3">
      <c r="D294" s="10"/>
    </row>
    <row r="295" spans="4:4" x14ac:dyDescent="0.3">
      <c r="D295" s="10"/>
    </row>
    <row r="296" spans="4:4" x14ac:dyDescent="0.3">
      <c r="D296" s="10"/>
    </row>
    <row r="297" spans="4:4" x14ac:dyDescent="0.3">
      <c r="D297" s="10"/>
    </row>
    <row r="298" spans="4:4" x14ac:dyDescent="0.3">
      <c r="D298" s="10"/>
    </row>
    <row r="299" spans="4:4" x14ac:dyDescent="0.3">
      <c r="D299" s="10"/>
    </row>
    <row r="300" spans="4:4" x14ac:dyDescent="0.3">
      <c r="D300" s="10"/>
    </row>
    <row r="301" spans="4:4" x14ac:dyDescent="0.3">
      <c r="D301" s="10"/>
    </row>
    <row r="302" spans="4:4" x14ac:dyDescent="0.3">
      <c r="D302" s="10"/>
    </row>
    <row r="303" spans="4:4" x14ac:dyDescent="0.3">
      <c r="D303" s="10"/>
    </row>
    <row r="304" spans="4:4" x14ac:dyDescent="0.3">
      <c r="D304" s="10"/>
    </row>
    <row r="305" spans="4:4" x14ac:dyDescent="0.3">
      <c r="D305" s="10"/>
    </row>
    <row r="306" spans="4:4" x14ac:dyDescent="0.3">
      <c r="D306" s="10"/>
    </row>
    <row r="307" spans="4:4" x14ac:dyDescent="0.3">
      <c r="D307" s="10"/>
    </row>
    <row r="308" spans="4:4" x14ac:dyDescent="0.3">
      <c r="D308" s="10"/>
    </row>
    <row r="309" spans="4:4" x14ac:dyDescent="0.3">
      <c r="D309" s="10"/>
    </row>
    <row r="310" spans="4:4" x14ac:dyDescent="0.3">
      <c r="D310" s="10"/>
    </row>
    <row r="311" spans="4:4" x14ac:dyDescent="0.3">
      <c r="D311" s="10"/>
    </row>
    <row r="312" spans="4:4" x14ac:dyDescent="0.3">
      <c r="D312" s="10"/>
    </row>
    <row r="313" spans="4:4" x14ac:dyDescent="0.3">
      <c r="D313" s="10"/>
    </row>
    <row r="314" spans="4:4" x14ac:dyDescent="0.3">
      <c r="D314" s="10"/>
    </row>
    <row r="315" spans="4:4" x14ac:dyDescent="0.3">
      <c r="D315" s="10"/>
    </row>
    <row r="316" spans="4:4" x14ac:dyDescent="0.3">
      <c r="D316" s="10"/>
    </row>
    <row r="317" spans="4:4" x14ac:dyDescent="0.3">
      <c r="D317" s="10"/>
    </row>
    <row r="318" spans="4:4" x14ac:dyDescent="0.3">
      <c r="D318" s="10"/>
    </row>
    <row r="319" spans="4:4" x14ac:dyDescent="0.3">
      <c r="D319" s="10"/>
    </row>
    <row r="320" spans="4:4" x14ac:dyDescent="0.3">
      <c r="D320" s="10"/>
    </row>
    <row r="321" spans="4:4" x14ac:dyDescent="0.3">
      <c r="D321" s="10"/>
    </row>
    <row r="322" spans="4:4" x14ac:dyDescent="0.3">
      <c r="D322" s="10"/>
    </row>
    <row r="323" spans="4:4" x14ac:dyDescent="0.3">
      <c r="D323" s="10"/>
    </row>
    <row r="324" spans="4:4" x14ac:dyDescent="0.3">
      <c r="D324" s="10"/>
    </row>
    <row r="325" spans="4:4" x14ac:dyDescent="0.3">
      <c r="D325" s="10"/>
    </row>
    <row r="326" spans="4:4" x14ac:dyDescent="0.3">
      <c r="D326" s="10"/>
    </row>
    <row r="327" spans="4:4" x14ac:dyDescent="0.3">
      <c r="D327" s="10"/>
    </row>
    <row r="328" spans="4:4" x14ac:dyDescent="0.3">
      <c r="D328" s="10"/>
    </row>
    <row r="329" spans="4:4" x14ac:dyDescent="0.3">
      <c r="D329" s="10"/>
    </row>
    <row r="330" spans="4:4" x14ac:dyDescent="0.3">
      <c r="D330" s="10"/>
    </row>
    <row r="331" spans="4:4" x14ac:dyDescent="0.3">
      <c r="D331" s="10"/>
    </row>
    <row r="332" spans="4:4" x14ac:dyDescent="0.3">
      <c r="D332" s="10"/>
    </row>
    <row r="333" spans="4:4" x14ac:dyDescent="0.3">
      <c r="D333" s="10"/>
    </row>
    <row r="334" spans="4:4" x14ac:dyDescent="0.3">
      <c r="D334" s="10"/>
    </row>
    <row r="335" spans="4:4" x14ac:dyDescent="0.3">
      <c r="D335" s="10"/>
    </row>
    <row r="336" spans="4:4" x14ac:dyDescent="0.3">
      <c r="D336" s="10"/>
    </row>
    <row r="337" spans="4:4" x14ac:dyDescent="0.3">
      <c r="D337" s="10"/>
    </row>
    <row r="338" spans="4:4" x14ac:dyDescent="0.3">
      <c r="D338" s="10"/>
    </row>
    <row r="339" spans="4:4" x14ac:dyDescent="0.3">
      <c r="D339" s="10"/>
    </row>
    <row r="340" spans="4:4" x14ac:dyDescent="0.3">
      <c r="D340" s="10"/>
    </row>
    <row r="341" spans="4:4" x14ac:dyDescent="0.3">
      <c r="D341" s="10"/>
    </row>
    <row r="342" spans="4:4" x14ac:dyDescent="0.3">
      <c r="D342" s="10"/>
    </row>
    <row r="343" spans="4:4" x14ac:dyDescent="0.3">
      <c r="D343" s="10"/>
    </row>
    <row r="344" spans="4:4" x14ac:dyDescent="0.3">
      <c r="D344" s="10"/>
    </row>
    <row r="345" spans="4:4" x14ac:dyDescent="0.3">
      <c r="D345" s="10"/>
    </row>
    <row r="346" spans="4:4" x14ac:dyDescent="0.3">
      <c r="D346" s="10"/>
    </row>
    <row r="347" spans="4:4" x14ac:dyDescent="0.3">
      <c r="D347" s="10"/>
    </row>
    <row r="348" spans="4:4" x14ac:dyDescent="0.3">
      <c r="D348" s="10"/>
    </row>
    <row r="349" spans="4:4" x14ac:dyDescent="0.3">
      <c r="D349" s="10"/>
    </row>
    <row r="350" spans="4:4" x14ac:dyDescent="0.3">
      <c r="D350" s="10"/>
    </row>
    <row r="351" spans="4:4" x14ac:dyDescent="0.3">
      <c r="D351" s="10"/>
    </row>
    <row r="352" spans="4:4" x14ac:dyDescent="0.3">
      <c r="D352" s="10"/>
    </row>
    <row r="353" spans="4:4" x14ac:dyDescent="0.3">
      <c r="D353" s="10"/>
    </row>
    <row r="354" spans="4:4" x14ac:dyDescent="0.3">
      <c r="D354" s="10"/>
    </row>
    <row r="355" spans="4:4" x14ac:dyDescent="0.3">
      <c r="D355" s="10"/>
    </row>
    <row r="356" spans="4:4" x14ac:dyDescent="0.3">
      <c r="D356" s="10"/>
    </row>
    <row r="357" spans="4:4" x14ac:dyDescent="0.3">
      <c r="D357" s="10"/>
    </row>
    <row r="358" spans="4:4" x14ac:dyDescent="0.3">
      <c r="D358" s="10"/>
    </row>
    <row r="359" spans="4:4" x14ac:dyDescent="0.3">
      <c r="D359" s="10"/>
    </row>
    <row r="360" spans="4:4" x14ac:dyDescent="0.3">
      <c r="D360" s="10"/>
    </row>
    <row r="361" spans="4:4" x14ac:dyDescent="0.3">
      <c r="D361" s="10"/>
    </row>
    <row r="362" spans="4:4" x14ac:dyDescent="0.3">
      <c r="D362" s="10"/>
    </row>
    <row r="363" spans="4:4" x14ac:dyDescent="0.3">
      <c r="D363" s="10"/>
    </row>
    <row r="364" spans="4:4" x14ac:dyDescent="0.3">
      <c r="D364" s="10"/>
    </row>
    <row r="365" spans="4:4" x14ac:dyDescent="0.3">
      <c r="D365" s="10"/>
    </row>
    <row r="366" spans="4:4" x14ac:dyDescent="0.3">
      <c r="D366" s="10"/>
    </row>
    <row r="367" spans="4:4" x14ac:dyDescent="0.3">
      <c r="D367" s="10"/>
    </row>
    <row r="368" spans="4:4" x14ac:dyDescent="0.3">
      <c r="D368" s="10"/>
    </row>
    <row r="369" spans="4:4" x14ac:dyDescent="0.3">
      <c r="D369" s="10"/>
    </row>
    <row r="370" spans="4:4" x14ac:dyDescent="0.3">
      <c r="D370" s="10"/>
    </row>
    <row r="371" spans="4:4" x14ac:dyDescent="0.3">
      <c r="D371" s="10"/>
    </row>
    <row r="372" spans="4:4" x14ac:dyDescent="0.3">
      <c r="D372" s="10"/>
    </row>
    <row r="373" spans="4:4" x14ac:dyDescent="0.3">
      <c r="D373" s="10"/>
    </row>
    <row r="374" spans="4:4" x14ac:dyDescent="0.3">
      <c r="D374" s="10"/>
    </row>
    <row r="375" spans="4:4" x14ac:dyDescent="0.3">
      <c r="D375" s="10"/>
    </row>
    <row r="376" spans="4:4" x14ac:dyDescent="0.3">
      <c r="D376" s="10"/>
    </row>
    <row r="377" spans="4:4" x14ac:dyDescent="0.3">
      <c r="D377" s="10"/>
    </row>
    <row r="378" spans="4:4" x14ac:dyDescent="0.3">
      <c r="D378" s="10"/>
    </row>
    <row r="379" spans="4:4" x14ac:dyDescent="0.3">
      <c r="D379" s="10"/>
    </row>
    <row r="380" spans="4:4" x14ac:dyDescent="0.3">
      <c r="D380" s="10"/>
    </row>
    <row r="381" spans="4:4" x14ac:dyDescent="0.3">
      <c r="D381" s="10"/>
    </row>
    <row r="382" spans="4:4" x14ac:dyDescent="0.3">
      <c r="D382" s="10"/>
    </row>
    <row r="383" spans="4:4" x14ac:dyDescent="0.3">
      <c r="D383" s="10"/>
    </row>
    <row r="384" spans="4:4" x14ac:dyDescent="0.3">
      <c r="D384" s="10"/>
    </row>
    <row r="385" spans="4:4" x14ac:dyDescent="0.3">
      <c r="D385" s="10"/>
    </row>
    <row r="386" spans="4:4" x14ac:dyDescent="0.3">
      <c r="D386" s="10"/>
    </row>
    <row r="387" spans="4:4" x14ac:dyDescent="0.3">
      <c r="D387" s="10"/>
    </row>
    <row r="388" spans="4:4" x14ac:dyDescent="0.3">
      <c r="D388" s="10"/>
    </row>
    <row r="389" spans="4:4" x14ac:dyDescent="0.3">
      <c r="D389" s="10"/>
    </row>
    <row r="390" spans="4:4" x14ac:dyDescent="0.3">
      <c r="D390" s="10"/>
    </row>
    <row r="391" spans="4:4" x14ac:dyDescent="0.3">
      <c r="D391" s="10"/>
    </row>
    <row r="392" spans="4:4" x14ac:dyDescent="0.3">
      <c r="D392" s="10"/>
    </row>
    <row r="393" spans="4:4" x14ac:dyDescent="0.3">
      <c r="D393" s="10"/>
    </row>
    <row r="394" spans="4:4" x14ac:dyDescent="0.3">
      <c r="D394" s="10"/>
    </row>
    <row r="395" spans="4:4" x14ac:dyDescent="0.3">
      <c r="D395" s="10"/>
    </row>
    <row r="396" spans="4:4" x14ac:dyDescent="0.3">
      <c r="D396" s="10"/>
    </row>
    <row r="397" spans="4:4" x14ac:dyDescent="0.3">
      <c r="D397" s="10"/>
    </row>
    <row r="398" spans="4:4" x14ac:dyDescent="0.3">
      <c r="D398" s="10"/>
    </row>
    <row r="399" spans="4:4" x14ac:dyDescent="0.3">
      <c r="D399" s="10"/>
    </row>
    <row r="400" spans="4:4" x14ac:dyDescent="0.3">
      <c r="D400" s="10"/>
    </row>
    <row r="401" spans="4:4" x14ac:dyDescent="0.3">
      <c r="D401" s="10"/>
    </row>
    <row r="402" spans="4:4" x14ac:dyDescent="0.3">
      <c r="D402" s="10"/>
    </row>
    <row r="403" spans="4:4" x14ac:dyDescent="0.3">
      <c r="D403" s="10"/>
    </row>
    <row r="404" spans="4:4" x14ac:dyDescent="0.3">
      <c r="D404" s="10"/>
    </row>
    <row r="405" spans="4:4" x14ac:dyDescent="0.3">
      <c r="D405" s="10"/>
    </row>
    <row r="406" spans="4:4" x14ac:dyDescent="0.3">
      <c r="D406" s="10"/>
    </row>
    <row r="407" spans="4:4" x14ac:dyDescent="0.3">
      <c r="D407" s="10"/>
    </row>
    <row r="408" spans="4:4" x14ac:dyDescent="0.3">
      <c r="D408" s="10"/>
    </row>
    <row r="409" spans="4:4" x14ac:dyDescent="0.3">
      <c r="D409" s="10"/>
    </row>
    <row r="410" spans="4:4" x14ac:dyDescent="0.3">
      <c r="D410" s="10"/>
    </row>
    <row r="411" spans="4:4" x14ac:dyDescent="0.3">
      <c r="D411" s="10"/>
    </row>
    <row r="412" spans="4:4" x14ac:dyDescent="0.3">
      <c r="D412" s="10"/>
    </row>
    <row r="413" spans="4:4" x14ac:dyDescent="0.3">
      <c r="D413" s="10"/>
    </row>
    <row r="414" spans="4:4" x14ac:dyDescent="0.3">
      <c r="D414" s="10"/>
    </row>
    <row r="415" spans="4:4" x14ac:dyDescent="0.3">
      <c r="D415" s="10"/>
    </row>
    <row r="416" spans="4:4" x14ac:dyDescent="0.3">
      <c r="D416" s="10"/>
    </row>
    <row r="417" spans="4:4" x14ac:dyDescent="0.3">
      <c r="D417" s="10"/>
    </row>
    <row r="418" spans="4:4" x14ac:dyDescent="0.3">
      <c r="D418" s="10"/>
    </row>
    <row r="419" spans="4:4" x14ac:dyDescent="0.3">
      <c r="D419" s="10"/>
    </row>
    <row r="420" spans="4:4" x14ac:dyDescent="0.3">
      <c r="D420" s="10"/>
    </row>
    <row r="421" spans="4:4" x14ac:dyDescent="0.3">
      <c r="D421" s="10"/>
    </row>
    <row r="422" spans="4:4" x14ac:dyDescent="0.3">
      <c r="D422" s="10"/>
    </row>
    <row r="423" spans="4:4" x14ac:dyDescent="0.3">
      <c r="D423" s="10"/>
    </row>
    <row r="424" spans="4:4" x14ac:dyDescent="0.3">
      <c r="D424" s="10"/>
    </row>
    <row r="425" spans="4:4" x14ac:dyDescent="0.3">
      <c r="D425" s="10"/>
    </row>
    <row r="426" spans="4:4" x14ac:dyDescent="0.3">
      <c r="D426" s="10"/>
    </row>
    <row r="427" spans="4:4" x14ac:dyDescent="0.3">
      <c r="D427" s="10"/>
    </row>
    <row r="428" spans="4:4" x14ac:dyDescent="0.3">
      <c r="D428" s="10"/>
    </row>
    <row r="429" spans="4:4" x14ac:dyDescent="0.3">
      <c r="D429" s="10"/>
    </row>
    <row r="430" spans="4:4" x14ac:dyDescent="0.3">
      <c r="D430" s="10"/>
    </row>
    <row r="431" spans="4:4" x14ac:dyDescent="0.3">
      <c r="D431" s="10"/>
    </row>
    <row r="432" spans="4:4" x14ac:dyDescent="0.3">
      <c r="D432" s="10"/>
    </row>
    <row r="433" spans="4:4" x14ac:dyDescent="0.3">
      <c r="D433" s="10"/>
    </row>
    <row r="434" spans="4:4" x14ac:dyDescent="0.3">
      <c r="D434" s="10"/>
    </row>
    <row r="435" spans="4:4" x14ac:dyDescent="0.3">
      <c r="D435" s="10"/>
    </row>
    <row r="436" spans="4:4" x14ac:dyDescent="0.3">
      <c r="D436" s="10"/>
    </row>
    <row r="437" spans="4:4" x14ac:dyDescent="0.3">
      <c r="D437" s="10"/>
    </row>
    <row r="438" spans="4:4" x14ac:dyDescent="0.3">
      <c r="D438" s="10"/>
    </row>
    <row r="439" spans="4:4" x14ac:dyDescent="0.3">
      <c r="D439" s="10"/>
    </row>
    <row r="440" spans="4:4" x14ac:dyDescent="0.3">
      <c r="D440" s="10"/>
    </row>
    <row r="441" spans="4:4" x14ac:dyDescent="0.3">
      <c r="D441" s="10"/>
    </row>
    <row r="442" spans="4:4" x14ac:dyDescent="0.3">
      <c r="D442" s="10"/>
    </row>
    <row r="443" spans="4:4" x14ac:dyDescent="0.3">
      <c r="D443" s="10"/>
    </row>
    <row r="444" spans="4:4" x14ac:dyDescent="0.3">
      <c r="D444" s="10"/>
    </row>
    <row r="445" spans="4:4" x14ac:dyDescent="0.3">
      <c r="D445" s="10"/>
    </row>
    <row r="446" spans="4:4" x14ac:dyDescent="0.3">
      <c r="D446" s="10"/>
    </row>
    <row r="447" spans="4:4" x14ac:dyDescent="0.3">
      <c r="D447" s="10"/>
    </row>
    <row r="448" spans="4:4" x14ac:dyDescent="0.3">
      <c r="D448" s="10"/>
    </row>
    <row r="449" spans="4:4" x14ac:dyDescent="0.3">
      <c r="D449" s="10"/>
    </row>
    <row r="450" spans="4:4" x14ac:dyDescent="0.3">
      <c r="D450" s="10"/>
    </row>
    <row r="451" spans="4:4" x14ac:dyDescent="0.3">
      <c r="D451" s="10"/>
    </row>
    <row r="452" spans="4:4" x14ac:dyDescent="0.3">
      <c r="D452" s="10"/>
    </row>
    <row r="453" spans="4:4" x14ac:dyDescent="0.3">
      <c r="D453" s="10"/>
    </row>
    <row r="454" spans="4:4" x14ac:dyDescent="0.3">
      <c r="D454" s="10"/>
    </row>
    <row r="455" spans="4:4" x14ac:dyDescent="0.3">
      <c r="D455" s="10"/>
    </row>
    <row r="456" spans="4:4" x14ac:dyDescent="0.3">
      <c r="D456" s="10"/>
    </row>
    <row r="457" spans="4:4" x14ac:dyDescent="0.3">
      <c r="D457" s="10"/>
    </row>
    <row r="458" spans="4:4" x14ac:dyDescent="0.3">
      <c r="D458" s="10"/>
    </row>
    <row r="459" spans="4:4" x14ac:dyDescent="0.3">
      <c r="D459" s="10"/>
    </row>
    <row r="460" spans="4:4" x14ac:dyDescent="0.3">
      <c r="D460" s="10"/>
    </row>
    <row r="461" spans="4:4" x14ac:dyDescent="0.3">
      <c r="D461" s="10"/>
    </row>
    <row r="462" spans="4:4" x14ac:dyDescent="0.3">
      <c r="D462" s="10"/>
    </row>
    <row r="463" spans="4:4" x14ac:dyDescent="0.3">
      <c r="D463" s="10"/>
    </row>
    <row r="464" spans="4:4" x14ac:dyDescent="0.3">
      <c r="D464" s="10"/>
    </row>
    <row r="465" spans="4:4" x14ac:dyDescent="0.3">
      <c r="D465" s="10"/>
    </row>
    <row r="466" spans="4:4" x14ac:dyDescent="0.3">
      <c r="D466" s="10"/>
    </row>
    <row r="467" spans="4:4" x14ac:dyDescent="0.3">
      <c r="D467" s="10"/>
    </row>
    <row r="468" spans="4:4" x14ac:dyDescent="0.3">
      <c r="D468" s="10"/>
    </row>
    <row r="469" spans="4:4" x14ac:dyDescent="0.3">
      <c r="D469" s="10"/>
    </row>
    <row r="470" spans="4:4" x14ac:dyDescent="0.3">
      <c r="D470" s="10"/>
    </row>
    <row r="471" spans="4:4" x14ac:dyDescent="0.3">
      <c r="D471" s="10"/>
    </row>
    <row r="472" spans="4:4" x14ac:dyDescent="0.3">
      <c r="D472" s="10"/>
    </row>
    <row r="473" spans="4:4" x14ac:dyDescent="0.3">
      <c r="D473" s="10"/>
    </row>
    <row r="474" spans="4:4" x14ac:dyDescent="0.3">
      <c r="D474" s="10"/>
    </row>
    <row r="475" spans="4:4" x14ac:dyDescent="0.3">
      <c r="D475" s="10"/>
    </row>
    <row r="476" spans="4:4" x14ac:dyDescent="0.3">
      <c r="D476" s="10"/>
    </row>
    <row r="477" spans="4:4" x14ac:dyDescent="0.3">
      <c r="D477" s="10"/>
    </row>
    <row r="478" spans="4:4" x14ac:dyDescent="0.3">
      <c r="D478" s="10"/>
    </row>
    <row r="479" spans="4:4" x14ac:dyDescent="0.3">
      <c r="D479" s="10"/>
    </row>
    <row r="480" spans="4:4" x14ac:dyDescent="0.3">
      <c r="D480" s="10"/>
    </row>
    <row r="481" spans="4:4" x14ac:dyDescent="0.3">
      <c r="D481" s="10"/>
    </row>
    <row r="482" spans="4:4" x14ac:dyDescent="0.3">
      <c r="D482" s="10"/>
    </row>
    <row r="483" spans="4:4" x14ac:dyDescent="0.3">
      <c r="D483" s="10"/>
    </row>
    <row r="484" spans="4:4" x14ac:dyDescent="0.3">
      <c r="D484" s="10"/>
    </row>
    <row r="485" spans="4:4" x14ac:dyDescent="0.3">
      <c r="D485" s="10"/>
    </row>
    <row r="486" spans="4:4" x14ac:dyDescent="0.3">
      <c r="D486" s="10"/>
    </row>
    <row r="487" spans="4:4" x14ac:dyDescent="0.3">
      <c r="D487" s="10"/>
    </row>
    <row r="488" spans="4:4" x14ac:dyDescent="0.3">
      <c r="D488" s="10"/>
    </row>
    <row r="489" spans="4:4" x14ac:dyDescent="0.3">
      <c r="D489" s="10"/>
    </row>
    <row r="490" spans="4:4" x14ac:dyDescent="0.3">
      <c r="D490" s="10"/>
    </row>
    <row r="491" spans="4:4" x14ac:dyDescent="0.3">
      <c r="D491" s="10"/>
    </row>
    <row r="492" spans="4:4" x14ac:dyDescent="0.3">
      <c r="D492" s="10"/>
    </row>
    <row r="493" spans="4:4" x14ac:dyDescent="0.3">
      <c r="D493" s="10"/>
    </row>
    <row r="494" spans="4:4" x14ac:dyDescent="0.3">
      <c r="D494" s="10"/>
    </row>
    <row r="495" spans="4:4" x14ac:dyDescent="0.3">
      <c r="D495" s="10"/>
    </row>
    <row r="496" spans="4:4" x14ac:dyDescent="0.3">
      <c r="D496" s="10"/>
    </row>
    <row r="497" spans="4:4" x14ac:dyDescent="0.3">
      <c r="D497" s="10"/>
    </row>
    <row r="498" spans="4:4" x14ac:dyDescent="0.3">
      <c r="D498" s="10"/>
    </row>
    <row r="499" spans="4:4" x14ac:dyDescent="0.3">
      <c r="D499" s="10"/>
    </row>
    <row r="500" spans="4:4" x14ac:dyDescent="0.3">
      <c r="D500" s="10"/>
    </row>
    <row r="501" spans="4:4" x14ac:dyDescent="0.3">
      <c r="D501" s="10"/>
    </row>
    <row r="502" spans="4:4" x14ac:dyDescent="0.3">
      <c r="D502" s="10"/>
    </row>
    <row r="503" spans="4:4" x14ac:dyDescent="0.3">
      <c r="D503" s="10"/>
    </row>
    <row r="504" spans="4:4" x14ac:dyDescent="0.3">
      <c r="D504" s="10"/>
    </row>
    <row r="505" spans="4:4" x14ac:dyDescent="0.3">
      <c r="D505" s="10"/>
    </row>
    <row r="506" spans="4:4" x14ac:dyDescent="0.3">
      <c r="D506" s="10"/>
    </row>
    <row r="507" spans="4:4" x14ac:dyDescent="0.3">
      <c r="D507" s="10"/>
    </row>
    <row r="508" spans="4:4" x14ac:dyDescent="0.3">
      <c r="D508" s="10"/>
    </row>
    <row r="509" spans="4:4" x14ac:dyDescent="0.3">
      <c r="D509" s="10"/>
    </row>
    <row r="510" spans="4:4" x14ac:dyDescent="0.3">
      <c r="D510" s="10"/>
    </row>
    <row r="511" spans="4:4" x14ac:dyDescent="0.3">
      <c r="D511" s="10"/>
    </row>
    <row r="512" spans="4:4" x14ac:dyDescent="0.3">
      <c r="D512" s="10"/>
    </row>
    <row r="513" spans="4:4" x14ac:dyDescent="0.3">
      <c r="D513" s="10"/>
    </row>
    <row r="514" spans="4:4" x14ac:dyDescent="0.3">
      <c r="D514" s="10"/>
    </row>
    <row r="515" spans="4:4" x14ac:dyDescent="0.3">
      <c r="D515" s="10"/>
    </row>
    <row r="516" spans="4:4" x14ac:dyDescent="0.3">
      <c r="D516" s="10"/>
    </row>
    <row r="517" spans="4:4" x14ac:dyDescent="0.3">
      <c r="D517" s="10"/>
    </row>
    <row r="518" spans="4:4" x14ac:dyDescent="0.3">
      <c r="D518" s="10"/>
    </row>
    <row r="519" spans="4:4" x14ac:dyDescent="0.3">
      <c r="D519" s="10"/>
    </row>
    <row r="520" spans="4:4" x14ac:dyDescent="0.3">
      <c r="D520" s="10"/>
    </row>
    <row r="521" spans="4:4" x14ac:dyDescent="0.3">
      <c r="D521" s="10"/>
    </row>
    <row r="522" spans="4:4" x14ac:dyDescent="0.3">
      <c r="D522" s="10"/>
    </row>
    <row r="523" spans="4:4" x14ac:dyDescent="0.3">
      <c r="D523" s="10"/>
    </row>
    <row r="524" spans="4:4" x14ac:dyDescent="0.3">
      <c r="D524" s="10"/>
    </row>
    <row r="525" spans="4:4" x14ac:dyDescent="0.3">
      <c r="D525" s="10"/>
    </row>
    <row r="526" spans="4:4" x14ac:dyDescent="0.3">
      <c r="D526" s="10"/>
    </row>
    <row r="527" spans="4:4" x14ac:dyDescent="0.3">
      <c r="D527" s="10"/>
    </row>
    <row r="528" spans="4:4" x14ac:dyDescent="0.3">
      <c r="D528" s="10"/>
    </row>
    <row r="529" spans="4:4" x14ac:dyDescent="0.3">
      <c r="D529" s="10"/>
    </row>
    <row r="530" spans="4:4" x14ac:dyDescent="0.3">
      <c r="D530" s="10"/>
    </row>
    <row r="531" spans="4:4" x14ac:dyDescent="0.3">
      <c r="D531" s="10"/>
    </row>
    <row r="532" spans="4:4" x14ac:dyDescent="0.3">
      <c r="D532" s="10"/>
    </row>
    <row r="533" spans="4:4" x14ac:dyDescent="0.3">
      <c r="D533" s="10"/>
    </row>
    <row r="534" spans="4:4" x14ac:dyDescent="0.3">
      <c r="D534" s="10"/>
    </row>
    <row r="535" spans="4:4" x14ac:dyDescent="0.3">
      <c r="D535" s="10"/>
    </row>
    <row r="536" spans="4:4" x14ac:dyDescent="0.3">
      <c r="D536" s="10"/>
    </row>
    <row r="537" spans="4:4" x14ac:dyDescent="0.3">
      <c r="D537" s="10"/>
    </row>
    <row r="538" spans="4:4" x14ac:dyDescent="0.3">
      <c r="D538" s="10"/>
    </row>
    <row r="539" spans="4:4" x14ac:dyDescent="0.3">
      <c r="D539" s="10"/>
    </row>
    <row r="540" spans="4:4" x14ac:dyDescent="0.3">
      <c r="D540" s="10"/>
    </row>
    <row r="541" spans="4:4" x14ac:dyDescent="0.3">
      <c r="D541" s="10"/>
    </row>
    <row r="542" spans="4:4" x14ac:dyDescent="0.3">
      <c r="D542" s="10"/>
    </row>
    <row r="543" spans="4:4" x14ac:dyDescent="0.3">
      <c r="D543" s="10"/>
    </row>
    <row r="544" spans="4:4" x14ac:dyDescent="0.3">
      <c r="D544" s="10"/>
    </row>
    <row r="545" spans="4:4" x14ac:dyDescent="0.3">
      <c r="D545" s="10"/>
    </row>
    <row r="546" spans="4:4" x14ac:dyDescent="0.3">
      <c r="D546" s="10"/>
    </row>
    <row r="547" spans="4:4" x14ac:dyDescent="0.3">
      <c r="D547" s="10"/>
    </row>
    <row r="548" spans="4:4" x14ac:dyDescent="0.3">
      <c r="D548" s="10"/>
    </row>
    <row r="549" spans="4:4" x14ac:dyDescent="0.3">
      <c r="D549" s="10"/>
    </row>
    <row r="550" spans="4:4" x14ac:dyDescent="0.3">
      <c r="D550" s="10"/>
    </row>
    <row r="551" spans="4:4" x14ac:dyDescent="0.3">
      <c r="D551" s="10"/>
    </row>
    <row r="552" spans="4:4" x14ac:dyDescent="0.3">
      <c r="D552" s="10"/>
    </row>
    <row r="553" spans="4:4" x14ac:dyDescent="0.3">
      <c r="D553" s="10"/>
    </row>
    <row r="554" spans="4:4" x14ac:dyDescent="0.3">
      <c r="D554" s="10"/>
    </row>
    <row r="555" spans="4:4" x14ac:dyDescent="0.3">
      <c r="D555" s="10"/>
    </row>
    <row r="556" spans="4:4" x14ac:dyDescent="0.3">
      <c r="D556" s="10"/>
    </row>
    <row r="557" spans="4:4" x14ac:dyDescent="0.3">
      <c r="D557" s="10"/>
    </row>
    <row r="558" spans="4:4" x14ac:dyDescent="0.3">
      <c r="D558" s="10"/>
    </row>
    <row r="559" spans="4:4" x14ac:dyDescent="0.3">
      <c r="D559" s="10"/>
    </row>
    <row r="560" spans="4:4" x14ac:dyDescent="0.3">
      <c r="D560" s="10"/>
    </row>
    <row r="561" spans="4:4" x14ac:dyDescent="0.3">
      <c r="D561" s="10"/>
    </row>
    <row r="562" spans="4:4" x14ac:dyDescent="0.3">
      <c r="D562" s="10"/>
    </row>
    <row r="563" spans="4:4" x14ac:dyDescent="0.3">
      <c r="D563" s="10"/>
    </row>
    <row r="564" spans="4:4" x14ac:dyDescent="0.3">
      <c r="D564" s="10"/>
    </row>
    <row r="565" spans="4:4" x14ac:dyDescent="0.3">
      <c r="D565" s="10"/>
    </row>
    <row r="566" spans="4:4" x14ac:dyDescent="0.3">
      <c r="D566" s="10"/>
    </row>
    <row r="567" spans="4:4" x14ac:dyDescent="0.3">
      <c r="D567" s="10"/>
    </row>
    <row r="568" spans="4:4" x14ac:dyDescent="0.3">
      <c r="D568" s="10"/>
    </row>
    <row r="569" spans="4:4" x14ac:dyDescent="0.3">
      <c r="D569" s="10"/>
    </row>
    <row r="570" spans="4:4" x14ac:dyDescent="0.3">
      <c r="D570" s="10"/>
    </row>
    <row r="571" spans="4:4" x14ac:dyDescent="0.3">
      <c r="D571" s="10"/>
    </row>
    <row r="572" spans="4:4" x14ac:dyDescent="0.3">
      <c r="D572" s="10"/>
    </row>
    <row r="573" spans="4:4" x14ac:dyDescent="0.3">
      <c r="D573" s="10"/>
    </row>
    <row r="574" spans="4:4" x14ac:dyDescent="0.3">
      <c r="D574" s="10"/>
    </row>
    <row r="575" spans="4:4" x14ac:dyDescent="0.3">
      <c r="D575" s="10"/>
    </row>
    <row r="576" spans="4:4" x14ac:dyDescent="0.3">
      <c r="D576" s="10"/>
    </row>
    <row r="577" spans="4:4" x14ac:dyDescent="0.3">
      <c r="D577" s="10"/>
    </row>
    <row r="578" spans="4:4" x14ac:dyDescent="0.3">
      <c r="D578" s="10"/>
    </row>
    <row r="579" spans="4:4" x14ac:dyDescent="0.3">
      <c r="D579" s="10"/>
    </row>
    <row r="580" spans="4:4" x14ac:dyDescent="0.3">
      <c r="D580" s="10"/>
    </row>
    <row r="581" spans="4:4" x14ac:dyDescent="0.3">
      <c r="D581" s="10"/>
    </row>
    <row r="582" spans="4:4" x14ac:dyDescent="0.3">
      <c r="D582" s="10"/>
    </row>
    <row r="583" spans="4:4" x14ac:dyDescent="0.3">
      <c r="D583" s="10"/>
    </row>
    <row r="584" spans="4:4" x14ac:dyDescent="0.3">
      <c r="D584" s="10"/>
    </row>
    <row r="585" spans="4:4" x14ac:dyDescent="0.3">
      <c r="D585" s="10"/>
    </row>
    <row r="586" spans="4:4" x14ac:dyDescent="0.3">
      <c r="D586" s="10"/>
    </row>
    <row r="587" spans="4:4" x14ac:dyDescent="0.3">
      <c r="D587" s="10"/>
    </row>
    <row r="588" spans="4:4" x14ac:dyDescent="0.3">
      <c r="D588" s="10"/>
    </row>
    <row r="589" spans="4:4" x14ac:dyDescent="0.3">
      <c r="D589" s="10"/>
    </row>
    <row r="590" spans="4:4" x14ac:dyDescent="0.3">
      <c r="D590" s="10"/>
    </row>
    <row r="591" spans="4:4" x14ac:dyDescent="0.3">
      <c r="D591" s="10"/>
    </row>
    <row r="592" spans="4:4" x14ac:dyDescent="0.3">
      <c r="D592" s="10"/>
    </row>
    <row r="593" spans="4:4" x14ac:dyDescent="0.3">
      <c r="D593" s="10"/>
    </row>
    <row r="594" spans="4:4" x14ac:dyDescent="0.3">
      <c r="D594" s="10"/>
    </row>
    <row r="595" spans="4:4" x14ac:dyDescent="0.3">
      <c r="D595" s="10"/>
    </row>
    <row r="596" spans="4:4" x14ac:dyDescent="0.3">
      <c r="D596" s="10"/>
    </row>
    <row r="597" spans="4:4" x14ac:dyDescent="0.3">
      <c r="D597" s="10"/>
    </row>
    <row r="598" spans="4:4" x14ac:dyDescent="0.3">
      <c r="D598" s="10"/>
    </row>
    <row r="599" spans="4:4" x14ac:dyDescent="0.3">
      <c r="D599" s="10"/>
    </row>
    <row r="600" spans="4:4" x14ac:dyDescent="0.3">
      <c r="D600" s="10"/>
    </row>
    <row r="601" spans="4:4" x14ac:dyDescent="0.3">
      <c r="D601" s="10"/>
    </row>
    <row r="602" spans="4:4" x14ac:dyDescent="0.3">
      <c r="D602" s="10"/>
    </row>
    <row r="603" spans="4:4" x14ac:dyDescent="0.3">
      <c r="D603" s="10"/>
    </row>
    <row r="604" spans="4:4" x14ac:dyDescent="0.3">
      <c r="D604" s="10"/>
    </row>
    <row r="605" spans="4:4" x14ac:dyDescent="0.3">
      <c r="D605" s="10"/>
    </row>
    <row r="606" spans="4:4" x14ac:dyDescent="0.3">
      <c r="D606" s="10"/>
    </row>
    <row r="607" spans="4:4" x14ac:dyDescent="0.3">
      <c r="D607" s="10"/>
    </row>
    <row r="608" spans="4:4" x14ac:dyDescent="0.3">
      <c r="D608" s="10"/>
    </row>
    <row r="609" spans="4:4" x14ac:dyDescent="0.3">
      <c r="D609" s="10"/>
    </row>
    <row r="610" spans="4:4" x14ac:dyDescent="0.3">
      <c r="D610" s="10"/>
    </row>
    <row r="611" spans="4:4" x14ac:dyDescent="0.3">
      <c r="D611" s="10"/>
    </row>
    <row r="612" spans="4:4" x14ac:dyDescent="0.3">
      <c r="D612" s="10"/>
    </row>
    <row r="613" spans="4:4" x14ac:dyDescent="0.3">
      <c r="D613" s="10"/>
    </row>
    <row r="614" spans="4:4" x14ac:dyDescent="0.3">
      <c r="D614" s="10"/>
    </row>
    <row r="615" spans="4:4" x14ac:dyDescent="0.3">
      <c r="D615" s="10"/>
    </row>
    <row r="616" spans="4:4" x14ac:dyDescent="0.3">
      <c r="D616" s="10"/>
    </row>
    <row r="617" spans="4:4" x14ac:dyDescent="0.3">
      <c r="D617" s="10"/>
    </row>
    <row r="618" spans="4:4" x14ac:dyDescent="0.3">
      <c r="D618" s="10"/>
    </row>
    <row r="619" spans="4:4" x14ac:dyDescent="0.3">
      <c r="D619" s="10"/>
    </row>
    <row r="620" spans="4:4" x14ac:dyDescent="0.3">
      <c r="D620" s="10"/>
    </row>
    <row r="621" spans="4:4" x14ac:dyDescent="0.3">
      <c r="D621" s="10"/>
    </row>
    <row r="622" spans="4:4" x14ac:dyDescent="0.3">
      <c r="D622" s="10"/>
    </row>
    <row r="623" spans="4:4" x14ac:dyDescent="0.3">
      <c r="D623" s="10"/>
    </row>
    <row r="624" spans="4:4" x14ac:dyDescent="0.3">
      <c r="D624" s="10"/>
    </row>
    <row r="625" spans="4:4" x14ac:dyDescent="0.3">
      <c r="D625" s="10"/>
    </row>
    <row r="626" spans="4:4" x14ac:dyDescent="0.3">
      <c r="D626" s="10"/>
    </row>
    <row r="627" spans="4:4" x14ac:dyDescent="0.3">
      <c r="D627" s="10"/>
    </row>
    <row r="628" spans="4:4" x14ac:dyDescent="0.3">
      <c r="D628" s="10"/>
    </row>
    <row r="629" spans="4:4" x14ac:dyDescent="0.3">
      <c r="D629" s="10"/>
    </row>
    <row r="630" spans="4:4" x14ac:dyDescent="0.3">
      <c r="D630" s="10"/>
    </row>
    <row r="631" spans="4:4" x14ac:dyDescent="0.3">
      <c r="D631" s="10"/>
    </row>
    <row r="632" spans="4:4" x14ac:dyDescent="0.3">
      <c r="D632" s="10"/>
    </row>
    <row r="633" spans="4:4" x14ac:dyDescent="0.3">
      <c r="D633" s="10"/>
    </row>
    <row r="634" spans="4:4" x14ac:dyDescent="0.3">
      <c r="D634" s="10"/>
    </row>
    <row r="635" spans="4:4" x14ac:dyDescent="0.3">
      <c r="D635" s="10"/>
    </row>
    <row r="636" spans="4:4" x14ac:dyDescent="0.3">
      <c r="D636" s="10"/>
    </row>
    <row r="637" spans="4:4" x14ac:dyDescent="0.3">
      <c r="D637" s="10"/>
    </row>
    <row r="638" spans="4:4" x14ac:dyDescent="0.3">
      <c r="D638" s="10"/>
    </row>
    <row r="639" spans="4:4" x14ac:dyDescent="0.3">
      <c r="D639" s="10"/>
    </row>
    <row r="640" spans="4:4" x14ac:dyDescent="0.3">
      <c r="D640" s="10"/>
    </row>
    <row r="641" spans="4:4" x14ac:dyDescent="0.3">
      <c r="D641" s="10"/>
    </row>
    <row r="642" spans="4:4" x14ac:dyDescent="0.3">
      <c r="D642" s="10"/>
    </row>
    <row r="643" spans="4:4" x14ac:dyDescent="0.3">
      <c r="D643" s="10"/>
    </row>
    <row r="644" spans="4:4" x14ac:dyDescent="0.3">
      <c r="D644" s="10"/>
    </row>
    <row r="645" spans="4:4" x14ac:dyDescent="0.3">
      <c r="D645" s="10"/>
    </row>
    <row r="646" spans="4:4" x14ac:dyDescent="0.3">
      <c r="D646" s="10"/>
    </row>
    <row r="647" spans="4:4" x14ac:dyDescent="0.3">
      <c r="D647" s="10"/>
    </row>
    <row r="648" spans="4:4" x14ac:dyDescent="0.3">
      <c r="D648" s="10"/>
    </row>
    <row r="649" spans="4:4" x14ac:dyDescent="0.3">
      <c r="D649" s="10"/>
    </row>
    <row r="650" spans="4:4" x14ac:dyDescent="0.3">
      <c r="D650" s="10"/>
    </row>
    <row r="651" spans="4:4" x14ac:dyDescent="0.3">
      <c r="D651" s="10"/>
    </row>
    <row r="652" spans="4:4" x14ac:dyDescent="0.3">
      <c r="D652" s="10"/>
    </row>
    <row r="653" spans="4:4" x14ac:dyDescent="0.3">
      <c r="D653" s="10"/>
    </row>
    <row r="654" spans="4:4" x14ac:dyDescent="0.3">
      <c r="D654" s="10"/>
    </row>
    <row r="655" spans="4:4" x14ac:dyDescent="0.3">
      <c r="D655" s="10"/>
    </row>
    <row r="656" spans="4:4" x14ac:dyDescent="0.3">
      <c r="D656" s="10"/>
    </row>
    <row r="657" spans="4:4" x14ac:dyDescent="0.3">
      <c r="D657" s="10"/>
    </row>
    <row r="658" spans="4:4" x14ac:dyDescent="0.3">
      <c r="D658" s="10"/>
    </row>
    <row r="659" spans="4:4" x14ac:dyDescent="0.3">
      <c r="D659" s="10"/>
    </row>
    <row r="660" spans="4:4" x14ac:dyDescent="0.3">
      <c r="D660" s="10"/>
    </row>
    <row r="661" spans="4:4" x14ac:dyDescent="0.3">
      <c r="D661" s="10"/>
    </row>
    <row r="662" spans="4:4" x14ac:dyDescent="0.3">
      <c r="D662" s="10"/>
    </row>
    <row r="663" spans="4:4" x14ac:dyDescent="0.3">
      <c r="D663" s="10"/>
    </row>
    <row r="664" spans="4:4" x14ac:dyDescent="0.3">
      <c r="D664" s="10"/>
    </row>
    <row r="665" spans="4:4" x14ac:dyDescent="0.3">
      <c r="D665" s="10"/>
    </row>
    <row r="666" spans="4:4" x14ac:dyDescent="0.3">
      <c r="D666" s="10"/>
    </row>
    <row r="667" spans="4:4" x14ac:dyDescent="0.3">
      <c r="D667" s="10"/>
    </row>
    <row r="668" spans="4:4" x14ac:dyDescent="0.3">
      <c r="D668" s="10"/>
    </row>
    <row r="669" spans="4:4" x14ac:dyDescent="0.3">
      <c r="D669" s="10"/>
    </row>
    <row r="670" spans="4:4" x14ac:dyDescent="0.3">
      <c r="D670" s="10"/>
    </row>
    <row r="671" spans="4:4" x14ac:dyDescent="0.3">
      <c r="D671" s="10"/>
    </row>
    <row r="672" spans="4:4" x14ac:dyDescent="0.3">
      <c r="D672" s="10"/>
    </row>
    <row r="673" spans="4:4" x14ac:dyDescent="0.3">
      <c r="D673" s="10"/>
    </row>
    <row r="674" spans="4:4" x14ac:dyDescent="0.3">
      <c r="D674" s="10"/>
    </row>
    <row r="675" spans="4:4" x14ac:dyDescent="0.3">
      <c r="D675" s="10"/>
    </row>
    <row r="676" spans="4:4" x14ac:dyDescent="0.3">
      <c r="D676" s="10"/>
    </row>
    <row r="677" spans="4:4" x14ac:dyDescent="0.3">
      <c r="D677" s="10"/>
    </row>
    <row r="678" spans="4:4" x14ac:dyDescent="0.3">
      <c r="D678" s="10"/>
    </row>
    <row r="679" spans="4:4" x14ac:dyDescent="0.3">
      <c r="D679" s="10"/>
    </row>
    <row r="680" spans="4:4" x14ac:dyDescent="0.3">
      <c r="D680" s="10"/>
    </row>
    <row r="681" spans="4:4" x14ac:dyDescent="0.3">
      <c r="D681" s="10"/>
    </row>
    <row r="682" spans="4:4" x14ac:dyDescent="0.3">
      <c r="D682" s="10"/>
    </row>
    <row r="683" spans="4:4" x14ac:dyDescent="0.3">
      <c r="D683" s="10"/>
    </row>
    <row r="684" spans="4:4" x14ac:dyDescent="0.3">
      <c r="D684" s="10"/>
    </row>
    <row r="685" spans="4:4" x14ac:dyDescent="0.3">
      <c r="D685" s="10"/>
    </row>
    <row r="686" spans="4:4" x14ac:dyDescent="0.3">
      <c r="D686" s="10"/>
    </row>
    <row r="687" spans="4:4" x14ac:dyDescent="0.3">
      <c r="D687" s="10"/>
    </row>
    <row r="688" spans="4:4" x14ac:dyDescent="0.3">
      <c r="D688" s="10"/>
    </row>
    <row r="689" spans="4:4" x14ac:dyDescent="0.3">
      <c r="D689" s="10"/>
    </row>
    <row r="690" spans="4:4" x14ac:dyDescent="0.3">
      <c r="D690" s="10"/>
    </row>
    <row r="691" spans="4:4" x14ac:dyDescent="0.3">
      <c r="D691" s="10"/>
    </row>
    <row r="692" spans="4:4" x14ac:dyDescent="0.3">
      <c r="D692" s="10"/>
    </row>
    <row r="693" spans="4:4" x14ac:dyDescent="0.3">
      <c r="D693" s="10"/>
    </row>
    <row r="694" spans="4:4" x14ac:dyDescent="0.3">
      <c r="D694" s="10"/>
    </row>
    <row r="695" spans="4:4" x14ac:dyDescent="0.3">
      <c r="D695" s="10"/>
    </row>
    <row r="696" spans="4:4" x14ac:dyDescent="0.3">
      <c r="D696" s="10"/>
    </row>
    <row r="697" spans="4:4" x14ac:dyDescent="0.3">
      <c r="D697" s="10"/>
    </row>
    <row r="698" spans="4:4" x14ac:dyDescent="0.3">
      <c r="D698" s="10"/>
    </row>
    <row r="699" spans="4:4" x14ac:dyDescent="0.3">
      <c r="D699" s="10"/>
    </row>
    <row r="700" spans="4:4" x14ac:dyDescent="0.3">
      <c r="D700" s="10"/>
    </row>
    <row r="701" spans="4:4" x14ac:dyDescent="0.3">
      <c r="D701" s="10"/>
    </row>
    <row r="702" spans="4:4" x14ac:dyDescent="0.3">
      <c r="D702" s="10"/>
    </row>
    <row r="703" spans="4:4" x14ac:dyDescent="0.3">
      <c r="D703" s="10"/>
    </row>
    <row r="704" spans="4:4" x14ac:dyDescent="0.3">
      <c r="D704" s="10"/>
    </row>
    <row r="705" spans="4:4" x14ac:dyDescent="0.3">
      <c r="D705" s="10"/>
    </row>
    <row r="706" spans="4:4" x14ac:dyDescent="0.3">
      <c r="D706" s="10"/>
    </row>
    <row r="707" spans="4:4" x14ac:dyDescent="0.3">
      <c r="D707" s="10"/>
    </row>
    <row r="708" spans="4:4" x14ac:dyDescent="0.3">
      <c r="D708" s="10"/>
    </row>
    <row r="709" spans="4:4" x14ac:dyDescent="0.3">
      <c r="D709" s="10"/>
    </row>
    <row r="710" spans="4:4" x14ac:dyDescent="0.3">
      <c r="D710" s="10"/>
    </row>
    <row r="711" spans="4:4" x14ac:dyDescent="0.3">
      <c r="D711" s="10"/>
    </row>
    <row r="712" spans="4:4" x14ac:dyDescent="0.3">
      <c r="D712" s="10"/>
    </row>
    <row r="713" spans="4:4" x14ac:dyDescent="0.3">
      <c r="D713" s="10"/>
    </row>
    <row r="714" spans="4:4" x14ac:dyDescent="0.3">
      <c r="D714" s="10"/>
    </row>
    <row r="715" spans="4:4" x14ac:dyDescent="0.3">
      <c r="D715" s="10"/>
    </row>
    <row r="716" spans="4:4" x14ac:dyDescent="0.3">
      <c r="D716" s="10"/>
    </row>
    <row r="717" spans="4:4" x14ac:dyDescent="0.3">
      <c r="D717" s="10"/>
    </row>
    <row r="718" spans="4:4" x14ac:dyDescent="0.3">
      <c r="D718" s="10"/>
    </row>
    <row r="719" spans="4:4" x14ac:dyDescent="0.3">
      <c r="D719" s="10"/>
    </row>
    <row r="720" spans="4:4" x14ac:dyDescent="0.3">
      <c r="D720" s="10"/>
    </row>
    <row r="721" spans="4:4" x14ac:dyDescent="0.3">
      <c r="D721" s="10"/>
    </row>
    <row r="722" spans="4:4" x14ac:dyDescent="0.3">
      <c r="D722" s="10"/>
    </row>
    <row r="723" spans="4:4" x14ac:dyDescent="0.3">
      <c r="D723" s="10"/>
    </row>
    <row r="724" spans="4:4" x14ac:dyDescent="0.3">
      <c r="D724" s="10"/>
    </row>
    <row r="725" spans="4:4" x14ac:dyDescent="0.3">
      <c r="D725" s="10"/>
    </row>
    <row r="726" spans="4:4" x14ac:dyDescent="0.3">
      <c r="D726" s="10"/>
    </row>
    <row r="727" spans="4:4" x14ac:dyDescent="0.3">
      <c r="D727" s="10"/>
    </row>
    <row r="728" spans="4:4" x14ac:dyDescent="0.3">
      <c r="D728" s="10"/>
    </row>
    <row r="729" spans="4:4" x14ac:dyDescent="0.3">
      <c r="D729" s="10"/>
    </row>
    <row r="730" spans="4:4" x14ac:dyDescent="0.3">
      <c r="D730" s="10"/>
    </row>
    <row r="731" spans="4:4" x14ac:dyDescent="0.3">
      <c r="D731" s="10"/>
    </row>
    <row r="732" spans="4:4" x14ac:dyDescent="0.3">
      <c r="D732" s="10"/>
    </row>
    <row r="733" spans="4:4" x14ac:dyDescent="0.3">
      <c r="D733" s="10"/>
    </row>
    <row r="734" spans="4:4" x14ac:dyDescent="0.3">
      <c r="D734" s="10"/>
    </row>
    <row r="735" spans="4:4" x14ac:dyDescent="0.3">
      <c r="D735" s="10"/>
    </row>
    <row r="736" spans="4:4" x14ac:dyDescent="0.3">
      <c r="D736" s="10"/>
    </row>
    <row r="737" spans="4:4" x14ac:dyDescent="0.3">
      <c r="D737" s="10"/>
    </row>
    <row r="738" spans="4:4" x14ac:dyDescent="0.3">
      <c r="D738" s="10"/>
    </row>
    <row r="739" spans="4:4" x14ac:dyDescent="0.3">
      <c r="D739" s="10"/>
    </row>
    <row r="740" spans="4:4" x14ac:dyDescent="0.3">
      <c r="D740" s="10"/>
    </row>
    <row r="741" spans="4:4" x14ac:dyDescent="0.3">
      <c r="D741" s="10"/>
    </row>
    <row r="742" spans="4:4" x14ac:dyDescent="0.3">
      <c r="D742" s="10"/>
    </row>
    <row r="743" spans="4:4" x14ac:dyDescent="0.3">
      <c r="D743" s="10"/>
    </row>
    <row r="744" spans="4:4" x14ac:dyDescent="0.3">
      <c r="D744" s="10"/>
    </row>
    <row r="745" spans="4:4" x14ac:dyDescent="0.3">
      <c r="D745" s="10"/>
    </row>
    <row r="746" spans="4:4" x14ac:dyDescent="0.3">
      <c r="D746" s="10"/>
    </row>
    <row r="747" spans="4:4" x14ac:dyDescent="0.3">
      <c r="D747" s="10"/>
    </row>
    <row r="748" spans="4:4" x14ac:dyDescent="0.3">
      <c r="D748" s="10"/>
    </row>
    <row r="749" spans="4:4" x14ac:dyDescent="0.3">
      <c r="D749" s="10"/>
    </row>
    <row r="750" spans="4:4" x14ac:dyDescent="0.3">
      <c r="D750" s="10"/>
    </row>
    <row r="751" spans="4:4" x14ac:dyDescent="0.3">
      <c r="D751" s="10"/>
    </row>
    <row r="752" spans="4:4" x14ac:dyDescent="0.3">
      <c r="D752" s="10"/>
    </row>
    <row r="753" spans="4:4" x14ac:dyDescent="0.3">
      <c r="D753" s="10"/>
    </row>
    <row r="754" spans="4:4" x14ac:dyDescent="0.3">
      <c r="D754" s="10"/>
    </row>
    <row r="755" spans="4:4" x14ac:dyDescent="0.3">
      <c r="D755" s="10"/>
    </row>
    <row r="756" spans="4:4" x14ac:dyDescent="0.3">
      <c r="D756" s="10"/>
    </row>
    <row r="757" spans="4:4" x14ac:dyDescent="0.3">
      <c r="D757" s="10"/>
    </row>
    <row r="758" spans="4:4" x14ac:dyDescent="0.3">
      <c r="D758" s="10"/>
    </row>
    <row r="759" spans="4:4" x14ac:dyDescent="0.3">
      <c r="D759" s="10"/>
    </row>
    <row r="760" spans="4:4" x14ac:dyDescent="0.3">
      <c r="D760" s="10"/>
    </row>
    <row r="761" spans="4:4" x14ac:dyDescent="0.3">
      <c r="D761" s="10"/>
    </row>
    <row r="762" spans="4:4" x14ac:dyDescent="0.3">
      <c r="D762" s="10"/>
    </row>
    <row r="763" spans="4:4" x14ac:dyDescent="0.3">
      <c r="D763" s="10"/>
    </row>
    <row r="764" spans="4:4" x14ac:dyDescent="0.3">
      <c r="D764" s="10"/>
    </row>
    <row r="765" spans="4:4" x14ac:dyDescent="0.3">
      <c r="D765" s="10"/>
    </row>
    <row r="766" spans="4:4" x14ac:dyDescent="0.3">
      <c r="D766" s="10"/>
    </row>
    <row r="767" spans="4:4" x14ac:dyDescent="0.3">
      <c r="D767" s="10"/>
    </row>
    <row r="768" spans="4:4" x14ac:dyDescent="0.3">
      <c r="D768" s="10"/>
    </row>
    <row r="769" spans="4:4" x14ac:dyDescent="0.3">
      <c r="D769" s="10"/>
    </row>
    <row r="770" spans="4:4" x14ac:dyDescent="0.3">
      <c r="D770" s="10"/>
    </row>
    <row r="771" spans="4:4" x14ac:dyDescent="0.3">
      <c r="D771" s="10"/>
    </row>
    <row r="772" spans="4:4" x14ac:dyDescent="0.3">
      <c r="D772" s="10"/>
    </row>
    <row r="773" spans="4:4" x14ac:dyDescent="0.3">
      <c r="D773" s="10"/>
    </row>
    <row r="774" spans="4:4" x14ac:dyDescent="0.3">
      <c r="D774" s="10"/>
    </row>
    <row r="775" spans="4:4" x14ac:dyDescent="0.3">
      <c r="D775" s="10"/>
    </row>
    <row r="776" spans="4:4" x14ac:dyDescent="0.3">
      <c r="D776" s="10"/>
    </row>
    <row r="777" spans="4:4" x14ac:dyDescent="0.3">
      <c r="D777" s="10"/>
    </row>
    <row r="778" spans="4:4" x14ac:dyDescent="0.3">
      <c r="D778" s="10"/>
    </row>
    <row r="779" spans="4:4" x14ac:dyDescent="0.3">
      <c r="D779" s="10"/>
    </row>
    <row r="780" spans="4:4" x14ac:dyDescent="0.3">
      <c r="D780" s="10"/>
    </row>
    <row r="781" spans="4:4" x14ac:dyDescent="0.3">
      <c r="D781" s="10"/>
    </row>
    <row r="782" spans="4:4" x14ac:dyDescent="0.3">
      <c r="D782" s="10"/>
    </row>
    <row r="783" spans="4:4" x14ac:dyDescent="0.3">
      <c r="D783" s="10"/>
    </row>
    <row r="784" spans="4:4" x14ac:dyDescent="0.3">
      <c r="D784" s="10"/>
    </row>
    <row r="785" spans="4:4" x14ac:dyDescent="0.3">
      <c r="D785" s="10"/>
    </row>
    <row r="786" spans="4:4" x14ac:dyDescent="0.3">
      <c r="D786" s="10"/>
    </row>
    <row r="787" spans="4:4" x14ac:dyDescent="0.3">
      <c r="D787" s="10"/>
    </row>
    <row r="788" spans="4:4" x14ac:dyDescent="0.3">
      <c r="D788" s="10"/>
    </row>
    <row r="789" spans="4:4" x14ac:dyDescent="0.3">
      <c r="D789" s="10"/>
    </row>
    <row r="790" spans="4:4" x14ac:dyDescent="0.3">
      <c r="D790" s="10"/>
    </row>
    <row r="791" spans="4:4" x14ac:dyDescent="0.3">
      <c r="D791" s="10"/>
    </row>
    <row r="792" spans="4:4" x14ac:dyDescent="0.3">
      <c r="D792" s="10"/>
    </row>
    <row r="793" spans="4:4" x14ac:dyDescent="0.3">
      <c r="D793" s="10"/>
    </row>
    <row r="794" spans="4:4" x14ac:dyDescent="0.3">
      <c r="D794" s="10"/>
    </row>
    <row r="795" spans="4:4" x14ac:dyDescent="0.3">
      <c r="D795" s="10"/>
    </row>
    <row r="796" spans="4:4" x14ac:dyDescent="0.3">
      <c r="D796" s="10"/>
    </row>
    <row r="797" spans="4:4" x14ac:dyDescent="0.3">
      <c r="D797" s="10"/>
    </row>
    <row r="798" spans="4:4" x14ac:dyDescent="0.3">
      <c r="D798" s="10"/>
    </row>
    <row r="799" spans="4:4" x14ac:dyDescent="0.3">
      <c r="D799" s="10"/>
    </row>
    <row r="800" spans="4:4" x14ac:dyDescent="0.3">
      <c r="D800" s="10"/>
    </row>
    <row r="801" spans="4:4" x14ac:dyDescent="0.3">
      <c r="D801" s="10"/>
    </row>
    <row r="802" spans="4:4" x14ac:dyDescent="0.3">
      <c r="D802" s="10"/>
    </row>
    <row r="803" spans="4:4" x14ac:dyDescent="0.3">
      <c r="D803" s="10"/>
    </row>
    <row r="804" spans="4:4" x14ac:dyDescent="0.3">
      <c r="D804" s="10"/>
    </row>
    <row r="805" spans="4:4" x14ac:dyDescent="0.3">
      <c r="D805" s="10"/>
    </row>
    <row r="806" spans="4:4" x14ac:dyDescent="0.3">
      <c r="D806" s="10"/>
    </row>
    <row r="807" spans="4:4" x14ac:dyDescent="0.3">
      <c r="D807" s="10"/>
    </row>
    <row r="808" spans="4:4" x14ac:dyDescent="0.3">
      <c r="D808" s="10"/>
    </row>
    <row r="809" spans="4:4" x14ac:dyDescent="0.3">
      <c r="D809" s="10"/>
    </row>
    <row r="810" spans="4:4" x14ac:dyDescent="0.3">
      <c r="D810" s="10"/>
    </row>
    <row r="811" spans="4:4" x14ac:dyDescent="0.3">
      <c r="D811" s="10"/>
    </row>
    <row r="812" spans="4:4" x14ac:dyDescent="0.3">
      <c r="D812" s="10"/>
    </row>
    <row r="813" spans="4:4" x14ac:dyDescent="0.3">
      <c r="D813" s="10"/>
    </row>
    <row r="814" spans="4:4" x14ac:dyDescent="0.3">
      <c r="D814" s="10"/>
    </row>
    <row r="815" spans="4:4" x14ac:dyDescent="0.3">
      <c r="D815" s="10"/>
    </row>
    <row r="816" spans="4:4" x14ac:dyDescent="0.3">
      <c r="D816" s="10"/>
    </row>
    <row r="817" spans="4:4" x14ac:dyDescent="0.3">
      <c r="D817" s="10"/>
    </row>
    <row r="818" spans="4:4" x14ac:dyDescent="0.3">
      <c r="D818" s="10"/>
    </row>
    <row r="819" spans="4:4" x14ac:dyDescent="0.3">
      <c r="D819" s="10"/>
    </row>
    <row r="820" spans="4:4" x14ac:dyDescent="0.3">
      <c r="D820" s="10"/>
    </row>
    <row r="821" spans="4:4" x14ac:dyDescent="0.3">
      <c r="D821" s="10"/>
    </row>
    <row r="822" spans="4:4" x14ac:dyDescent="0.3">
      <c r="D822" s="10"/>
    </row>
    <row r="823" spans="4:4" x14ac:dyDescent="0.3">
      <c r="D823" s="10"/>
    </row>
    <row r="824" spans="4:4" x14ac:dyDescent="0.3">
      <c r="D824" s="10"/>
    </row>
    <row r="825" spans="4:4" x14ac:dyDescent="0.3">
      <c r="D825" s="10"/>
    </row>
    <row r="826" spans="4:4" x14ac:dyDescent="0.3">
      <c r="D826" s="10"/>
    </row>
    <row r="827" spans="4:4" x14ac:dyDescent="0.3">
      <c r="D827" s="10"/>
    </row>
    <row r="828" spans="4:4" x14ac:dyDescent="0.3">
      <c r="D828" s="10"/>
    </row>
    <row r="829" spans="4:4" x14ac:dyDescent="0.3">
      <c r="D829" s="10"/>
    </row>
    <row r="830" spans="4:4" x14ac:dyDescent="0.3">
      <c r="D830" s="10"/>
    </row>
    <row r="831" spans="4:4" x14ac:dyDescent="0.3">
      <c r="D831" s="10"/>
    </row>
    <row r="832" spans="4:4" x14ac:dyDescent="0.3">
      <c r="D832" s="10"/>
    </row>
    <row r="833" spans="4:4" x14ac:dyDescent="0.3">
      <c r="D833" s="10"/>
    </row>
    <row r="834" spans="4:4" x14ac:dyDescent="0.3">
      <c r="D834" s="10"/>
    </row>
    <row r="835" spans="4:4" x14ac:dyDescent="0.3">
      <c r="D835" s="10"/>
    </row>
    <row r="836" spans="4:4" x14ac:dyDescent="0.3">
      <c r="D836" s="10"/>
    </row>
    <row r="837" spans="4:4" x14ac:dyDescent="0.3">
      <c r="D837" s="10"/>
    </row>
    <row r="838" spans="4:4" x14ac:dyDescent="0.3">
      <c r="D838" s="10"/>
    </row>
    <row r="839" spans="4:4" x14ac:dyDescent="0.3">
      <c r="D839" s="10"/>
    </row>
    <row r="840" spans="4:4" x14ac:dyDescent="0.3">
      <c r="D840" s="10"/>
    </row>
    <row r="841" spans="4:4" x14ac:dyDescent="0.3">
      <c r="D841" s="10"/>
    </row>
    <row r="842" spans="4:4" x14ac:dyDescent="0.3">
      <c r="D842" s="10"/>
    </row>
    <row r="843" spans="4:4" x14ac:dyDescent="0.3">
      <c r="D843" s="10"/>
    </row>
    <row r="844" spans="4:4" x14ac:dyDescent="0.3">
      <c r="D844" s="10"/>
    </row>
    <row r="845" spans="4:4" x14ac:dyDescent="0.3">
      <c r="D845" s="10"/>
    </row>
    <row r="846" spans="4:4" x14ac:dyDescent="0.3">
      <c r="D846" s="10"/>
    </row>
    <row r="847" spans="4:4" x14ac:dyDescent="0.3">
      <c r="D847" s="10"/>
    </row>
    <row r="848" spans="4:4" x14ac:dyDescent="0.3">
      <c r="D848" s="10"/>
    </row>
    <row r="849" spans="4:4" x14ac:dyDescent="0.3">
      <c r="D849" s="10"/>
    </row>
    <row r="850" spans="4:4" x14ac:dyDescent="0.3">
      <c r="D850" s="10"/>
    </row>
    <row r="851" spans="4:4" x14ac:dyDescent="0.3">
      <c r="D851" s="10"/>
    </row>
    <row r="852" spans="4:4" x14ac:dyDescent="0.3">
      <c r="D852" s="10"/>
    </row>
    <row r="853" spans="4:4" x14ac:dyDescent="0.3">
      <c r="D853" s="10"/>
    </row>
    <row r="854" spans="4:4" x14ac:dyDescent="0.3">
      <c r="D854" s="10"/>
    </row>
    <row r="855" spans="4:4" x14ac:dyDescent="0.3">
      <c r="D855" s="10"/>
    </row>
    <row r="856" spans="4:4" x14ac:dyDescent="0.3">
      <c r="D856" s="10"/>
    </row>
    <row r="857" spans="4:4" x14ac:dyDescent="0.3">
      <c r="D857" s="10"/>
    </row>
    <row r="858" spans="4:4" x14ac:dyDescent="0.3">
      <c r="D858" s="10"/>
    </row>
    <row r="859" spans="4:4" x14ac:dyDescent="0.3">
      <c r="D859" s="10"/>
    </row>
    <row r="860" spans="4:4" x14ac:dyDescent="0.3">
      <c r="D860" s="10"/>
    </row>
    <row r="861" spans="4:4" x14ac:dyDescent="0.3">
      <c r="D861" s="10"/>
    </row>
    <row r="862" spans="4:4" x14ac:dyDescent="0.3">
      <c r="D862" s="10"/>
    </row>
    <row r="863" spans="4:4" x14ac:dyDescent="0.3">
      <c r="D863" s="10"/>
    </row>
    <row r="864" spans="4:4" x14ac:dyDescent="0.3">
      <c r="D864" s="10"/>
    </row>
    <row r="865" spans="4:4" x14ac:dyDescent="0.3">
      <c r="D865" s="10"/>
    </row>
    <row r="866" spans="4:4" x14ac:dyDescent="0.3">
      <c r="D866" s="10"/>
    </row>
    <row r="867" spans="4:4" x14ac:dyDescent="0.3">
      <c r="D867" s="10"/>
    </row>
    <row r="868" spans="4:4" x14ac:dyDescent="0.3">
      <c r="D868" s="10"/>
    </row>
    <row r="869" spans="4:4" x14ac:dyDescent="0.3">
      <c r="D869" s="10"/>
    </row>
    <row r="870" spans="4:4" x14ac:dyDescent="0.3">
      <c r="D870" s="10"/>
    </row>
    <row r="871" spans="4:4" x14ac:dyDescent="0.3">
      <c r="D871" s="10"/>
    </row>
    <row r="872" spans="4:4" x14ac:dyDescent="0.3">
      <c r="D872" s="10"/>
    </row>
    <row r="873" spans="4:4" x14ac:dyDescent="0.3">
      <c r="D873" s="10"/>
    </row>
    <row r="874" spans="4:4" x14ac:dyDescent="0.3">
      <c r="D874" s="10"/>
    </row>
    <row r="875" spans="4:4" x14ac:dyDescent="0.3">
      <c r="D875" s="10"/>
    </row>
    <row r="876" spans="4:4" x14ac:dyDescent="0.3">
      <c r="D876" s="10"/>
    </row>
    <row r="877" spans="4:4" x14ac:dyDescent="0.3">
      <c r="D877" s="10"/>
    </row>
    <row r="878" spans="4:4" x14ac:dyDescent="0.3">
      <c r="D878" s="10"/>
    </row>
    <row r="879" spans="4:4" x14ac:dyDescent="0.3">
      <c r="D879" s="10"/>
    </row>
    <row r="880" spans="4:4" x14ac:dyDescent="0.3">
      <c r="D880" s="10"/>
    </row>
    <row r="881" spans="4:4" x14ac:dyDescent="0.3">
      <c r="D881" s="10"/>
    </row>
    <row r="882" spans="4:4" x14ac:dyDescent="0.3">
      <c r="D882" s="10"/>
    </row>
    <row r="883" spans="4:4" x14ac:dyDescent="0.3">
      <c r="D883" s="10"/>
    </row>
    <row r="884" spans="4:4" x14ac:dyDescent="0.3">
      <c r="D884" s="10"/>
    </row>
    <row r="885" spans="4:4" x14ac:dyDescent="0.3">
      <c r="D885" s="10"/>
    </row>
    <row r="886" spans="4:4" x14ac:dyDescent="0.3">
      <c r="D886" s="10"/>
    </row>
    <row r="887" spans="4:4" x14ac:dyDescent="0.3">
      <c r="D887" s="10"/>
    </row>
    <row r="888" spans="4:4" x14ac:dyDescent="0.3">
      <c r="D888" s="10"/>
    </row>
    <row r="889" spans="4:4" x14ac:dyDescent="0.3">
      <c r="D889" s="10"/>
    </row>
    <row r="890" spans="4:4" x14ac:dyDescent="0.3">
      <c r="D890" s="10"/>
    </row>
    <row r="891" spans="4:4" x14ac:dyDescent="0.3">
      <c r="D891" s="10"/>
    </row>
    <row r="892" spans="4:4" x14ac:dyDescent="0.3">
      <c r="D892" s="10"/>
    </row>
    <row r="893" spans="4:4" x14ac:dyDescent="0.3">
      <c r="D893" s="10"/>
    </row>
    <row r="894" spans="4:4" x14ac:dyDescent="0.3">
      <c r="D894" s="10"/>
    </row>
    <row r="895" spans="4:4" x14ac:dyDescent="0.3">
      <c r="D895" s="10"/>
    </row>
    <row r="896" spans="4:4" x14ac:dyDescent="0.3">
      <c r="D896" s="10"/>
    </row>
    <row r="897" spans="4:4" x14ac:dyDescent="0.3">
      <c r="D897" s="10"/>
    </row>
    <row r="898" spans="4:4" x14ac:dyDescent="0.3">
      <c r="D898" s="10"/>
    </row>
    <row r="899" spans="4:4" x14ac:dyDescent="0.3">
      <c r="D899" s="10"/>
    </row>
    <row r="900" spans="4:4" x14ac:dyDescent="0.3">
      <c r="D900" s="10"/>
    </row>
    <row r="901" spans="4:4" x14ac:dyDescent="0.3">
      <c r="D901" s="10"/>
    </row>
    <row r="902" spans="4:4" x14ac:dyDescent="0.3">
      <c r="D902" s="10"/>
    </row>
    <row r="903" spans="4:4" x14ac:dyDescent="0.3">
      <c r="D903" s="10"/>
    </row>
    <row r="904" spans="4:4" x14ac:dyDescent="0.3">
      <c r="D904" s="10"/>
    </row>
    <row r="905" spans="4:4" x14ac:dyDescent="0.3">
      <c r="D905" s="10"/>
    </row>
    <row r="906" spans="4:4" x14ac:dyDescent="0.3">
      <c r="D906" s="10"/>
    </row>
    <row r="907" spans="4:4" x14ac:dyDescent="0.3">
      <c r="D907" s="10"/>
    </row>
    <row r="908" spans="4:4" x14ac:dyDescent="0.3">
      <c r="D908" s="10"/>
    </row>
    <row r="909" spans="4:4" x14ac:dyDescent="0.3">
      <c r="D909" s="10"/>
    </row>
    <row r="910" spans="4:4" x14ac:dyDescent="0.3">
      <c r="D910" s="10"/>
    </row>
    <row r="911" spans="4:4" x14ac:dyDescent="0.3">
      <c r="D911" s="10"/>
    </row>
    <row r="912" spans="4:4" x14ac:dyDescent="0.3">
      <c r="D912" s="10"/>
    </row>
    <row r="913" spans="4:4" x14ac:dyDescent="0.3">
      <c r="D913" s="10"/>
    </row>
    <row r="914" spans="4:4" x14ac:dyDescent="0.3">
      <c r="D914" s="10"/>
    </row>
    <row r="915" spans="4:4" x14ac:dyDescent="0.3">
      <c r="D915" s="10"/>
    </row>
    <row r="916" spans="4:4" x14ac:dyDescent="0.3">
      <c r="D916" s="10"/>
    </row>
    <row r="917" spans="4:4" x14ac:dyDescent="0.3">
      <c r="D917" s="10"/>
    </row>
    <row r="918" spans="4:4" x14ac:dyDescent="0.3">
      <c r="D918" s="10"/>
    </row>
    <row r="919" spans="4:4" x14ac:dyDescent="0.3">
      <c r="D919" s="10"/>
    </row>
    <row r="920" spans="4:4" x14ac:dyDescent="0.3">
      <c r="D920" s="10"/>
    </row>
    <row r="921" spans="4:4" x14ac:dyDescent="0.3">
      <c r="D921" s="10"/>
    </row>
    <row r="922" spans="4:4" x14ac:dyDescent="0.3">
      <c r="D922" s="10"/>
    </row>
    <row r="923" spans="4:4" x14ac:dyDescent="0.3">
      <c r="D923" s="10"/>
    </row>
    <row r="924" spans="4:4" x14ac:dyDescent="0.3">
      <c r="D924" s="10"/>
    </row>
    <row r="925" spans="4:4" x14ac:dyDescent="0.3">
      <c r="D925" s="10"/>
    </row>
    <row r="926" spans="4:4" x14ac:dyDescent="0.3">
      <c r="D926" s="10"/>
    </row>
    <row r="927" spans="4:4" x14ac:dyDescent="0.3">
      <c r="D927" s="10"/>
    </row>
    <row r="928" spans="4:4" x14ac:dyDescent="0.3">
      <c r="D928" s="10"/>
    </row>
    <row r="929" spans="4:4" x14ac:dyDescent="0.3">
      <c r="D929" s="10"/>
    </row>
    <row r="930" spans="4:4" x14ac:dyDescent="0.3">
      <c r="D930" s="10"/>
    </row>
    <row r="931" spans="4:4" x14ac:dyDescent="0.3">
      <c r="D931" s="10"/>
    </row>
    <row r="932" spans="4:4" x14ac:dyDescent="0.3">
      <c r="D932" s="10"/>
    </row>
    <row r="933" spans="4:4" x14ac:dyDescent="0.3">
      <c r="D933" s="10"/>
    </row>
    <row r="934" spans="4:4" x14ac:dyDescent="0.3">
      <c r="D934" s="10"/>
    </row>
    <row r="935" spans="4:4" x14ac:dyDescent="0.3">
      <c r="D935" s="10"/>
    </row>
    <row r="936" spans="4:4" x14ac:dyDescent="0.3">
      <c r="D936" s="10"/>
    </row>
    <row r="937" spans="4:4" x14ac:dyDescent="0.3">
      <c r="D937" s="10"/>
    </row>
    <row r="938" spans="4:4" x14ac:dyDescent="0.3">
      <c r="D938" s="10"/>
    </row>
    <row r="939" spans="4:4" x14ac:dyDescent="0.3">
      <c r="D939" s="10"/>
    </row>
    <row r="940" spans="4:4" x14ac:dyDescent="0.3">
      <c r="D940" s="10"/>
    </row>
    <row r="941" spans="4:4" x14ac:dyDescent="0.3">
      <c r="D941" s="10"/>
    </row>
    <row r="942" spans="4:4" x14ac:dyDescent="0.3">
      <c r="D942" s="10"/>
    </row>
    <row r="943" spans="4:4" x14ac:dyDescent="0.3">
      <c r="D943" s="10"/>
    </row>
    <row r="944" spans="4:4" x14ac:dyDescent="0.3">
      <c r="D944" s="10"/>
    </row>
    <row r="945" spans="4:4" x14ac:dyDescent="0.3">
      <c r="D945" s="10"/>
    </row>
    <row r="946" spans="4:4" x14ac:dyDescent="0.3">
      <c r="D946" s="10"/>
    </row>
    <row r="947" spans="4:4" x14ac:dyDescent="0.3">
      <c r="D947" s="10"/>
    </row>
    <row r="948" spans="4:4" x14ac:dyDescent="0.3">
      <c r="D948" s="10"/>
    </row>
    <row r="949" spans="4:4" x14ac:dyDescent="0.3">
      <c r="D949" s="10"/>
    </row>
    <row r="950" spans="4:4" x14ac:dyDescent="0.3">
      <c r="D950" s="10"/>
    </row>
    <row r="951" spans="4:4" x14ac:dyDescent="0.3">
      <c r="D951" s="10"/>
    </row>
    <row r="952" spans="4:4" x14ac:dyDescent="0.3">
      <c r="D952" s="10"/>
    </row>
    <row r="953" spans="4:4" x14ac:dyDescent="0.3">
      <c r="D953" s="10"/>
    </row>
    <row r="954" spans="4:4" x14ac:dyDescent="0.3">
      <c r="D954" s="10"/>
    </row>
    <row r="955" spans="4:4" x14ac:dyDescent="0.3">
      <c r="D955" s="10"/>
    </row>
    <row r="956" spans="4:4" x14ac:dyDescent="0.3">
      <c r="D956" s="10"/>
    </row>
    <row r="957" spans="4:4" x14ac:dyDescent="0.3">
      <c r="D957" s="10"/>
    </row>
    <row r="958" spans="4:4" x14ac:dyDescent="0.3">
      <c r="D958" s="10"/>
    </row>
    <row r="959" spans="4:4" x14ac:dyDescent="0.3">
      <c r="D959" s="10"/>
    </row>
    <row r="960" spans="4:4" x14ac:dyDescent="0.3">
      <c r="D960" s="10"/>
    </row>
    <row r="961" spans="4:4" x14ac:dyDescent="0.3">
      <c r="D961" s="10"/>
    </row>
    <row r="962" spans="4:4" x14ac:dyDescent="0.3">
      <c r="D962" s="10"/>
    </row>
    <row r="963" spans="4:4" x14ac:dyDescent="0.3">
      <c r="D963" s="10"/>
    </row>
    <row r="964" spans="4:4" x14ac:dyDescent="0.3">
      <c r="D964" s="10"/>
    </row>
    <row r="965" spans="4:4" x14ac:dyDescent="0.3">
      <c r="D965" s="10"/>
    </row>
    <row r="966" spans="4:4" x14ac:dyDescent="0.3">
      <c r="D966" s="10"/>
    </row>
    <row r="967" spans="4:4" x14ac:dyDescent="0.3">
      <c r="D967" s="10"/>
    </row>
    <row r="968" spans="4:4" x14ac:dyDescent="0.3">
      <c r="D968" s="10"/>
    </row>
    <row r="969" spans="4:4" x14ac:dyDescent="0.3">
      <c r="D969" s="10"/>
    </row>
    <row r="970" spans="4:4" x14ac:dyDescent="0.3">
      <c r="D970" s="10"/>
    </row>
    <row r="971" spans="4:4" x14ac:dyDescent="0.3">
      <c r="D971" s="10"/>
    </row>
    <row r="972" spans="4:4" x14ac:dyDescent="0.3">
      <c r="D972" s="10"/>
    </row>
    <row r="973" spans="4:4" x14ac:dyDescent="0.3">
      <c r="D973" s="10"/>
    </row>
    <row r="974" spans="4:4" x14ac:dyDescent="0.3">
      <c r="D974" s="10"/>
    </row>
    <row r="975" spans="4:4" x14ac:dyDescent="0.3">
      <c r="D975" s="10"/>
    </row>
    <row r="976" spans="4:4" x14ac:dyDescent="0.3">
      <c r="D976" s="10"/>
    </row>
    <row r="977" spans="4:4" x14ac:dyDescent="0.3">
      <c r="D977" s="10"/>
    </row>
    <row r="978" spans="4:4" x14ac:dyDescent="0.3">
      <c r="D978" s="10"/>
    </row>
    <row r="979" spans="4:4" x14ac:dyDescent="0.3">
      <c r="D979" s="10"/>
    </row>
    <row r="980" spans="4:4" x14ac:dyDescent="0.3">
      <c r="D980" s="10"/>
    </row>
    <row r="981" spans="4:4" x14ac:dyDescent="0.3">
      <c r="D981" s="10"/>
    </row>
    <row r="982" spans="4:4" x14ac:dyDescent="0.3">
      <c r="D982" s="10"/>
    </row>
    <row r="983" spans="4:4" x14ac:dyDescent="0.3">
      <c r="D983" s="10"/>
    </row>
    <row r="984" spans="4:4" x14ac:dyDescent="0.3">
      <c r="D984" s="10"/>
    </row>
    <row r="985" spans="4:4" x14ac:dyDescent="0.3">
      <c r="D985" s="10"/>
    </row>
    <row r="986" spans="4:4" x14ac:dyDescent="0.3">
      <c r="D986" s="10"/>
    </row>
    <row r="987" spans="4:4" x14ac:dyDescent="0.3">
      <c r="D987" s="10"/>
    </row>
    <row r="988" spans="4:4" x14ac:dyDescent="0.3">
      <c r="D988" s="10"/>
    </row>
    <row r="989" spans="4:4" x14ac:dyDescent="0.3">
      <c r="D989" s="10"/>
    </row>
    <row r="990" spans="4:4" x14ac:dyDescent="0.3">
      <c r="D990" s="10"/>
    </row>
    <row r="991" spans="4:4" x14ac:dyDescent="0.3">
      <c r="D991" s="10"/>
    </row>
    <row r="992" spans="4:4" x14ac:dyDescent="0.3">
      <c r="D992" s="10"/>
    </row>
    <row r="993" spans="4:4" x14ac:dyDescent="0.3">
      <c r="D993" s="10"/>
    </row>
    <row r="994" spans="4:4" x14ac:dyDescent="0.3">
      <c r="D994" s="10"/>
    </row>
    <row r="995" spans="4:4" x14ac:dyDescent="0.3">
      <c r="D995" s="10"/>
    </row>
    <row r="996" spans="4:4" x14ac:dyDescent="0.3">
      <c r="D996" s="10"/>
    </row>
    <row r="997" spans="4:4" x14ac:dyDescent="0.3">
      <c r="D997" s="10"/>
    </row>
    <row r="998" spans="4:4" x14ac:dyDescent="0.3">
      <c r="D998" s="10"/>
    </row>
    <row r="999" spans="4:4" x14ac:dyDescent="0.3">
      <c r="D999" s="10"/>
    </row>
    <row r="1000" spans="4:4" x14ac:dyDescent="0.3">
      <c r="D1000" s="10"/>
    </row>
    <row r="1001" spans="4:4" x14ac:dyDescent="0.3">
      <c r="D1001" s="10"/>
    </row>
    <row r="1002" spans="4:4" x14ac:dyDescent="0.3">
      <c r="D1002" s="10"/>
    </row>
    <row r="1003" spans="4:4" x14ac:dyDescent="0.3">
      <c r="D1003" s="10"/>
    </row>
    <row r="1004" spans="4:4" x14ac:dyDescent="0.3">
      <c r="D1004" s="10"/>
    </row>
    <row r="1005" spans="4:4" x14ac:dyDescent="0.3">
      <c r="D1005" s="10"/>
    </row>
    <row r="1006" spans="4:4" x14ac:dyDescent="0.3">
      <c r="D1006" s="10"/>
    </row>
    <row r="1007" spans="4:4" x14ac:dyDescent="0.3">
      <c r="D1007" s="10"/>
    </row>
    <row r="1008" spans="4:4" x14ac:dyDescent="0.3">
      <c r="D1008" s="10"/>
    </row>
    <row r="1009" spans="4:4" x14ac:dyDescent="0.3">
      <c r="D1009" s="10"/>
    </row>
    <row r="1010" spans="4:4" x14ac:dyDescent="0.3">
      <c r="D1010" s="10"/>
    </row>
    <row r="1011" spans="4:4" x14ac:dyDescent="0.3">
      <c r="D1011" s="10"/>
    </row>
    <row r="1012" spans="4:4" x14ac:dyDescent="0.3">
      <c r="D1012" s="10"/>
    </row>
    <row r="1013" spans="4:4" x14ac:dyDescent="0.3">
      <c r="D1013" s="10"/>
    </row>
    <row r="1014" spans="4:4" x14ac:dyDescent="0.3">
      <c r="D1014" s="10"/>
    </row>
    <row r="1015" spans="4:4" x14ac:dyDescent="0.3">
      <c r="D1015" s="10"/>
    </row>
    <row r="1016" spans="4:4" x14ac:dyDescent="0.3">
      <c r="D1016" s="10"/>
    </row>
    <row r="1017" spans="4:4" x14ac:dyDescent="0.3">
      <c r="D1017" s="10"/>
    </row>
    <row r="1018" spans="4:4" x14ac:dyDescent="0.3">
      <c r="D1018" s="10"/>
    </row>
    <row r="1019" spans="4:4" x14ac:dyDescent="0.3">
      <c r="D1019" s="10"/>
    </row>
    <row r="1020" spans="4:4" x14ac:dyDescent="0.3">
      <c r="D1020" s="10"/>
    </row>
    <row r="1021" spans="4:4" x14ac:dyDescent="0.3">
      <c r="D1021" s="10"/>
    </row>
    <row r="1022" spans="4:4" x14ac:dyDescent="0.3">
      <c r="D1022" s="10"/>
    </row>
    <row r="1023" spans="4:4" x14ac:dyDescent="0.3">
      <c r="D1023" s="10"/>
    </row>
    <row r="1024" spans="4:4" x14ac:dyDescent="0.3">
      <c r="D1024" s="10"/>
    </row>
    <row r="1025" spans="4:4" x14ac:dyDescent="0.3">
      <c r="D1025" s="10"/>
    </row>
    <row r="1026" spans="4:4" x14ac:dyDescent="0.3">
      <c r="D1026" s="10"/>
    </row>
    <row r="1027" spans="4:4" x14ac:dyDescent="0.3">
      <c r="D1027" s="10"/>
    </row>
    <row r="1028" spans="4:4" x14ac:dyDescent="0.3">
      <c r="D1028" s="10"/>
    </row>
    <row r="1029" spans="4:4" x14ac:dyDescent="0.3">
      <c r="D1029" s="10"/>
    </row>
    <row r="1030" spans="4:4" x14ac:dyDescent="0.3">
      <c r="D1030" s="10"/>
    </row>
    <row r="1031" spans="4:4" x14ac:dyDescent="0.3">
      <c r="D1031" s="10"/>
    </row>
    <row r="1032" spans="4:4" x14ac:dyDescent="0.3">
      <c r="D1032" s="10"/>
    </row>
    <row r="1033" spans="4:4" x14ac:dyDescent="0.3">
      <c r="D1033" s="10"/>
    </row>
    <row r="1034" spans="4:4" x14ac:dyDescent="0.3">
      <c r="D1034" s="10"/>
    </row>
    <row r="1035" spans="4:4" x14ac:dyDescent="0.3">
      <c r="D1035" s="10"/>
    </row>
    <row r="1036" spans="4:4" x14ac:dyDescent="0.3">
      <c r="D1036" s="10"/>
    </row>
    <row r="1037" spans="4:4" x14ac:dyDescent="0.3">
      <c r="D1037" s="10"/>
    </row>
    <row r="1038" spans="4:4" x14ac:dyDescent="0.3">
      <c r="D1038" s="10"/>
    </row>
    <row r="1039" spans="4:4" x14ac:dyDescent="0.3">
      <c r="D1039" s="10"/>
    </row>
    <row r="1040" spans="4:4" x14ac:dyDescent="0.3">
      <c r="D1040" s="10"/>
    </row>
    <row r="1041" spans="4:4" x14ac:dyDescent="0.3">
      <c r="D1041" s="10"/>
    </row>
    <row r="1042" spans="4:4" x14ac:dyDescent="0.3">
      <c r="D1042" s="10"/>
    </row>
    <row r="1043" spans="4:4" x14ac:dyDescent="0.3">
      <c r="D1043" s="10"/>
    </row>
    <row r="1044" spans="4:4" x14ac:dyDescent="0.3">
      <c r="D1044" s="10"/>
    </row>
    <row r="1045" spans="4:4" x14ac:dyDescent="0.3">
      <c r="D1045" s="10"/>
    </row>
    <row r="1046" spans="4:4" x14ac:dyDescent="0.3">
      <c r="D1046" s="10"/>
    </row>
    <row r="1047" spans="4:4" x14ac:dyDescent="0.3">
      <c r="D1047" s="10"/>
    </row>
    <row r="1048" spans="4:4" x14ac:dyDescent="0.3">
      <c r="D1048" s="10"/>
    </row>
    <row r="1049" spans="4:4" x14ac:dyDescent="0.3">
      <c r="D1049" s="10"/>
    </row>
    <row r="1050" spans="4:4" x14ac:dyDescent="0.3">
      <c r="D1050" s="10"/>
    </row>
    <row r="1051" spans="4:4" x14ac:dyDescent="0.3">
      <c r="D1051" s="10"/>
    </row>
    <row r="1052" spans="4:4" x14ac:dyDescent="0.3">
      <c r="D1052" s="10"/>
    </row>
    <row r="1053" spans="4:4" x14ac:dyDescent="0.3">
      <c r="D1053" s="10"/>
    </row>
    <row r="1054" spans="4:4" x14ac:dyDescent="0.3">
      <c r="D1054" s="10"/>
    </row>
    <row r="1055" spans="4:4" x14ac:dyDescent="0.3">
      <c r="D1055" s="10"/>
    </row>
    <row r="1056" spans="4:4" x14ac:dyDescent="0.3">
      <c r="D1056" s="10"/>
    </row>
    <row r="1057" spans="4:4" x14ac:dyDescent="0.3">
      <c r="D1057" s="10"/>
    </row>
    <row r="1058" spans="4:4" x14ac:dyDescent="0.3">
      <c r="D1058" s="10"/>
    </row>
    <row r="1059" spans="4:4" x14ac:dyDescent="0.3">
      <c r="D1059" s="10"/>
    </row>
    <row r="1060" spans="4:4" x14ac:dyDescent="0.3">
      <c r="D1060" s="10"/>
    </row>
    <row r="1061" spans="4:4" x14ac:dyDescent="0.3">
      <c r="D1061" s="10"/>
    </row>
    <row r="1062" spans="4:4" x14ac:dyDescent="0.3">
      <c r="D1062" s="10"/>
    </row>
    <row r="1063" spans="4:4" x14ac:dyDescent="0.3">
      <c r="D1063" s="10"/>
    </row>
    <row r="1064" spans="4:4" x14ac:dyDescent="0.3">
      <c r="D1064" s="10"/>
    </row>
    <row r="1065" spans="4:4" x14ac:dyDescent="0.3">
      <c r="D1065" s="10"/>
    </row>
    <row r="1066" spans="4:4" x14ac:dyDescent="0.3">
      <c r="D1066" s="10"/>
    </row>
    <row r="1067" spans="4:4" x14ac:dyDescent="0.3">
      <c r="D1067" s="10"/>
    </row>
    <row r="1068" spans="4:4" x14ac:dyDescent="0.3">
      <c r="D1068" s="10"/>
    </row>
    <row r="1069" spans="4:4" x14ac:dyDescent="0.3">
      <c r="D1069" s="10"/>
    </row>
    <row r="1070" spans="4:4" x14ac:dyDescent="0.3">
      <c r="D1070" s="10"/>
    </row>
    <row r="1071" spans="4:4" x14ac:dyDescent="0.3">
      <c r="D1071" s="10"/>
    </row>
    <row r="1072" spans="4:4" x14ac:dyDescent="0.3">
      <c r="D1072" s="10"/>
    </row>
    <row r="1073" spans="4:4" x14ac:dyDescent="0.3">
      <c r="D1073" s="10"/>
    </row>
    <row r="1074" spans="4:4" x14ac:dyDescent="0.3">
      <c r="D1074" s="10"/>
    </row>
    <row r="1075" spans="4:4" x14ac:dyDescent="0.3">
      <c r="D1075" s="10"/>
    </row>
    <row r="1076" spans="4:4" x14ac:dyDescent="0.3">
      <c r="D1076" s="10"/>
    </row>
    <row r="1077" spans="4:4" x14ac:dyDescent="0.3">
      <c r="D1077" s="10"/>
    </row>
    <row r="1078" spans="4:4" x14ac:dyDescent="0.3">
      <c r="D1078" s="10"/>
    </row>
    <row r="1079" spans="4:4" x14ac:dyDescent="0.3">
      <c r="D1079" s="10"/>
    </row>
    <row r="1080" spans="4:4" x14ac:dyDescent="0.3">
      <c r="D1080" s="10"/>
    </row>
    <row r="1081" spans="4:4" x14ac:dyDescent="0.3">
      <c r="D1081" s="10"/>
    </row>
    <row r="1082" spans="4:4" x14ac:dyDescent="0.3">
      <c r="D1082" s="10"/>
    </row>
    <row r="1083" spans="4:4" x14ac:dyDescent="0.3">
      <c r="D1083" s="10"/>
    </row>
    <row r="1084" spans="4:4" x14ac:dyDescent="0.3">
      <c r="D1084" s="10"/>
    </row>
    <row r="1085" spans="4:4" x14ac:dyDescent="0.3">
      <c r="D1085" s="10"/>
    </row>
    <row r="1086" spans="4:4" x14ac:dyDescent="0.3">
      <c r="D1086" s="10"/>
    </row>
    <row r="1087" spans="4:4" x14ac:dyDescent="0.3">
      <c r="D1087" s="10"/>
    </row>
    <row r="1088" spans="4:4" x14ac:dyDescent="0.3">
      <c r="D1088" s="10"/>
    </row>
    <row r="1089" spans="4:4" x14ac:dyDescent="0.3">
      <c r="D1089" s="10"/>
    </row>
    <row r="1090" spans="4:4" x14ac:dyDescent="0.3">
      <c r="D1090" s="10"/>
    </row>
    <row r="1091" spans="4:4" x14ac:dyDescent="0.3">
      <c r="D1091" s="10"/>
    </row>
    <row r="1092" spans="4:4" x14ac:dyDescent="0.3">
      <c r="D1092" s="10"/>
    </row>
    <row r="1093" spans="4:4" x14ac:dyDescent="0.3">
      <c r="D1093" s="10"/>
    </row>
    <row r="1094" spans="4:4" x14ac:dyDescent="0.3">
      <c r="D1094" s="10"/>
    </row>
    <row r="1095" spans="4:4" x14ac:dyDescent="0.3">
      <c r="D1095" s="10"/>
    </row>
    <row r="1096" spans="4:4" x14ac:dyDescent="0.3">
      <c r="D1096" s="10"/>
    </row>
    <row r="1097" spans="4:4" x14ac:dyDescent="0.3">
      <c r="D1097" s="10"/>
    </row>
    <row r="1098" spans="4:4" x14ac:dyDescent="0.3">
      <c r="D1098" s="10"/>
    </row>
    <row r="1099" spans="4:4" x14ac:dyDescent="0.3">
      <c r="D1099" s="10"/>
    </row>
    <row r="1100" spans="4:4" x14ac:dyDescent="0.3">
      <c r="D1100" s="10"/>
    </row>
    <row r="1101" spans="4:4" x14ac:dyDescent="0.3">
      <c r="D1101" s="10"/>
    </row>
    <row r="1102" spans="4:4" x14ac:dyDescent="0.3">
      <c r="D1102" s="10"/>
    </row>
    <row r="1103" spans="4:4" x14ac:dyDescent="0.3">
      <c r="D1103" s="10"/>
    </row>
    <row r="1104" spans="4:4" x14ac:dyDescent="0.3">
      <c r="D1104" s="10"/>
    </row>
    <row r="1105" spans="4:4" x14ac:dyDescent="0.3">
      <c r="D1105" s="10"/>
    </row>
    <row r="1106" spans="4:4" x14ac:dyDescent="0.3">
      <c r="D1106" s="10"/>
    </row>
    <row r="1107" spans="4:4" x14ac:dyDescent="0.3">
      <c r="D1107" s="10"/>
    </row>
    <row r="1108" spans="4:4" x14ac:dyDescent="0.3">
      <c r="D1108" s="10"/>
    </row>
    <row r="1109" spans="4:4" x14ac:dyDescent="0.3">
      <c r="D1109" s="10"/>
    </row>
    <row r="1110" spans="4:4" x14ac:dyDescent="0.3">
      <c r="D1110" s="10"/>
    </row>
    <row r="1111" spans="4:4" x14ac:dyDescent="0.3">
      <c r="D1111" s="10"/>
    </row>
    <row r="1112" spans="4:4" x14ac:dyDescent="0.3">
      <c r="D1112" s="10"/>
    </row>
    <row r="1113" spans="4:4" x14ac:dyDescent="0.3">
      <c r="D1113" s="10"/>
    </row>
    <row r="1114" spans="4:4" x14ac:dyDescent="0.3">
      <c r="D1114" s="10"/>
    </row>
    <row r="1115" spans="4:4" x14ac:dyDescent="0.3">
      <c r="D1115" s="10"/>
    </row>
    <row r="1116" spans="4:4" x14ac:dyDescent="0.3">
      <c r="D1116" s="10"/>
    </row>
    <row r="1117" spans="4:4" x14ac:dyDescent="0.3">
      <c r="D1117" s="10"/>
    </row>
    <row r="1118" spans="4:4" x14ac:dyDescent="0.3">
      <c r="D1118" s="10"/>
    </row>
    <row r="1119" spans="4:4" x14ac:dyDescent="0.3">
      <c r="D1119" s="10"/>
    </row>
    <row r="1120" spans="4:4" x14ac:dyDescent="0.3">
      <c r="D1120" s="10"/>
    </row>
    <row r="1121" spans="4:4" x14ac:dyDescent="0.3">
      <c r="D1121" s="10"/>
    </row>
    <row r="1122" spans="4:4" x14ac:dyDescent="0.3">
      <c r="D1122" s="10"/>
    </row>
    <row r="1123" spans="4:4" x14ac:dyDescent="0.3">
      <c r="D1123" s="10"/>
    </row>
    <row r="1124" spans="4:4" x14ac:dyDescent="0.3">
      <c r="D1124" s="10"/>
    </row>
    <row r="1125" spans="4:4" x14ac:dyDescent="0.3">
      <c r="D1125" s="10"/>
    </row>
    <row r="1126" spans="4:4" x14ac:dyDescent="0.3">
      <c r="D1126" s="10"/>
    </row>
    <row r="1127" spans="4:4" x14ac:dyDescent="0.3">
      <c r="D1127" s="10"/>
    </row>
    <row r="1128" spans="4:4" x14ac:dyDescent="0.3">
      <c r="D1128" s="10"/>
    </row>
    <row r="1129" spans="4:4" x14ac:dyDescent="0.3">
      <c r="D1129" s="10"/>
    </row>
    <row r="1130" spans="4:4" x14ac:dyDescent="0.3">
      <c r="D1130" s="10"/>
    </row>
    <row r="1131" spans="4:4" x14ac:dyDescent="0.3">
      <c r="D1131" s="10"/>
    </row>
    <row r="1132" spans="4:4" x14ac:dyDescent="0.3">
      <c r="D1132" s="10"/>
    </row>
    <row r="1133" spans="4:4" x14ac:dyDescent="0.3">
      <c r="D1133" s="10"/>
    </row>
    <row r="1134" spans="4:4" x14ac:dyDescent="0.3">
      <c r="D1134" s="10"/>
    </row>
    <row r="1135" spans="4:4" x14ac:dyDescent="0.3">
      <c r="D1135" s="10"/>
    </row>
    <row r="1136" spans="4:4" x14ac:dyDescent="0.3">
      <c r="D1136" s="10"/>
    </row>
    <row r="1137" spans="4:4" x14ac:dyDescent="0.3">
      <c r="D1137" s="10"/>
    </row>
    <row r="1138" spans="4:4" x14ac:dyDescent="0.3">
      <c r="D1138" s="10"/>
    </row>
    <row r="1139" spans="4:4" x14ac:dyDescent="0.3">
      <c r="D1139" s="10"/>
    </row>
    <row r="1140" spans="4:4" x14ac:dyDescent="0.3">
      <c r="D1140" s="10"/>
    </row>
    <row r="1141" spans="4:4" x14ac:dyDescent="0.3">
      <c r="D1141" s="10"/>
    </row>
    <row r="1142" spans="4:4" x14ac:dyDescent="0.3">
      <c r="D1142" s="10"/>
    </row>
    <row r="1143" spans="4:4" x14ac:dyDescent="0.3">
      <c r="D1143" s="10"/>
    </row>
    <row r="1144" spans="4:4" x14ac:dyDescent="0.3">
      <c r="D1144" s="10"/>
    </row>
    <row r="1145" spans="4:4" x14ac:dyDescent="0.3">
      <c r="D1145" s="10"/>
    </row>
    <row r="1146" spans="4:4" x14ac:dyDescent="0.3">
      <c r="D1146" s="10"/>
    </row>
    <row r="1147" spans="4:4" x14ac:dyDescent="0.3">
      <c r="D1147" s="10"/>
    </row>
    <row r="1148" spans="4:4" x14ac:dyDescent="0.3">
      <c r="D1148" s="10"/>
    </row>
    <row r="1149" spans="4:4" x14ac:dyDescent="0.3">
      <c r="D1149" s="10"/>
    </row>
    <row r="1150" spans="4:4" x14ac:dyDescent="0.3">
      <c r="D1150" s="10"/>
    </row>
    <row r="1151" spans="4:4" x14ac:dyDescent="0.3">
      <c r="D1151" s="10"/>
    </row>
    <row r="1152" spans="4:4" x14ac:dyDescent="0.3">
      <c r="D1152" s="10"/>
    </row>
    <row r="1153" spans="4:4" x14ac:dyDescent="0.3">
      <c r="D1153" s="10"/>
    </row>
    <row r="1154" spans="4:4" x14ac:dyDescent="0.3">
      <c r="D1154" s="10"/>
    </row>
    <row r="1155" spans="4:4" x14ac:dyDescent="0.3">
      <c r="D1155" s="10"/>
    </row>
    <row r="1156" spans="4:4" x14ac:dyDescent="0.3">
      <c r="D1156" s="10"/>
    </row>
    <row r="1157" spans="4:4" x14ac:dyDescent="0.3">
      <c r="D1157" s="10"/>
    </row>
    <row r="1158" spans="4:4" x14ac:dyDescent="0.3">
      <c r="D1158" s="10"/>
    </row>
    <row r="1159" spans="4:4" x14ac:dyDescent="0.3">
      <c r="D1159" s="10"/>
    </row>
    <row r="1160" spans="4:4" x14ac:dyDescent="0.3">
      <c r="D1160" s="10"/>
    </row>
    <row r="1161" spans="4:4" x14ac:dyDescent="0.3">
      <c r="D1161" s="10"/>
    </row>
    <row r="1162" spans="4:4" x14ac:dyDescent="0.3">
      <c r="D1162" s="10"/>
    </row>
    <row r="1163" spans="4:4" x14ac:dyDescent="0.3">
      <c r="D1163" s="10"/>
    </row>
    <row r="1164" spans="4:4" x14ac:dyDescent="0.3">
      <c r="D1164" s="10"/>
    </row>
    <row r="1165" spans="4:4" x14ac:dyDescent="0.3">
      <c r="D1165" s="10"/>
    </row>
    <row r="1166" spans="4:4" x14ac:dyDescent="0.3">
      <c r="D1166" s="10"/>
    </row>
    <row r="1167" spans="4:4" x14ac:dyDescent="0.3">
      <c r="D1167" s="10"/>
    </row>
    <row r="1168" spans="4:4" x14ac:dyDescent="0.3">
      <c r="D1168" s="10"/>
    </row>
    <row r="1169" spans="4:4" x14ac:dyDescent="0.3">
      <c r="D1169" s="10"/>
    </row>
    <row r="1170" spans="4:4" x14ac:dyDescent="0.3">
      <c r="D1170" s="10"/>
    </row>
    <row r="1171" spans="4:4" x14ac:dyDescent="0.3">
      <c r="D1171" s="10"/>
    </row>
    <row r="1172" spans="4:4" x14ac:dyDescent="0.3">
      <c r="D1172" s="10"/>
    </row>
    <row r="1173" spans="4:4" x14ac:dyDescent="0.3">
      <c r="D1173" s="10"/>
    </row>
    <row r="1174" spans="4:4" x14ac:dyDescent="0.3">
      <c r="D1174" s="10"/>
    </row>
    <row r="1175" spans="4:4" x14ac:dyDescent="0.3">
      <c r="D1175" s="10"/>
    </row>
    <row r="1176" spans="4:4" x14ac:dyDescent="0.3">
      <c r="D1176" s="10"/>
    </row>
    <row r="1177" spans="4:4" x14ac:dyDescent="0.3">
      <c r="D1177" s="10"/>
    </row>
    <row r="1178" spans="4:4" x14ac:dyDescent="0.3">
      <c r="D1178" s="10"/>
    </row>
    <row r="1179" spans="4:4" x14ac:dyDescent="0.3">
      <c r="D1179" s="10"/>
    </row>
    <row r="1180" spans="4:4" x14ac:dyDescent="0.3">
      <c r="D1180" s="10"/>
    </row>
    <row r="1181" spans="4:4" x14ac:dyDescent="0.3">
      <c r="D1181" s="10"/>
    </row>
    <row r="1182" spans="4:4" x14ac:dyDescent="0.3">
      <c r="D1182" s="10"/>
    </row>
    <row r="1183" spans="4:4" x14ac:dyDescent="0.3">
      <c r="D1183" s="10"/>
    </row>
    <row r="1184" spans="4:4" x14ac:dyDescent="0.3">
      <c r="D1184" s="10"/>
    </row>
    <row r="1185" spans="4:4" x14ac:dyDescent="0.3">
      <c r="D1185" s="10"/>
    </row>
    <row r="1186" spans="4:4" x14ac:dyDescent="0.3">
      <c r="D1186" s="10"/>
    </row>
    <row r="1187" spans="4:4" x14ac:dyDescent="0.3">
      <c r="D1187" s="10"/>
    </row>
    <row r="1188" spans="4:4" x14ac:dyDescent="0.3">
      <c r="D1188" s="10"/>
    </row>
    <row r="1189" spans="4:4" x14ac:dyDescent="0.3">
      <c r="D1189" s="10"/>
    </row>
    <row r="1190" spans="4:4" x14ac:dyDescent="0.3">
      <c r="D1190" s="10"/>
    </row>
    <row r="1191" spans="4:4" x14ac:dyDescent="0.3">
      <c r="D1191" s="10"/>
    </row>
    <row r="1192" spans="4:4" x14ac:dyDescent="0.3">
      <c r="D1192" s="10"/>
    </row>
    <row r="1193" spans="4:4" x14ac:dyDescent="0.3">
      <c r="D1193" s="10"/>
    </row>
    <row r="1194" spans="4:4" x14ac:dyDescent="0.3">
      <c r="D1194" s="10"/>
    </row>
    <row r="1195" spans="4:4" x14ac:dyDescent="0.3">
      <c r="D1195" s="10"/>
    </row>
    <row r="1196" spans="4:4" x14ac:dyDescent="0.3">
      <c r="D1196" s="10"/>
    </row>
    <row r="1197" spans="4:4" x14ac:dyDescent="0.3">
      <c r="D1197" s="10"/>
    </row>
    <row r="1198" spans="4:4" x14ac:dyDescent="0.3">
      <c r="D1198" s="10"/>
    </row>
    <row r="1199" spans="4:4" x14ac:dyDescent="0.3">
      <c r="D1199" s="10"/>
    </row>
    <row r="1200" spans="4:4" x14ac:dyDescent="0.3">
      <c r="D1200" s="10"/>
    </row>
    <row r="1201" spans="4:4" x14ac:dyDescent="0.3">
      <c r="D1201" s="10"/>
    </row>
    <row r="1202" spans="4:4" x14ac:dyDescent="0.3">
      <c r="D1202" s="10"/>
    </row>
    <row r="1203" spans="4:4" x14ac:dyDescent="0.3">
      <c r="D1203" s="10"/>
    </row>
    <row r="1204" spans="4:4" x14ac:dyDescent="0.3">
      <c r="D1204" s="10"/>
    </row>
    <row r="1205" spans="4:4" x14ac:dyDescent="0.3">
      <c r="D1205" s="10"/>
    </row>
    <row r="1206" spans="4:4" x14ac:dyDescent="0.3">
      <c r="D1206" s="10"/>
    </row>
    <row r="1207" spans="4:4" x14ac:dyDescent="0.3">
      <c r="D1207" s="10"/>
    </row>
    <row r="1208" spans="4:4" x14ac:dyDescent="0.3">
      <c r="D1208" s="10"/>
    </row>
    <row r="1209" spans="4:4" x14ac:dyDescent="0.3">
      <c r="D1209" s="10"/>
    </row>
    <row r="1210" spans="4:4" x14ac:dyDescent="0.3">
      <c r="D1210" s="10"/>
    </row>
    <row r="1211" spans="4:4" x14ac:dyDescent="0.3">
      <c r="D1211" s="10"/>
    </row>
    <row r="1212" spans="4:4" x14ac:dyDescent="0.3">
      <c r="D1212" s="10"/>
    </row>
    <row r="1213" spans="4:4" x14ac:dyDescent="0.3">
      <c r="D1213" s="10"/>
    </row>
    <row r="1214" spans="4:4" x14ac:dyDescent="0.3">
      <c r="D1214" s="10"/>
    </row>
    <row r="1215" spans="4:4" x14ac:dyDescent="0.3">
      <c r="D1215" s="10"/>
    </row>
    <row r="1216" spans="4:4" x14ac:dyDescent="0.3">
      <c r="D1216" s="10"/>
    </row>
    <row r="1217" spans="4:4" x14ac:dyDescent="0.3">
      <c r="D1217" s="10"/>
    </row>
    <row r="1218" spans="4:4" x14ac:dyDescent="0.3">
      <c r="D1218" s="10"/>
    </row>
    <row r="1219" spans="4:4" x14ac:dyDescent="0.3">
      <c r="D1219" s="10"/>
    </row>
    <row r="1220" spans="4:4" x14ac:dyDescent="0.3">
      <c r="D1220" s="10"/>
    </row>
    <row r="1221" spans="4:4" x14ac:dyDescent="0.3">
      <c r="D1221" s="10"/>
    </row>
    <row r="1222" spans="4:4" x14ac:dyDescent="0.3">
      <c r="D1222" s="10"/>
    </row>
    <row r="1223" spans="4:4" x14ac:dyDescent="0.3">
      <c r="D1223" s="10"/>
    </row>
    <row r="1224" spans="4:4" x14ac:dyDescent="0.3">
      <c r="D1224" s="10"/>
    </row>
    <row r="1225" spans="4:4" x14ac:dyDescent="0.3">
      <c r="D1225" s="10"/>
    </row>
    <row r="1226" spans="4:4" x14ac:dyDescent="0.3">
      <c r="D1226" s="10"/>
    </row>
    <row r="1227" spans="4:4" x14ac:dyDescent="0.3">
      <c r="D1227" s="10"/>
    </row>
    <row r="1228" spans="4:4" x14ac:dyDescent="0.3">
      <c r="D1228" s="10"/>
    </row>
    <row r="1229" spans="4:4" x14ac:dyDescent="0.3">
      <c r="D1229" s="10"/>
    </row>
    <row r="1230" spans="4:4" x14ac:dyDescent="0.3">
      <c r="D1230" s="10"/>
    </row>
    <row r="1231" spans="4:4" x14ac:dyDescent="0.3">
      <c r="D1231" s="10"/>
    </row>
    <row r="1232" spans="4:4" x14ac:dyDescent="0.3">
      <c r="D1232" s="10"/>
    </row>
    <row r="1233" spans="4:4" x14ac:dyDescent="0.3">
      <c r="D1233" s="10"/>
    </row>
    <row r="1234" spans="4:4" x14ac:dyDescent="0.3">
      <c r="D1234" s="10"/>
    </row>
    <row r="1235" spans="4:4" x14ac:dyDescent="0.3">
      <c r="D1235" s="10"/>
    </row>
    <row r="1236" spans="4:4" x14ac:dyDescent="0.3">
      <c r="D1236" s="10"/>
    </row>
    <row r="1237" spans="4:4" x14ac:dyDescent="0.3">
      <c r="D1237" s="10"/>
    </row>
    <row r="1238" spans="4:4" x14ac:dyDescent="0.3">
      <c r="D1238" s="10"/>
    </row>
    <row r="1239" spans="4:4" x14ac:dyDescent="0.3">
      <c r="D1239" s="10"/>
    </row>
    <row r="1240" spans="4:4" x14ac:dyDescent="0.3">
      <c r="D1240" s="10"/>
    </row>
    <row r="1241" spans="4:4" x14ac:dyDescent="0.3">
      <c r="D1241" s="10"/>
    </row>
    <row r="1242" spans="4:4" x14ac:dyDescent="0.3">
      <c r="D1242" s="10"/>
    </row>
    <row r="1243" spans="4:4" x14ac:dyDescent="0.3">
      <c r="D1243" s="10"/>
    </row>
    <row r="1244" spans="4:4" x14ac:dyDescent="0.3">
      <c r="D1244" s="10"/>
    </row>
    <row r="1245" spans="4:4" x14ac:dyDescent="0.3">
      <c r="D1245" s="10"/>
    </row>
    <row r="1246" spans="4:4" x14ac:dyDescent="0.3">
      <c r="D1246" s="10"/>
    </row>
    <row r="1247" spans="4:4" x14ac:dyDescent="0.3">
      <c r="D1247" s="10"/>
    </row>
    <row r="1248" spans="4:4" x14ac:dyDescent="0.3">
      <c r="D1248" s="10"/>
    </row>
    <row r="1249" spans="4:4" x14ac:dyDescent="0.3">
      <c r="D1249" s="10"/>
    </row>
    <row r="1250" spans="4:4" x14ac:dyDescent="0.3">
      <c r="D1250" s="10"/>
    </row>
    <row r="1251" spans="4:4" x14ac:dyDescent="0.3">
      <c r="D1251" s="10"/>
    </row>
    <row r="1252" spans="4:4" x14ac:dyDescent="0.3">
      <c r="D1252" s="10"/>
    </row>
    <row r="1253" spans="4:4" x14ac:dyDescent="0.3">
      <c r="D1253" s="10"/>
    </row>
    <row r="1254" spans="4:4" x14ac:dyDescent="0.3">
      <c r="D1254" s="10"/>
    </row>
    <row r="1255" spans="4:4" x14ac:dyDescent="0.3">
      <c r="D1255" s="10"/>
    </row>
    <row r="1256" spans="4:4" x14ac:dyDescent="0.3">
      <c r="D1256" s="10"/>
    </row>
    <row r="1257" spans="4:4" x14ac:dyDescent="0.3">
      <c r="D1257" s="10"/>
    </row>
    <row r="1258" spans="4:4" x14ac:dyDescent="0.3">
      <c r="D1258" s="10"/>
    </row>
    <row r="1259" spans="4:4" x14ac:dyDescent="0.3">
      <c r="D1259" s="10"/>
    </row>
    <row r="1260" spans="4:4" x14ac:dyDescent="0.3">
      <c r="D1260" s="10"/>
    </row>
    <row r="1261" spans="4:4" x14ac:dyDescent="0.3">
      <c r="D1261" s="10"/>
    </row>
    <row r="1262" spans="4:4" x14ac:dyDescent="0.3">
      <c r="D1262" s="10"/>
    </row>
    <row r="1263" spans="4:4" x14ac:dyDescent="0.3">
      <c r="D1263" s="10"/>
    </row>
    <row r="1264" spans="4:4" x14ac:dyDescent="0.3">
      <c r="D1264" s="10"/>
    </row>
    <row r="1265" spans="4:4" x14ac:dyDescent="0.3">
      <c r="D1265" s="10"/>
    </row>
    <row r="1266" spans="4:4" x14ac:dyDescent="0.3">
      <c r="D1266" s="10"/>
    </row>
    <row r="1267" spans="4:4" x14ac:dyDescent="0.3">
      <c r="D1267" s="10"/>
    </row>
    <row r="1268" spans="4:4" x14ac:dyDescent="0.3">
      <c r="D1268" s="10"/>
    </row>
    <row r="1269" spans="4:4" x14ac:dyDescent="0.3">
      <c r="D1269" s="10"/>
    </row>
    <row r="1270" spans="4:4" x14ac:dyDescent="0.3">
      <c r="D1270" s="10"/>
    </row>
    <row r="1271" spans="4:4" x14ac:dyDescent="0.3">
      <c r="D1271" s="10"/>
    </row>
    <row r="1272" spans="4:4" x14ac:dyDescent="0.3">
      <c r="D1272" s="10"/>
    </row>
    <row r="1273" spans="4:4" x14ac:dyDescent="0.3">
      <c r="D1273" s="10"/>
    </row>
    <row r="1274" spans="4:4" x14ac:dyDescent="0.3">
      <c r="D1274" s="10"/>
    </row>
    <row r="1275" spans="4:4" x14ac:dyDescent="0.3">
      <c r="D1275" s="10"/>
    </row>
    <row r="1276" spans="4:4" x14ac:dyDescent="0.3">
      <c r="D1276" s="10"/>
    </row>
    <row r="1277" spans="4:4" x14ac:dyDescent="0.3">
      <c r="D1277" s="10"/>
    </row>
    <row r="1278" spans="4:4" x14ac:dyDescent="0.3">
      <c r="D1278" s="10"/>
    </row>
    <row r="1279" spans="4:4" x14ac:dyDescent="0.3">
      <c r="D1279" s="10"/>
    </row>
    <row r="1280" spans="4:4" x14ac:dyDescent="0.3">
      <c r="D1280" s="10"/>
    </row>
    <row r="1281" spans="4:4" x14ac:dyDescent="0.3">
      <c r="D1281" s="10"/>
    </row>
    <row r="1282" spans="4:4" x14ac:dyDescent="0.3">
      <c r="D1282" s="10"/>
    </row>
    <row r="1283" spans="4:4" x14ac:dyDescent="0.3">
      <c r="D1283" s="10"/>
    </row>
    <row r="1284" spans="4:4" x14ac:dyDescent="0.3">
      <c r="D1284" s="10"/>
    </row>
    <row r="1285" spans="4:4" x14ac:dyDescent="0.3">
      <c r="D1285" s="10"/>
    </row>
    <row r="1286" spans="4:4" x14ac:dyDescent="0.3">
      <c r="D1286" s="10"/>
    </row>
    <row r="1287" spans="4:4" x14ac:dyDescent="0.3">
      <c r="D1287" s="10"/>
    </row>
    <row r="1288" spans="4:4" x14ac:dyDescent="0.3">
      <c r="D1288" s="10"/>
    </row>
    <row r="1289" spans="4:4" x14ac:dyDescent="0.3">
      <c r="D1289" s="10"/>
    </row>
    <row r="1290" spans="4:4" x14ac:dyDescent="0.3">
      <c r="D1290" s="10"/>
    </row>
    <row r="1291" spans="4:4" x14ac:dyDescent="0.3">
      <c r="D1291" s="10"/>
    </row>
    <row r="1292" spans="4:4" x14ac:dyDescent="0.3">
      <c r="D1292" s="10"/>
    </row>
    <row r="1293" spans="4:4" x14ac:dyDescent="0.3">
      <c r="D1293" s="10"/>
    </row>
    <row r="1294" spans="4:4" x14ac:dyDescent="0.3">
      <c r="D1294" s="10"/>
    </row>
    <row r="1295" spans="4:4" x14ac:dyDescent="0.3">
      <c r="D1295" s="10"/>
    </row>
    <row r="1296" spans="4:4" x14ac:dyDescent="0.3">
      <c r="D1296" s="10"/>
    </row>
    <row r="1297" spans="4:4" x14ac:dyDescent="0.3">
      <c r="D1297" s="10"/>
    </row>
    <row r="1298" spans="4:4" x14ac:dyDescent="0.3">
      <c r="D1298" s="10"/>
    </row>
    <row r="1299" spans="4:4" x14ac:dyDescent="0.3">
      <c r="D1299" s="10"/>
    </row>
    <row r="1300" spans="4:4" x14ac:dyDescent="0.3">
      <c r="D1300" s="10"/>
    </row>
    <row r="1301" spans="4:4" x14ac:dyDescent="0.3">
      <c r="D1301" s="10"/>
    </row>
    <row r="1302" spans="4:4" x14ac:dyDescent="0.3">
      <c r="D1302" s="10"/>
    </row>
    <row r="1303" spans="4:4" x14ac:dyDescent="0.3">
      <c r="D1303" s="10"/>
    </row>
    <row r="1304" spans="4:4" x14ac:dyDescent="0.3">
      <c r="D1304" s="10"/>
    </row>
    <row r="1305" spans="4:4" x14ac:dyDescent="0.3">
      <c r="D1305" s="10"/>
    </row>
    <row r="1306" spans="4:4" x14ac:dyDescent="0.3">
      <c r="D1306" s="10"/>
    </row>
    <row r="1307" spans="4:4" x14ac:dyDescent="0.3">
      <c r="D1307" s="10"/>
    </row>
    <row r="1308" spans="4:4" x14ac:dyDescent="0.3">
      <c r="D1308" s="10"/>
    </row>
    <row r="1309" spans="4:4" x14ac:dyDescent="0.3">
      <c r="D1309" s="10"/>
    </row>
    <row r="1310" spans="4:4" x14ac:dyDescent="0.3">
      <c r="D1310" s="10"/>
    </row>
    <row r="1311" spans="4:4" x14ac:dyDescent="0.3">
      <c r="D1311" s="10"/>
    </row>
    <row r="1312" spans="4:4" x14ac:dyDescent="0.3">
      <c r="D1312" s="10"/>
    </row>
    <row r="1313" spans="4:4" x14ac:dyDescent="0.3">
      <c r="D1313" s="10"/>
    </row>
    <row r="1314" spans="4:4" x14ac:dyDescent="0.3">
      <c r="D1314" s="10"/>
    </row>
    <row r="1315" spans="4:4" x14ac:dyDescent="0.3">
      <c r="D1315" s="10"/>
    </row>
    <row r="1316" spans="4:4" x14ac:dyDescent="0.3">
      <c r="D1316" s="10"/>
    </row>
    <row r="1317" spans="4:4" x14ac:dyDescent="0.3">
      <c r="D1317" s="10"/>
    </row>
    <row r="1318" spans="4:4" x14ac:dyDescent="0.3">
      <c r="D1318" s="10"/>
    </row>
    <row r="1319" spans="4:4" x14ac:dyDescent="0.3">
      <c r="D1319" s="10"/>
    </row>
    <row r="1320" spans="4:4" x14ac:dyDescent="0.3">
      <c r="D1320" s="10"/>
    </row>
    <row r="1321" spans="4:4" x14ac:dyDescent="0.3">
      <c r="D1321" s="10"/>
    </row>
    <row r="1322" spans="4:4" x14ac:dyDescent="0.3">
      <c r="D1322" s="10"/>
    </row>
    <row r="1323" spans="4:4" x14ac:dyDescent="0.3">
      <c r="D1323" s="10"/>
    </row>
    <row r="1324" spans="4:4" x14ac:dyDescent="0.3">
      <c r="D1324" s="10"/>
    </row>
    <row r="1325" spans="4:4" x14ac:dyDescent="0.3">
      <c r="D1325" s="10"/>
    </row>
    <row r="1326" spans="4:4" x14ac:dyDescent="0.3">
      <c r="D1326" s="10"/>
    </row>
    <row r="1327" spans="4:4" x14ac:dyDescent="0.3">
      <c r="D1327" s="10"/>
    </row>
    <row r="1328" spans="4:4" x14ac:dyDescent="0.3">
      <c r="D1328" s="10"/>
    </row>
    <row r="1329" spans="4:4" x14ac:dyDescent="0.3">
      <c r="D1329" s="10"/>
    </row>
    <row r="1330" spans="4:4" x14ac:dyDescent="0.3">
      <c r="D1330" s="10"/>
    </row>
    <row r="1331" spans="4:4" x14ac:dyDescent="0.3">
      <c r="D1331" s="10"/>
    </row>
    <row r="1332" spans="4:4" x14ac:dyDescent="0.3">
      <c r="D1332" s="10"/>
    </row>
    <row r="1333" spans="4:4" x14ac:dyDescent="0.3">
      <c r="D1333" s="10"/>
    </row>
    <row r="1334" spans="4:4" x14ac:dyDescent="0.3">
      <c r="D1334" s="10"/>
    </row>
    <row r="1335" spans="4:4" x14ac:dyDescent="0.3">
      <c r="D1335" s="10"/>
    </row>
    <row r="1336" spans="4:4" x14ac:dyDescent="0.3">
      <c r="D1336" s="10"/>
    </row>
    <row r="1337" spans="4:4" x14ac:dyDescent="0.3">
      <c r="D1337" s="10"/>
    </row>
    <row r="1338" spans="4:4" x14ac:dyDescent="0.3">
      <c r="D1338" s="10"/>
    </row>
    <row r="1339" spans="4:4" x14ac:dyDescent="0.3">
      <c r="D1339" s="10"/>
    </row>
    <row r="1340" spans="4:4" x14ac:dyDescent="0.3">
      <c r="D1340" s="10"/>
    </row>
    <row r="1341" spans="4:4" x14ac:dyDescent="0.3">
      <c r="D1341" s="10"/>
    </row>
    <row r="1342" spans="4:4" x14ac:dyDescent="0.3">
      <c r="D1342" s="10"/>
    </row>
    <row r="1343" spans="4:4" x14ac:dyDescent="0.3">
      <c r="D1343" s="10"/>
    </row>
    <row r="1344" spans="4:4" x14ac:dyDescent="0.3">
      <c r="D1344" s="10"/>
    </row>
    <row r="1345" spans="4:4" x14ac:dyDescent="0.3">
      <c r="D1345" s="10"/>
    </row>
    <row r="1346" spans="4:4" x14ac:dyDescent="0.3">
      <c r="D1346" s="10"/>
    </row>
    <row r="1347" spans="4:4" x14ac:dyDescent="0.3">
      <c r="D1347" s="10"/>
    </row>
    <row r="1348" spans="4:4" x14ac:dyDescent="0.3">
      <c r="D1348" s="10"/>
    </row>
    <row r="1349" spans="4:4" x14ac:dyDescent="0.3">
      <c r="D1349" s="10"/>
    </row>
    <row r="1350" spans="4:4" x14ac:dyDescent="0.3">
      <c r="D1350" s="10"/>
    </row>
    <row r="1351" spans="4:4" x14ac:dyDescent="0.3">
      <c r="D1351" s="10"/>
    </row>
    <row r="1352" spans="4:4" x14ac:dyDescent="0.3">
      <c r="D1352" s="10"/>
    </row>
    <row r="1353" spans="4:4" x14ac:dyDescent="0.3">
      <c r="D1353" s="10"/>
    </row>
    <row r="1354" spans="4:4" x14ac:dyDescent="0.3">
      <c r="D1354" s="10"/>
    </row>
    <row r="1355" spans="4:4" x14ac:dyDescent="0.3">
      <c r="D1355" s="10"/>
    </row>
    <row r="1356" spans="4:4" x14ac:dyDescent="0.3">
      <c r="D1356" s="10"/>
    </row>
    <row r="1357" spans="4:4" x14ac:dyDescent="0.3">
      <c r="D1357" s="10"/>
    </row>
    <row r="1358" spans="4:4" x14ac:dyDescent="0.3">
      <c r="D1358" s="10"/>
    </row>
    <row r="1359" spans="4:4" x14ac:dyDescent="0.3">
      <c r="D1359" s="10"/>
    </row>
    <row r="1360" spans="4:4" x14ac:dyDescent="0.3">
      <c r="D1360" s="10"/>
    </row>
    <row r="1361" spans="4:4" x14ac:dyDescent="0.3">
      <c r="D1361" s="10"/>
    </row>
    <row r="1362" spans="4:4" x14ac:dyDescent="0.3">
      <c r="D1362" s="10"/>
    </row>
    <row r="1363" spans="4:4" x14ac:dyDescent="0.3">
      <c r="D1363" s="10"/>
    </row>
    <row r="1364" spans="4:4" x14ac:dyDescent="0.3">
      <c r="D1364" s="10"/>
    </row>
    <row r="1365" spans="4:4" x14ac:dyDescent="0.3">
      <c r="D1365" s="10"/>
    </row>
    <row r="1366" spans="4:4" x14ac:dyDescent="0.3">
      <c r="D1366" s="10"/>
    </row>
    <row r="1367" spans="4:4" x14ac:dyDescent="0.3">
      <c r="D1367" s="10"/>
    </row>
    <row r="1368" spans="4:4" x14ac:dyDescent="0.3">
      <c r="D1368" s="10"/>
    </row>
    <row r="1369" spans="4:4" x14ac:dyDescent="0.3">
      <c r="D1369" s="10"/>
    </row>
    <row r="1370" spans="4:4" x14ac:dyDescent="0.3">
      <c r="D1370" s="10"/>
    </row>
    <row r="1371" spans="4:4" x14ac:dyDescent="0.3">
      <c r="D1371" s="10"/>
    </row>
    <row r="1372" spans="4:4" x14ac:dyDescent="0.3">
      <c r="D1372" s="10"/>
    </row>
    <row r="1373" spans="4:4" x14ac:dyDescent="0.3">
      <c r="D1373" s="10"/>
    </row>
    <row r="1374" spans="4:4" x14ac:dyDescent="0.3">
      <c r="D1374" s="10"/>
    </row>
    <row r="1375" spans="4:4" x14ac:dyDescent="0.3">
      <c r="D1375" s="10"/>
    </row>
    <row r="1376" spans="4:4" x14ac:dyDescent="0.3">
      <c r="D1376" s="10"/>
    </row>
    <row r="1377" spans="4:4" x14ac:dyDescent="0.3">
      <c r="D1377" s="10"/>
    </row>
    <row r="1378" spans="4:4" x14ac:dyDescent="0.3">
      <c r="D1378" s="10"/>
    </row>
    <row r="1379" spans="4:4" x14ac:dyDescent="0.3">
      <c r="D1379" s="10"/>
    </row>
    <row r="1380" spans="4:4" x14ac:dyDescent="0.3">
      <c r="D1380" s="10"/>
    </row>
    <row r="1381" spans="4:4" x14ac:dyDescent="0.3">
      <c r="D1381" s="10"/>
    </row>
    <row r="1382" spans="4:4" x14ac:dyDescent="0.3">
      <c r="D1382" s="10"/>
    </row>
    <row r="1383" spans="4:4" x14ac:dyDescent="0.3">
      <c r="D1383" s="10"/>
    </row>
    <row r="1384" spans="4:4" x14ac:dyDescent="0.3">
      <c r="D1384" s="10"/>
    </row>
    <row r="1385" spans="4:4" x14ac:dyDescent="0.3">
      <c r="D1385" s="10"/>
    </row>
    <row r="1386" spans="4:4" x14ac:dyDescent="0.3">
      <c r="D1386" s="10"/>
    </row>
    <row r="1387" spans="4:4" x14ac:dyDescent="0.3">
      <c r="D1387" s="10"/>
    </row>
    <row r="1388" spans="4:4" x14ac:dyDescent="0.3">
      <c r="D1388" s="10"/>
    </row>
    <row r="1389" spans="4:4" x14ac:dyDescent="0.3">
      <c r="D1389" s="10"/>
    </row>
    <row r="1390" spans="4:4" x14ac:dyDescent="0.3">
      <c r="D1390" s="10"/>
    </row>
    <row r="1391" spans="4:4" x14ac:dyDescent="0.3">
      <c r="D1391" s="10"/>
    </row>
    <row r="1392" spans="4:4" x14ac:dyDescent="0.3">
      <c r="D1392" s="10"/>
    </row>
    <row r="1393" spans="4:4" x14ac:dyDescent="0.3">
      <c r="D1393" s="10"/>
    </row>
    <row r="1394" spans="4:4" x14ac:dyDescent="0.3">
      <c r="D1394" s="10"/>
    </row>
    <row r="1395" spans="4:4" x14ac:dyDescent="0.3">
      <c r="D1395" s="10"/>
    </row>
    <row r="1396" spans="4:4" x14ac:dyDescent="0.3">
      <c r="D1396" s="10"/>
    </row>
    <row r="1397" spans="4:4" x14ac:dyDescent="0.3">
      <c r="D1397" s="10"/>
    </row>
    <row r="1398" spans="4:4" x14ac:dyDescent="0.3">
      <c r="D1398" s="10"/>
    </row>
    <row r="1399" spans="4:4" x14ac:dyDescent="0.3">
      <c r="D1399" s="10"/>
    </row>
    <row r="1400" spans="4:4" x14ac:dyDescent="0.3">
      <c r="D1400" s="10"/>
    </row>
    <row r="1401" spans="4:4" x14ac:dyDescent="0.3">
      <c r="D1401" s="10"/>
    </row>
    <row r="1402" spans="4:4" x14ac:dyDescent="0.3">
      <c r="D1402" s="10"/>
    </row>
    <row r="1403" spans="4:4" x14ac:dyDescent="0.3">
      <c r="D1403" s="10"/>
    </row>
    <row r="1404" spans="4:4" x14ac:dyDescent="0.3">
      <c r="D1404" s="10"/>
    </row>
    <row r="1405" spans="4:4" x14ac:dyDescent="0.3">
      <c r="D1405" s="10"/>
    </row>
    <row r="1406" spans="4:4" x14ac:dyDescent="0.3">
      <c r="D1406" s="10"/>
    </row>
    <row r="1407" spans="4:4" x14ac:dyDescent="0.3">
      <c r="D1407" s="10"/>
    </row>
    <row r="1408" spans="4:4" x14ac:dyDescent="0.3">
      <c r="D1408" s="10"/>
    </row>
    <row r="1409" spans="4:4" x14ac:dyDescent="0.3">
      <c r="D1409" s="10"/>
    </row>
    <row r="1410" spans="4:4" x14ac:dyDescent="0.3">
      <c r="D1410" s="10"/>
    </row>
    <row r="1411" spans="4:4" x14ac:dyDescent="0.3">
      <c r="D1411" s="10"/>
    </row>
    <row r="1412" spans="4:4" x14ac:dyDescent="0.3">
      <c r="D1412" s="10"/>
    </row>
    <row r="1413" spans="4:4" x14ac:dyDescent="0.3">
      <c r="D1413" s="10"/>
    </row>
    <row r="1414" spans="4:4" x14ac:dyDescent="0.3">
      <c r="D1414" s="10"/>
    </row>
    <row r="1415" spans="4:4" x14ac:dyDescent="0.3">
      <c r="D1415" s="10"/>
    </row>
    <row r="1416" spans="4:4" x14ac:dyDescent="0.3">
      <c r="D1416" s="10"/>
    </row>
    <row r="1417" spans="4:4" x14ac:dyDescent="0.3">
      <c r="D1417" s="10"/>
    </row>
    <row r="1418" spans="4:4" x14ac:dyDescent="0.3">
      <c r="D1418" s="10"/>
    </row>
    <row r="1419" spans="4:4" x14ac:dyDescent="0.3">
      <c r="D1419" s="10"/>
    </row>
    <row r="1420" spans="4:4" x14ac:dyDescent="0.3">
      <c r="D1420" s="10"/>
    </row>
    <row r="1421" spans="4:4" x14ac:dyDescent="0.3">
      <c r="D1421" s="10"/>
    </row>
    <row r="1422" spans="4:4" x14ac:dyDescent="0.3">
      <c r="D1422" s="10"/>
    </row>
    <row r="1423" spans="4:4" x14ac:dyDescent="0.3">
      <c r="D1423" s="10"/>
    </row>
    <row r="1424" spans="4:4" x14ac:dyDescent="0.3">
      <c r="D1424" s="10"/>
    </row>
    <row r="1425" spans="4:4" x14ac:dyDescent="0.3">
      <c r="D1425" s="10"/>
    </row>
    <row r="1426" spans="4:4" x14ac:dyDescent="0.3">
      <c r="D1426" s="10"/>
    </row>
    <row r="1427" spans="4:4" x14ac:dyDescent="0.3">
      <c r="D1427" s="10"/>
    </row>
    <row r="1428" spans="4:4" x14ac:dyDescent="0.3">
      <c r="D1428" s="10"/>
    </row>
    <row r="1429" spans="4:4" x14ac:dyDescent="0.3">
      <c r="D1429" s="10"/>
    </row>
    <row r="1430" spans="4:4" x14ac:dyDescent="0.3">
      <c r="D1430" s="10"/>
    </row>
    <row r="1431" spans="4:4" x14ac:dyDescent="0.3">
      <c r="D1431" s="10"/>
    </row>
    <row r="1432" spans="4:4" x14ac:dyDescent="0.3">
      <c r="D1432" s="10"/>
    </row>
    <row r="1433" spans="4:4" x14ac:dyDescent="0.3">
      <c r="D1433" s="10"/>
    </row>
    <row r="1434" spans="4:4" x14ac:dyDescent="0.3">
      <c r="D1434" s="10"/>
    </row>
    <row r="1435" spans="4:4" x14ac:dyDescent="0.3">
      <c r="D1435" s="10"/>
    </row>
    <row r="1436" spans="4:4" x14ac:dyDescent="0.3">
      <c r="D1436" s="10"/>
    </row>
    <row r="1437" spans="4:4" x14ac:dyDescent="0.3">
      <c r="D1437" s="10"/>
    </row>
    <row r="1438" spans="4:4" x14ac:dyDescent="0.3">
      <c r="D1438" s="10"/>
    </row>
    <row r="1439" spans="4:4" x14ac:dyDescent="0.3">
      <c r="D1439" s="10"/>
    </row>
    <row r="1440" spans="4:4" x14ac:dyDescent="0.3">
      <c r="D1440" s="10"/>
    </row>
    <row r="1441" spans="4:4" x14ac:dyDescent="0.3">
      <c r="D1441" s="10"/>
    </row>
    <row r="1442" spans="4:4" x14ac:dyDescent="0.3">
      <c r="D1442" s="10"/>
    </row>
    <row r="1443" spans="4:4" x14ac:dyDescent="0.3">
      <c r="D1443" s="10"/>
    </row>
    <row r="1444" spans="4:4" x14ac:dyDescent="0.3">
      <c r="D1444" s="10"/>
    </row>
    <row r="1445" spans="4:4" x14ac:dyDescent="0.3">
      <c r="D1445" s="10"/>
    </row>
    <row r="1446" spans="4:4" x14ac:dyDescent="0.3">
      <c r="D1446" s="10"/>
    </row>
    <row r="1447" spans="4:4" x14ac:dyDescent="0.3">
      <c r="D1447" s="10"/>
    </row>
    <row r="1448" spans="4:4" x14ac:dyDescent="0.3">
      <c r="D1448" s="10"/>
    </row>
    <row r="1449" spans="4:4" x14ac:dyDescent="0.3">
      <c r="D1449" s="10"/>
    </row>
    <row r="1450" spans="4:4" x14ac:dyDescent="0.3">
      <c r="D1450" s="10"/>
    </row>
    <row r="1451" spans="4:4" x14ac:dyDescent="0.3">
      <c r="D1451" s="10"/>
    </row>
    <row r="1452" spans="4:4" x14ac:dyDescent="0.3">
      <c r="D1452" s="10"/>
    </row>
    <row r="1453" spans="4:4" x14ac:dyDescent="0.3">
      <c r="D1453" s="10"/>
    </row>
    <row r="1454" spans="4:4" x14ac:dyDescent="0.3">
      <c r="D1454" s="10"/>
    </row>
    <row r="1455" spans="4:4" x14ac:dyDescent="0.3">
      <c r="D1455" s="10"/>
    </row>
    <row r="1456" spans="4:4" x14ac:dyDescent="0.3">
      <c r="D1456" s="10"/>
    </row>
    <row r="1457" spans="4:4" x14ac:dyDescent="0.3">
      <c r="D1457" s="10"/>
    </row>
    <row r="1458" spans="4:4" x14ac:dyDescent="0.3">
      <c r="D1458" s="10"/>
    </row>
    <row r="1459" spans="4:4" x14ac:dyDescent="0.3">
      <c r="D1459" s="10"/>
    </row>
    <row r="1460" spans="4:4" x14ac:dyDescent="0.3">
      <c r="D1460" s="10"/>
    </row>
    <row r="1461" spans="4:4" x14ac:dyDescent="0.3">
      <c r="D1461" s="10"/>
    </row>
    <row r="1462" spans="4:4" x14ac:dyDescent="0.3">
      <c r="D1462" s="10"/>
    </row>
    <row r="1463" spans="4:4" x14ac:dyDescent="0.3">
      <c r="D1463" s="10"/>
    </row>
    <row r="1464" spans="4:4" x14ac:dyDescent="0.3">
      <c r="D1464" s="10"/>
    </row>
    <row r="1465" spans="4:4" x14ac:dyDescent="0.3">
      <c r="D1465" s="10"/>
    </row>
    <row r="1466" spans="4:4" x14ac:dyDescent="0.3">
      <c r="D1466" s="10"/>
    </row>
    <row r="1467" spans="4:4" x14ac:dyDescent="0.3">
      <c r="D1467" s="10"/>
    </row>
    <row r="1468" spans="4:4" x14ac:dyDescent="0.3">
      <c r="D1468" s="10"/>
    </row>
    <row r="1469" spans="4:4" x14ac:dyDescent="0.3">
      <c r="D1469" s="10"/>
    </row>
    <row r="1470" spans="4:4" x14ac:dyDescent="0.3">
      <c r="D1470" s="10"/>
    </row>
    <row r="1471" spans="4:4" x14ac:dyDescent="0.3">
      <c r="D1471" s="10"/>
    </row>
    <row r="1472" spans="4:4" x14ac:dyDescent="0.3">
      <c r="D1472" s="10"/>
    </row>
    <row r="1473" spans="4:4" x14ac:dyDescent="0.3">
      <c r="D1473" s="10"/>
    </row>
    <row r="1474" spans="4:4" x14ac:dyDescent="0.3">
      <c r="D1474" s="10"/>
    </row>
    <row r="1475" spans="4:4" x14ac:dyDescent="0.3">
      <c r="D1475" s="10"/>
    </row>
    <row r="1476" spans="4:4" x14ac:dyDescent="0.3">
      <c r="D1476" s="10"/>
    </row>
    <row r="1477" spans="4:4" x14ac:dyDescent="0.3">
      <c r="D1477" s="10"/>
    </row>
    <row r="1478" spans="4:4" x14ac:dyDescent="0.3">
      <c r="D1478" s="10"/>
    </row>
    <row r="1479" spans="4:4" x14ac:dyDescent="0.3">
      <c r="D1479" s="10"/>
    </row>
    <row r="1480" spans="4:4" x14ac:dyDescent="0.3">
      <c r="D1480" s="10"/>
    </row>
    <row r="1481" spans="4:4" x14ac:dyDescent="0.3">
      <c r="D1481" s="10"/>
    </row>
    <row r="1482" spans="4:4" x14ac:dyDescent="0.3">
      <c r="D1482" s="10"/>
    </row>
    <row r="1483" spans="4:4" x14ac:dyDescent="0.3">
      <c r="D1483" s="10"/>
    </row>
    <row r="1484" spans="4:4" x14ac:dyDescent="0.3">
      <c r="D1484" s="10"/>
    </row>
    <row r="1485" spans="4:4" x14ac:dyDescent="0.3">
      <c r="D1485" s="10"/>
    </row>
    <row r="1486" spans="4:4" x14ac:dyDescent="0.3">
      <c r="D1486" s="10"/>
    </row>
    <row r="1487" spans="4:4" x14ac:dyDescent="0.3">
      <c r="D1487" s="10"/>
    </row>
    <row r="1488" spans="4:4" x14ac:dyDescent="0.3">
      <c r="D1488" s="10"/>
    </row>
    <row r="1489" spans="4:4" x14ac:dyDescent="0.3">
      <c r="D1489" s="10"/>
    </row>
    <row r="1490" spans="4:4" x14ac:dyDescent="0.3">
      <c r="D1490" s="10"/>
    </row>
    <row r="1491" spans="4:4" x14ac:dyDescent="0.3">
      <c r="D1491" s="10"/>
    </row>
    <row r="1492" spans="4:4" x14ac:dyDescent="0.3">
      <c r="D1492" s="10"/>
    </row>
    <row r="1493" spans="4:4" x14ac:dyDescent="0.3">
      <c r="D1493" s="10"/>
    </row>
    <row r="1494" spans="4:4" x14ac:dyDescent="0.3">
      <c r="D1494" s="10"/>
    </row>
    <row r="1495" spans="4:4" x14ac:dyDescent="0.3">
      <c r="D1495" s="10"/>
    </row>
    <row r="1496" spans="4:4" x14ac:dyDescent="0.3">
      <c r="D1496" s="10"/>
    </row>
    <row r="1497" spans="4:4" x14ac:dyDescent="0.3">
      <c r="D1497" s="10"/>
    </row>
    <row r="1498" spans="4:4" x14ac:dyDescent="0.3">
      <c r="D1498" s="10"/>
    </row>
    <row r="1499" spans="4:4" x14ac:dyDescent="0.3">
      <c r="D1499" s="10"/>
    </row>
    <row r="1500" spans="4:4" x14ac:dyDescent="0.3">
      <c r="D1500" s="10"/>
    </row>
    <row r="1501" spans="4:4" x14ac:dyDescent="0.3">
      <c r="D1501" s="10"/>
    </row>
    <row r="1502" spans="4:4" x14ac:dyDescent="0.3">
      <c r="D1502" s="10"/>
    </row>
    <row r="1503" spans="4:4" x14ac:dyDescent="0.3">
      <c r="D1503" s="10"/>
    </row>
    <row r="1504" spans="4:4" x14ac:dyDescent="0.3">
      <c r="D1504" s="10"/>
    </row>
    <row r="1505" spans="4:4" x14ac:dyDescent="0.3">
      <c r="D1505" s="10"/>
    </row>
    <row r="1506" spans="4:4" x14ac:dyDescent="0.3">
      <c r="D1506" s="10"/>
    </row>
    <row r="1507" spans="4:4" x14ac:dyDescent="0.3">
      <c r="D1507" s="10"/>
    </row>
    <row r="1508" spans="4:4" x14ac:dyDescent="0.3">
      <c r="D1508" s="10"/>
    </row>
    <row r="1509" spans="4:4" x14ac:dyDescent="0.3">
      <c r="D1509" s="10"/>
    </row>
    <row r="1510" spans="4:4" x14ac:dyDescent="0.3">
      <c r="D1510" s="10"/>
    </row>
    <row r="1511" spans="4:4" x14ac:dyDescent="0.3">
      <c r="D1511" s="10"/>
    </row>
    <row r="1512" spans="4:4" x14ac:dyDescent="0.3">
      <c r="D1512" s="10"/>
    </row>
    <row r="1513" spans="4:4" x14ac:dyDescent="0.3">
      <c r="D1513" s="10"/>
    </row>
    <row r="1514" spans="4:4" x14ac:dyDescent="0.3">
      <c r="D1514" s="10"/>
    </row>
    <row r="1515" spans="4:4" x14ac:dyDescent="0.3">
      <c r="D1515" s="10"/>
    </row>
    <row r="1516" spans="4:4" x14ac:dyDescent="0.3">
      <c r="D1516" s="10"/>
    </row>
    <row r="1517" spans="4:4" x14ac:dyDescent="0.3">
      <c r="D1517" s="10"/>
    </row>
    <row r="1518" spans="4:4" x14ac:dyDescent="0.3">
      <c r="D1518" s="10"/>
    </row>
    <row r="1519" spans="4:4" x14ac:dyDescent="0.3">
      <c r="D1519" s="10"/>
    </row>
    <row r="1520" spans="4:4" x14ac:dyDescent="0.3">
      <c r="D1520" s="10"/>
    </row>
    <row r="1521" spans="4:4" x14ac:dyDescent="0.3">
      <c r="D1521" s="10"/>
    </row>
    <row r="1522" spans="4:4" x14ac:dyDescent="0.3">
      <c r="D1522" s="10"/>
    </row>
    <row r="1523" spans="4:4" x14ac:dyDescent="0.3">
      <c r="D1523" s="10"/>
    </row>
    <row r="1524" spans="4:4" x14ac:dyDescent="0.3">
      <c r="D1524" s="10"/>
    </row>
    <row r="1525" spans="4:4" x14ac:dyDescent="0.3">
      <c r="D1525" s="10"/>
    </row>
    <row r="1526" spans="4:4" x14ac:dyDescent="0.3">
      <c r="D1526" s="10"/>
    </row>
    <row r="1527" spans="4:4" x14ac:dyDescent="0.3">
      <c r="D1527" s="10"/>
    </row>
    <row r="1528" spans="4:4" x14ac:dyDescent="0.3">
      <c r="D1528" s="10"/>
    </row>
    <row r="1529" spans="4:4" x14ac:dyDescent="0.3">
      <c r="D1529" s="10"/>
    </row>
    <row r="1530" spans="4:4" x14ac:dyDescent="0.3">
      <c r="D1530" s="10"/>
    </row>
    <row r="1531" spans="4:4" x14ac:dyDescent="0.3">
      <c r="D1531" s="10"/>
    </row>
    <row r="1532" spans="4:4" x14ac:dyDescent="0.3">
      <c r="D1532" s="10"/>
    </row>
    <row r="1533" spans="4:4" x14ac:dyDescent="0.3">
      <c r="D1533" s="10"/>
    </row>
    <row r="1534" spans="4:4" x14ac:dyDescent="0.3">
      <c r="D1534" s="10"/>
    </row>
    <row r="1535" spans="4:4" x14ac:dyDescent="0.3">
      <c r="D1535" s="10"/>
    </row>
    <row r="1536" spans="4:4" x14ac:dyDescent="0.3">
      <c r="D1536" s="10"/>
    </row>
    <row r="1537" spans="4:4" x14ac:dyDescent="0.3">
      <c r="D1537" s="10"/>
    </row>
    <row r="1538" spans="4:4" x14ac:dyDescent="0.3">
      <c r="D1538" s="10"/>
    </row>
    <row r="1539" spans="4:4" x14ac:dyDescent="0.3">
      <c r="D1539" s="10"/>
    </row>
    <row r="1540" spans="4:4" x14ac:dyDescent="0.3">
      <c r="D1540" s="10"/>
    </row>
    <row r="1541" spans="4:4" x14ac:dyDescent="0.3">
      <c r="D1541" s="10"/>
    </row>
    <row r="1542" spans="4:4" x14ac:dyDescent="0.3">
      <c r="D1542" s="10"/>
    </row>
    <row r="1543" spans="4:4" x14ac:dyDescent="0.3">
      <c r="D1543" s="10"/>
    </row>
    <row r="1544" spans="4:4" x14ac:dyDescent="0.3">
      <c r="D1544" s="10"/>
    </row>
    <row r="1545" spans="4:4" x14ac:dyDescent="0.3">
      <c r="D1545" s="10"/>
    </row>
    <row r="1546" spans="4:4" x14ac:dyDescent="0.3">
      <c r="D1546" s="10"/>
    </row>
    <row r="1547" spans="4:4" x14ac:dyDescent="0.3">
      <c r="D1547" s="10"/>
    </row>
    <row r="1548" spans="4:4" x14ac:dyDescent="0.3">
      <c r="D1548" s="10"/>
    </row>
    <row r="1549" spans="4:4" x14ac:dyDescent="0.3">
      <c r="D1549" s="10"/>
    </row>
    <row r="1550" spans="4:4" x14ac:dyDescent="0.3">
      <c r="D1550" s="10"/>
    </row>
    <row r="1551" spans="4:4" x14ac:dyDescent="0.3">
      <c r="D1551" s="10"/>
    </row>
    <row r="1552" spans="4:4" x14ac:dyDescent="0.3">
      <c r="D1552" s="10"/>
    </row>
    <row r="1553" spans="4:4" x14ac:dyDescent="0.3">
      <c r="D1553" s="10"/>
    </row>
    <row r="1554" spans="4:4" x14ac:dyDescent="0.3">
      <c r="D1554" s="10"/>
    </row>
    <row r="1555" spans="4:4" x14ac:dyDescent="0.3">
      <c r="D1555" s="10"/>
    </row>
    <row r="1556" spans="4:4" x14ac:dyDescent="0.3">
      <c r="D1556" s="10"/>
    </row>
    <row r="1557" spans="4:4" x14ac:dyDescent="0.3">
      <c r="D1557" s="10"/>
    </row>
    <row r="1558" spans="4:4" x14ac:dyDescent="0.3">
      <c r="D1558" s="10"/>
    </row>
    <row r="1559" spans="4:4" x14ac:dyDescent="0.3">
      <c r="D1559" s="10"/>
    </row>
    <row r="1560" spans="4:4" x14ac:dyDescent="0.3">
      <c r="D1560" s="10"/>
    </row>
    <row r="1561" spans="4:4" x14ac:dyDescent="0.3">
      <c r="D1561" s="10"/>
    </row>
    <row r="1562" spans="4:4" x14ac:dyDescent="0.3">
      <c r="D1562" s="10"/>
    </row>
    <row r="1563" spans="4:4" x14ac:dyDescent="0.3">
      <c r="D1563" s="10"/>
    </row>
    <row r="1564" spans="4:4" x14ac:dyDescent="0.3">
      <c r="D1564" s="10"/>
    </row>
    <row r="1565" spans="4:4" x14ac:dyDescent="0.3">
      <c r="D1565" s="10"/>
    </row>
    <row r="1566" spans="4:4" x14ac:dyDescent="0.3">
      <c r="D1566" s="10"/>
    </row>
    <row r="1567" spans="4:4" x14ac:dyDescent="0.3">
      <c r="D1567" s="10"/>
    </row>
    <row r="1568" spans="4:4" x14ac:dyDescent="0.3">
      <c r="D1568" s="10"/>
    </row>
    <row r="1569" spans="4:4" x14ac:dyDescent="0.3">
      <c r="D1569" s="10"/>
    </row>
    <row r="1570" spans="4:4" x14ac:dyDescent="0.3">
      <c r="D1570" s="10"/>
    </row>
    <row r="1571" spans="4:4" x14ac:dyDescent="0.3">
      <c r="D1571" s="10"/>
    </row>
    <row r="1572" spans="4:4" x14ac:dyDescent="0.3">
      <c r="D1572" s="10"/>
    </row>
    <row r="1573" spans="4:4" x14ac:dyDescent="0.3">
      <c r="D1573" s="10"/>
    </row>
    <row r="1574" spans="4:4" x14ac:dyDescent="0.3">
      <c r="D1574" s="10"/>
    </row>
    <row r="1575" spans="4:4" x14ac:dyDescent="0.3">
      <c r="D1575" s="10"/>
    </row>
    <row r="1576" spans="4:4" x14ac:dyDescent="0.3">
      <c r="D1576" s="10"/>
    </row>
    <row r="1577" spans="4:4" x14ac:dyDescent="0.3">
      <c r="D1577" s="10"/>
    </row>
    <row r="1578" spans="4:4" x14ac:dyDescent="0.3">
      <c r="D1578" s="10"/>
    </row>
    <row r="1579" spans="4:4" x14ac:dyDescent="0.3">
      <c r="D1579" s="10"/>
    </row>
    <row r="1580" spans="4:4" x14ac:dyDescent="0.3">
      <c r="D1580" s="10"/>
    </row>
    <row r="1581" spans="4:4" x14ac:dyDescent="0.3">
      <c r="D1581" s="10"/>
    </row>
    <row r="1582" spans="4:4" x14ac:dyDescent="0.3">
      <c r="D1582" s="10"/>
    </row>
    <row r="1583" spans="4:4" x14ac:dyDescent="0.3">
      <c r="D1583" s="10"/>
    </row>
    <row r="1584" spans="4:4" x14ac:dyDescent="0.3">
      <c r="D1584" s="10"/>
    </row>
    <row r="1585" spans="4:4" x14ac:dyDescent="0.3">
      <c r="D1585" s="10"/>
    </row>
    <row r="1586" spans="4:4" x14ac:dyDescent="0.3">
      <c r="D1586" s="10"/>
    </row>
    <row r="1587" spans="4:4" x14ac:dyDescent="0.3">
      <c r="D1587" s="10"/>
    </row>
    <row r="1588" spans="4:4" x14ac:dyDescent="0.3">
      <c r="D1588" s="10"/>
    </row>
    <row r="1589" spans="4:4" x14ac:dyDescent="0.3">
      <c r="D1589" s="10"/>
    </row>
    <row r="1590" spans="4:4" x14ac:dyDescent="0.3">
      <c r="D1590" s="10"/>
    </row>
    <row r="1591" spans="4:4" x14ac:dyDescent="0.3">
      <c r="D1591" s="10"/>
    </row>
    <row r="1592" spans="4:4" x14ac:dyDescent="0.3">
      <c r="D1592" s="10"/>
    </row>
    <row r="1593" spans="4:4" x14ac:dyDescent="0.3">
      <c r="D1593" s="10"/>
    </row>
    <row r="1594" spans="4:4" x14ac:dyDescent="0.3">
      <c r="D1594" s="10"/>
    </row>
    <row r="1595" spans="4:4" x14ac:dyDescent="0.3">
      <c r="D1595" s="10"/>
    </row>
    <row r="1596" spans="4:4" x14ac:dyDescent="0.3">
      <c r="D1596" s="10"/>
    </row>
    <row r="1597" spans="4:4" x14ac:dyDescent="0.3">
      <c r="D1597" s="10"/>
    </row>
    <row r="1598" spans="4:4" x14ac:dyDescent="0.3">
      <c r="D1598" s="10"/>
    </row>
    <row r="1599" spans="4:4" x14ac:dyDescent="0.3">
      <c r="D1599" s="10"/>
    </row>
    <row r="1600" spans="4:4" x14ac:dyDescent="0.3">
      <c r="D1600" s="10"/>
    </row>
    <row r="1601" spans="4:4" x14ac:dyDescent="0.3">
      <c r="D1601" s="10"/>
    </row>
    <row r="1602" spans="4:4" x14ac:dyDescent="0.3">
      <c r="D1602" s="10"/>
    </row>
    <row r="1603" spans="4:4" x14ac:dyDescent="0.3">
      <c r="D1603" s="10"/>
    </row>
    <row r="1604" spans="4:4" x14ac:dyDescent="0.3">
      <c r="D1604" s="10"/>
    </row>
    <row r="1605" spans="4:4" x14ac:dyDescent="0.3">
      <c r="D1605" s="10"/>
    </row>
    <row r="1606" spans="4:4" x14ac:dyDescent="0.3">
      <c r="D1606" s="10"/>
    </row>
    <row r="1607" spans="4:4" x14ac:dyDescent="0.3">
      <c r="D1607" s="10"/>
    </row>
    <row r="1608" spans="4:4" x14ac:dyDescent="0.3">
      <c r="D1608" s="10"/>
    </row>
    <row r="1609" spans="4:4" x14ac:dyDescent="0.3">
      <c r="D1609" s="10"/>
    </row>
    <row r="1610" spans="4:4" x14ac:dyDescent="0.3">
      <c r="D1610" s="10"/>
    </row>
    <row r="1611" spans="4:4" x14ac:dyDescent="0.3">
      <c r="D1611" s="10"/>
    </row>
    <row r="1612" spans="4:4" x14ac:dyDescent="0.3">
      <c r="D1612" s="10"/>
    </row>
    <row r="1613" spans="4:4" x14ac:dyDescent="0.3">
      <c r="D1613" s="10"/>
    </row>
    <row r="1614" spans="4:4" x14ac:dyDescent="0.3">
      <c r="D1614" s="10"/>
    </row>
    <row r="1615" spans="4:4" x14ac:dyDescent="0.3">
      <c r="D1615" s="10"/>
    </row>
    <row r="1616" spans="4:4" x14ac:dyDescent="0.3">
      <c r="D1616" s="10"/>
    </row>
    <row r="1617" spans="4:4" x14ac:dyDescent="0.3">
      <c r="D1617" s="10"/>
    </row>
    <row r="1618" spans="4:4" x14ac:dyDescent="0.3">
      <c r="D1618" s="10"/>
    </row>
    <row r="1619" spans="4:4" x14ac:dyDescent="0.3">
      <c r="D1619" s="10"/>
    </row>
    <row r="1620" spans="4:4" x14ac:dyDescent="0.3">
      <c r="D1620" s="10"/>
    </row>
    <row r="1621" spans="4:4" x14ac:dyDescent="0.3">
      <c r="D1621" s="10"/>
    </row>
    <row r="1622" spans="4:4" x14ac:dyDescent="0.3">
      <c r="D1622" s="10"/>
    </row>
    <row r="1623" spans="4:4" x14ac:dyDescent="0.3">
      <c r="D1623" s="10"/>
    </row>
    <row r="1624" spans="4:4" x14ac:dyDescent="0.3">
      <c r="D1624" s="10"/>
    </row>
    <row r="1625" spans="4:4" x14ac:dyDescent="0.3">
      <c r="D1625" s="10"/>
    </row>
    <row r="1626" spans="4:4" x14ac:dyDescent="0.3">
      <c r="D1626" s="10"/>
    </row>
    <row r="1627" spans="4:4" x14ac:dyDescent="0.3">
      <c r="D1627" s="10"/>
    </row>
    <row r="1628" spans="4:4" x14ac:dyDescent="0.3">
      <c r="D1628" s="10"/>
    </row>
    <row r="1629" spans="4:4" x14ac:dyDescent="0.3">
      <c r="D1629" s="10"/>
    </row>
    <row r="1630" spans="4:4" x14ac:dyDescent="0.3">
      <c r="D1630" s="10"/>
    </row>
    <row r="1631" spans="4:4" x14ac:dyDescent="0.3">
      <c r="D1631" s="10"/>
    </row>
    <row r="1632" spans="4:4" x14ac:dyDescent="0.3">
      <c r="D1632" s="10"/>
    </row>
    <row r="1633" spans="4:4" x14ac:dyDescent="0.3">
      <c r="D1633" s="10"/>
    </row>
    <row r="1634" spans="4:4" x14ac:dyDescent="0.3">
      <c r="D1634" s="10"/>
    </row>
    <row r="1635" spans="4:4" x14ac:dyDescent="0.3">
      <c r="D1635" s="10"/>
    </row>
    <row r="1636" spans="4:4" x14ac:dyDescent="0.3">
      <c r="D1636" s="10"/>
    </row>
    <row r="1637" spans="4:4" x14ac:dyDescent="0.3">
      <c r="D1637" s="10"/>
    </row>
    <row r="1638" spans="4:4" x14ac:dyDescent="0.3">
      <c r="D1638" s="10"/>
    </row>
    <row r="1639" spans="4:4" x14ac:dyDescent="0.3">
      <c r="D1639" s="10"/>
    </row>
    <row r="1640" spans="4:4" x14ac:dyDescent="0.3">
      <c r="D1640" s="10"/>
    </row>
    <row r="1641" spans="4:4" x14ac:dyDescent="0.3">
      <c r="D1641" s="10"/>
    </row>
    <row r="1642" spans="4:4" x14ac:dyDescent="0.3">
      <c r="D1642" s="10"/>
    </row>
    <row r="1643" spans="4:4" x14ac:dyDescent="0.3">
      <c r="D1643" s="10"/>
    </row>
    <row r="1644" spans="4:4" x14ac:dyDescent="0.3">
      <c r="D1644" s="10"/>
    </row>
    <row r="1645" spans="4:4" x14ac:dyDescent="0.3">
      <c r="D1645" s="10"/>
    </row>
    <row r="1646" spans="4:4" x14ac:dyDescent="0.3">
      <c r="D1646" s="10"/>
    </row>
    <row r="1647" spans="4:4" x14ac:dyDescent="0.3">
      <c r="D1647" s="10"/>
    </row>
    <row r="1648" spans="4:4" x14ac:dyDescent="0.3">
      <c r="D1648" s="10"/>
    </row>
    <row r="1649" spans="4:4" x14ac:dyDescent="0.3">
      <c r="D1649" s="10"/>
    </row>
    <row r="1650" spans="4:4" x14ac:dyDescent="0.3">
      <c r="D1650" s="10"/>
    </row>
    <row r="1651" spans="4:4" x14ac:dyDescent="0.3">
      <c r="D1651" s="10"/>
    </row>
    <row r="1652" spans="4:4" x14ac:dyDescent="0.3">
      <c r="D1652" s="10"/>
    </row>
    <row r="1653" spans="4:4" x14ac:dyDescent="0.3">
      <c r="D1653" s="10"/>
    </row>
    <row r="1654" spans="4:4" x14ac:dyDescent="0.3">
      <c r="D1654" s="10"/>
    </row>
    <row r="1655" spans="4:4" x14ac:dyDescent="0.3">
      <c r="D1655" s="10"/>
    </row>
    <row r="1656" spans="4:4" x14ac:dyDescent="0.3">
      <c r="D1656" s="10"/>
    </row>
    <row r="1657" spans="4:4" x14ac:dyDescent="0.3">
      <c r="D1657" s="10"/>
    </row>
    <row r="1658" spans="4:4" x14ac:dyDescent="0.3">
      <c r="D1658" s="10"/>
    </row>
    <row r="1659" spans="4:4" x14ac:dyDescent="0.3">
      <c r="D1659" s="10"/>
    </row>
    <row r="1660" spans="4:4" x14ac:dyDescent="0.3">
      <c r="D1660" s="10"/>
    </row>
    <row r="1661" spans="4:4" x14ac:dyDescent="0.3">
      <c r="D1661" s="10"/>
    </row>
    <row r="1662" spans="4:4" x14ac:dyDescent="0.3">
      <c r="D1662" s="10"/>
    </row>
    <row r="1663" spans="4:4" x14ac:dyDescent="0.3">
      <c r="D1663" s="10"/>
    </row>
    <row r="1664" spans="4:4" x14ac:dyDescent="0.3">
      <c r="D1664" s="10"/>
    </row>
    <row r="1665" spans="4:4" x14ac:dyDescent="0.3">
      <c r="D1665" s="10"/>
    </row>
    <row r="1666" spans="4:4" x14ac:dyDescent="0.3">
      <c r="D1666" s="10"/>
    </row>
    <row r="1667" spans="4:4" x14ac:dyDescent="0.3">
      <c r="D1667" s="10"/>
    </row>
    <row r="1668" spans="4:4" x14ac:dyDescent="0.3">
      <c r="D1668" s="10"/>
    </row>
    <row r="1669" spans="4:4" x14ac:dyDescent="0.3">
      <c r="D1669" s="10"/>
    </row>
    <row r="1670" spans="4:4" x14ac:dyDescent="0.3">
      <c r="D1670" s="10"/>
    </row>
    <row r="1671" spans="4:4" x14ac:dyDescent="0.3">
      <c r="D1671" s="10"/>
    </row>
    <row r="1672" spans="4:4" x14ac:dyDescent="0.3">
      <c r="D1672" s="10"/>
    </row>
    <row r="1673" spans="4:4" x14ac:dyDescent="0.3">
      <c r="D1673" s="10"/>
    </row>
    <row r="1674" spans="4:4" x14ac:dyDescent="0.3">
      <c r="D1674" s="10"/>
    </row>
    <row r="1675" spans="4:4" x14ac:dyDescent="0.3">
      <c r="D1675" s="10"/>
    </row>
    <row r="1676" spans="4:4" x14ac:dyDescent="0.3">
      <c r="D1676" s="10"/>
    </row>
    <row r="1677" spans="4:4" x14ac:dyDescent="0.3">
      <c r="D1677" s="10"/>
    </row>
    <row r="1678" spans="4:4" x14ac:dyDescent="0.3">
      <c r="D1678" s="10"/>
    </row>
    <row r="1679" spans="4:4" x14ac:dyDescent="0.3">
      <c r="D1679" s="10"/>
    </row>
    <row r="1680" spans="4:4" x14ac:dyDescent="0.3">
      <c r="D1680" s="10"/>
    </row>
    <row r="1681" spans="4:4" x14ac:dyDescent="0.3">
      <c r="D1681" s="10"/>
    </row>
    <row r="1682" spans="4:4" x14ac:dyDescent="0.3">
      <c r="D1682" s="10"/>
    </row>
    <row r="1683" spans="4:4" x14ac:dyDescent="0.3">
      <c r="D1683" s="10"/>
    </row>
    <row r="1684" spans="4:4" x14ac:dyDescent="0.3">
      <c r="D1684" s="10"/>
    </row>
    <row r="1685" spans="4:4" x14ac:dyDescent="0.3">
      <c r="D1685" s="10"/>
    </row>
    <row r="1686" spans="4:4" x14ac:dyDescent="0.3">
      <c r="D1686" s="10"/>
    </row>
    <row r="1687" spans="4:4" x14ac:dyDescent="0.3">
      <c r="D1687" s="10"/>
    </row>
    <row r="1688" spans="4:4" x14ac:dyDescent="0.3">
      <c r="D1688" s="10"/>
    </row>
    <row r="1689" spans="4:4" x14ac:dyDescent="0.3">
      <c r="D1689" s="10"/>
    </row>
    <row r="1690" spans="4:4" x14ac:dyDescent="0.3">
      <c r="D1690" s="10"/>
    </row>
    <row r="1691" spans="4:4" x14ac:dyDescent="0.3">
      <c r="D1691" s="10"/>
    </row>
    <row r="1692" spans="4:4" x14ac:dyDescent="0.3">
      <c r="D1692" s="10"/>
    </row>
    <row r="1693" spans="4:4" x14ac:dyDescent="0.3">
      <c r="D1693" s="10"/>
    </row>
    <row r="1694" spans="4:4" x14ac:dyDescent="0.3">
      <c r="D1694" s="10"/>
    </row>
    <row r="1695" spans="4:4" x14ac:dyDescent="0.3">
      <c r="D1695" s="10"/>
    </row>
    <row r="1696" spans="4:4" x14ac:dyDescent="0.3">
      <c r="D1696" s="10"/>
    </row>
    <row r="1697" spans="4:4" x14ac:dyDescent="0.3">
      <c r="D1697" s="10"/>
    </row>
    <row r="1698" spans="4:4" x14ac:dyDescent="0.3">
      <c r="D1698" s="10"/>
    </row>
    <row r="1699" spans="4:4" x14ac:dyDescent="0.3">
      <c r="D1699" s="10"/>
    </row>
    <row r="1700" spans="4:4" x14ac:dyDescent="0.3">
      <c r="D1700" s="10"/>
    </row>
    <row r="1701" spans="4:4" x14ac:dyDescent="0.3">
      <c r="D1701" s="10"/>
    </row>
    <row r="1702" spans="4:4" x14ac:dyDescent="0.3">
      <c r="D1702" s="10"/>
    </row>
    <row r="1703" spans="4:4" x14ac:dyDescent="0.3">
      <c r="D1703" s="10"/>
    </row>
    <row r="1704" spans="4:4" x14ac:dyDescent="0.3">
      <c r="D1704" s="10"/>
    </row>
    <row r="1705" spans="4:4" x14ac:dyDescent="0.3">
      <c r="D1705" s="10"/>
    </row>
    <row r="1706" spans="4:4" x14ac:dyDescent="0.3">
      <c r="D1706" s="10"/>
    </row>
    <row r="1707" spans="4:4" x14ac:dyDescent="0.3">
      <c r="D1707" s="10"/>
    </row>
    <row r="1708" spans="4:4" x14ac:dyDescent="0.3">
      <c r="D1708" s="10"/>
    </row>
    <row r="1709" spans="4:4" x14ac:dyDescent="0.3">
      <c r="D1709" s="10"/>
    </row>
    <row r="1710" spans="4:4" x14ac:dyDescent="0.3">
      <c r="D1710" s="10"/>
    </row>
    <row r="1711" spans="4:4" x14ac:dyDescent="0.3">
      <c r="D1711" s="10"/>
    </row>
    <row r="1712" spans="4:4" x14ac:dyDescent="0.3">
      <c r="D1712" s="10"/>
    </row>
    <row r="1713" spans="4:4" x14ac:dyDescent="0.3">
      <c r="D1713" s="10"/>
    </row>
    <row r="1714" spans="4:4" x14ac:dyDescent="0.3">
      <c r="D1714" s="10"/>
    </row>
    <row r="1715" spans="4:4" x14ac:dyDescent="0.3">
      <c r="D1715" s="10"/>
    </row>
    <row r="1716" spans="4:4" x14ac:dyDescent="0.3">
      <c r="D1716" s="10"/>
    </row>
    <row r="1717" spans="4:4" x14ac:dyDescent="0.3">
      <c r="D1717" s="10"/>
    </row>
    <row r="1718" spans="4:4" x14ac:dyDescent="0.3">
      <c r="D1718" s="10"/>
    </row>
    <row r="1719" spans="4:4" x14ac:dyDescent="0.3">
      <c r="D1719" s="10"/>
    </row>
    <row r="1720" spans="4:4" x14ac:dyDescent="0.3">
      <c r="D1720" s="10"/>
    </row>
    <row r="1721" spans="4:4" x14ac:dyDescent="0.3">
      <c r="D1721" s="10"/>
    </row>
    <row r="1722" spans="4:4" x14ac:dyDescent="0.3">
      <c r="D1722" s="10"/>
    </row>
    <row r="1723" spans="4:4" x14ac:dyDescent="0.3">
      <c r="D1723" s="10"/>
    </row>
    <row r="1724" spans="4:4" x14ac:dyDescent="0.3">
      <c r="D1724" s="10"/>
    </row>
    <row r="1725" spans="4:4" x14ac:dyDescent="0.3">
      <c r="D1725" s="10"/>
    </row>
    <row r="1726" spans="4:4" x14ac:dyDescent="0.3">
      <c r="D1726" s="10"/>
    </row>
    <row r="1727" spans="4:4" x14ac:dyDescent="0.3">
      <c r="D1727" s="10"/>
    </row>
    <row r="1728" spans="4:4" x14ac:dyDescent="0.3">
      <c r="D1728" s="10"/>
    </row>
    <row r="1729" spans="4:4" x14ac:dyDescent="0.3">
      <c r="D1729" s="10"/>
    </row>
    <row r="1730" spans="4:4" x14ac:dyDescent="0.3">
      <c r="D1730" s="10"/>
    </row>
    <row r="1731" spans="4:4" x14ac:dyDescent="0.3">
      <c r="D1731" s="10"/>
    </row>
    <row r="1732" spans="4:4" x14ac:dyDescent="0.3">
      <c r="D1732" s="10"/>
    </row>
    <row r="1733" spans="4:4" x14ac:dyDescent="0.3">
      <c r="D1733" s="10"/>
    </row>
    <row r="1734" spans="4:4" x14ac:dyDescent="0.3">
      <c r="D1734" s="10"/>
    </row>
    <row r="1735" spans="4:4" x14ac:dyDescent="0.3">
      <c r="D1735" s="10"/>
    </row>
    <row r="1736" spans="4:4" x14ac:dyDescent="0.3">
      <c r="D1736" s="10"/>
    </row>
    <row r="1737" spans="4:4" x14ac:dyDescent="0.3">
      <c r="D1737" s="10"/>
    </row>
    <row r="1738" spans="4:4" x14ac:dyDescent="0.3">
      <c r="D1738" s="10"/>
    </row>
    <row r="1739" spans="4:4" x14ac:dyDescent="0.3">
      <c r="D1739" s="10"/>
    </row>
    <row r="1740" spans="4:4" x14ac:dyDescent="0.3">
      <c r="D1740" s="10"/>
    </row>
    <row r="1741" spans="4:4" x14ac:dyDescent="0.3">
      <c r="D1741" s="10"/>
    </row>
    <row r="1742" spans="4:4" x14ac:dyDescent="0.3">
      <c r="D1742" s="10"/>
    </row>
    <row r="1743" spans="4:4" x14ac:dyDescent="0.3">
      <c r="D1743" s="10"/>
    </row>
    <row r="1744" spans="4:4" x14ac:dyDescent="0.3">
      <c r="D1744" s="10"/>
    </row>
    <row r="1745" spans="4:4" x14ac:dyDescent="0.3">
      <c r="D1745" s="10"/>
    </row>
    <row r="1746" spans="4:4" x14ac:dyDescent="0.3">
      <c r="D1746" s="10"/>
    </row>
    <row r="1747" spans="4:4" x14ac:dyDescent="0.3">
      <c r="D1747" s="10"/>
    </row>
    <row r="1748" spans="4:4" x14ac:dyDescent="0.3">
      <c r="D1748" s="10"/>
    </row>
    <row r="1749" spans="4:4" x14ac:dyDescent="0.3">
      <c r="D1749" s="10"/>
    </row>
    <row r="1750" spans="4:4" x14ac:dyDescent="0.3">
      <c r="D1750" s="10"/>
    </row>
    <row r="1751" spans="4:4" x14ac:dyDescent="0.3">
      <c r="D1751" s="10"/>
    </row>
    <row r="1752" spans="4:4" x14ac:dyDescent="0.3">
      <c r="D1752" s="10"/>
    </row>
    <row r="1753" spans="4:4" x14ac:dyDescent="0.3">
      <c r="D1753" s="10"/>
    </row>
    <row r="1754" spans="4:4" x14ac:dyDescent="0.3">
      <c r="D1754" s="10"/>
    </row>
    <row r="1755" spans="4:4" x14ac:dyDescent="0.3">
      <c r="D1755" s="10"/>
    </row>
    <row r="1756" spans="4:4" x14ac:dyDescent="0.3">
      <c r="D1756" s="10"/>
    </row>
    <row r="1757" spans="4:4" x14ac:dyDescent="0.3">
      <c r="D1757" s="10"/>
    </row>
    <row r="1758" spans="4:4" x14ac:dyDescent="0.3">
      <c r="D1758" s="10"/>
    </row>
    <row r="1759" spans="4:4" x14ac:dyDescent="0.3">
      <c r="D1759" s="10"/>
    </row>
    <row r="1760" spans="4:4" x14ac:dyDescent="0.3">
      <c r="D1760" s="10"/>
    </row>
    <row r="1761" spans="4:4" x14ac:dyDescent="0.3">
      <c r="D1761" s="10"/>
    </row>
    <row r="1762" spans="4:4" x14ac:dyDescent="0.3">
      <c r="D1762" s="10"/>
    </row>
    <row r="1763" spans="4:4" x14ac:dyDescent="0.3">
      <c r="D1763" s="10"/>
    </row>
    <row r="1764" spans="4:4" x14ac:dyDescent="0.3">
      <c r="D1764" s="10"/>
    </row>
    <row r="1765" spans="4:4" x14ac:dyDescent="0.3">
      <c r="D1765" s="10"/>
    </row>
    <row r="1766" spans="4:4" x14ac:dyDescent="0.3">
      <c r="D1766" s="10"/>
    </row>
    <row r="1767" spans="4:4" x14ac:dyDescent="0.3">
      <c r="D1767" s="10"/>
    </row>
    <row r="1768" spans="4:4" x14ac:dyDescent="0.3">
      <c r="D1768" s="10"/>
    </row>
    <row r="1769" spans="4:4" x14ac:dyDescent="0.3">
      <c r="D1769" s="10"/>
    </row>
    <row r="1770" spans="4:4" x14ac:dyDescent="0.3">
      <c r="D1770" s="10"/>
    </row>
    <row r="1771" spans="4:4" x14ac:dyDescent="0.3">
      <c r="D1771" s="10"/>
    </row>
    <row r="1772" spans="4:4" x14ac:dyDescent="0.3">
      <c r="D1772" s="10"/>
    </row>
    <row r="1773" spans="4:4" x14ac:dyDescent="0.3">
      <c r="D1773" s="10"/>
    </row>
    <row r="1774" spans="4:4" x14ac:dyDescent="0.3">
      <c r="D1774" s="10"/>
    </row>
    <row r="1775" spans="4:4" x14ac:dyDescent="0.3">
      <c r="D1775" s="10"/>
    </row>
    <row r="1776" spans="4:4" x14ac:dyDescent="0.3">
      <c r="D1776" s="10"/>
    </row>
    <row r="1777" spans="4:4" x14ac:dyDescent="0.3">
      <c r="D1777" s="10"/>
    </row>
    <row r="1778" spans="4:4" x14ac:dyDescent="0.3">
      <c r="D1778" s="10"/>
    </row>
    <row r="1779" spans="4:4" x14ac:dyDescent="0.3">
      <c r="D1779" s="10"/>
    </row>
    <row r="1780" spans="4:4" x14ac:dyDescent="0.3">
      <c r="D1780" s="10"/>
    </row>
    <row r="1781" spans="4:4" x14ac:dyDescent="0.3">
      <c r="D1781" s="10"/>
    </row>
    <row r="1782" spans="4:4" x14ac:dyDescent="0.3">
      <c r="D1782" s="10"/>
    </row>
    <row r="1783" spans="4:4" x14ac:dyDescent="0.3">
      <c r="D1783" s="10"/>
    </row>
    <row r="1784" spans="4:4" x14ac:dyDescent="0.3">
      <c r="D1784" s="10"/>
    </row>
    <row r="1785" spans="4:4" x14ac:dyDescent="0.3">
      <c r="D1785" s="10"/>
    </row>
    <row r="1786" spans="4:4" x14ac:dyDescent="0.3">
      <c r="D1786" s="10"/>
    </row>
    <row r="1787" spans="4:4" x14ac:dyDescent="0.3">
      <c r="D1787" s="10"/>
    </row>
    <row r="1788" spans="4:4" x14ac:dyDescent="0.3">
      <c r="D1788" s="10"/>
    </row>
    <row r="1789" spans="4:4" x14ac:dyDescent="0.3">
      <c r="D1789" s="10"/>
    </row>
    <row r="1790" spans="4:4" x14ac:dyDescent="0.3">
      <c r="D1790" s="10"/>
    </row>
    <row r="1791" spans="4:4" x14ac:dyDescent="0.3">
      <c r="D1791" s="10"/>
    </row>
    <row r="1792" spans="4:4" x14ac:dyDescent="0.3">
      <c r="D1792" s="10"/>
    </row>
    <row r="1793" spans="4:4" x14ac:dyDescent="0.3">
      <c r="D1793" s="10"/>
    </row>
    <row r="1794" spans="4:4" x14ac:dyDescent="0.3">
      <c r="D1794" s="10"/>
    </row>
    <row r="1795" spans="4:4" x14ac:dyDescent="0.3">
      <c r="D1795" s="10"/>
    </row>
    <row r="1796" spans="4:4" x14ac:dyDescent="0.3">
      <c r="D1796" s="10"/>
    </row>
    <row r="1797" spans="4:4" x14ac:dyDescent="0.3">
      <c r="D1797" s="10"/>
    </row>
    <row r="1798" spans="4:4" x14ac:dyDescent="0.3">
      <c r="D1798" s="10"/>
    </row>
    <row r="1799" spans="4:4" x14ac:dyDescent="0.3">
      <c r="D1799" s="10"/>
    </row>
    <row r="1800" spans="4:4" x14ac:dyDescent="0.3">
      <c r="D1800" s="10"/>
    </row>
    <row r="1801" spans="4:4" x14ac:dyDescent="0.3">
      <c r="D1801" s="10"/>
    </row>
    <row r="1802" spans="4:4" x14ac:dyDescent="0.3">
      <c r="D1802" s="10"/>
    </row>
    <row r="1803" spans="4:4" x14ac:dyDescent="0.3">
      <c r="D1803" s="10"/>
    </row>
    <row r="1804" spans="4:4" x14ac:dyDescent="0.3">
      <c r="D1804" s="10"/>
    </row>
    <row r="1805" spans="4:4" x14ac:dyDescent="0.3">
      <c r="D1805" s="10"/>
    </row>
    <row r="1806" spans="4:4" x14ac:dyDescent="0.3">
      <c r="D1806" s="10"/>
    </row>
    <row r="1807" spans="4:4" x14ac:dyDescent="0.3">
      <c r="D1807" s="10"/>
    </row>
    <row r="1808" spans="4:4" x14ac:dyDescent="0.3">
      <c r="D1808" s="10"/>
    </row>
    <row r="1809" spans="4:4" x14ac:dyDescent="0.3">
      <c r="D1809" s="10"/>
    </row>
    <row r="1810" spans="4:4" x14ac:dyDescent="0.3">
      <c r="D1810" s="10"/>
    </row>
    <row r="1811" spans="4:4" x14ac:dyDescent="0.3">
      <c r="D1811" s="10"/>
    </row>
    <row r="1812" spans="4:4" x14ac:dyDescent="0.3">
      <c r="D1812" s="10"/>
    </row>
    <row r="1813" spans="4:4" x14ac:dyDescent="0.3">
      <c r="D1813" s="10"/>
    </row>
    <row r="1814" spans="4:4" x14ac:dyDescent="0.3">
      <c r="D1814" s="10"/>
    </row>
    <row r="1815" spans="4:4" x14ac:dyDescent="0.3">
      <c r="D1815" s="10"/>
    </row>
    <row r="1816" spans="4:4" x14ac:dyDescent="0.3">
      <c r="D1816" s="10"/>
    </row>
    <row r="1817" spans="4:4" x14ac:dyDescent="0.3">
      <c r="D1817" s="10"/>
    </row>
    <row r="1818" spans="4:4" x14ac:dyDescent="0.3">
      <c r="D1818" s="10"/>
    </row>
    <row r="1819" spans="4:4" x14ac:dyDescent="0.3">
      <c r="D1819" s="10"/>
    </row>
    <row r="1820" spans="4:4" x14ac:dyDescent="0.3">
      <c r="D1820" s="10"/>
    </row>
    <row r="1821" spans="4:4" x14ac:dyDescent="0.3">
      <c r="D1821" s="10"/>
    </row>
    <row r="1822" spans="4:4" x14ac:dyDescent="0.3">
      <c r="D1822" s="10"/>
    </row>
    <row r="1823" spans="4:4" x14ac:dyDescent="0.3">
      <c r="D1823" s="10"/>
    </row>
    <row r="1824" spans="4:4" x14ac:dyDescent="0.3">
      <c r="D1824" s="10"/>
    </row>
    <row r="1825" spans="4:4" x14ac:dyDescent="0.3">
      <c r="D1825" s="10"/>
    </row>
    <row r="1826" spans="4:4" x14ac:dyDescent="0.3">
      <c r="D1826" s="10"/>
    </row>
    <row r="1827" spans="4:4" x14ac:dyDescent="0.3">
      <c r="D1827" s="10"/>
    </row>
    <row r="1828" spans="4:4" x14ac:dyDescent="0.3">
      <c r="D1828" s="10"/>
    </row>
    <row r="1829" spans="4:4" x14ac:dyDescent="0.3">
      <c r="D1829" s="10"/>
    </row>
    <row r="1830" spans="4:4" x14ac:dyDescent="0.3">
      <c r="D1830" s="10"/>
    </row>
    <row r="1831" spans="4:4" x14ac:dyDescent="0.3">
      <c r="D1831" s="10"/>
    </row>
    <row r="1832" spans="4:4" x14ac:dyDescent="0.3">
      <c r="D1832" s="10"/>
    </row>
    <row r="1833" spans="4:4" x14ac:dyDescent="0.3">
      <c r="D1833" s="10"/>
    </row>
    <row r="1834" spans="4:4" x14ac:dyDescent="0.3">
      <c r="D1834" s="10"/>
    </row>
    <row r="1835" spans="4:4" x14ac:dyDescent="0.3">
      <c r="D1835" s="10"/>
    </row>
    <row r="1836" spans="4:4" x14ac:dyDescent="0.3">
      <c r="D1836" s="10"/>
    </row>
    <row r="1837" spans="4:4" x14ac:dyDescent="0.3">
      <c r="D1837" s="10"/>
    </row>
    <row r="1838" spans="4:4" x14ac:dyDescent="0.3">
      <c r="D1838" s="10"/>
    </row>
    <row r="1839" spans="4:4" x14ac:dyDescent="0.3">
      <c r="D1839" s="10"/>
    </row>
    <row r="1840" spans="4:4" x14ac:dyDescent="0.3">
      <c r="D1840" s="10"/>
    </row>
    <row r="1841" spans="4:4" x14ac:dyDescent="0.3">
      <c r="D1841" s="10"/>
    </row>
    <row r="1842" spans="4:4" x14ac:dyDescent="0.3">
      <c r="D1842" s="10"/>
    </row>
    <row r="1843" spans="4:4" x14ac:dyDescent="0.3">
      <c r="D1843" s="10"/>
    </row>
    <row r="1844" spans="4:4" x14ac:dyDescent="0.3">
      <c r="D1844" s="10"/>
    </row>
    <row r="1845" spans="4:4" x14ac:dyDescent="0.3">
      <c r="D1845" s="10"/>
    </row>
    <row r="1846" spans="4:4" x14ac:dyDescent="0.3">
      <c r="D1846" s="10"/>
    </row>
    <row r="1847" spans="4:4" x14ac:dyDescent="0.3">
      <c r="D1847" s="10"/>
    </row>
    <row r="1848" spans="4:4" x14ac:dyDescent="0.3">
      <c r="D1848" s="10"/>
    </row>
    <row r="1849" spans="4:4" x14ac:dyDescent="0.3">
      <c r="D1849" s="10"/>
    </row>
    <row r="1850" spans="4:4" x14ac:dyDescent="0.3">
      <c r="D1850" s="10"/>
    </row>
    <row r="1851" spans="4:4" x14ac:dyDescent="0.3">
      <c r="D1851" s="10"/>
    </row>
    <row r="1852" spans="4:4" x14ac:dyDescent="0.3">
      <c r="D1852" s="10"/>
    </row>
    <row r="1853" spans="4:4" x14ac:dyDescent="0.3">
      <c r="D1853" s="10"/>
    </row>
    <row r="1854" spans="4:4" x14ac:dyDescent="0.3">
      <c r="D1854" s="10"/>
    </row>
    <row r="1855" spans="4:4" x14ac:dyDescent="0.3">
      <c r="D1855" s="10"/>
    </row>
    <row r="1856" spans="4:4" x14ac:dyDescent="0.3">
      <c r="D1856" s="10"/>
    </row>
    <row r="1857" spans="4:4" x14ac:dyDescent="0.3">
      <c r="D1857" s="10"/>
    </row>
    <row r="1858" spans="4:4" x14ac:dyDescent="0.3">
      <c r="D1858" s="10"/>
    </row>
    <row r="1859" spans="4:4" x14ac:dyDescent="0.3">
      <c r="D1859" s="10"/>
    </row>
    <row r="1860" spans="4:4" x14ac:dyDescent="0.3">
      <c r="D1860" s="10"/>
    </row>
    <row r="1861" spans="4:4" x14ac:dyDescent="0.3">
      <c r="D1861" s="10"/>
    </row>
    <row r="1862" spans="4:4" x14ac:dyDescent="0.3">
      <c r="D1862" s="10"/>
    </row>
    <row r="1863" spans="4:4" x14ac:dyDescent="0.3">
      <c r="D1863" s="10"/>
    </row>
    <row r="1864" spans="4:4" x14ac:dyDescent="0.3">
      <c r="D1864" s="10"/>
    </row>
    <row r="1865" spans="4:4" x14ac:dyDescent="0.3">
      <c r="D1865" s="10"/>
    </row>
    <row r="1866" spans="4:4" x14ac:dyDescent="0.3">
      <c r="D1866" s="10"/>
    </row>
    <row r="1867" spans="4:4" x14ac:dyDescent="0.3">
      <c r="D1867" s="10"/>
    </row>
    <row r="1868" spans="4:4" x14ac:dyDescent="0.3">
      <c r="D1868" s="10"/>
    </row>
    <row r="1869" spans="4:4" x14ac:dyDescent="0.3">
      <c r="D1869" s="10"/>
    </row>
    <row r="1870" spans="4:4" x14ac:dyDescent="0.3">
      <c r="D1870" s="10"/>
    </row>
    <row r="1871" spans="4:4" x14ac:dyDescent="0.3">
      <c r="D1871" s="10"/>
    </row>
    <row r="1872" spans="4:4" x14ac:dyDescent="0.3">
      <c r="D1872" s="10"/>
    </row>
    <row r="1873" spans="4:4" x14ac:dyDescent="0.3">
      <c r="D1873" s="10"/>
    </row>
    <row r="1874" spans="4:4" x14ac:dyDescent="0.3">
      <c r="D1874" s="10"/>
    </row>
    <row r="1875" spans="4:4" x14ac:dyDescent="0.3">
      <c r="D1875" s="10"/>
    </row>
    <row r="1876" spans="4:4" x14ac:dyDescent="0.3">
      <c r="D1876" s="10"/>
    </row>
    <row r="1877" spans="4:4" x14ac:dyDescent="0.3">
      <c r="D1877" s="10"/>
    </row>
    <row r="1878" spans="4:4" x14ac:dyDescent="0.3">
      <c r="D1878" s="10"/>
    </row>
    <row r="1879" spans="4:4" x14ac:dyDescent="0.3">
      <c r="D1879" s="10"/>
    </row>
    <row r="1880" spans="4:4" x14ac:dyDescent="0.3">
      <c r="D1880" s="10"/>
    </row>
    <row r="1881" spans="4:4" x14ac:dyDescent="0.3">
      <c r="D1881" s="10"/>
    </row>
    <row r="1882" spans="4:4" x14ac:dyDescent="0.3">
      <c r="D1882" s="10"/>
    </row>
    <row r="1883" spans="4:4" x14ac:dyDescent="0.3">
      <c r="D1883" s="10"/>
    </row>
    <row r="1884" spans="4:4" x14ac:dyDescent="0.3">
      <c r="D1884" s="10"/>
    </row>
    <row r="1885" spans="4:4" x14ac:dyDescent="0.3">
      <c r="D1885" s="10"/>
    </row>
    <row r="1886" spans="4:4" x14ac:dyDescent="0.3">
      <c r="D1886" s="10"/>
    </row>
    <row r="1887" spans="4:4" x14ac:dyDescent="0.3">
      <c r="D1887" s="10"/>
    </row>
    <row r="1888" spans="4:4" x14ac:dyDescent="0.3">
      <c r="D1888" s="10"/>
    </row>
    <row r="1889" spans="4:4" x14ac:dyDescent="0.3">
      <c r="D1889" s="10"/>
    </row>
    <row r="1890" spans="4:4" x14ac:dyDescent="0.3">
      <c r="D1890" s="10"/>
    </row>
    <row r="1891" spans="4:4" x14ac:dyDescent="0.3">
      <c r="D1891" s="10"/>
    </row>
    <row r="1892" spans="4:4" x14ac:dyDescent="0.3">
      <c r="D1892" s="10"/>
    </row>
    <row r="1893" spans="4:4" x14ac:dyDescent="0.3">
      <c r="D1893" s="10"/>
    </row>
    <row r="1894" spans="4:4" x14ac:dyDescent="0.3">
      <c r="D1894" s="10"/>
    </row>
    <row r="1895" spans="4:4" x14ac:dyDescent="0.3">
      <c r="D1895" s="10"/>
    </row>
    <row r="1896" spans="4:4" x14ac:dyDescent="0.3">
      <c r="D1896" s="10"/>
    </row>
    <row r="1897" spans="4:4" x14ac:dyDescent="0.3">
      <c r="D1897" s="10"/>
    </row>
    <row r="1898" spans="4:4" x14ac:dyDescent="0.3">
      <c r="D1898" s="10"/>
    </row>
    <row r="1899" spans="4:4" x14ac:dyDescent="0.3">
      <c r="D1899" s="10"/>
    </row>
    <row r="1900" spans="4:4" x14ac:dyDescent="0.3">
      <c r="D1900" s="10"/>
    </row>
    <row r="1901" spans="4:4" x14ac:dyDescent="0.3">
      <c r="D1901" s="10"/>
    </row>
    <row r="1902" spans="4:4" x14ac:dyDescent="0.3">
      <c r="D1902" s="10"/>
    </row>
    <row r="1903" spans="4:4" x14ac:dyDescent="0.3">
      <c r="D1903" s="10"/>
    </row>
    <row r="1904" spans="4:4" x14ac:dyDescent="0.3">
      <c r="D1904" s="10"/>
    </row>
    <row r="1905" spans="4:4" x14ac:dyDescent="0.3">
      <c r="D1905" s="10"/>
    </row>
    <row r="1906" spans="4:4" x14ac:dyDescent="0.3">
      <c r="D1906" s="10"/>
    </row>
    <row r="1907" spans="4:4" x14ac:dyDescent="0.3">
      <c r="D1907" s="10"/>
    </row>
    <row r="1908" spans="4:4" x14ac:dyDescent="0.3">
      <c r="D1908" s="10"/>
    </row>
    <row r="1909" spans="4:4" x14ac:dyDescent="0.3">
      <c r="D1909" s="10"/>
    </row>
    <row r="1910" spans="4:4" x14ac:dyDescent="0.3">
      <c r="D1910" s="10"/>
    </row>
    <row r="1911" spans="4:4" x14ac:dyDescent="0.3">
      <c r="D1911" s="10"/>
    </row>
    <row r="1912" spans="4:4" x14ac:dyDescent="0.3">
      <c r="D1912" s="10"/>
    </row>
    <row r="1913" spans="4:4" x14ac:dyDescent="0.3">
      <c r="D1913" s="10"/>
    </row>
    <row r="1914" spans="4:4" x14ac:dyDescent="0.3">
      <c r="D1914" s="10"/>
    </row>
    <row r="1915" spans="4:4" x14ac:dyDescent="0.3">
      <c r="D1915" s="10"/>
    </row>
    <row r="1916" spans="4:4" x14ac:dyDescent="0.3">
      <c r="D1916" s="10"/>
    </row>
    <row r="1917" spans="4:4" x14ac:dyDescent="0.3">
      <c r="D1917" s="10"/>
    </row>
    <row r="1918" spans="4:4" x14ac:dyDescent="0.3">
      <c r="D1918" s="10"/>
    </row>
    <row r="1919" spans="4:4" x14ac:dyDescent="0.3">
      <c r="D1919" s="10"/>
    </row>
    <row r="1920" spans="4:4" x14ac:dyDescent="0.3">
      <c r="D1920" s="10"/>
    </row>
    <row r="1921" spans="4:4" x14ac:dyDescent="0.3">
      <c r="D1921" s="10"/>
    </row>
    <row r="1922" spans="4:4" x14ac:dyDescent="0.3">
      <c r="D1922" s="10"/>
    </row>
    <row r="1923" spans="4:4" x14ac:dyDescent="0.3">
      <c r="D1923" s="10"/>
    </row>
    <row r="1924" spans="4:4" x14ac:dyDescent="0.3">
      <c r="D1924" s="10"/>
    </row>
    <row r="1925" spans="4:4" x14ac:dyDescent="0.3">
      <c r="D1925" s="10"/>
    </row>
    <row r="1926" spans="4:4" x14ac:dyDescent="0.3">
      <c r="D1926" s="10"/>
    </row>
    <row r="1927" spans="4:4" x14ac:dyDescent="0.3">
      <c r="D1927" s="10"/>
    </row>
    <row r="1928" spans="4:4" x14ac:dyDescent="0.3">
      <c r="D1928" s="10"/>
    </row>
    <row r="1929" spans="4:4" x14ac:dyDescent="0.3">
      <c r="D1929" s="10"/>
    </row>
    <row r="1930" spans="4:4" x14ac:dyDescent="0.3">
      <c r="D1930" s="10"/>
    </row>
    <row r="1931" spans="4:4" x14ac:dyDescent="0.3">
      <c r="D1931" s="10"/>
    </row>
    <row r="1932" spans="4:4" x14ac:dyDescent="0.3">
      <c r="D1932" s="10"/>
    </row>
    <row r="1933" spans="4:4" x14ac:dyDescent="0.3">
      <c r="D1933" s="10"/>
    </row>
    <row r="1934" spans="4:4" x14ac:dyDescent="0.3">
      <c r="D1934" s="10"/>
    </row>
    <row r="1935" spans="4:4" x14ac:dyDescent="0.3">
      <c r="D1935" s="10"/>
    </row>
    <row r="1936" spans="4:4" x14ac:dyDescent="0.3">
      <c r="D1936" s="10"/>
    </row>
    <row r="1937" spans="4:4" x14ac:dyDescent="0.3">
      <c r="D1937" s="10"/>
    </row>
    <row r="1938" spans="4:4" x14ac:dyDescent="0.3">
      <c r="D1938" s="10"/>
    </row>
    <row r="1939" spans="4:4" x14ac:dyDescent="0.3">
      <c r="D1939" s="10"/>
    </row>
    <row r="1940" spans="4:4" x14ac:dyDescent="0.3">
      <c r="D1940" s="10"/>
    </row>
    <row r="1941" spans="4:4" x14ac:dyDescent="0.3">
      <c r="D1941" s="10"/>
    </row>
    <row r="1942" spans="4:4" x14ac:dyDescent="0.3">
      <c r="D1942" s="10"/>
    </row>
    <row r="1943" spans="4:4" x14ac:dyDescent="0.3">
      <c r="D1943" s="10"/>
    </row>
    <row r="1944" spans="4:4" x14ac:dyDescent="0.3">
      <c r="D1944" s="10"/>
    </row>
    <row r="1945" spans="4:4" x14ac:dyDescent="0.3">
      <c r="D1945" s="10"/>
    </row>
    <row r="1946" spans="4:4" x14ac:dyDescent="0.3">
      <c r="D1946" s="10"/>
    </row>
    <row r="1947" spans="4:4" x14ac:dyDescent="0.3">
      <c r="D1947" s="10"/>
    </row>
    <row r="1948" spans="4:4" x14ac:dyDescent="0.3">
      <c r="D1948" s="10"/>
    </row>
    <row r="1949" spans="4:4" x14ac:dyDescent="0.3">
      <c r="D1949" s="10"/>
    </row>
    <row r="1950" spans="4:4" x14ac:dyDescent="0.3">
      <c r="D1950" s="10"/>
    </row>
    <row r="1951" spans="4:4" x14ac:dyDescent="0.3">
      <c r="D1951" s="10"/>
    </row>
    <row r="1952" spans="4:4" x14ac:dyDescent="0.3">
      <c r="D1952" s="10"/>
    </row>
    <row r="1953" spans="4:4" x14ac:dyDescent="0.3">
      <c r="D1953" s="10"/>
    </row>
    <row r="1954" spans="4:4" x14ac:dyDescent="0.3">
      <c r="D1954" s="10"/>
    </row>
    <row r="1955" spans="4:4" x14ac:dyDescent="0.3">
      <c r="D1955" s="10"/>
    </row>
    <row r="1956" spans="4:4" x14ac:dyDescent="0.3">
      <c r="D1956" s="10"/>
    </row>
    <row r="1957" spans="4:4" x14ac:dyDescent="0.3">
      <c r="D1957" s="10"/>
    </row>
    <row r="1958" spans="4:4" x14ac:dyDescent="0.3">
      <c r="D1958" s="10"/>
    </row>
    <row r="1959" spans="4:4" x14ac:dyDescent="0.3">
      <c r="D1959" s="10"/>
    </row>
    <row r="1960" spans="4:4" x14ac:dyDescent="0.3">
      <c r="D1960" s="10"/>
    </row>
    <row r="1961" spans="4:4" x14ac:dyDescent="0.3">
      <c r="D1961" s="10"/>
    </row>
    <row r="1962" spans="4:4" x14ac:dyDescent="0.3">
      <c r="D1962" s="10"/>
    </row>
    <row r="1963" spans="4:4" x14ac:dyDescent="0.3">
      <c r="D1963" s="10"/>
    </row>
    <row r="1964" spans="4:4" x14ac:dyDescent="0.3">
      <c r="D1964" s="10"/>
    </row>
    <row r="1965" spans="4:4" x14ac:dyDescent="0.3">
      <c r="D1965" s="10"/>
    </row>
    <row r="1966" spans="4:4" x14ac:dyDescent="0.3">
      <c r="D1966" s="10"/>
    </row>
    <row r="1967" spans="4:4" x14ac:dyDescent="0.3">
      <c r="D1967" s="10"/>
    </row>
    <row r="1968" spans="4:4" x14ac:dyDescent="0.3">
      <c r="D1968" s="10"/>
    </row>
    <row r="1969" spans="4:4" x14ac:dyDescent="0.3">
      <c r="D1969" s="10"/>
    </row>
    <row r="1970" spans="4:4" x14ac:dyDescent="0.3">
      <c r="D1970" s="10"/>
    </row>
    <row r="1971" spans="4:4" x14ac:dyDescent="0.3">
      <c r="D1971" s="10"/>
    </row>
    <row r="1972" spans="4:4" x14ac:dyDescent="0.3">
      <c r="D1972" s="10"/>
    </row>
    <row r="1973" spans="4:4" x14ac:dyDescent="0.3">
      <c r="D1973" s="10"/>
    </row>
    <row r="1974" spans="4:4" x14ac:dyDescent="0.3">
      <c r="D1974" s="10"/>
    </row>
    <row r="1975" spans="4:4" x14ac:dyDescent="0.3">
      <c r="D1975" s="10"/>
    </row>
    <row r="1976" spans="4:4" x14ac:dyDescent="0.3">
      <c r="D1976" s="10"/>
    </row>
    <row r="1977" spans="4:4" x14ac:dyDescent="0.3">
      <c r="D1977" s="10"/>
    </row>
    <row r="1978" spans="4:4" x14ac:dyDescent="0.3">
      <c r="D1978" s="10"/>
    </row>
    <row r="1979" spans="4:4" x14ac:dyDescent="0.3">
      <c r="D1979" s="10"/>
    </row>
    <row r="1980" spans="4:4" x14ac:dyDescent="0.3">
      <c r="D1980" s="10"/>
    </row>
    <row r="1981" spans="4:4" x14ac:dyDescent="0.3">
      <c r="D1981" s="10"/>
    </row>
    <row r="1982" spans="4:4" x14ac:dyDescent="0.3">
      <c r="D1982" s="10"/>
    </row>
    <row r="1983" spans="4:4" x14ac:dyDescent="0.3">
      <c r="D1983" s="10"/>
    </row>
    <row r="1984" spans="4:4" x14ac:dyDescent="0.3">
      <c r="D1984" s="10"/>
    </row>
    <row r="1985" spans="4:4" x14ac:dyDescent="0.3">
      <c r="D1985" s="10"/>
    </row>
    <row r="1986" spans="4:4" x14ac:dyDescent="0.3">
      <c r="D1986" s="10"/>
    </row>
    <row r="1987" spans="4:4" x14ac:dyDescent="0.3">
      <c r="D1987" s="10"/>
    </row>
    <row r="1988" spans="4:4" x14ac:dyDescent="0.3">
      <c r="D1988" s="10"/>
    </row>
    <row r="1989" spans="4:4" x14ac:dyDescent="0.3">
      <c r="D1989" s="10"/>
    </row>
    <row r="1990" spans="4:4" x14ac:dyDescent="0.3">
      <c r="D1990" s="10"/>
    </row>
    <row r="1991" spans="4:4" x14ac:dyDescent="0.3">
      <c r="D1991" s="10"/>
    </row>
    <row r="1992" spans="4:4" x14ac:dyDescent="0.3">
      <c r="D1992" s="10"/>
    </row>
    <row r="1993" spans="4:4" x14ac:dyDescent="0.3">
      <c r="D1993" s="10"/>
    </row>
    <row r="1994" spans="4:4" x14ac:dyDescent="0.3">
      <c r="D1994" s="10"/>
    </row>
    <row r="1995" spans="4:4" x14ac:dyDescent="0.3">
      <c r="D1995" s="10"/>
    </row>
    <row r="1996" spans="4:4" x14ac:dyDescent="0.3">
      <c r="D1996" s="10"/>
    </row>
    <row r="1997" spans="4:4" x14ac:dyDescent="0.3">
      <c r="D1997" s="10"/>
    </row>
    <row r="1998" spans="4:4" x14ac:dyDescent="0.3">
      <c r="D1998" s="10"/>
    </row>
    <row r="1999" spans="4:4" x14ac:dyDescent="0.3">
      <c r="D1999" s="10"/>
    </row>
    <row r="2000" spans="4:4" x14ac:dyDescent="0.3">
      <c r="D2000" s="10"/>
    </row>
    <row r="2001" spans="4:4" x14ac:dyDescent="0.3">
      <c r="D2001" s="10"/>
    </row>
    <row r="2002" spans="4:4" x14ac:dyDescent="0.3">
      <c r="D2002" s="10"/>
    </row>
    <row r="2003" spans="4:4" x14ac:dyDescent="0.3">
      <c r="D2003" s="10"/>
    </row>
    <row r="2004" spans="4:4" x14ac:dyDescent="0.3">
      <c r="D2004" s="10"/>
    </row>
    <row r="2005" spans="4:4" x14ac:dyDescent="0.3">
      <c r="D2005" s="10"/>
    </row>
    <row r="2006" spans="4:4" x14ac:dyDescent="0.3">
      <c r="D2006" s="10"/>
    </row>
    <row r="2007" spans="4:4" x14ac:dyDescent="0.3">
      <c r="D2007" s="10"/>
    </row>
    <row r="2008" spans="4:4" x14ac:dyDescent="0.3">
      <c r="D2008" s="10"/>
    </row>
    <row r="2009" spans="4:4" x14ac:dyDescent="0.3">
      <c r="D2009" s="10"/>
    </row>
    <row r="2010" spans="4:4" x14ac:dyDescent="0.3">
      <c r="D2010" s="10"/>
    </row>
    <row r="2011" spans="4:4" x14ac:dyDescent="0.3">
      <c r="D2011" s="10"/>
    </row>
    <row r="2012" spans="4:4" x14ac:dyDescent="0.3">
      <c r="D2012" s="10"/>
    </row>
    <row r="2013" spans="4:4" x14ac:dyDescent="0.3">
      <c r="D2013" s="10"/>
    </row>
    <row r="2014" spans="4:4" x14ac:dyDescent="0.3">
      <c r="D2014" s="10"/>
    </row>
    <row r="2015" spans="4:4" x14ac:dyDescent="0.3">
      <c r="D2015" s="10"/>
    </row>
    <row r="2016" spans="4:4" x14ac:dyDescent="0.3">
      <c r="D2016" s="10"/>
    </row>
    <row r="2017" spans="4:4" x14ac:dyDescent="0.3">
      <c r="D2017" s="10"/>
    </row>
    <row r="2018" spans="4:4" x14ac:dyDescent="0.3">
      <c r="D2018" s="10"/>
    </row>
    <row r="2019" spans="4:4" x14ac:dyDescent="0.3">
      <c r="D2019" s="10"/>
    </row>
    <row r="2020" spans="4:4" x14ac:dyDescent="0.3">
      <c r="D2020" s="10"/>
    </row>
    <row r="2021" spans="4:4" x14ac:dyDescent="0.3">
      <c r="D2021" s="10"/>
    </row>
    <row r="2022" spans="4:4" x14ac:dyDescent="0.3">
      <c r="D2022" s="10"/>
    </row>
    <row r="2023" spans="4:4" x14ac:dyDescent="0.3">
      <c r="D2023" s="10"/>
    </row>
    <row r="2024" spans="4:4" x14ac:dyDescent="0.3">
      <c r="D2024" s="10"/>
    </row>
    <row r="2025" spans="4:4" x14ac:dyDescent="0.3">
      <c r="D2025" s="10"/>
    </row>
    <row r="2026" spans="4:4" x14ac:dyDescent="0.3">
      <c r="D2026" s="10"/>
    </row>
    <row r="2027" spans="4:4" x14ac:dyDescent="0.3">
      <c r="D2027" s="10"/>
    </row>
    <row r="2028" spans="4:4" x14ac:dyDescent="0.3">
      <c r="D2028" s="10"/>
    </row>
    <row r="2029" spans="4:4" x14ac:dyDescent="0.3">
      <c r="D2029" s="10"/>
    </row>
    <row r="2030" spans="4:4" x14ac:dyDescent="0.3">
      <c r="D2030" s="10"/>
    </row>
    <row r="2031" spans="4:4" x14ac:dyDescent="0.3">
      <c r="D2031" s="10"/>
    </row>
    <row r="2032" spans="4:4" x14ac:dyDescent="0.3">
      <c r="D2032" s="10"/>
    </row>
    <row r="2033" spans="4:4" x14ac:dyDescent="0.3">
      <c r="D2033" s="10"/>
    </row>
    <row r="2034" spans="4:4" x14ac:dyDescent="0.3">
      <c r="D2034" s="10"/>
    </row>
    <row r="2035" spans="4:4" x14ac:dyDescent="0.3">
      <c r="D2035" s="10"/>
    </row>
    <row r="2036" spans="4:4" x14ac:dyDescent="0.3">
      <c r="D2036" s="10"/>
    </row>
    <row r="2037" spans="4:4" x14ac:dyDescent="0.3">
      <c r="D2037" s="10"/>
    </row>
    <row r="2038" spans="4:4" x14ac:dyDescent="0.3">
      <c r="D2038" s="10"/>
    </row>
    <row r="2039" spans="4:4" x14ac:dyDescent="0.3">
      <c r="D2039" s="10"/>
    </row>
    <row r="2040" spans="4:4" x14ac:dyDescent="0.3">
      <c r="D2040" s="10"/>
    </row>
    <row r="2041" spans="4:4" x14ac:dyDescent="0.3">
      <c r="D2041" s="10"/>
    </row>
    <row r="2042" spans="4:4" x14ac:dyDescent="0.3">
      <c r="D2042" s="10"/>
    </row>
    <row r="2043" spans="4:4" x14ac:dyDescent="0.3">
      <c r="D2043" s="10"/>
    </row>
    <row r="2044" spans="4:4" x14ac:dyDescent="0.3">
      <c r="D2044" s="10"/>
    </row>
    <row r="2045" spans="4:4" x14ac:dyDescent="0.3">
      <c r="D2045" s="10"/>
    </row>
    <row r="2046" spans="4:4" x14ac:dyDescent="0.3">
      <c r="D2046" s="10"/>
    </row>
    <row r="2047" spans="4:4" x14ac:dyDescent="0.3">
      <c r="D2047" s="10"/>
    </row>
    <row r="2048" spans="4:4" x14ac:dyDescent="0.3">
      <c r="D2048" s="10"/>
    </row>
    <row r="2049" spans="4:4" x14ac:dyDescent="0.3">
      <c r="D2049" s="10"/>
    </row>
    <row r="2050" spans="4:4" x14ac:dyDescent="0.3">
      <c r="D2050" s="10"/>
    </row>
    <row r="2051" spans="4:4" x14ac:dyDescent="0.3">
      <c r="D2051" s="10"/>
    </row>
    <row r="2052" spans="4:4" x14ac:dyDescent="0.3">
      <c r="D2052" s="10"/>
    </row>
    <row r="2053" spans="4:4" x14ac:dyDescent="0.3">
      <c r="D2053" s="10"/>
    </row>
    <row r="2054" spans="4:4" x14ac:dyDescent="0.3">
      <c r="D2054" s="10"/>
    </row>
    <row r="2055" spans="4:4" x14ac:dyDescent="0.3">
      <c r="D2055" s="10"/>
    </row>
    <row r="2056" spans="4:4" x14ac:dyDescent="0.3">
      <c r="D2056" s="10"/>
    </row>
    <row r="2057" spans="4:4" x14ac:dyDescent="0.3">
      <c r="D2057" s="10"/>
    </row>
    <row r="2058" spans="4:4" x14ac:dyDescent="0.3">
      <c r="D2058" s="10"/>
    </row>
    <row r="2059" spans="4:4" x14ac:dyDescent="0.3">
      <c r="D2059" s="10"/>
    </row>
    <row r="2060" spans="4:4" x14ac:dyDescent="0.3">
      <c r="D2060" s="10"/>
    </row>
    <row r="2061" spans="4:4" x14ac:dyDescent="0.3">
      <c r="D2061" s="10"/>
    </row>
    <row r="2062" spans="4:4" x14ac:dyDescent="0.3">
      <c r="D2062" s="10"/>
    </row>
    <row r="2063" spans="4:4" x14ac:dyDescent="0.3">
      <c r="D2063" s="10"/>
    </row>
    <row r="2064" spans="4:4" x14ac:dyDescent="0.3">
      <c r="D2064" s="10"/>
    </row>
    <row r="2065" spans="4:4" x14ac:dyDescent="0.3">
      <c r="D2065" s="10"/>
    </row>
    <row r="2066" spans="4:4" x14ac:dyDescent="0.3">
      <c r="D2066" s="10"/>
    </row>
    <row r="2067" spans="4:4" x14ac:dyDescent="0.3">
      <c r="D2067" s="10"/>
    </row>
    <row r="2068" spans="4:4" x14ac:dyDescent="0.3">
      <c r="D2068" s="10"/>
    </row>
    <row r="2069" spans="4:4" x14ac:dyDescent="0.3">
      <c r="D2069" s="10"/>
    </row>
    <row r="2070" spans="4:4" x14ac:dyDescent="0.3">
      <c r="D2070" s="10"/>
    </row>
    <row r="2071" spans="4:4" x14ac:dyDescent="0.3">
      <c r="D2071" s="10"/>
    </row>
    <row r="2072" spans="4:4" x14ac:dyDescent="0.3">
      <c r="D2072" s="10"/>
    </row>
    <row r="2073" spans="4:4" x14ac:dyDescent="0.3">
      <c r="D2073" s="10"/>
    </row>
    <row r="2074" spans="4:4" x14ac:dyDescent="0.3">
      <c r="D2074" s="10"/>
    </row>
    <row r="2075" spans="4:4" x14ac:dyDescent="0.3">
      <c r="D2075" s="10"/>
    </row>
    <row r="2076" spans="4:4" x14ac:dyDescent="0.3">
      <c r="D2076" s="10"/>
    </row>
    <row r="2077" spans="4:4" x14ac:dyDescent="0.3">
      <c r="D2077" s="10"/>
    </row>
    <row r="2078" spans="4:4" x14ac:dyDescent="0.3">
      <c r="D2078" s="10"/>
    </row>
    <row r="2079" spans="4:4" x14ac:dyDescent="0.3">
      <c r="D2079" s="10"/>
    </row>
    <row r="2080" spans="4:4" x14ac:dyDescent="0.3">
      <c r="D2080" s="10"/>
    </row>
    <row r="2081" spans="4:4" x14ac:dyDescent="0.3">
      <c r="D2081" s="10"/>
    </row>
    <row r="2082" spans="4:4" x14ac:dyDescent="0.3">
      <c r="D2082" s="10"/>
    </row>
    <row r="2083" spans="4:4" x14ac:dyDescent="0.3">
      <c r="D2083" s="10"/>
    </row>
    <row r="2084" spans="4:4" x14ac:dyDescent="0.3">
      <c r="D2084" s="10"/>
    </row>
    <row r="2085" spans="4:4" x14ac:dyDescent="0.3">
      <c r="D2085" s="10"/>
    </row>
    <row r="2086" spans="4:4" x14ac:dyDescent="0.3">
      <c r="D2086" s="10"/>
    </row>
    <row r="2087" spans="4:4" x14ac:dyDescent="0.3">
      <c r="D2087" s="10"/>
    </row>
    <row r="2088" spans="4:4" x14ac:dyDescent="0.3">
      <c r="D2088" s="10"/>
    </row>
    <row r="2089" spans="4:4" x14ac:dyDescent="0.3">
      <c r="D2089" s="10"/>
    </row>
    <row r="2090" spans="4:4" x14ac:dyDescent="0.3">
      <c r="D2090" s="10"/>
    </row>
    <row r="2091" spans="4:4" x14ac:dyDescent="0.3">
      <c r="D2091" s="10"/>
    </row>
    <row r="2092" spans="4:4" x14ac:dyDescent="0.3">
      <c r="D2092" s="10"/>
    </row>
    <row r="2093" spans="4:4" x14ac:dyDescent="0.3">
      <c r="D2093" s="10"/>
    </row>
    <row r="2094" spans="4:4" x14ac:dyDescent="0.3">
      <c r="D2094" s="10"/>
    </row>
    <row r="2095" spans="4:4" x14ac:dyDescent="0.3">
      <c r="D2095" s="10"/>
    </row>
    <row r="2096" spans="4:4" x14ac:dyDescent="0.3">
      <c r="D2096" s="10"/>
    </row>
    <row r="2097" spans="4:4" x14ac:dyDescent="0.3">
      <c r="D2097" s="10"/>
    </row>
    <row r="2098" spans="4:4" x14ac:dyDescent="0.3">
      <c r="D2098" s="10"/>
    </row>
    <row r="2099" spans="4:4" x14ac:dyDescent="0.3">
      <c r="D2099" s="10"/>
    </row>
    <row r="2100" spans="4:4" x14ac:dyDescent="0.3">
      <c r="D2100" s="10"/>
    </row>
    <row r="2101" spans="4:4" x14ac:dyDescent="0.3">
      <c r="D2101" s="10"/>
    </row>
    <row r="2102" spans="4:4" x14ac:dyDescent="0.3">
      <c r="D2102" s="10"/>
    </row>
    <row r="2103" spans="4:4" x14ac:dyDescent="0.3">
      <c r="D2103" s="10"/>
    </row>
    <row r="2104" spans="4:4" x14ac:dyDescent="0.3">
      <c r="D2104" s="10"/>
    </row>
    <row r="2105" spans="4:4" x14ac:dyDescent="0.3">
      <c r="D2105" s="10"/>
    </row>
    <row r="2106" spans="4:4" x14ac:dyDescent="0.3">
      <c r="D2106" s="10"/>
    </row>
    <row r="2107" spans="4:4" x14ac:dyDescent="0.3">
      <c r="D2107" s="10"/>
    </row>
    <row r="2108" spans="4:4" x14ac:dyDescent="0.3">
      <c r="D2108" s="10"/>
    </row>
    <row r="2109" spans="4:4" x14ac:dyDescent="0.3">
      <c r="D2109" s="10"/>
    </row>
    <row r="2110" spans="4:4" x14ac:dyDescent="0.3">
      <c r="D2110" s="10"/>
    </row>
    <row r="2111" spans="4:4" x14ac:dyDescent="0.3">
      <c r="D2111" s="10"/>
    </row>
    <row r="2112" spans="4:4" x14ac:dyDescent="0.3">
      <c r="D2112" s="10"/>
    </row>
    <row r="2113" spans="4:4" x14ac:dyDescent="0.3">
      <c r="D2113" s="10"/>
    </row>
    <row r="2114" spans="4:4" x14ac:dyDescent="0.3">
      <c r="D2114" s="10"/>
    </row>
    <row r="2115" spans="4:4" x14ac:dyDescent="0.3">
      <c r="D2115" s="10"/>
    </row>
    <row r="2116" spans="4:4" x14ac:dyDescent="0.3">
      <c r="D2116" s="10"/>
    </row>
    <row r="2117" spans="4:4" x14ac:dyDescent="0.3">
      <c r="D2117" s="10"/>
    </row>
    <row r="2118" spans="4:4" x14ac:dyDescent="0.3">
      <c r="D2118" s="10"/>
    </row>
    <row r="2119" spans="4:4" x14ac:dyDescent="0.3">
      <c r="D2119" s="10"/>
    </row>
    <row r="2120" spans="4:4" x14ac:dyDescent="0.3">
      <c r="D2120" s="10"/>
    </row>
    <row r="2121" spans="4:4" x14ac:dyDescent="0.3">
      <c r="D2121" s="10"/>
    </row>
    <row r="2122" spans="4:4" x14ac:dyDescent="0.3">
      <c r="D2122" s="10"/>
    </row>
    <row r="2123" spans="4:4" x14ac:dyDescent="0.3">
      <c r="D2123" s="10"/>
    </row>
    <row r="2124" spans="4:4" x14ac:dyDescent="0.3">
      <c r="D2124" s="10"/>
    </row>
    <row r="2125" spans="4:4" x14ac:dyDescent="0.3">
      <c r="D2125" s="10"/>
    </row>
    <row r="2126" spans="4:4" x14ac:dyDescent="0.3">
      <c r="D2126" s="10"/>
    </row>
    <row r="2127" spans="4:4" x14ac:dyDescent="0.3">
      <c r="D2127" s="10"/>
    </row>
    <row r="2128" spans="4:4" x14ac:dyDescent="0.3">
      <c r="D2128" s="10"/>
    </row>
    <row r="2129" spans="4:4" x14ac:dyDescent="0.3">
      <c r="D2129" s="10"/>
    </row>
    <row r="2130" spans="4:4" x14ac:dyDescent="0.3">
      <c r="D2130" s="10"/>
    </row>
    <row r="2131" spans="4:4" x14ac:dyDescent="0.3">
      <c r="D2131" s="10"/>
    </row>
    <row r="2132" spans="4:4" x14ac:dyDescent="0.3">
      <c r="D2132" s="10"/>
    </row>
    <row r="2133" spans="4:4" x14ac:dyDescent="0.3">
      <c r="D2133" s="10"/>
    </row>
    <row r="2134" spans="4:4" x14ac:dyDescent="0.3">
      <c r="D2134" s="10"/>
    </row>
    <row r="2135" spans="4:4" x14ac:dyDescent="0.3">
      <c r="D2135" s="10"/>
    </row>
    <row r="2136" spans="4:4" x14ac:dyDescent="0.3">
      <c r="D2136" s="10"/>
    </row>
    <row r="2137" spans="4:4" x14ac:dyDescent="0.3">
      <c r="D2137" s="10"/>
    </row>
    <row r="2138" spans="4:4" x14ac:dyDescent="0.3">
      <c r="D2138" s="10"/>
    </row>
    <row r="2139" spans="4:4" x14ac:dyDescent="0.3">
      <c r="D2139" s="10"/>
    </row>
    <row r="2140" spans="4:4" x14ac:dyDescent="0.3">
      <c r="D2140" s="10"/>
    </row>
    <row r="2141" spans="4:4" x14ac:dyDescent="0.3">
      <c r="D2141" s="10"/>
    </row>
    <row r="2142" spans="4:4" x14ac:dyDescent="0.3">
      <c r="D2142" s="10"/>
    </row>
    <row r="2143" spans="4:4" x14ac:dyDescent="0.3">
      <c r="D2143" s="10"/>
    </row>
    <row r="2144" spans="4:4" x14ac:dyDescent="0.3">
      <c r="D2144" s="10"/>
    </row>
    <row r="2145" spans="4:4" x14ac:dyDescent="0.3">
      <c r="D2145" s="10"/>
    </row>
    <row r="2146" spans="4:4" x14ac:dyDescent="0.3">
      <c r="D2146" s="10"/>
    </row>
    <row r="2147" spans="4:4" x14ac:dyDescent="0.3">
      <c r="D2147" s="10"/>
    </row>
    <row r="2148" spans="4:4" x14ac:dyDescent="0.3">
      <c r="D2148" s="10"/>
    </row>
    <row r="2149" spans="4:4" x14ac:dyDescent="0.3">
      <c r="D2149" s="10"/>
    </row>
    <row r="2150" spans="4:4" x14ac:dyDescent="0.3">
      <c r="D2150" s="10"/>
    </row>
    <row r="2151" spans="4:4" x14ac:dyDescent="0.3">
      <c r="D2151" s="10"/>
    </row>
    <row r="2152" spans="4:4" x14ac:dyDescent="0.3">
      <c r="D2152" s="10"/>
    </row>
    <row r="2153" spans="4:4" x14ac:dyDescent="0.3">
      <c r="D2153" s="10"/>
    </row>
    <row r="2154" spans="4:4" x14ac:dyDescent="0.3">
      <c r="D2154" s="10"/>
    </row>
    <row r="2155" spans="4:4" x14ac:dyDescent="0.3">
      <c r="D2155" s="10"/>
    </row>
    <row r="2156" spans="4:4" x14ac:dyDescent="0.3">
      <c r="D2156" s="10"/>
    </row>
    <row r="2157" spans="4:4" x14ac:dyDescent="0.3">
      <c r="D2157" s="10"/>
    </row>
    <row r="2158" spans="4:4" x14ac:dyDescent="0.3">
      <c r="D2158" s="10"/>
    </row>
    <row r="2159" spans="4:4" x14ac:dyDescent="0.3">
      <c r="D2159" s="10"/>
    </row>
    <row r="2160" spans="4:4" x14ac:dyDescent="0.3">
      <c r="D2160" s="10"/>
    </row>
    <row r="2161" spans="4:4" x14ac:dyDescent="0.3">
      <c r="D2161" s="10"/>
    </row>
    <row r="2162" spans="4:4" x14ac:dyDescent="0.3">
      <c r="D2162" s="10"/>
    </row>
    <row r="2163" spans="4:4" x14ac:dyDescent="0.3">
      <c r="D2163" s="10"/>
    </row>
    <row r="2164" spans="4:4" x14ac:dyDescent="0.3">
      <c r="D2164" s="10"/>
    </row>
    <row r="2165" spans="4:4" x14ac:dyDescent="0.3">
      <c r="D2165" s="10"/>
    </row>
    <row r="2166" spans="4:4" x14ac:dyDescent="0.3">
      <c r="D2166" s="10"/>
    </row>
    <row r="2167" spans="4:4" x14ac:dyDescent="0.3">
      <c r="D2167" s="10"/>
    </row>
    <row r="2168" spans="4:4" x14ac:dyDescent="0.3">
      <c r="D2168" s="10"/>
    </row>
    <row r="2169" spans="4:4" x14ac:dyDescent="0.3">
      <c r="D2169" s="10"/>
    </row>
    <row r="2170" spans="4:4" x14ac:dyDescent="0.3">
      <c r="D2170" s="10"/>
    </row>
    <row r="2171" spans="4:4" x14ac:dyDescent="0.3">
      <c r="D2171" s="10"/>
    </row>
    <row r="2172" spans="4:4" x14ac:dyDescent="0.3">
      <c r="D2172" s="10"/>
    </row>
    <row r="2173" spans="4:4" x14ac:dyDescent="0.3">
      <c r="D2173" s="10"/>
    </row>
    <row r="2174" spans="4:4" x14ac:dyDescent="0.3">
      <c r="D2174" s="10"/>
    </row>
    <row r="2175" spans="4:4" x14ac:dyDescent="0.3">
      <c r="D2175" s="10"/>
    </row>
    <row r="2176" spans="4:4" x14ac:dyDescent="0.3">
      <c r="D2176" s="10"/>
    </row>
    <row r="2177" spans="4:4" x14ac:dyDescent="0.3">
      <c r="D2177" s="10"/>
    </row>
    <row r="2178" spans="4:4" x14ac:dyDescent="0.3">
      <c r="D2178" s="10"/>
    </row>
    <row r="2179" spans="4:4" x14ac:dyDescent="0.3">
      <c r="D2179" s="10"/>
    </row>
    <row r="2180" spans="4:4" x14ac:dyDescent="0.3">
      <c r="D2180" s="10"/>
    </row>
    <row r="2181" spans="4:4" x14ac:dyDescent="0.3">
      <c r="D2181" s="10"/>
    </row>
    <row r="2182" spans="4:4" x14ac:dyDescent="0.3">
      <c r="D2182" s="10"/>
    </row>
    <row r="2183" spans="4:4" x14ac:dyDescent="0.3">
      <c r="D2183" s="10"/>
    </row>
    <row r="2184" spans="4:4" x14ac:dyDescent="0.3">
      <c r="D2184" s="10"/>
    </row>
    <row r="2185" spans="4:4" x14ac:dyDescent="0.3">
      <c r="D2185" s="10"/>
    </row>
    <row r="2186" spans="4:4" x14ac:dyDescent="0.3">
      <c r="D2186" s="10"/>
    </row>
    <row r="2187" spans="4:4" x14ac:dyDescent="0.3">
      <c r="D2187" s="10"/>
    </row>
    <row r="2188" spans="4:4" x14ac:dyDescent="0.3">
      <c r="D2188" s="10"/>
    </row>
    <row r="2189" spans="4:4" x14ac:dyDescent="0.3">
      <c r="D2189" s="10"/>
    </row>
    <row r="2190" spans="4:4" x14ac:dyDescent="0.3">
      <c r="D2190" s="10"/>
    </row>
    <row r="2191" spans="4:4" x14ac:dyDescent="0.3">
      <c r="D2191" s="10"/>
    </row>
    <row r="2192" spans="4:4" x14ac:dyDescent="0.3">
      <c r="D2192" s="10"/>
    </row>
    <row r="2193" spans="4:4" x14ac:dyDescent="0.3">
      <c r="D2193" s="10"/>
    </row>
    <row r="2194" spans="4:4" x14ac:dyDescent="0.3">
      <c r="D2194" s="10"/>
    </row>
    <row r="2195" spans="4:4" x14ac:dyDescent="0.3">
      <c r="D2195" s="10"/>
    </row>
    <row r="2196" spans="4:4" x14ac:dyDescent="0.3">
      <c r="D2196" s="10"/>
    </row>
    <row r="2197" spans="4:4" x14ac:dyDescent="0.3">
      <c r="D2197" s="10"/>
    </row>
    <row r="2198" spans="4:4" x14ac:dyDescent="0.3">
      <c r="D2198" s="10"/>
    </row>
    <row r="2199" spans="4:4" x14ac:dyDescent="0.3">
      <c r="D2199" s="10"/>
    </row>
    <row r="2200" spans="4:4" x14ac:dyDescent="0.3">
      <c r="D2200" s="10"/>
    </row>
    <row r="2201" spans="4:4" x14ac:dyDescent="0.3">
      <c r="D2201" s="10"/>
    </row>
    <row r="2202" spans="4:4" x14ac:dyDescent="0.3">
      <c r="D2202" s="10"/>
    </row>
    <row r="2203" spans="4:4" x14ac:dyDescent="0.3">
      <c r="D2203" s="10"/>
    </row>
    <row r="2204" spans="4:4" x14ac:dyDescent="0.3">
      <c r="D2204" s="10"/>
    </row>
    <row r="2205" spans="4:4" x14ac:dyDescent="0.3">
      <c r="D2205" s="10"/>
    </row>
    <row r="2206" spans="4:4" x14ac:dyDescent="0.3">
      <c r="D2206" s="10"/>
    </row>
    <row r="2207" spans="4:4" x14ac:dyDescent="0.3">
      <c r="D2207" s="10"/>
    </row>
    <row r="2208" spans="4:4" x14ac:dyDescent="0.3">
      <c r="D2208" s="10"/>
    </row>
    <row r="2209" spans="4:4" x14ac:dyDescent="0.3">
      <c r="D2209" s="10"/>
    </row>
    <row r="2210" spans="4:4" x14ac:dyDescent="0.3">
      <c r="D2210" s="10"/>
    </row>
    <row r="2211" spans="4:4" x14ac:dyDescent="0.3">
      <c r="D2211" s="10"/>
    </row>
    <row r="2212" spans="4:4" x14ac:dyDescent="0.3">
      <c r="D2212" s="10"/>
    </row>
    <row r="2213" spans="4:4" x14ac:dyDescent="0.3">
      <c r="D2213" s="10"/>
    </row>
    <row r="2214" spans="4:4" x14ac:dyDescent="0.3">
      <c r="D2214" s="10"/>
    </row>
    <row r="2215" spans="4:4" x14ac:dyDescent="0.3">
      <c r="D2215" s="10"/>
    </row>
    <row r="2216" spans="4:4" x14ac:dyDescent="0.3">
      <c r="D2216" s="10"/>
    </row>
    <row r="2217" spans="4:4" x14ac:dyDescent="0.3">
      <c r="D2217" s="10"/>
    </row>
    <row r="2218" spans="4:4" x14ac:dyDescent="0.3">
      <c r="D2218" s="10"/>
    </row>
    <row r="2219" spans="4:4" x14ac:dyDescent="0.3">
      <c r="D2219" s="10"/>
    </row>
    <row r="2220" spans="4:4" x14ac:dyDescent="0.3">
      <c r="D2220" s="10"/>
    </row>
    <row r="2221" spans="4:4" x14ac:dyDescent="0.3">
      <c r="D2221" s="10"/>
    </row>
    <row r="2222" spans="4:4" x14ac:dyDescent="0.3">
      <c r="D2222" s="10"/>
    </row>
    <row r="2223" spans="4:4" x14ac:dyDescent="0.3">
      <c r="D2223" s="10"/>
    </row>
    <row r="2224" spans="4:4" x14ac:dyDescent="0.3">
      <c r="D2224" s="10"/>
    </row>
    <row r="2225" spans="4:4" x14ac:dyDescent="0.3">
      <c r="D2225" s="10"/>
    </row>
    <row r="2226" spans="4:4" x14ac:dyDescent="0.3">
      <c r="D2226" s="10"/>
    </row>
    <row r="2227" spans="4:4" x14ac:dyDescent="0.3">
      <c r="D2227" s="10"/>
    </row>
    <row r="2228" spans="4:4" x14ac:dyDescent="0.3">
      <c r="D2228" s="10"/>
    </row>
    <row r="2229" spans="4:4" x14ac:dyDescent="0.3">
      <c r="D2229" s="10"/>
    </row>
    <row r="2230" spans="4:4" x14ac:dyDescent="0.3">
      <c r="D2230" s="10"/>
    </row>
    <row r="2231" spans="4:4" x14ac:dyDescent="0.3">
      <c r="D2231" s="10"/>
    </row>
    <row r="2232" spans="4:4" x14ac:dyDescent="0.3">
      <c r="D2232" s="10"/>
    </row>
    <row r="2233" spans="4:4" x14ac:dyDescent="0.3">
      <c r="D2233" s="10"/>
    </row>
    <row r="2234" spans="4:4" x14ac:dyDescent="0.3">
      <c r="D2234" s="10"/>
    </row>
    <row r="2235" spans="4:4" x14ac:dyDescent="0.3">
      <c r="D2235" s="10"/>
    </row>
    <row r="2236" spans="4:4" x14ac:dyDescent="0.3">
      <c r="D2236" s="10"/>
    </row>
    <row r="2237" spans="4:4" x14ac:dyDescent="0.3">
      <c r="D2237" s="10"/>
    </row>
    <row r="2238" spans="4:4" x14ac:dyDescent="0.3">
      <c r="D2238" s="10"/>
    </row>
    <row r="2239" spans="4:4" x14ac:dyDescent="0.3">
      <c r="D2239" s="10"/>
    </row>
    <row r="2240" spans="4:4" x14ac:dyDescent="0.3">
      <c r="D2240" s="10"/>
    </row>
    <row r="2241" spans="4:4" x14ac:dyDescent="0.3">
      <c r="D2241" s="10"/>
    </row>
    <row r="2242" spans="4:4" x14ac:dyDescent="0.3">
      <c r="D2242" s="10"/>
    </row>
    <row r="2243" spans="4:4" x14ac:dyDescent="0.3">
      <c r="D2243" s="10"/>
    </row>
    <row r="2244" spans="4:4" x14ac:dyDescent="0.3">
      <c r="D2244" s="10"/>
    </row>
    <row r="2245" spans="4:4" x14ac:dyDescent="0.3">
      <c r="D2245" s="10"/>
    </row>
    <row r="2246" spans="4:4" x14ac:dyDescent="0.3">
      <c r="D2246" s="10"/>
    </row>
    <row r="2247" spans="4:4" x14ac:dyDescent="0.3">
      <c r="D2247" s="10"/>
    </row>
    <row r="2248" spans="4:4" x14ac:dyDescent="0.3">
      <c r="D2248" s="10"/>
    </row>
    <row r="2249" spans="4:4" x14ac:dyDescent="0.3">
      <c r="D2249" s="10"/>
    </row>
    <row r="2250" spans="4:4" x14ac:dyDescent="0.3">
      <c r="D2250" s="10"/>
    </row>
    <row r="2251" spans="4:4" x14ac:dyDescent="0.3">
      <c r="D2251" s="10"/>
    </row>
    <row r="2252" spans="4:4" x14ac:dyDescent="0.3">
      <c r="D2252" s="10"/>
    </row>
    <row r="2253" spans="4:4" x14ac:dyDescent="0.3">
      <c r="D2253" s="10"/>
    </row>
    <row r="2254" spans="4:4" x14ac:dyDescent="0.3">
      <c r="D2254" s="10"/>
    </row>
    <row r="2255" spans="4:4" x14ac:dyDescent="0.3">
      <c r="D2255" s="10"/>
    </row>
    <row r="2256" spans="4:4" x14ac:dyDescent="0.3">
      <c r="D2256" s="10"/>
    </row>
    <row r="2257" spans="4:4" x14ac:dyDescent="0.3">
      <c r="D2257" s="10"/>
    </row>
    <row r="2258" spans="4:4" x14ac:dyDescent="0.3">
      <c r="D2258" s="10"/>
    </row>
    <row r="2259" spans="4:4" x14ac:dyDescent="0.3">
      <c r="D2259" s="10"/>
    </row>
    <row r="2260" spans="4:4" x14ac:dyDescent="0.3">
      <c r="D2260" s="10"/>
    </row>
    <row r="2261" spans="4:4" x14ac:dyDescent="0.3">
      <c r="D2261" s="10"/>
    </row>
    <row r="2262" spans="4:4" x14ac:dyDescent="0.3">
      <c r="D2262" s="10"/>
    </row>
    <row r="2263" spans="4:4" x14ac:dyDescent="0.3">
      <c r="D2263" s="10"/>
    </row>
    <row r="2264" spans="4:4" x14ac:dyDescent="0.3">
      <c r="D2264" s="10"/>
    </row>
    <row r="2265" spans="4:4" x14ac:dyDescent="0.3">
      <c r="D2265" s="10"/>
    </row>
    <row r="2266" spans="4:4" x14ac:dyDescent="0.3">
      <c r="D2266" s="10"/>
    </row>
    <row r="2267" spans="4:4" x14ac:dyDescent="0.3">
      <c r="D2267" s="10"/>
    </row>
    <row r="2268" spans="4:4" x14ac:dyDescent="0.3">
      <c r="D2268" s="10"/>
    </row>
    <row r="2269" spans="4:4" x14ac:dyDescent="0.3">
      <c r="D2269" s="10"/>
    </row>
    <row r="2270" spans="4:4" x14ac:dyDescent="0.3">
      <c r="D2270" s="10"/>
    </row>
    <row r="2271" spans="4:4" x14ac:dyDescent="0.3">
      <c r="D2271" s="10"/>
    </row>
    <row r="2272" spans="4:4" x14ac:dyDescent="0.3">
      <c r="D2272" s="10"/>
    </row>
    <row r="2273" spans="4:4" x14ac:dyDescent="0.3">
      <c r="D2273" s="10"/>
    </row>
    <row r="2274" spans="4:4" x14ac:dyDescent="0.3">
      <c r="D2274" s="10"/>
    </row>
    <row r="2275" spans="4:4" x14ac:dyDescent="0.3">
      <c r="D2275" s="10"/>
    </row>
    <row r="2276" spans="4:4" x14ac:dyDescent="0.3">
      <c r="D2276" s="10"/>
    </row>
    <row r="2277" spans="4:4" x14ac:dyDescent="0.3">
      <c r="D2277" s="10"/>
    </row>
    <row r="2278" spans="4:4" x14ac:dyDescent="0.3">
      <c r="D2278" s="10"/>
    </row>
    <row r="2279" spans="4:4" x14ac:dyDescent="0.3">
      <c r="D2279" s="10"/>
    </row>
    <row r="2280" spans="4:4" x14ac:dyDescent="0.3">
      <c r="D2280" s="10"/>
    </row>
    <row r="2281" spans="4:4" x14ac:dyDescent="0.3">
      <c r="D2281" s="10"/>
    </row>
    <row r="2282" spans="4:4" x14ac:dyDescent="0.3">
      <c r="D2282" s="10"/>
    </row>
    <row r="2283" spans="4:4" x14ac:dyDescent="0.3">
      <c r="D2283" s="10"/>
    </row>
    <row r="2284" spans="4:4" x14ac:dyDescent="0.3">
      <c r="D2284" s="10"/>
    </row>
    <row r="2285" spans="4:4" x14ac:dyDescent="0.3">
      <c r="D2285" s="10"/>
    </row>
    <row r="2286" spans="4:4" x14ac:dyDescent="0.3">
      <c r="D2286" s="10"/>
    </row>
    <row r="2287" spans="4:4" x14ac:dyDescent="0.3">
      <c r="D2287" s="10"/>
    </row>
    <row r="2288" spans="4:4" x14ac:dyDescent="0.3">
      <c r="D2288" s="10"/>
    </row>
    <row r="2289" spans="4:4" x14ac:dyDescent="0.3">
      <c r="D2289" s="10"/>
    </row>
    <row r="2290" spans="4:4" x14ac:dyDescent="0.3">
      <c r="D2290" s="10"/>
    </row>
    <row r="2291" spans="4:4" x14ac:dyDescent="0.3">
      <c r="D2291" s="10"/>
    </row>
    <row r="2292" spans="4:4" x14ac:dyDescent="0.3">
      <c r="D2292" s="10"/>
    </row>
    <row r="2293" spans="4:4" x14ac:dyDescent="0.3">
      <c r="D2293" s="10"/>
    </row>
    <row r="2294" spans="4:4" x14ac:dyDescent="0.3">
      <c r="D2294" s="10"/>
    </row>
    <row r="2295" spans="4:4" x14ac:dyDescent="0.3">
      <c r="D2295" s="10"/>
    </row>
    <row r="2296" spans="4:4" x14ac:dyDescent="0.3">
      <c r="D2296" s="10"/>
    </row>
    <row r="2297" spans="4:4" x14ac:dyDescent="0.3">
      <c r="D2297" s="10"/>
    </row>
    <row r="2298" spans="4:4" x14ac:dyDescent="0.3">
      <c r="D2298" s="10"/>
    </row>
    <row r="2299" spans="4:4" x14ac:dyDescent="0.3">
      <c r="D2299" s="10"/>
    </row>
    <row r="2300" spans="4:4" x14ac:dyDescent="0.3">
      <c r="D2300" s="10"/>
    </row>
    <row r="2301" spans="4:4" x14ac:dyDescent="0.3">
      <c r="D2301" s="10"/>
    </row>
    <row r="2302" spans="4:4" x14ac:dyDescent="0.3">
      <c r="D2302" s="10"/>
    </row>
    <row r="2303" spans="4:4" x14ac:dyDescent="0.3">
      <c r="D2303" s="10"/>
    </row>
    <row r="2304" spans="4:4" x14ac:dyDescent="0.3">
      <c r="D2304" s="10"/>
    </row>
    <row r="2305" spans="4:4" x14ac:dyDescent="0.3">
      <c r="D2305" s="10"/>
    </row>
    <row r="2306" spans="4:4" x14ac:dyDescent="0.3">
      <c r="D2306" s="10"/>
    </row>
    <row r="2307" spans="4:4" x14ac:dyDescent="0.3">
      <c r="D2307" s="10"/>
    </row>
    <row r="2308" spans="4:4" x14ac:dyDescent="0.3">
      <c r="D2308" s="10"/>
    </row>
    <row r="2309" spans="4:4" x14ac:dyDescent="0.3">
      <c r="D2309" s="10"/>
    </row>
    <row r="2310" spans="4:4" x14ac:dyDescent="0.3">
      <c r="D2310" s="10"/>
    </row>
    <row r="2311" spans="4:4" x14ac:dyDescent="0.3">
      <c r="D2311" s="10"/>
    </row>
    <row r="2312" spans="4:4" x14ac:dyDescent="0.3">
      <c r="D2312" s="10"/>
    </row>
    <row r="2313" spans="4:4" x14ac:dyDescent="0.3">
      <c r="D2313" s="10"/>
    </row>
    <row r="2314" spans="4:4" x14ac:dyDescent="0.3">
      <c r="D2314" s="10"/>
    </row>
    <row r="2315" spans="4:4" x14ac:dyDescent="0.3">
      <c r="D2315" s="10"/>
    </row>
    <row r="2316" spans="4:4" x14ac:dyDescent="0.3">
      <c r="D2316" s="10"/>
    </row>
    <row r="2317" spans="4:4" x14ac:dyDescent="0.3">
      <c r="D2317" s="10"/>
    </row>
    <row r="2318" spans="4:4" x14ac:dyDescent="0.3">
      <c r="D2318" s="10"/>
    </row>
    <row r="2319" spans="4:4" x14ac:dyDescent="0.3">
      <c r="D2319" s="10"/>
    </row>
    <row r="2320" spans="4:4" x14ac:dyDescent="0.3">
      <c r="D2320" s="10"/>
    </row>
    <row r="2321" spans="4:4" x14ac:dyDescent="0.3">
      <c r="D2321" s="10"/>
    </row>
    <row r="2322" spans="4:4" x14ac:dyDescent="0.3">
      <c r="D2322" s="10"/>
    </row>
    <row r="2323" spans="4:4" x14ac:dyDescent="0.3">
      <c r="D2323" s="10"/>
    </row>
    <row r="2324" spans="4:4" x14ac:dyDescent="0.3">
      <c r="D2324" s="10"/>
    </row>
    <row r="2325" spans="4:4" x14ac:dyDescent="0.3">
      <c r="D2325" s="10"/>
    </row>
    <row r="2326" spans="4:4" x14ac:dyDescent="0.3">
      <c r="D2326" s="10"/>
    </row>
    <row r="2327" spans="4:4" x14ac:dyDescent="0.3">
      <c r="D2327" s="10"/>
    </row>
    <row r="2328" spans="4:4" x14ac:dyDescent="0.3">
      <c r="D2328" s="10"/>
    </row>
    <row r="2329" spans="4:4" x14ac:dyDescent="0.3">
      <c r="D2329" s="10"/>
    </row>
    <row r="2330" spans="4:4" x14ac:dyDescent="0.3">
      <c r="D2330" s="10"/>
    </row>
    <row r="2331" spans="4:4" x14ac:dyDescent="0.3">
      <c r="D2331" s="10"/>
    </row>
    <row r="2332" spans="4:4" x14ac:dyDescent="0.3">
      <c r="D2332" s="10"/>
    </row>
    <row r="2333" spans="4:4" x14ac:dyDescent="0.3">
      <c r="D2333" s="10"/>
    </row>
    <row r="2334" spans="4:4" x14ac:dyDescent="0.3">
      <c r="D2334" s="10"/>
    </row>
    <row r="2335" spans="4:4" x14ac:dyDescent="0.3">
      <c r="D2335" s="10"/>
    </row>
    <row r="2336" spans="4:4" x14ac:dyDescent="0.3">
      <c r="D2336" s="10"/>
    </row>
    <row r="2337" spans="4:4" x14ac:dyDescent="0.3">
      <c r="D2337" s="10"/>
    </row>
    <row r="2338" spans="4:4" x14ac:dyDescent="0.3">
      <c r="D2338" s="10"/>
    </row>
    <row r="2339" spans="4:4" x14ac:dyDescent="0.3">
      <c r="D2339" s="10"/>
    </row>
    <row r="2340" spans="4:4" x14ac:dyDescent="0.3">
      <c r="D2340" s="10"/>
    </row>
    <row r="2341" spans="4:4" x14ac:dyDescent="0.3">
      <c r="D2341" s="10"/>
    </row>
    <row r="2342" spans="4:4" x14ac:dyDescent="0.3">
      <c r="D2342" s="10"/>
    </row>
    <row r="2343" spans="4:4" x14ac:dyDescent="0.3">
      <c r="D2343" s="10"/>
    </row>
    <row r="2344" spans="4:4" x14ac:dyDescent="0.3">
      <c r="D2344" s="10"/>
    </row>
    <row r="2345" spans="4:4" x14ac:dyDescent="0.3">
      <c r="D2345" s="10"/>
    </row>
    <row r="2346" spans="4:4" x14ac:dyDescent="0.3">
      <c r="D2346" s="10"/>
    </row>
    <row r="2347" spans="4:4" x14ac:dyDescent="0.3">
      <c r="D2347" s="10"/>
    </row>
    <row r="2348" spans="4:4" x14ac:dyDescent="0.3">
      <c r="D2348" s="10"/>
    </row>
    <row r="2349" spans="4:4" x14ac:dyDescent="0.3">
      <c r="D2349" s="10"/>
    </row>
    <row r="2350" spans="4:4" x14ac:dyDescent="0.3">
      <c r="D2350" s="10"/>
    </row>
    <row r="2351" spans="4:4" x14ac:dyDescent="0.3">
      <c r="D2351" s="10"/>
    </row>
    <row r="2352" spans="4:4" x14ac:dyDescent="0.3">
      <c r="D2352" s="10"/>
    </row>
    <row r="2353" spans="4:4" x14ac:dyDescent="0.3">
      <c r="D2353" s="10"/>
    </row>
    <row r="2354" spans="4:4" x14ac:dyDescent="0.3">
      <c r="D2354" s="10"/>
    </row>
    <row r="2355" spans="4:4" x14ac:dyDescent="0.3">
      <c r="D2355" s="10"/>
    </row>
    <row r="2356" spans="4:4" x14ac:dyDescent="0.3">
      <c r="D2356" s="10"/>
    </row>
    <row r="2357" spans="4:4" x14ac:dyDescent="0.3">
      <c r="D2357" s="10"/>
    </row>
    <row r="2358" spans="4:4" x14ac:dyDescent="0.3">
      <c r="D2358" s="10"/>
    </row>
    <row r="2359" spans="4:4" x14ac:dyDescent="0.3">
      <c r="D2359" s="10"/>
    </row>
    <row r="2360" spans="4:4" x14ac:dyDescent="0.3">
      <c r="D2360" s="10"/>
    </row>
    <row r="2361" spans="4:4" x14ac:dyDescent="0.3">
      <c r="D2361" s="10"/>
    </row>
    <row r="2362" spans="4:4" x14ac:dyDescent="0.3">
      <c r="D2362" s="10"/>
    </row>
    <row r="2363" spans="4:4" x14ac:dyDescent="0.3">
      <c r="D2363" s="10"/>
    </row>
    <row r="2364" spans="4:4" x14ac:dyDescent="0.3">
      <c r="D2364" s="10"/>
    </row>
    <row r="2365" spans="4:4" x14ac:dyDescent="0.3">
      <c r="D2365" s="10"/>
    </row>
    <row r="2366" spans="4:4" x14ac:dyDescent="0.3">
      <c r="D2366" s="10"/>
    </row>
    <row r="2367" spans="4:4" x14ac:dyDescent="0.3">
      <c r="D2367" s="10"/>
    </row>
    <row r="2368" spans="4:4" x14ac:dyDescent="0.3">
      <c r="D2368" s="10"/>
    </row>
    <row r="2369" spans="4:4" x14ac:dyDescent="0.3">
      <c r="D2369" s="10"/>
    </row>
    <row r="2370" spans="4:4" x14ac:dyDescent="0.3">
      <c r="D2370" s="10"/>
    </row>
    <row r="2371" spans="4:4" x14ac:dyDescent="0.3">
      <c r="D2371" s="10"/>
    </row>
    <row r="2372" spans="4:4" x14ac:dyDescent="0.3">
      <c r="D2372" s="10"/>
    </row>
    <row r="2373" spans="4:4" x14ac:dyDescent="0.3">
      <c r="D2373" s="10"/>
    </row>
    <row r="2374" spans="4:4" x14ac:dyDescent="0.3">
      <c r="D2374" s="10"/>
    </row>
    <row r="2375" spans="4:4" x14ac:dyDescent="0.3">
      <c r="D2375" s="10"/>
    </row>
    <row r="2376" spans="4:4" x14ac:dyDescent="0.3">
      <c r="D2376" s="10"/>
    </row>
    <row r="2377" spans="4:4" x14ac:dyDescent="0.3">
      <c r="D2377" s="10"/>
    </row>
    <row r="2378" spans="4:4" x14ac:dyDescent="0.3">
      <c r="D2378" s="10"/>
    </row>
    <row r="2379" spans="4:4" x14ac:dyDescent="0.3">
      <c r="D2379" s="10"/>
    </row>
    <row r="2380" spans="4:4" x14ac:dyDescent="0.3">
      <c r="D2380" s="10"/>
    </row>
    <row r="2381" spans="4:4" x14ac:dyDescent="0.3">
      <c r="D2381" s="10"/>
    </row>
    <row r="2382" spans="4:4" x14ac:dyDescent="0.3">
      <c r="D2382" s="10"/>
    </row>
    <row r="2383" spans="4:4" x14ac:dyDescent="0.3">
      <c r="D2383" s="10"/>
    </row>
    <row r="2384" spans="4:4" x14ac:dyDescent="0.3">
      <c r="D2384" s="10"/>
    </row>
    <row r="2385" spans="4:4" x14ac:dyDescent="0.3">
      <c r="D2385" s="10"/>
    </row>
    <row r="2386" spans="4:4" x14ac:dyDescent="0.3">
      <c r="D2386" s="10"/>
    </row>
    <row r="2387" spans="4:4" x14ac:dyDescent="0.3">
      <c r="D2387" s="10"/>
    </row>
    <row r="2388" spans="4:4" x14ac:dyDescent="0.3">
      <c r="D2388" s="10"/>
    </row>
    <row r="2389" spans="4:4" x14ac:dyDescent="0.3">
      <c r="D2389" s="10"/>
    </row>
    <row r="2390" spans="4:4" x14ac:dyDescent="0.3">
      <c r="D2390" s="10"/>
    </row>
    <row r="2391" spans="4:4" x14ac:dyDescent="0.3">
      <c r="D2391" s="10"/>
    </row>
    <row r="2392" spans="4:4" x14ac:dyDescent="0.3">
      <c r="D2392" s="10"/>
    </row>
    <row r="2393" spans="4:4" x14ac:dyDescent="0.3">
      <c r="D2393" s="10"/>
    </row>
    <row r="2394" spans="4:4" x14ac:dyDescent="0.3">
      <c r="D2394" s="10"/>
    </row>
    <row r="2395" spans="4:4" x14ac:dyDescent="0.3">
      <c r="D2395" s="10"/>
    </row>
    <row r="2396" spans="4:4" x14ac:dyDescent="0.3">
      <c r="D2396" s="10"/>
    </row>
    <row r="2397" spans="4:4" x14ac:dyDescent="0.3">
      <c r="D2397" s="10"/>
    </row>
    <row r="2398" spans="4:4" x14ac:dyDescent="0.3">
      <c r="D2398" s="10"/>
    </row>
    <row r="2399" spans="4:4" x14ac:dyDescent="0.3">
      <c r="D2399" s="10"/>
    </row>
    <row r="2400" spans="4:4" x14ac:dyDescent="0.3">
      <c r="D2400" s="10"/>
    </row>
    <row r="2401" spans="4:4" x14ac:dyDescent="0.3">
      <c r="D2401" s="10"/>
    </row>
    <row r="2402" spans="4:4" x14ac:dyDescent="0.3">
      <c r="D2402" s="10"/>
    </row>
    <row r="2403" spans="4:4" x14ac:dyDescent="0.3">
      <c r="D2403" s="10"/>
    </row>
    <row r="2404" spans="4:4" x14ac:dyDescent="0.3">
      <c r="D2404" s="10"/>
    </row>
    <row r="2405" spans="4:4" x14ac:dyDescent="0.3">
      <c r="D2405" s="10"/>
    </row>
    <row r="2406" spans="4:4" x14ac:dyDescent="0.3">
      <c r="D2406" s="10"/>
    </row>
    <row r="2407" spans="4:4" x14ac:dyDescent="0.3">
      <c r="D2407" s="10"/>
    </row>
    <row r="2408" spans="4:4" x14ac:dyDescent="0.3">
      <c r="D2408" s="10"/>
    </row>
    <row r="2409" spans="4:4" x14ac:dyDescent="0.3">
      <c r="D2409" s="10"/>
    </row>
    <row r="2410" spans="4:4" x14ac:dyDescent="0.3">
      <c r="D2410" s="10"/>
    </row>
    <row r="2411" spans="4:4" x14ac:dyDescent="0.3">
      <c r="D2411" s="10"/>
    </row>
    <row r="2412" spans="4:4" x14ac:dyDescent="0.3">
      <c r="D2412" s="10"/>
    </row>
    <row r="2413" spans="4:4" x14ac:dyDescent="0.3">
      <c r="D2413" s="10"/>
    </row>
    <row r="2414" spans="4:4" x14ac:dyDescent="0.3">
      <c r="D2414" s="10"/>
    </row>
    <row r="2415" spans="4:4" x14ac:dyDescent="0.3">
      <c r="D2415" s="10"/>
    </row>
    <row r="2416" spans="4:4" x14ac:dyDescent="0.3">
      <c r="D2416" s="10"/>
    </row>
    <row r="2417" spans="4:4" x14ac:dyDescent="0.3">
      <c r="D2417" s="10"/>
    </row>
    <row r="2418" spans="4:4" x14ac:dyDescent="0.3">
      <c r="D2418" s="10"/>
    </row>
    <row r="2419" spans="4:4" x14ac:dyDescent="0.3">
      <c r="D2419" s="10"/>
    </row>
    <row r="2420" spans="4:4" x14ac:dyDescent="0.3">
      <c r="D2420" s="10"/>
    </row>
    <row r="2421" spans="4:4" x14ac:dyDescent="0.3">
      <c r="D2421" s="10"/>
    </row>
    <row r="2422" spans="4:4" x14ac:dyDescent="0.3">
      <c r="D2422" s="10"/>
    </row>
    <row r="2423" spans="4:4" x14ac:dyDescent="0.3">
      <c r="D2423" s="10"/>
    </row>
    <row r="2424" spans="4:4" x14ac:dyDescent="0.3">
      <c r="D2424" s="10"/>
    </row>
    <row r="2425" spans="4:4" x14ac:dyDescent="0.3">
      <c r="D2425" s="10"/>
    </row>
    <row r="2426" spans="4:4" x14ac:dyDescent="0.3">
      <c r="D2426" s="10"/>
    </row>
    <row r="2427" spans="4:4" x14ac:dyDescent="0.3">
      <c r="D2427" s="10"/>
    </row>
    <row r="2428" spans="4:4" x14ac:dyDescent="0.3">
      <c r="D2428" s="10"/>
    </row>
    <row r="2429" spans="4:4" x14ac:dyDescent="0.3">
      <c r="D2429" s="10"/>
    </row>
    <row r="2430" spans="4:4" x14ac:dyDescent="0.3">
      <c r="D2430" s="10"/>
    </row>
    <row r="2431" spans="4:4" x14ac:dyDescent="0.3">
      <c r="D2431" s="10"/>
    </row>
    <row r="2432" spans="4:4" x14ac:dyDescent="0.3">
      <c r="D2432" s="10"/>
    </row>
    <row r="2433" spans="4:4" x14ac:dyDescent="0.3">
      <c r="D2433" s="10"/>
    </row>
    <row r="2434" spans="4:4" x14ac:dyDescent="0.3">
      <c r="D2434" s="10"/>
    </row>
    <row r="2435" spans="4:4" x14ac:dyDescent="0.3">
      <c r="D2435" s="10"/>
    </row>
    <row r="2436" spans="4:4" x14ac:dyDescent="0.3">
      <c r="D2436" s="10"/>
    </row>
    <row r="2437" spans="4:4" x14ac:dyDescent="0.3">
      <c r="D2437" s="10"/>
    </row>
    <row r="2438" spans="4:4" x14ac:dyDescent="0.3">
      <c r="D2438" s="10"/>
    </row>
    <row r="2439" spans="4:4" x14ac:dyDescent="0.3">
      <c r="D2439" s="10"/>
    </row>
    <row r="2440" spans="4:4" x14ac:dyDescent="0.3">
      <c r="D2440" s="10"/>
    </row>
    <row r="2441" spans="4:4" x14ac:dyDescent="0.3">
      <c r="D2441" s="10"/>
    </row>
    <row r="2442" spans="4:4" x14ac:dyDescent="0.3">
      <c r="D2442" s="10"/>
    </row>
    <row r="2443" spans="4:4" x14ac:dyDescent="0.3">
      <c r="D2443" s="10"/>
    </row>
    <row r="2444" spans="4:4" x14ac:dyDescent="0.3">
      <c r="D2444" s="10"/>
    </row>
    <row r="2445" spans="4:4" x14ac:dyDescent="0.3">
      <c r="D2445" s="10"/>
    </row>
    <row r="2446" spans="4:4" x14ac:dyDescent="0.3">
      <c r="D2446" s="10"/>
    </row>
    <row r="2447" spans="4:4" x14ac:dyDescent="0.3">
      <c r="D2447" s="10"/>
    </row>
    <row r="2448" spans="4:4" x14ac:dyDescent="0.3">
      <c r="D2448" s="10"/>
    </row>
    <row r="2449" spans="4:4" x14ac:dyDescent="0.3">
      <c r="D2449" s="10"/>
    </row>
    <row r="2450" spans="4:4" x14ac:dyDescent="0.3">
      <c r="D2450" s="10"/>
    </row>
    <row r="2451" spans="4:4" x14ac:dyDescent="0.3">
      <c r="D2451" s="10"/>
    </row>
    <row r="2452" spans="4:4" x14ac:dyDescent="0.3">
      <c r="D2452" s="10"/>
    </row>
    <row r="2453" spans="4:4" x14ac:dyDescent="0.3">
      <c r="D2453" s="10"/>
    </row>
    <row r="2454" spans="4:4" x14ac:dyDescent="0.3">
      <c r="D2454" s="10"/>
    </row>
    <row r="2455" spans="4:4" x14ac:dyDescent="0.3">
      <c r="D2455" s="10"/>
    </row>
    <row r="2456" spans="4:4" x14ac:dyDescent="0.3">
      <c r="D2456" s="10"/>
    </row>
    <row r="2457" spans="4:4" x14ac:dyDescent="0.3">
      <c r="D2457" s="10"/>
    </row>
    <row r="2458" spans="4:4" x14ac:dyDescent="0.3">
      <c r="D2458" s="10"/>
    </row>
    <row r="2459" spans="4:4" x14ac:dyDescent="0.3">
      <c r="D2459" s="10"/>
    </row>
    <row r="2460" spans="4:4" x14ac:dyDescent="0.3">
      <c r="D2460" s="10"/>
    </row>
    <row r="2461" spans="4:4" x14ac:dyDescent="0.3">
      <c r="D2461" s="10"/>
    </row>
    <row r="2462" spans="4:4" x14ac:dyDescent="0.3">
      <c r="D2462" s="10"/>
    </row>
    <row r="2463" spans="4:4" x14ac:dyDescent="0.3">
      <c r="D2463" s="10"/>
    </row>
    <row r="2464" spans="4:4" x14ac:dyDescent="0.3">
      <c r="D2464" s="10"/>
    </row>
    <row r="2465" spans="4:4" x14ac:dyDescent="0.3">
      <c r="D2465" s="10"/>
    </row>
    <row r="2466" spans="4:4" x14ac:dyDescent="0.3">
      <c r="D2466" s="10"/>
    </row>
    <row r="2467" spans="4:4" x14ac:dyDescent="0.3">
      <c r="D2467" s="10"/>
    </row>
    <row r="2468" spans="4:4" x14ac:dyDescent="0.3">
      <c r="D2468" s="10"/>
    </row>
    <row r="2469" spans="4:4" x14ac:dyDescent="0.3">
      <c r="D2469" s="10"/>
    </row>
    <row r="2470" spans="4:4" x14ac:dyDescent="0.3">
      <c r="D2470" s="10"/>
    </row>
    <row r="2471" spans="4:4" x14ac:dyDescent="0.3">
      <c r="D2471" s="10"/>
    </row>
    <row r="2472" spans="4:4" x14ac:dyDescent="0.3">
      <c r="D2472" s="10"/>
    </row>
    <row r="2473" spans="4:4" x14ac:dyDescent="0.3">
      <c r="D2473" s="10"/>
    </row>
    <row r="2474" spans="4:4" x14ac:dyDescent="0.3">
      <c r="D2474" s="10"/>
    </row>
    <row r="2475" spans="4:4" x14ac:dyDescent="0.3">
      <c r="D2475" s="10"/>
    </row>
    <row r="2476" spans="4:4" x14ac:dyDescent="0.3">
      <c r="D2476" s="10"/>
    </row>
    <row r="2477" spans="4:4" x14ac:dyDescent="0.3">
      <c r="D2477" s="10"/>
    </row>
    <row r="2478" spans="4:4" x14ac:dyDescent="0.3">
      <c r="D2478" s="10"/>
    </row>
    <row r="2479" spans="4:4" x14ac:dyDescent="0.3">
      <c r="D2479" s="10"/>
    </row>
    <row r="2480" spans="4:4" x14ac:dyDescent="0.3">
      <c r="D2480" s="10"/>
    </row>
    <row r="2481" spans="4:4" x14ac:dyDescent="0.3">
      <c r="D2481" s="10"/>
    </row>
    <row r="2482" spans="4:4" x14ac:dyDescent="0.3">
      <c r="D2482" s="10"/>
    </row>
    <row r="2483" spans="4:4" x14ac:dyDescent="0.3">
      <c r="D2483" s="10"/>
    </row>
    <row r="2484" spans="4:4" x14ac:dyDescent="0.3">
      <c r="D2484" s="10"/>
    </row>
    <row r="2485" spans="4:4" x14ac:dyDescent="0.3">
      <c r="D2485" s="10"/>
    </row>
    <row r="2486" spans="4:4" x14ac:dyDescent="0.3">
      <c r="D2486" s="10"/>
    </row>
    <row r="2487" spans="4:4" x14ac:dyDescent="0.3">
      <c r="D2487" s="10"/>
    </row>
    <row r="2488" spans="4:4" x14ac:dyDescent="0.3">
      <c r="D2488" s="10"/>
    </row>
    <row r="2489" spans="4:4" x14ac:dyDescent="0.3">
      <c r="D2489" s="10"/>
    </row>
    <row r="2490" spans="4:4" x14ac:dyDescent="0.3">
      <c r="D2490" s="10"/>
    </row>
    <row r="2491" spans="4:4" x14ac:dyDescent="0.3">
      <c r="D2491" s="10"/>
    </row>
    <row r="2492" spans="4:4" x14ac:dyDescent="0.3">
      <c r="D2492" s="10"/>
    </row>
    <row r="2493" spans="4:4" x14ac:dyDescent="0.3">
      <c r="D2493" s="10"/>
    </row>
    <row r="2494" spans="4:4" x14ac:dyDescent="0.3">
      <c r="D2494" s="10"/>
    </row>
    <row r="2495" spans="4:4" x14ac:dyDescent="0.3">
      <c r="D2495" s="10"/>
    </row>
    <row r="2496" spans="4:4" x14ac:dyDescent="0.3">
      <c r="D2496" s="10"/>
    </row>
    <row r="2497" spans="4:4" x14ac:dyDescent="0.3">
      <c r="D2497" s="10"/>
    </row>
    <row r="2498" spans="4:4" x14ac:dyDescent="0.3">
      <c r="D2498" s="10"/>
    </row>
    <row r="2499" spans="4:4" x14ac:dyDescent="0.3">
      <c r="D2499" s="10"/>
    </row>
    <row r="2500" spans="4:4" x14ac:dyDescent="0.3">
      <c r="D2500" s="10"/>
    </row>
    <row r="2501" spans="4:4" x14ac:dyDescent="0.3">
      <c r="D2501" s="10"/>
    </row>
    <row r="2502" spans="4:4" x14ac:dyDescent="0.3">
      <c r="D2502" s="10"/>
    </row>
    <row r="2503" spans="4:4" x14ac:dyDescent="0.3">
      <c r="D2503" s="10"/>
    </row>
    <row r="2504" spans="4:4" x14ac:dyDescent="0.3">
      <c r="D2504" s="10"/>
    </row>
    <row r="2505" spans="4:4" x14ac:dyDescent="0.3">
      <c r="D2505" s="10"/>
    </row>
    <row r="2506" spans="4:4" x14ac:dyDescent="0.3">
      <c r="D2506" s="10"/>
    </row>
    <row r="2507" spans="4:4" x14ac:dyDescent="0.3">
      <c r="D2507" s="10"/>
    </row>
    <row r="2508" spans="4:4" x14ac:dyDescent="0.3">
      <c r="D2508" s="10"/>
    </row>
    <row r="2509" spans="4:4" x14ac:dyDescent="0.3">
      <c r="D2509" s="10"/>
    </row>
    <row r="2510" spans="4:4" x14ac:dyDescent="0.3">
      <c r="D2510" s="10"/>
    </row>
    <row r="2511" spans="4:4" x14ac:dyDescent="0.3">
      <c r="D2511" s="10"/>
    </row>
    <row r="2512" spans="4:4" x14ac:dyDescent="0.3">
      <c r="D2512" s="10"/>
    </row>
    <row r="2513" spans="4:4" x14ac:dyDescent="0.3">
      <c r="D2513" s="10"/>
    </row>
    <row r="2514" spans="4:4" x14ac:dyDescent="0.3">
      <c r="D2514" s="10"/>
    </row>
    <row r="2515" spans="4:4" x14ac:dyDescent="0.3">
      <c r="D2515" s="10"/>
    </row>
    <row r="2516" spans="4:4" x14ac:dyDescent="0.3">
      <c r="D2516" s="10"/>
    </row>
    <row r="2517" spans="4:4" x14ac:dyDescent="0.3">
      <c r="D2517" s="10"/>
    </row>
    <row r="2518" spans="4:4" x14ac:dyDescent="0.3">
      <c r="D2518" s="10"/>
    </row>
    <row r="2519" spans="4:4" x14ac:dyDescent="0.3">
      <c r="D2519" s="10"/>
    </row>
    <row r="2520" spans="4:4" x14ac:dyDescent="0.3">
      <c r="D2520" s="10"/>
    </row>
    <row r="2521" spans="4:4" x14ac:dyDescent="0.3">
      <c r="D2521" s="10"/>
    </row>
    <row r="2522" spans="4:4" x14ac:dyDescent="0.3">
      <c r="D2522" s="10"/>
    </row>
    <row r="2523" spans="4:4" x14ac:dyDescent="0.3">
      <c r="D2523" s="10"/>
    </row>
    <row r="2524" spans="4:4" x14ac:dyDescent="0.3">
      <c r="D2524" s="10"/>
    </row>
    <row r="2525" spans="4:4" x14ac:dyDescent="0.3">
      <c r="D2525" s="10"/>
    </row>
    <row r="2526" spans="4:4" x14ac:dyDescent="0.3">
      <c r="D2526" s="10"/>
    </row>
    <row r="2527" spans="4:4" x14ac:dyDescent="0.3">
      <c r="D2527" s="10"/>
    </row>
    <row r="2528" spans="4:4" x14ac:dyDescent="0.3">
      <c r="D2528" s="10"/>
    </row>
    <row r="2529" spans="4:4" x14ac:dyDescent="0.3">
      <c r="D2529" s="10"/>
    </row>
    <row r="2530" spans="4:4" x14ac:dyDescent="0.3">
      <c r="D2530" s="10"/>
    </row>
    <row r="2531" spans="4:4" x14ac:dyDescent="0.3">
      <c r="D2531" s="10"/>
    </row>
    <row r="2532" spans="4:4" x14ac:dyDescent="0.3">
      <c r="D2532" s="10"/>
    </row>
    <row r="2533" spans="4:4" x14ac:dyDescent="0.3">
      <c r="D2533" s="10"/>
    </row>
    <row r="2534" spans="4:4" x14ac:dyDescent="0.3">
      <c r="D2534" s="10"/>
    </row>
    <row r="2535" spans="4:4" x14ac:dyDescent="0.3">
      <c r="D2535" s="10"/>
    </row>
    <row r="2536" spans="4:4" x14ac:dyDescent="0.3">
      <c r="D2536" s="10"/>
    </row>
    <row r="2537" spans="4:4" x14ac:dyDescent="0.3">
      <c r="D2537" s="10"/>
    </row>
    <row r="2538" spans="4:4" x14ac:dyDescent="0.3">
      <c r="D2538" s="10"/>
    </row>
    <row r="2539" spans="4:4" x14ac:dyDescent="0.3">
      <c r="D2539" s="10"/>
    </row>
    <row r="2540" spans="4:4" x14ac:dyDescent="0.3">
      <c r="D2540" s="10"/>
    </row>
    <row r="2541" spans="4:4" x14ac:dyDescent="0.3">
      <c r="D2541" s="10"/>
    </row>
    <row r="2542" spans="4:4" x14ac:dyDescent="0.3">
      <c r="D2542" s="10"/>
    </row>
    <row r="2543" spans="4:4" x14ac:dyDescent="0.3">
      <c r="D2543" s="10"/>
    </row>
    <row r="2544" spans="4:4" x14ac:dyDescent="0.3">
      <c r="D2544" s="10"/>
    </row>
    <row r="2545" spans="4:4" x14ac:dyDescent="0.3">
      <c r="D2545" s="10"/>
    </row>
    <row r="2546" spans="4:4" x14ac:dyDescent="0.3">
      <c r="D2546" s="10"/>
    </row>
    <row r="2547" spans="4:4" x14ac:dyDescent="0.3">
      <c r="D2547" s="10"/>
    </row>
    <row r="2548" spans="4:4" x14ac:dyDescent="0.3">
      <c r="D2548" s="10"/>
    </row>
    <row r="2549" spans="4:4" x14ac:dyDescent="0.3">
      <c r="D2549" s="10"/>
    </row>
    <row r="2550" spans="4:4" x14ac:dyDescent="0.3">
      <c r="D2550" s="10"/>
    </row>
    <row r="2551" spans="4:4" x14ac:dyDescent="0.3">
      <c r="D2551" s="10"/>
    </row>
    <row r="2552" spans="4:4" x14ac:dyDescent="0.3">
      <c r="D2552" s="10"/>
    </row>
    <row r="2553" spans="4:4" x14ac:dyDescent="0.3">
      <c r="D2553" s="10"/>
    </row>
    <row r="2554" spans="4:4" x14ac:dyDescent="0.3">
      <c r="D2554" s="10"/>
    </row>
    <row r="2555" spans="4:4" x14ac:dyDescent="0.3">
      <c r="D2555" s="10"/>
    </row>
    <row r="2556" spans="4:4" x14ac:dyDescent="0.3">
      <c r="D2556" s="10"/>
    </row>
    <row r="2557" spans="4:4" x14ac:dyDescent="0.3">
      <c r="D2557" s="10"/>
    </row>
    <row r="2558" spans="4:4" x14ac:dyDescent="0.3">
      <c r="D2558" s="10"/>
    </row>
    <row r="2559" spans="4:4" x14ac:dyDescent="0.3">
      <c r="D2559" s="10"/>
    </row>
    <row r="2560" spans="4:4" x14ac:dyDescent="0.3">
      <c r="D2560" s="10"/>
    </row>
    <row r="2561" spans="4:4" x14ac:dyDescent="0.3">
      <c r="D2561" s="10"/>
    </row>
    <row r="2562" spans="4:4" x14ac:dyDescent="0.3">
      <c r="D2562" s="10"/>
    </row>
    <row r="2563" spans="4:4" x14ac:dyDescent="0.3">
      <c r="D2563" s="10"/>
    </row>
    <row r="2564" spans="4:4" x14ac:dyDescent="0.3">
      <c r="D2564" s="10"/>
    </row>
    <row r="2565" spans="4:4" x14ac:dyDescent="0.3">
      <c r="D2565" s="10"/>
    </row>
    <row r="2566" spans="4:4" x14ac:dyDescent="0.3">
      <c r="D2566" s="10"/>
    </row>
    <row r="2567" spans="4:4" x14ac:dyDescent="0.3">
      <c r="D2567" s="10"/>
    </row>
    <row r="2568" spans="4:4" x14ac:dyDescent="0.3">
      <c r="D2568" s="10"/>
    </row>
    <row r="2569" spans="4:4" x14ac:dyDescent="0.3">
      <c r="D2569" s="10"/>
    </row>
    <row r="2570" spans="4:4" x14ac:dyDescent="0.3">
      <c r="D2570" s="10"/>
    </row>
    <row r="2571" spans="4:4" x14ac:dyDescent="0.3">
      <c r="D2571" s="10"/>
    </row>
    <row r="2572" spans="4:4" x14ac:dyDescent="0.3">
      <c r="D2572" s="10"/>
    </row>
    <row r="2573" spans="4:4" x14ac:dyDescent="0.3">
      <c r="D2573" s="10"/>
    </row>
    <row r="2574" spans="4:4" x14ac:dyDescent="0.3">
      <c r="D2574" s="10"/>
    </row>
    <row r="2575" spans="4:4" x14ac:dyDescent="0.3">
      <c r="D2575" s="10"/>
    </row>
    <row r="2576" spans="4:4" x14ac:dyDescent="0.3">
      <c r="D2576" s="10"/>
    </row>
    <row r="2577" spans="4:4" x14ac:dyDescent="0.3">
      <c r="D2577" s="10"/>
    </row>
    <row r="2578" spans="4:4" x14ac:dyDescent="0.3">
      <c r="D2578" s="10"/>
    </row>
    <row r="2579" spans="4:4" x14ac:dyDescent="0.3">
      <c r="D2579" s="10"/>
    </row>
    <row r="2580" spans="4:4" x14ac:dyDescent="0.3">
      <c r="D2580" s="10"/>
    </row>
    <row r="2581" spans="4:4" x14ac:dyDescent="0.3">
      <c r="D2581" s="10"/>
    </row>
    <row r="2582" spans="4:4" x14ac:dyDescent="0.3">
      <c r="D2582" s="10"/>
    </row>
    <row r="2583" spans="4:4" x14ac:dyDescent="0.3">
      <c r="D2583" s="10"/>
    </row>
    <row r="2584" spans="4:4" x14ac:dyDescent="0.3">
      <c r="D2584" s="10"/>
    </row>
    <row r="2585" spans="4:4" x14ac:dyDescent="0.3">
      <c r="D2585" s="10"/>
    </row>
    <row r="2586" spans="4:4" x14ac:dyDescent="0.3">
      <c r="D2586" s="10"/>
    </row>
    <row r="2587" spans="4:4" x14ac:dyDescent="0.3">
      <c r="D2587" s="10"/>
    </row>
    <row r="2588" spans="4:4" x14ac:dyDescent="0.3">
      <c r="D2588" s="10"/>
    </row>
    <row r="2589" spans="4:4" x14ac:dyDescent="0.3">
      <c r="D2589" s="10"/>
    </row>
    <row r="2590" spans="4:4" x14ac:dyDescent="0.3">
      <c r="D2590" s="10"/>
    </row>
    <row r="2591" spans="4:4" x14ac:dyDescent="0.3">
      <c r="D2591" s="10"/>
    </row>
    <row r="2592" spans="4:4" x14ac:dyDescent="0.3">
      <c r="D2592" s="10"/>
    </row>
    <row r="2593" spans="4:4" x14ac:dyDescent="0.3">
      <c r="D2593" s="10"/>
    </row>
    <row r="2594" spans="4:4" x14ac:dyDescent="0.3">
      <c r="D2594" s="10"/>
    </row>
    <row r="2595" spans="4:4" x14ac:dyDescent="0.3">
      <c r="D2595" s="10"/>
    </row>
    <row r="2596" spans="4:4" x14ac:dyDescent="0.3">
      <c r="D2596" s="10"/>
    </row>
    <row r="2597" spans="4:4" x14ac:dyDescent="0.3">
      <c r="D2597" s="10"/>
    </row>
    <row r="2598" spans="4:4" x14ac:dyDescent="0.3">
      <c r="D2598" s="10"/>
    </row>
    <row r="2599" spans="4:4" x14ac:dyDescent="0.3">
      <c r="D2599" s="10"/>
    </row>
    <row r="2600" spans="4:4" x14ac:dyDescent="0.3">
      <c r="D2600" s="10"/>
    </row>
    <row r="2601" spans="4:4" x14ac:dyDescent="0.3">
      <c r="D2601" s="10"/>
    </row>
    <row r="2602" spans="4:4" x14ac:dyDescent="0.3">
      <c r="D2602" s="10"/>
    </row>
    <row r="2603" spans="4:4" x14ac:dyDescent="0.3">
      <c r="D2603" s="10"/>
    </row>
    <row r="2604" spans="4:4" x14ac:dyDescent="0.3">
      <c r="D2604" s="10"/>
    </row>
    <row r="2605" spans="4:4" x14ac:dyDescent="0.3">
      <c r="D2605" s="10"/>
    </row>
    <row r="2606" spans="4:4" x14ac:dyDescent="0.3">
      <c r="D2606" s="10"/>
    </row>
    <row r="2607" spans="4:4" x14ac:dyDescent="0.3">
      <c r="D2607" s="10"/>
    </row>
    <row r="2608" spans="4:4" x14ac:dyDescent="0.3">
      <c r="D2608" s="10"/>
    </row>
    <row r="2609" spans="4:4" x14ac:dyDescent="0.3">
      <c r="D2609" s="10"/>
    </row>
    <row r="2610" spans="4:4" x14ac:dyDescent="0.3">
      <c r="D2610" s="10"/>
    </row>
    <row r="2611" spans="4:4" x14ac:dyDescent="0.3">
      <c r="D2611" s="10"/>
    </row>
    <row r="2612" spans="4:4" x14ac:dyDescent="0.3">
      <c r="D2612" s="10"/>
    </row>
    <row r="2613" spans="4:4" x14ac:dyDescent="0.3">
      <c r="D2613" s="10"/>
    </row>
    <row r="2614" spans="4:4" x14ac:dyDescent="0.3">
      <c r="D2614" s="10"/>
    </row>
    <row r="2615" spans="4:4" x14ac:dyDescent="0.3">
      <c r="D2615" s="10"/>
    </row>
    <row r="2616" spans="4:4" x14ac:dyDescent="0.3">
      <c r="D2616" s="10"/>
    </row>
    <row r="2617" spans="4:4" x14ac:dyDescent="0.3">
      <c r="D2617" s="10"/>
    </row>
    <row r="2618" spans="4:4" x14ac:dyDescent="0.3">
      <c r="D2618" s="10"/>
    </row>
    <row r="2619" spans="4:4" x14ac:dyDescent="0.3">
      <c r="D2619" s="10"/>
    </row>
    <row r="2620" spans="4:4" x14ac:dyDescent="0.3">
      <c r="D2620" s="10"/>
    </row>
    <row r="2621" spans="4:4" x14ac:dyDescent="0.3">
      <c r="D2621" s="10"/>
    </row>
    <row r="2622" spans="4:4" x14ac:dyDescent="0.3">
      <c r="D2622" s="10"/>
    </row>
    <row r="2623" spans="4:4" x14ac:dyDescent="0.3">
      <c r="D2623" s="10"/>
    </row>
    <row r="2624" spans="4:4" x14ac:dyDescent="0.3">
      <c r="D2624" s="10"/>
    </row>
    <row r="2625" spans="4:4" x14ac:dyDescent="0.3">
      <c r="D2625" s="10"/>
    </row>
    <row r="2626" spans="4:4" x14ac:dyDescent="0.3">
      <c r="D2626" s="10"/>
    </row>
    <row r="2627" spans="4:4" x14ac:dyDescent="0.3">
      <c r="D2627" s="10"/>
    </row>
    <row r="2628" spans="4:4" x14ac:dyDescent="0.3">
      <c r="D2628" s="10"/>
    </row>
    <row r="2629" spans="4:4" x14ac:dyDescent="0.3">
      <c r="D2629" s="10"/>
    </row>
    <row r="2630" spans="4:4" x14ac:dyDescent="0.3">
      <c r="D2630" s="10"/>
    </row>
    <row r="2631" spans="4:4" x14ac:dyDescent="0.3">
      <c r="D2631" s="10"/>
    </row>
    <row r="2632" spans="4:4" x14ac:dyDescent="0.3">
      <c r="D2632" s="10"/>
    </row>
    <row r="2633" spans="4:4" x14ac:dyDescent="0.3">
      <c r="D2633" s="10"/>
    </row>
    <row r="2634" spans="4:4" x14ac:dyDescent="0.3">
      <c r="D2634" s="10"/>
    </row>
    <row r="2635" spans="4:4" x14ac:dyDescent="0.3">
      <c r="D2635" s="10"/>
    </row>
    <row r="2636" spans="4:4" x14ac:dyDescent="0.3">
      <c r="D2636" s="10"/>
    </row>
    <row r="2637" spans="4:4" x14ac:dyDescent="0.3">
      <c r="D2637" s="10"/>
    </row>
    <row r="2638" spans="4:4" x14ac:dyDescent="0.3">
      <c r="D2638" s="10"/>
    </row>
    <row r="2639" spans="4:4" x14ac:dyDescent="0.3">
      <c r="D2639" s="10"/>
    </row>
    <row r="2640" spans="4:4" x14ac:dyDescent="0.3">
      <c r="D2640" s="10"/>
    </row>
    <row r="2641" spans="4:4" x14ac:dyDescent="0.3">
      <c r="D2641" s="10"/>
    </row>
    <row r="2642" spans="4:4" x14ac:dyDescent="0.3">
      <c r="D2642" s="10"/>
    </row>
    <row r="2643" spans="4:4" x14ac:dyDescent="0.3">
      <c r="D2643" s="10"/>
    </row>
    <row r="2644" spans="4:4" x14ac:dyDescent="0.3">
      <c r="D2644" s="10"/>
    </row>
    <row r="2645" spans="4:4" x14ac:dyDescent="0.3">
      <c r="D2645" s="10"/>
    </row>
    <row r="2646" spans="4:4" x14ac:dyDescent="0.3">
      <c r="D2646" s="10"/>
    </row>
    <row r="2647" spans="4:4" x14ac:dyDescent="0.3">
      <c r="D2647" s="10"/>
    </row>
    <row r="2648" spans="4:4" x14ac:dyDescent="0.3">
      <c r="D2648" s="10"/>
    </row>
    <row r="2649" spans="4:4" x14ac:dyDescent="0.3">
      <c r="D2649" s="10"/>
    </row>
    <row r="2650" spans="4:4" x14ac:dyDescent="0.3">
      <c r="D2650" s="10"/>
    </row>
    <row r="2651" spans="4:4" x14ac:dyDescent="0.3">
      <c r="D2651" s="10"/>
    </row>
    <row r="2652" spans="4:4" x14ac:dyDescent="0.3">
      <c r="D2652" s="10"/>
    </row>
    <row r="2653" spans="4:4" x14ac:dyDescent="0.3">
      <c r="D2653" s="10"/>
    </row>
    <row r="2654" spans="4:4" x14ac:dyDescent="0.3">
      <c r="D2654" s="10"/>
    </row>
    <row r="2655" spans="4:4" x14ac:dyDescent="0.3">
      <c r="D2655" s="10"/>
    </row>
    <row r="2656" spans="4:4" x14ac:dyDescent="0.3">
      <c r="D2656" s="10"/>
    </row>
    <row r="2657" spans="4:4" x14ac:dyDescent="0.3">
      <c r="D2657" s="10"/>
    </row>
    <row r="2658" spans="4:4" x14ac:dyDescent="0.3">
      <c r="D2658" s="10"/>
    </row>
    <row r="2659" spans="4:4" x14ac:dyDescent="0.3">
      <c r="D2659" s="10"/>
    </row>
    <row r="2660" spans="4:4" x14ac:dyDescent="0.3">
      <c r="D2660" s="10"/>
    </row>
    <row r="2661" spans="4:4" x14ac:dyDescent="0.3">
      <c r="D2661" s="10"/>
    </row>
    <row r="2662" spans="4:4" x14ac:dyDescent="0.3">
      <c r="D2662" s="10"/>
    </row>
    <row r="2663" spans="4:4" x14ac:dyDescent="0.3">
      <c r="D2663" s="10"/>
    </row>
    <row r="2664" spans="4:4" x14ac:dyDescent="0.3">
      <c r="D2664" s="10"/>
    </row>
    <row r="2665" spans="4:4" x14ac:dyDescent="0.3">
      <c r="D2665" s="10"/>
    </row>
    <row r="2666" spans="4:4" x14ac:dyDescent="0.3">
      <c r="D2666" s="10"/>
    </row>
    <row r="2667" spans="4:4" x14ac:dyDescent="0.3">
      <c r="D2667" s="10"/>
    </row>
    <row r="2668" spans="4:4" x14ac:dyDescent="0.3">
      <c r="D2668" s="10"/>
    </row>
    <row r="2669" spans="4:4" x14ac:dyDescent="0.3">
      <c r="D2669" s="10"/>
    </row>
    <row r="2670" spans="4:4" x14ac:dyDescent="0.3">
      <c r="D2670" s="10"/>
    </row>
    <row r="2671" spans="4:4" x14ac:dyDescent="0.3">
      <c r="D2671" s="10"/>
    </row>
    <row r="2672" spans="4:4" x14ac:dyDescent="0.3">
      <c r="D2672" s="10"/>
    </row>
    <row r="2673" spans="4:4" x14ac:dyDescent="0.3">
      <c r="D2673" s="10"/>
    </row>
    <row r="2674" spans="4:4" x14ac:dyDescent="0.3">
      <c r="D2674" s="10"/>
    </row>
    <row r="2675" spans="4:4" x14ac:dyDescent="0.3">
      <c r="D2675" s="10"/>
    </row>
    <row r="2676" spans="4:4" x14ac:dyDescent="0.3">
      <c r="D2676" s="10"/>
    </row>
    <row r="2677" spans="4:4" x14ac:dyDescent="0.3">
      <c r="D2677" s="10"/>
    </row>
    <row r="2678" spans="4:4" x14ac:dyDescent="0.3">
      <c r="D2678" s="10"/>
    </row>
    <row r="2679" spans="4:4" x14ac:dyDescent="0.3">
      <c r="D2679" s="10"/>
    </row>
    <row r="2680" spans="4:4" x14ac:dyDescent="0.3">
      <c r="D2680" s="10"/>
    </row>
    <row r="2681" spans="4:4" x14ac:dyDescent="0.3">
      <c r="D2681" s="10"/>
    </row>
    <row r="2682" spans="4:4" x14ac:dyDescent="0.3">
      <c r="D2682" s="10"/>
    </row>
    <row r="2683" spans="4:4" x14ac:dyDescent="0.3">
      <c r="D2683" s="10"/>
    </row>
    <row r="2684" spans="4:4" x14ac:dyDescent="0.3">
      <c r="D2684" s="10"/>
    </row>
    <row r="2685" spans="4:4" x14ac:dyDescent="0.3">
      <c r="D2685" s="10"/>
    </row>
    <row r="2686" spans="4:4" x14ac:dyDescent="0.3">
      <c r="D2686" s="10"/>
    </row>
    <row r="2687" spans="4:4" x14ac:dyDescent="0.3">
      <c r="D2687" s="10"/>
    </row>
    <row r="2688" spans="4:4" x14ac:dyDescent="0.3">
      <c r="D2688" s="10"/>
    </row>
    <row r="2689" spans="4:4" x14ac:dyDescent="0.3">
      <c r="D2689" s="10"/>
    </row>
    <row r="2690" spans="4:4" x14ac:dyDescent="0.3">
      <c r="D2690" s="10"/>
    </row>
    <row r="2691" spans="4:4" x14ac:dyDescent="0.3">
      <c r="D2691" s="10"/>
    </row>
    <row r="2692" spans="4:4" x14ac:dyDescent="0.3">
      <c r="D2692" s="10"/>
    </row>
    <row r="2693" spans="4:4" x14ac:dyDescent="0.3">
      <c r="D2693" s="10"/>
    </row>
    <row r="2694" spans="4:4" x14ac:dyDescent="0.3">
      <c r="D2694" s="10"/>
    </row>
    <row r="2695" spans="4:4" x14ac:dyDescent="0.3">
      <c r="D2695" s="10"/>
    </row>
    <row r="2696" spans="4:4" x14ac:dyDescent="0.3">
      <c r="D2696" s="10"/>
    </row>
    <row r="2697" spans="4:4" x14ac:dyDescent="0.3">
      <c r="D2697" s="10"/>
    </row>
    <row r="2698" spans="4:4" x14ac:dyDescent="0.3">
      <c r="D2698" s="10"/>
    </row>
    <row r="2699" spans="4:4" x14ac:dyDescent="0.3">
      <c r="D2699" s="10"/>
    </row>
    <row r="2700" spans="4:4" x14ac:dyDescent="0.3">
      <c r="D2700" s="10"/>
    </row>
    <row r="2701" spans="4:4" x14ac:dyDescent="0.3">
      <c r="D2701" s="10"/>
    </row>
    <row r="2702" spans="4:4" x14ac:dyDescent="0.3">
      <c r="D2702" s="10"/>
    </row>
    <row r="2703" spans="4:4" x14ac:dyDescent="0.3">
      <c r="D2703" s="10"/>
    </row>
    <row r="2704" spans="4:4" x14ac:dyDescent="0.3">
      <c r="D2704" s="10"/>
    </row>
    <row r="2705" spans="4:4" x14ac:dyDescent="0.3">
      <c r="D2705" s="10"/>
    </row>
    <row r="2706" spans="4:4" x14ac:dyDescent="0.3">
      <c r="D2706" s="10"/>
    </row>
    <row r="2707" spans="4:4" x14ac:dyDescent="0.3">
      <c r="D2707" s="10"/>
    </row>
    <row r="2708" spans="4:4" x14ac:dyDescent="0.3">
      <c r="D2708" s="10"/>
    </row>
    <row r="2709" spans="4:4" x14ac:dyDescent="0.3">
      <c r="D2709" s="10"/>
    </row>
    <row r="2710" spans="4:4" x14ac:dyDescent="0.3">
      <c r="D2710" s="10"/>
    </row>
    <row r="2711" spans="4:4" x14ac:dyDescent="0.3">
      <c r="D2711" s="10"/>
    </row>
    <row r="2712" spans="4:4" x14ac:dyDescent="0.3">
      <c r="D2712" s="10"/>
    </row>
    <row r="2713" spans="4:4" x14ac:dyDescent="0.3">
      <c r="D2713" s="10"/>
    </row>
    <row r="2714" spans="4:4" x14ac:dyDescent="0.3">
      <c r="D2714" s="10"/>
    </row>
    <row r="2715" spans="4:4" x14ac:dyDescent="0.3">
      <c r="D2715" s="10"/>
    </row>
    <row r="2716" spans="4:4" x14ac:dyDescent="0.3">
      <c r="D2716" s="10"/>
    </row>
    <row r="2717" spans="4:4" x14ac:dyDescent="0.3">
      <c r="D2717" s="10"/>
    </row>
    <row r="2718" spans="4:4" x14ac:dyDescent="0.3">
      <c r="D2718" s="10"/>
    </row>
    <row r="2719" spans="4:4" x14ac:dyDescent="0.3">
      <c r="D2719" s="10"/>
    </row>
    <row r="2720" spans="4:4" x14ac:dyDescent="0.3">
      <c r="D2720" s="10"/>
    </row>
    <row r="2721" spans="4:4" x14ac:dyDescent="0.3">
      <c r="D2721" s="10"/>
    </row>
    <row r="2722" spans="4:4" x14ac:dyDescent="0.3">
      <c r="D2722" s="10"/>
    </row>
    <row r="2723" spans="4:4" x14ac:dyDescent="0.3">
      <c r="D2723" s="10"/>
    </row>
    <row r="2724" spans="4:4" x14ac:dyDescent="0.3">
      <c r="D2724" s="10"/>
    </row>
    <row r="2725" spans="4:4" x14ac:dyDescent="0.3">
      <c r="D2725" s="10"/>
    </row>
    <row r="2726" spans="4:4" x14ac:dyDescent="0.3">
      <c r="D2726" s="10"/>
    </row>
    <row r="2727" spans="4:4" x14ac:dyDescent="0.3">
      <c r="D2727" s="10"/>
    </row>
    <row r="2728" spans="4:4" x14ac:dyDescent="0.3">
      <c r="D2728" s="10"/>
    </row>
    <row r="2729" spans="4:4" x14ac:dyDescent="0.3">
      <c r="D2729" s="10"/>
    </row>
    <row r="2730" spans="4:4" x14ac:dyDescent="0.3">
      <c r="D2730" s="10"/>
    </row>
    <row r="2731" spans="4:4" x14ac:dyDescent="0.3">
      <c r="D2731" s="10"/>
    </row>
    <row r="2732" spans="4:4" x14ac:dyDescent="0.3">
      <c r="D2732" s="10"/>
    </row>
    <row r="2733" spans="4:4" x14ac:dyDescent="0.3">
      <c r="D2733" s="10"/>
    </row>
    <row r="2734" spans="4:4" x14ac:dyDescent="0.3">
      <c r="D2734" s="10"/>
    </row>
    <row r="2735" spans="4:4" x14ac:dyDescent="0.3">
      <c r="D2735" s="10"/>
    </row>
    <row r="2736" spans="4:4" x14ac:dyDescent="0.3">
      <c r="D2736" s="10"/>
    </row>
    <row r="2737" spans="4:4" x14ac:dyDescent="0.3">
      <c r="D2737" s="10"/>
    </row>
    <row r="2738" spans="4:4" x14ac:dyDescent="0.3">
      <c r="D2738" s="10"/>
    </row>
    <row r="2739" spans="4:4" x14ac:dyDescent="0.3">
      <c r="D2739" s="10"/>
    </row>
    <row r="2740" spans="4:4" x14ac:dyDescent="0.3">
      <c r="D2740" s="10"/>
    </row>
    <row r="2741" spans="4:4" x14ac:dyDescent="0.3">
      <c r="D2741" s="10"/>
    </row>
    <row r="2742" spans="4:4" x14ac:dyDescent="0.3">
      <c r="D2742" s="10"/>
    </row>
    <row r="2743" spans="4:4" x14ac:dyDescent="0.3">
      <c r="D2743" s="10"/>
    </row>
    <row r="2744" spans="4:4" x14ac:dyDescent="0.3">
      <c r="D2744" s="10"/>
    </row>
    <row r="2745" spans="4:4" x14ac:dyDescent="0.3">
      <c r="D2745" s="10"/>
    </row>
    <row r="2746" spans="4:4" x14ac:dyDescent="0.3">
      <c r="D2746" s="10"/>
    </row>
    <row r="2747" spans="4:4" x14ac:dyDescent="0.3">
      <c r="D2747" s="10"/>
    </row>
    <row r="2748" spans="4:4" x14ac:dyDescent="0.3">
      <c r="D2748" s="10"/>
    </row>
    <row r="2749" spans="4:4" x14ac:dyDescent="0.3">
      <c r="D2749" s="10"/>
    </row>
    <row r="2750" spans="4:4" x14ac:dyDescent="0.3">
      <c r="D2750" s="10"/>
    </row>
    <row r="2751" spans="4:4" x14ac:dyDescent="0.3">
      <c r="D2751" s="10"/>
    </row>
    <row r="2752" spans="4:4" x14ac:dyDescent="0.3">
      <c r="D2752" s="10"/>
    </row>
    <row r="2753" spans="4:4" x14ac:dyDescent="0.3">
      <c r="D2753" s="10"/>
    </row>
    <row r="2754" spans="4:4" x14ac:dyDescent="0.3">
      <c r="D2754" s="10"/>
    </row>
    <row r="2755" spans="4:4" x14ac:dyDescent="0.3">
      <c r="D2755" s="10"/>
    </row>
    <row r="2756" spans="4:4" x14ac:dyDescent="0.3">
      <c r="D2756" s="10"/>
    </row>
    <row r="2757" spans="4:4" x14ac:dyDescent="0.3">
      <c r="D2757" s="10"/>
    </row>
    <row r="2758" spans="4:4" x14ac:dyDescent="0.3">
      <c r="D2758" s="10"/>
    </row>
    <row r="2759" spans="4:4" x14ac:dyDescent="0.3">
      <c r="D2759" s="10"/>
    </row>
    <row r="2760" spans="4:4" x14ac:dyDescent="0.3">
      <c r="D2760" s="10"/>
    </row>
    <row r="2761" spans="4:4" x14ac:dyDescent="0.3">
      <c r="D2761" s="10"/>
    </row>
    <row r="2762" spans="4:4" x14ac:dyDescent="0.3">
      <c r="D2762" s="10"/>
    </row>
    <row r="2763" spans="4:4" x14ac:dyDescent="0.3">
      <c r="D2763" s="10"/>
    </row>
    <row r="2764" spans="4:4" x14ac:dyDescent="0.3">
      <c r="D2764" s="10"/>
    </row>
    <row r="2765" spans="4:4" x14ac:dyDescent="0.3">
      <c r="D2765" s="10"/>
    </row>
    <row r="2766" spans="4:4" x14ac:dyDescent="0.3">
      <c r="D2766" s="10"/>
    </row>
    <row r="2767" spans="4:4" x14ac:dyDescent="0.3">
      <c r="D2767" s="10"/>
    </row>
    <row r="2768" spans="4:4" x14ac:dyDescent="0.3">
      <c r="D2768" s="10"/>
    </row>
    <row r="2769" spans="4:4" x14ac:dyDescent="0.3">
      <c r="D2769" s="10"/>
    </row>
    <row r="2770" spans="4:4" x14ac:dyDescent="0.3">
      <c r="D2770" s="10"/>
    </row>
    <row r="2771" spans="4:4" x14ac:dyDescent="0.3">
      <c r="D2771" s="10"/>
    </row>
    <row r="2772" spans="4:4" x14ac:dyDescent="0.3">
      <c r="D2772" s="10"/>
    </row>
    <row r="2773" spans="4:4" x14ac:dyDescent="0.3">
      <c r="D2773" s="10"/>
    </row>
    <row r="2774" spans="4:4" x14ac:dyDescent="0.3">
      <c r="D2774" s="10"/>
    </row>
    <row r="2775" spans="4:4" x14ac:dyDescent="0.3">
      <c r="D2775" s="10"/>
    </row>
    <row r="2776" spans="4:4" x14ac:dyDescent="0.3">
      <c r="D2776" s="10"/>
    </row>
    <row r="2777" spans="4:4" x14ac:dyDescent="0.3">
      <c r="D2777" s="10"/>
    </row>
    <row r="2778" spans="4:4" x14ac:dyDescent="0.3">
      <c r="D2778" s="10"/>
    </row>
    <row r="2779" spans="4:4" x14ac:dyDescent="0.3">
      <c r="D2779" s="10"/>
    </row>
    <row r="2780" spans="4:4" x14ac:dyDescent="0.3">
      <c r="D2780" s="10"/>
    </row>
    <row r="2781" spans="4:4" x14ac:dyDescent="0.3">
      <c r="D2781" s="10"/>
    </row>
    <row r="2782" spans="4:4" x14ac:dyDescent="0.3">
      <c r="D2782" s="10"/>
    </row>
    <row r="2783" spans="4:4" x14ac:dyDescent="0.3">
      <c r="D2783" s="10"/>
    </row>
    <row r="2784" spans="4:4" x14ac:dyDescent="0.3">
      <c r="D2784" s="10"/>
    </row>
    <row r="2785" spans="4:4" x14ac:dyDescent="0.3">
      <c r="D2785" s="10"/>
    </row>
    <row r="2786" spans="4:4" x14ac:dyDescent="0.3">
      <c r="D2786" s="10"/>
    </row>
    <row r="2787" spans="4:4" x14ac:dyDescent="0.3">
      <c r="D2787" s="10"/>
    </row>
    <row r="2788" spans="4:4" x14ac:dyDescent="0.3">
      <c r="D2788" s="10"/>
    </row>
    <row r="2789" spans="4:4" x14ac:dyDescent="0.3">
      <c r="D2789" s="10"/>
    </row>
    <row r="2790" spans="4:4" x14ac:dyDescent="0.3">
      <c r="D2790" s="10"/>
    </row>
    <row r="2791" spans="4:4" x14ac:dyDescent="0.3">
      <c r="D2791" s="10"/>
    </row>
    <row r="2792" spans="4:4" x14ac:dyDescent="0.3">
      <c r="D2792" s="10"/>
    </row>
    <row r="2793" spans="4:4" x14ac:dyDescent="0.3">
      <c r="D2793" s="10"/>
    </row>
    <row r="2794" spans="4:4" x14ac:dyDescent="0.3">
      <c r="D2794" s="10"/>
    </row>
    <row r="2795" spans="4:4" x14ac:dyDescent="0.3">
      <c r="D2795" s="10"/>
    </row>
    <row r="2796" spans="4:4" x14ac:dyDescent="0.3">
      <c r="D2796" s="10"/>
    </row>
    <row r="2797" spans="4:4" x14ac:dyDescent="0.3">
      <c r="D2797" s="10"/>
    </row>
    <row r="2798" spans="4:4" x14ac:dyDescent="0.3">
      <c r="D2798" s="10"/>
    </row>
    <row r="2799" spans="4:4" x14ac:dyDescent="0.3">
      <c r="D2799" s="10"/>
    </row>
    <row r="2800" spans="4:4" x14ac:dyDescent="0.3">
      <c r="D2800" s="10"/>
    </row>
    <row r="2801" spans="4:4" x14ac:dyDescent="0.3">
      <c r="D2801" s="10"/>
    </row>
    <row r="2802" spans="4:4" x14ac:dyDescent="0.3">
      <c r="D2802" s="10"/>
    </row>
    <row r="2803" spans="4:4" x14ac:dyDescent="0.3">
      <c r="D2803" s="10"/>
    </row>
    <row r="2804" spans="4:4" x14ac:dyDescent="0.3">
      <c r="D2804" s="10"/>
    </row>
    <row r="2805" spans="4:4" x14ac:dyDescent="0.3">
      <c r="D2805" s="10"/>
    </row>
    <row r="2806" spans="4:4" x14ac:dyDescent="0.3">
      <c r="D2806" s="10"/>
    </row>
    <row r="2807" spans="4:4" x14ac:dyDescent="0.3">
      <c r="D2807" s="10"/>
    </row>
    <row r="2808" spans="4:4" x14ac:dyDescent="0.3">
      <c r="D2808" s="10"/>
    </row>
    <row r="2809" spans="4:4" x14ac:dyDescent="0.3">
      <c r="D2809" s="10"/>
    </row>
    <row r="2810" spans="4:4" x14ac:dyDescent="0.3">
      <c r="D2810" s="10"/>
    </row>
    <row r="2811" spans="4:4" x14ac:dyDescent="0.3">
      <c r="D2811" s="10"/>
    </row>
    <row r="2812" spans="4:4" x14ac:dyDescent="0.3">
      <c r="D2812" s="10"/>
    </row>
    <row r="2813" spans="4:4" x14ac:dyDescent="0.3">
      <c r="D2813" s="10"/>
    </row>
    <row r="2814" spans="4:4" x14ac:dyDescent="0.3">
      <c r="D2814" s="10"/>
    </row>
    <row r="2815" spans="4:4" x14ac:dyDescent="0.3">
      <c r="D2815" s="10"/>
    </row>
    <row r="2816" spans="4:4" x14ac:dyDescent="0.3">
      <c r="D2816" s="10"/>
    </row>
    <row r="2817" spans="4:4" x14ac:dyDescent="0.3">
      <c r="D2817" s="10"/>
    </row>
    <row r="2818" spans="4:4" x14ac:dyDescent="0.3">
      <c r="D2818" s="10"/>
    </row>
    <row r="2819" spans="4:4" x14ac:dyDescent="0.3">
      <c r="D2819" s="10"/>
    </row>
    <row r="2820" spans="4:4" x14ac:dyDescent="0.3">
      <c r="D2820" s="10"/>
    </row>
    <row r="2821" spans="4:4" x14ac:dyDescent="0.3">
      <c r="D2821" s="10"/>
    </row>
    <row r="2822" spans="4:4" x14ac:dyDescent="0.3">
      <c r="D2822" s="10"/>
    </row>
    <row r="2823" spans="4:4" x14ac:dyDescent="0.3">
      <c r="D2823" s="10"/>
    </row>
    <row r="2824" spans="4:4" x14ac:dyDescent="0.3">
      <c r="D2824" s="10"/>
    </row>
    <row r="2825" spans="4:4" x14ac:dyDescent="0.3">
      <c r="D2825" s="10"/>
    </row>
    <row r="2826" spans="4:4" x14ac:dyDescent="0.3">
      <c r="D2826" s="10"/>
    </row>
    <row r="2827" spans="4:4" x14ac:dyDescent="0.3">
      <c r="D2827" s="10"/>
    </row>
    <row r="2828" spans="4:4" x14ac:dyDescent="0.3">
      <c r="D2828" s="10"/>
    </row>
    <row r="2829" spans="4:4" x14ac:dyDescent="0.3">
      <c r="D2829" s="10"/>
    </row>
    <row r="2830" spans="4:4" x14ac:dyDescent="0.3">
      <c r="D2830" s="10"/>
    </row>
    <row r="2831" spans="4:4" x14ac:dyDescent="0.3">
      <c r="D2831" s="10"/>
    </row>
    <row r="2832" spans="4:4" x14ac:dyDescent="0.3">
      <c r="D2832" s="10"/>
    </row>
    <row r="2833" spans="4:4" x14ac:dyDescent="0.3">
      <c r="D2833" s="10"/>
    </row>
    <row r="2834" spans="4:4" x14ac:dyDescent="0.3">
      <c r="D2834" s="10"/>
    </row>
    <row r="2835" spans="4:4" x14ac:dyDescent="0.3">
      <c r="D2835" s="10"/>
    </row>
    <row r="2836" spans="4:4" x14ac:dyDescent="0.3">
      <c r="D2836" s="10"/>
    </row>
    <row r="2837" spans="4:4" x14ac:dyDescent="0.3">
      <c r="D2837" s="10"/>
    </row>
    <row r="2838" spans="4:4" x14ac:dyDescent="0.3">
      <c r="D2838" s="10"/>
    </row>
    <row r="2839" spans="4:4" x14ac:dyDescent="0.3">
      <c r="D2839" s="10"/>
    </row>
    <row r="2840" spans="4:4" x14ac:dyDescent="0.3">
      <c r="D2840" s="10"/>
    </row>
    <row r="2841" spans="4:4" x14ac:dyDescent="0.3">
      <c r="D2841" s="10"/>
    </row>
    <row r="2842" spans="4:4" x14ac:dyDescent="0.3">
      <c r="D2842" s="10"/>
    </row>
    <row r="2843" spans="4:4" x14ac:dyDescent="0.3">
      <c r="D2843" s="10"/>
    </row>
    <row r="2844" spans="4:4" x14ac:dyDescent="0.3">
      <c r="D2844" s="10"/>
    </row>
    <row r="2845" spans="4:4" x14ac:dyDescent="0.3">
      <c r="D2845" s="10"/>
    </row>
    <row r="2846" spans="4:4" x14ac:dyDescent="0.3">
      <c r="D2846" s="10"/>
    </row>
    <row r="2847" spans="4:4" x14ac:dyDescent="0.3">
      <c r="D2847" s="10"/>
    </row>
    <row r="2848" spans="4:4" x14ac:dyDescent="0.3">
      <c r="D2848" s="10"/>
    </row>
    <row r="2849" spans="4:4" x14ac:dyDescent="0.3">
      <c r="D2849" s="10"/>
    </row>
    <row r="2850" spans="4:4" x14ac:dyDescent="0.3">
      <c r="D2850" s="10"/>
    </row>
    <row r="2851" spans="4:4" x14ac:dyDescent="0.3">
      <c r="D2851" s="10"/>
    </row>
    <row r="2852" spans="4:4" x14ac:dyDescent="0.3">
      <c r="D2852" s="10"/>
    </row>
    <row r="2853" spans="4:4" x14ac:dyDescent="0.3">
      <c r="D2853" s="10"/>
    </row>
    <row r="2854" spans="4:4" x14ac:dyDescent="0.3">
      <c r="D2854" s="10"/>
    </row>
    <row r="2855" spans="4:4" x14ac:dyDescent="0.3">
      <c r="D2855" s="10"/>
    </row>
    <row r="2856" spans="4:4" x14ac:dyDescent="0.3">
      <c r="D2856" s="10"/>
    </row>
    <row r="2857" spans="4:4" x14ac:dyDescent="0.3">
      <c r="D2857" s="10"/>
    </row>
    <row r="2858" spans="4:4" x14ac:dyDescent="0.3">
      <c r="D2858" s="10"/>
    </row>
    <row r="2859" spans="4:4" x14ac:dyDescent="0.3">
      <c r="D2859" s="10"/>
    </row>
    <row r="2860" spans="4:4" x14ac:dyDescent="0.3">
      <c r="D2860" s="10"/>
    </row>
    <row r="2861" spans="4:4" x14ac:dyDescent="0.3">
      <c r="D2861" s="10"/>
    </row>
    <row r="2862" spans="4:4" x14ac:dyDescent="0.3">
      <c r="D2862" s="10"/>
    </row>
    <row r="2863" spans="4:4" x14ac:dyDescent="0.3">
      <c r="D2863" s="10"/>
    </row>
    <row r="2864" spans="4:4" x14ac:dyDescent="0.3">
      <c r="D2864" s="10"/>
    </row>
    <row r="2865" spans="4:4" x14ac:dyDescent="0.3">
      <c r="D2865" s="10"/>
    </row>
    <row r="2866" spans="4:4" x14ac:dyDescent="0.3">
      <c r="D2866" s="10"/>
    </row>
    <row r="2867" spans="4:4" x14ac:dyDescent="0.3">
      <c r="D2867" s="10"/>
    </row>
    <row r="2868" spans="4:4" x14ac:dyDescent="0.3">
      <c r="D2868" s="10"/>
    </row>
    <row r="2869" spans="4:4" x14ac:dyDescent="0.3">
      <c r="D2869" s="10"/>
    </row>
    <row r="2870" spans="4:4" x14ac:dyDescent="0.3">
      <c r="D2870" s="10"/>
    </row>
    <row r="2871" spans="4:4" x14ac:dyDescent="0.3">
      <c r="D2871" s="10"/>
    </row>
    <row r="2872" spans="4:4" x14ac:dyDescent="0.3">
      <c r="D2872" s="10"/>
    </row>
    <row r="2873" spans="4:4" x14ac:dyDescent="0.3">
      <c r="D2873" s="10"/>
    </row>
    <row r="2874" spans="4:4" x14ac:dyDescent="0.3">
      <c r="D2874" s="10"/>
    </row>
    <row r="2875" spans="4:4" x14ac:dyDescent="0.3">
      <c r="D2875" s="10"/>
    </row>
    <row r="2876" spans="4:4" x14ac:dyDescent="0.3">
      <c r="D2876" s="10"/>
    </row>
    <row r="2877" spans="4:4" x14ac:dyDescent="0.3">
      <c r="D2877" s="10"/>
    </row>
    <row r="2878" spans="4:4" x14ac:dyDescent="0.3">
      <c r="D2878" s="10"/>
    </row>
    <row r="2879" spans="4:4" x14ac:dyDescent="0.3">
      <c r="D2879" s="10"/>
    </row>
    <row r="2880" spans="4:4" x14ac:dyDescent="0.3">
      <c r="D2880" s="10"/>
    </row>
    <row r="2881" spans="4:4" x14ac:dyDescent="0.3">
      <c r="D2881" s="10"/>
    </row>
    <row r="2882" spans="4:4" x14ac:dyDescent="0.3">
      <c r="D2882" s="10"/>
    </row>
    <row r="2883" spans="4:4" x14ac:dyDescent="0.3">
      <c r="D2883" s="10"/>
    </row>
    <row r="2884" spans="4:4" x14ac:dyDescent="0.3">
      <c r="D2884" s="10"/>
    </row>
    <row r="2885" spans="4:4" x14ac:dyDescent="0.3">
      <c r="D2885" s="10"/>
    </row>
    <row r="2886" spans="4:4" x14ac:dyDescent="0.3">
      <c r="D2886" s="10"/>
    </row>
    <row r="2887" spans="4:4" x14ac:dyDescent="0.3">
      <c r="D2887" s="10"/>
    </row>
    <row r="2888" spans="4:4" x14ac:dyDescent="0.3">
      <c r="D2888" s="10"/>
    </row>
    <row r="2889" spans="4:4" x14ac:dyDescent="0.3">
      <c r="D2889" s="10"/>
    </row>
    <row r="2890" spans="4:4" x14ac:dyDescent="0.3">
      <c r="D2890" s="10"/>
    </row>
    <row r="2891" spans="4:4" x14ac:dyDescent="0.3">
      <c r="D2891" s="10"/>
    </row>
    <row r="2892" spans="4:4" x14ac:dyDescent="0.3">
      <c r="D2892" s="10"/>
    </row>
    <row r="2893" spans="4:4" x14ac:dyDescent="0.3">
      <c r="D2893" s="10"/>
    </row>
    <row r="2894" spans="4:4" x14ac:dyDescent="0.3">
      <c r="D2894" s="10"/>
    </row>
    <row r="2895" spans="4:4" x14ac:dyDescent="0.3">
      <c r="D2895" s="10"/>
    </row>
    <row r="2896" spans="4:4" x14ac:dyDescent="0.3">
      <c r="D2896" s="10"/>
    </row>
    <row r="2897" spans="4:4" x14ac:dyDescent="0.3">
      <c r="D2897" s="10"/>
    </row>
    <row r="2898" spans="4:4" x14ac:dyDescent="0.3">
      <c r="D2898" s="10"/>
    </row>
    <row r="2899" spans="4:4" x14ac:dyDescent="0.3">
      <c r="D2899" s="10"/>
    </row>
    <row r="2900" spans="4:4" x14ac:dyDescent="0.3">
      <c r="D2900" s="10"/>
    </row>
    <row r="2901" spans="4:4" x14ac:dyDescent="0.3">
      <c r="D2901" s="10"/>
    </row>
    <row r="2902" spans="4:4" x14ac:dyDescent="0.3">
      <c r="D2902" s="10"/>
    </row>
    <row r="2903" spans="4:4" x14ac:dyDescent="0.3">
      <c r="D2903" s="10"/>
    </row>
    <row r="2904" spans="4:4" x14ac:dyDescent="0.3">
      <c r="D2904" s="10"/>
    </row>
    <row r="2905" spans="4:4" x14ac:dyDescent="0.3">
      <c r="D2905" s="10"/>
    </row>
    <row r="2906" spans="4:4" x14ac:dyDescent="0.3">
      <c r="D2906" s="10"/>
    </row>
    <row r="2907" spans="4:4" x14ac:dyDescent="0.3">
      <c r="D2907" s="10"/>
    </row>
    <row r="2908" spans="4:4" x14ac:dyDescent="0.3">
      <c r="D2908" s="10"/>
    </row>
    <row r="2909" spans="4:4" x14ac:dyDescent="0.3">
      <c r="D2909" s="10"/>
    </row>
    <row r="2910" spans="4:4" x14ac:dyDescent="0.3">
      <c r="D2910" s="10"/>
    </row>
    <row r="2911" spans="4:4" x14ac:dyDescent="0.3">
      <c r="D2911" s="10"/>
    </row>
    <row r="2912" spans="4:4" x14ac:dyDescent="0.3">
      <c r="D2912" s="10"/>
    </row>
    <row r="2913" spans="4:4" x14ac:dyDescent="0.3">
      <c r="D2913" s="10"/>
    </row>
    <row r="2914" spans="4:4" x14ac:dyDescent="0.3">
      <c r="D2914" s="10"/>
    </row>
    <row r="2915" spans="4:4" x14ac:dyDescent="0.3">
      <c r="D2915" s="10"/>
    </row>
    <row r="2916" spans="4:4" x14ac:dyDescent="0.3">
      <c r="D2916" s="10"/>
    </row>
    <row r="2917" spans="4:4" x14ac:dyDescent="0.3">
      <c r="D2917" s="10"/>
    </row>
    <row r="2918" spans="4:4" x14ac:dyDescent="0.3">
      <c r="D2918" s="10"/>
    </row>
    <row r="2919" spans="4:4" x14ac:dyDescent="0.3">
      <c r="D2919" s="10"/>
    </row>
    <row r="2920" spans="4:4" x14ac:dyDescent="0.3">
      <c r="D2920" s="10"/>
    </row>
    <row r="2921" spans="4:4" x14ac:dyDescent="0.3">
      <c r="D2921" s="10"/>
    </row>
    <row r="2922" spans="4:4" x14ac:dyDescent="0.3">
      <c r="D2922" s="10"/>
    </row>
    <row r="2923" spans="4:4" x14ac:dyDescent="0.3">
      <c r="D2923" s="10"/>
    </row>
    <row r="2924" spans="4:4" x14ac:dyDescent="0.3">
      <c r="D2924" s="10"/>
    </row>
    <row r="2925" spans="4:4" x14ac:dyDescent="0.3">
      <c r="D2925" s="10"/>
    </row>
    <row r="2926" spans="4:4" x14ac:dyDescent="0.3">
      <c r="D2926" s="10"/>
    </row>
    <row r="2927" spans="4:4" x14ac:dyDescent="0.3">
      <c r="D2927" s="10"/>
    </row>
    <row r="2928" spans="4:4" x14ac:dyDescent="0.3">
      <c r="D2928" s="10"/>
    </row>
    <row r="2929" spans="4:4" x14ac:dyDescent="0.3">
      <c r="D2929" s="10"/>
    </row>
    <row r="2930" spans="4:4" x14ac:dyDescent="0.3">
      <c r="D2930" s="10"/>
    </row>
    <row r="2931" spans="4:4" x14ac:dyDescent="0.3">
      <c r="D2931" s="10"/>
    </row>
    <row r="2932" spans="4:4" x14ac:dyDescent="0.3">
      <c r="D2932" s="10"/>
    </row>
    <row r="2933" spans="4:4" x14ac:dyDescent="0.3">
      <c r="D2933" s="10"/>
    </row>
    <row r="2934" spans="4:4" x14ac:dyDescent="0.3">
      <c r="D2934" s="10"/>
    </row>
    <row r="2935" spans="4:4" x14ac:dyDescent="0.3">
      <c r="D2935" s="10"/>
    </row>
    <row r="2936" spans="4:4" x14ac:dyDescent="0.3">
      <c r="D2936" s="10"/>
    </row>
    <row r="2937" spans="4:4" x14ac:dyDescent="0.3">
      <c r="D2937" s="10"/>
    </row>
    <row r="2938" spans="4:4" x14ac:dyDescent="0.3">
      <c r="D2938" s="10"/>
    </row>
    <row r="2939" spans="4:4" x14ac:dyDescent="0.3">
      <c r="D2939" s="10"/>
    </row>
    <row r="2940" spans="4:4" x14ac:dyDescent="0.3">
      <c r="D2940" s="10"/>
    </row>
    <row r="2941" spans="4:4" x14ac:dyDescent="0.3">
      <c r="D2941" s="10"/>
    </row>
    <row r="2942" spans="4:4" x14ac:dyDescent="0.3">
      <c r="D2942" s="10"/>
    </row>
    <row r="2943" spans="4:4" x14ac:dyDescent="0.3">
      <c r="D2943" s="10"/>
    </row>
    <row r="2944" spans="4:4" x14ac:dyDescent="0.3">
      <c r="D2944" s="10"/>
    </row>
    <row r="2945" spans="4:4" x14ac:dyDescent="0.3">
      <c r="D2945" s="10"/>
    </row>
    <row r="2946" spans="4:4" x14ac:dyDescent="0.3">
      <c r="D2946" s="10"/>
    </row>
    <row r="2947" spans="4:4" x14ac:dyDescent="0.3">
      <c r="D2947" s="10"/>
    </row>
    <row r="2948" spans="4:4" x14ac:dyDescent="0.3">
      <c r="D2948" s="10"/>
    </row>
    <row r="2949" spans="4:4" x14ac:dyDescent="0.3">
      <c r="D2949" s="10"/>
    </row>
    <row r="2950" spans="4:4" x14ac:dyDescent="0.3">
      <c r="D2950" s="10"/>
    </row>
    <row r="2951" spans="4:4" x14ac:dyDescent="0.3">
      <c r="D2951" s="10"/>
    </row>
    <row r="2952" spans="4:4" x14ac:dyDescent="0.3">
      <c r="D2952" s="10"/>
    </row>
    <row r="2953" spans="4:4" x14ac:dyDescent="0.3">
      <c r="D2953" s="10"/>
    </row>
    <row r="2954" spans="4:4" x14ac:dyDescent="0.3">
      <c r="D2954" s="10"/>
    </row>
    <row r="2955" spans="4:4" x14ac:dyDescent="0.3">
      <c r="D2955" s="10"/>
    </row>
    <row r="2956" spans="4:4" x14ac:dyDescent="0.3">
      <c r="D2956" s="10"/>
    </row>
    <row r="2957" spans="4:4" x14ac:dyDescent="0.3">
      <c r="D2957" s="10"/>
    </row>
    <row r="2958" spans="4:4" x14ac:dyDescent="0.3">
      <c r="D2958" s="10"/>
    </row>
    <row r="2959" spans="4:4" x14ac:dyDescent="0.3">
      <c r="D2959" s="10"/>
    </row>
    <row r="2960" spans="4:4" x14ac:dyDescent="0.3">
      <c r="D2960" s="10"/>
    </row>
    <row r="2961" spans="4:4" x14ac:dyDescent="0.3">
      <c r="D2961" s="10"/>
    </row>
    <row r="2962" spans="4:4" x14ac:dyDescent="0.3">
      <c r="D2962" s="10"/>
    </row>
    <row r="2963" spans="4:4" x14ac:dyDescent="0.3">
      <c r="D2963" s="10"/>
    </row>
    <row r="2964" spans="4:4" x14ac:dyDescent="0.3">
      <c r="D2964" s="10"/>
    </row>
    <row r="2965" spans="4:4" x14ac:dyDescent="0.3">
      <c r="D2965" s="10"/>
    </row>
    <row r="2966" spans="4:4" x14ac:dyDescent="0.3">
      <c r="D2966" s="10"/>
    </row>
    <row r="2967" spans="4:4" x14ac:dyDescent="0.3">
      <c r="D2967" s="10"/>
    </row>
    <row r="2968" spans="4:4" x14ac:dyDescent="0.3">
      <c r="D2968" s="10"/>
    </row>
    <row r="2969" spans="4:4" x14ac:dyDescent="0.3">
      <c r="D2969" s="10"/>
    </row>
    <row r="2970" spans="4:4" x14ac:dyDescent="0.3">
      <c r="D2970" s="10"/>
    </row>
    <row r="2971" spans="4:4" x14ac:dyDescent="0.3">
      <c r="D2971" s="10"/>
    </row>
    <row r="2972" spans="4:4" x14ac:dyDescent="0.3">
      <c r="D2972" s="10"/>
    </row>
    <row r="2973" spans="4:4" x14ac:dyDescent="0.3">
      <c r="D2973" s="10"/>
    </row>
    <row r="2974" spans="4:4" x14ac:dyDescent="0.3">
      <c r="D2974" s="10"/>
    </row>
    <row r="2975" spans="4:4" x14ac:dyDescent="0.3">
      <c r="D2975" s="10"/>
    </row>
    <row r="2976" spans="4:4" x14ac:dyDescent="0.3">
      <c r="D2976" s="10"/>
    </row>
    <row r="2977" spans="4:4" x14ac:dyDescent="0.3">
      <c r="D2977" s="10"/>
    </row>
    <row r="2978" spans="4:4" x14ac:dyDescent="0.3">
      <c r="D2978" s="10"/>
    </row>
    <row r="2979" spans="4:4" x14ac:dyDescent="0.3">
      <c r="D2979" s="10"/>
    </row>
    <row r="2980" spans="4:4" x14ac:dyDescent="0.3">
      <c r="D2980" s="10"/>
    </row>
    <row r="2981" spans="4:4" x14ac:dyDescent="0.3">
      <c r="D2981" s="10"/>
    </row>
    <row r="2982" spans="4:4" x14ac:dyDescent="0.3">
      <c r="D2982" s="10"/>
    </row>
    <row r="2983" spans="4:4" x14ac:dyDescent="0.3">
      <c r="D2983" s="10"/>
    </row>
    <row r="2984" spans="4:4" x14ac:dyDescent="0.3">
      <c r="D2984" s="10"/>
    </row>
    <row r="2985" spans="4:4" x14ac:dyDescent="0.3">
      <c r="D2985" s="10"/>
    </row>
    <row r="2986" spans="4:4" x14ac:dyDescent="0.3">
      <c r="D2986" s="10"/>
    </row>
    <row r="2987" spans="4:4" x14ac:dyDescent="0.3">
      <c r="D2987" s="10"/>
    </row>
    <row r="2988" spans="4:4" x14ac:dyDescent="0.3">
      <c r="D2988" s="10"/>
    </row>
    <row r="2989" spans="4:4" x14ac:dyDescent="0.3">
      <c r="D2989" s="10"/>
    </row>
    <row r="2990" spans="4:4" x14ac:dyDescent="0.3">
      <c r="D2990" s="10"/>
    </row>
    <row r="2991" spans="4:4" x14ac:dyDescent="0.3">
      <c r="D2991" s="10"/>
    </row>
    <row r="2992" spans="4:4" x14ac:dyDescent="0.3">
      <c r="D2992" s="10"/>
    </row>
    <row r="2993" spans="4:4" x14ac:dyDescent="0.3">
      <c r="D2993" s="10"/>
    </row>
    <row r="2994" spans="4:4" x14ac:dyDescent="0.3">
      <c r="D2994" s="10"/>
    </row>
    <row r="2995" spans="4:4" x14ac:dyDescent="0.3">
      <c r="D2995" s="10"/>
    </row>
    <row r="2996" spans="4:4" x14ac:dyDescent="0.3">
      <c r="D2996" s="10"/>
    </row>
    <row r="2997" spans="4:4" x14ac:dyDescent="0.3">
      <c r="D2997" s="10"/>
    </row>
    <row r="2998" spans="4:4" x14ac:dyDescent="0.3">
      <c r="D2998" s="10"/>
    </row>
    <row r="2999" spans="4:4" x14ac:dyDescent="0.3">
      <c r="D2999" s="10"/>
    </row>
    <row r="3000" spans="4:4" x14ac:dyDescent="0.3">
      <c r="D3000" s="10"/>
    </row>
    <row r="3001" spans="4:4" x14ac:dyDescent="0.3">
      <c r="D3001" s="10"/>
    </row>
    <row r="3002" spans="4:4" x14ac:dyDescent="0.3">
      <c r="D3002" s="10"/>
    </row>
    <row r="3003" spans="4:4" x14ac:dyDescent="0.3">
      <c r="D3003" s="10"/>
    </row>
    <row r="3004" spans="4:4" x14ac:dyDescent="0.3">
      <c r="D3004" s="10"/>
    </row>
    <row r="3005" spans="4:4" x14ac:dyDescent="0.3">
      <c r="D3005" s="10"/>
    </row>
    <row r="3006" spans="4:4" x14ac:dyDescent="0.3">
      <c r="D3006" s="10"/>
    </row>
    <row r="3007" spans="4:4" x14ac:dyDescent="0.3">
      <c r="D3007" s="10"/>
    </row>
    <row r="3008" spans="4:4" x14ac:dyDescent="0.3">
      <c r="D3008" s="10"/>
    </row>
    <row r="3009" spans="4:4" x14ac:dyDescent="0.3">
      <c r="D3009" s="10"/>
    </row>
    <row r="3010" spans="4:4" x14ac:dyDescent="0.3">
      <c r="D3010" s="10"/>
    </row>
    <row r="3011" spans="4:4" x14ac:dyDescent="0.3">
      <c r="D3011" s="10"/>
    </row>
    <row r="3012" spans="4:4" x14ac:dyDescent="0.3">
      <c r="D3012" s="10"/>
    </row>
    <row r="3013" spans="4:4" x14ac:dyDescent="0.3">
      <c r="D3013" s="10"/>
    </row>
    <row r="3014" spans="4:4" x14ac:dyDescent="0.3">
      <c r="D3014" s="10"/>
    </row>
    <row r="3015" spans="4:4" x14ac:dyDescent="0.3">
      <c r="D3015" s="10"/>
    </row>
    <row r="3016" spans="4:4" x14ac:dyDescent="0.3">
      <c r="D3016" s="10"/>
    </row>
    <row r="3017" spans="4:4" x14ac:dyDescent="0.3">
      <c r="D3017" s="10"/>
    </row>
    <row r="3018" spans="4:4" x14ac:dyDescent="0.3">
      <c r="D3018" s="10"/>
    </row>
    <row r="3019" spans="4:4" x14ac:dyDescent="0.3">
      <c r="D3019" s="10"/>
    </row>
    <row r="3020" spans="4:4" x14ac:dyDescent="0.3">
      <c r="D3020" s="10"/>
    </row>
    <row r="3021" spans="4:4" x14ac:dyDescent="0.3">
      <c r="D3021" s="10"/>
    </row>
    <row r="3022" spans="4:4" x14ac:dyDescent="0.3">
      <c r="D3022" s="10"/>
    </row>
    <row r="3023" spans="4:4" x14ac:dyDescent="0.3">
      <c r="D3023" s="10"/>
    </row>
    <row r="3024" spans="4:4" x14ac:dyDescent="0.3">
      <c r="D3024" s="10"/>
    </row>
    <row r="3025" spans="4:4" x14ac:dyDescent="0.3">
      <c r="D3025" s="10"/>
    </row>
    <row r="3026" spans="4:4" x14ac:dyDescent="0.3">
      <c r="D3026" s="10"/>
    </row>
    <row r="3027" spans="4:4" x14ac:dyDescent="0.3">
      <c r="D3027" s="10"/>
    </row>
    <row r="3028" spans="4:4" x14ac:dyDescent="0.3">
      <c r="D3028" s="10"/>
    </row>
    <row r="3029" spans="4:4" x14ac:dyDescent="0.3">
      <c r="D3029" s="10"/>
    </row>
    <row r="3030" spans="4:4" x14ac:dyDescent="0.3">
      <c r="D3030" s="10"/>
    </row>
    <row r="3031" spans="4:4" x14ac:dyDescent="0.3">
      <c r="D3031" s="10"/>
    </row>
    <row r="3032" spans="4:4" x14ac:dyDescent="0.3">
      <c r="D3032" s="10"/>
    </row>
    <row r="3033" spans="4:4" x14ac:dyDescent="0.3">
      <c r="D3033" s="10"/>
    </row>
    <row r="3034" spans="4:4" x14ac:dyDescent="0.3">
      <c r="D3034" s="10"/>
    </row>
    <row r="3035" spans="4:4" x14ac:dyDescent="0.3">
      <c r="D3035" s="10"/>
    </row>
    <row r="3036" spans="4:4" x14ac:dyDescent="0.3">
      <c r="D3036" s="10"/>
    </row>
    <row r="3037" spans="4:4" x14ac:dyDescent="0.3">
      <c r="D3037" s="10"/>
    </row>
    <row r="3038" spans="4:4" x14ac:dyDescent="0.3">
      <c r="D3038" s="10"/>
    </row>
    <row r="3039" spans="4:4" x14ac:dyDescent="0.3">
      <c r="D3039" s="10"/>
    </row>
    <row r="3040" spans="4:4" x14ac:dyDescent="0.3">
      <c r="D3040" s="10"/>
    </row>
    <row r="3041" spans="4:4" x14ac:dyDescent="0.3">
      <c r="D3041" s="10"/>
    </row>
    <row r="3042" spans="4:4" x14ac:dyDescent="0.3">
      <c r="D3042" s="10"/>
    </row>
    <row r="3043" spans="4:4" x14ac:dyDescent="0.3">
      <c r="D3043" s="10"/>
    </row>
    <row r="3044" spans="4:4" x14ac:dyDescent="0.3">
      <c r="D3044" s="10"/>
    </row>
    <row r="3045" spans="4:4" x14ac:dyDescent="0.3">
      <c r="D3045" s="10"/>
    </row>
    <row r="3046" spans="4:4" x14ac:dyDescent="0.3">
      <c r="D3046" s="10"/>
    </row>
    <row r="3047" spans="4:4" x14ac:dyDescent="0.3">
      <c r="D3047" s="10"/>
    </row>
    <row r="3048" spans="4:4" x14ac:dyDescent="0.3">
      <c r="D3048" s="10"/>
    </row>
    <row r="3049" spans="4:4" x14ac:dyDescent="0.3">
      <c r="D3049" s="10"/>
    </row>
    <row r="3050" spans="4:4" x14ac:dyDescent="0.3">
      <c r="D3050" s="10"/>
    </row>
    <row r="3051" spans="4:4" x14ac:dyDescent="0.3">
      <c r="D3051" s="10"/>
    </row>
    <row r="3052" spans="4:4" x14ac:dyDescent="0.3">
      <c r="D3052" s="10"/>
    </row>
    <row r="3053" spans="4:4" x14ac:dyDescent="0.3">
      <c r="D3053" s="10"/>
    </row>
    <row r="3054" spans="4:4" x14ac:dyDescent="0.3">
      <c r="D3054" s="10"/>
    </row>
    <row r="3055" spans="4:4" x14ac:dyDescent="0.3">
      <c r="D3055" s="10"/>
    </row>
    <row r="3056" spans="4:4" x14ac:dyDescent="0.3">
      <c r="D3056" s="10"/>
    </row>
    <row r="3057" spans="4:4" x14ac:dyDescent="0.3">
      <c r="D3057" s="10"/>
    </row>
    <row r="3058" spans="4:4" x14ac:dyDescent="0.3">
      <c r="D3058" s="10"/>
    </row>
    <row r="3059" spans="4:4" x14ac:dyDescent="0.3">
      <c r="D3059" s="10"/>
    </row>
    <row r="3060" spans="4:4" x14ac:dyDescent="0.3">
      <c r="D3060" s="10"/>
    </row>
    <row r="3061" spans="4:4" x14ac:dyDescent="0.3">
      <c r="D3061" s="10"/>
    </row>
    <row r="3062" spans="4:4" x14ac:dyDescent="0.3">
      <c r="D3062" s="10"/>
    </row>
    <row r="3063" spans="4:4" x14ac:dyDescent="0.3">
      <c r="D3063" s="10"/>
    </row>
    <row r="3064" spans="4:4" x14ac:dyDescent="0.3">
      <c r="D3064" s="10"/>
    </row>
    <row r="3065" spans="4:4" x14ac:dyDescent="0.3">
      <c r="D3065" s="10"/>
    </row>
    <row r="3066" spans="4:4" x14ac:dyDescent="0.3">
      <c r="D3066" s="10"/>
    </row>
    <row r="3067" spans="4:4" x14ac:dyDescent="0.3">
      <c r="D3067" s="10"/>
    </row>
    <row r="3068" spans="4:4" x14ac:dyDescent="0.3">
      <c r="D3068" s="10"/>
    </row>
    <row r="3069" spans="4:4" x14ac:dyDescent="0.3">
      <c r="D3069" s="10"/>
    </row>
    <row r="3070" spans="4:4" x14ac:dyDescent="0.3">
      <c r="D3070" s="10"/>
    </row>
    <row r="3071" spans="4:4" x14ac:dyDescent="0.3">
      <c r="D3071" s="10"/>
    </row>
    <row r="3072" spans="4:4" x14ac:dyDescent="0.3">
      <c r="D3072" s="10"/>
    </row>
    <row r="3073" spans="4:4" x14ac:dyDescent="0.3">
      <c r="D3073" s="10"/>
    </row>
    <row r="3074" spans="4:4" x14ac:dyDescent="0.3">
      <c r="D3074" s="10"/>
    </row>
    <row r="3075" spans="4:4" x14ac:dyDescent="0.3">
      <c r="D3075" s="10"/>
    </row>
    <row r="3076" spans="4:4" x14ac:dyDescent="0.3">
      <c r="D3076" s="10"/>
    </row>
    <row r="3077" spans="4:4" x14ac:dyDescent="0.3">
      <c r="D3077" s="10"/>
    </row>
    <row r="3078" spans="4:4" x14ac:dyDescent="0.3">
      <c r="D3078" s="10"/>
    </row>
    <row r="3079" spans="4:4" x14ac:dyDescent="0.3">
      <c r="D3079" s="10"/>
    </row>
    <row r="3080" spans="4:4" x14ac:dyDescent="0.3">
      <c r="D3080" s="10"/>
    </row>
    <row r="3081" spans="4:4" x14ac:dyDescent="0.3">
      <c r="D3081" s="10"/>
    </row>
    <row r="3082" spans="4:4" x14ac:dyDescent="0.3">
      <c r="D3082" s="10"/>
    </row>
    <row r="3083" spans="4:4" x14ac:dyDescent="0.3">
      <c r="D3083" s="10"/>
    </row>
    <row r="3084" spans="4:4" x14ac:dyDescent="0.3">
      <c r="D3084" s="10"/>
    </row>
    <row r="3085" spans="4:4" x14ac:dyDescent="0.3">
      <c r="D3085" s="10"/>
    </row>
    <row r="3086" spans="4:4" x14ac:dyDescent="0.3">
      <c r="D3086" s="10"/>
    </row>
    <row r="3087" spans="4:4" x14ac:dyDescent="0.3">
      <c r="D3087" s="10"/>
    </row>
    <row r="3088" spans="4:4" x14ac:dyDescent="0.3">
      <c r="D3088" s="10"/>
    </row>
    <row r="3089" spans="4:4" x14ac:dyDescent="0.3">
      <c r="D3089" s="10"/>
    </row>
    <row r="3090" spans="4:4" x14ac:dyDescent="0.3">
      <c r="D3090" s="10"/>
    </row>
    <row r="3091" spans="4:4" x14ac:dyDescent="0.3">
      <c r="D3091" s="10"/>
    </row>
    <row r="3092" spans="4:4" x14ac:dyDescent="0.3">
      <c r="D3092" s="10"/>
    </row>
    <row r="3093" spans="4:4" x14ac:dyDescent="0.3">
      <c r="D3093" s="10"/>
    </row>
    <row r="3094" spans="4:4" x14ac:dyDescent="0.3">
      <c r="D3094" s="10"/>
    </row>
    <row r="3095" spans="4:4" x14ac:dyDescent="0.3">
      <c r="D3095" s="10"/>
    </row>
    <row r="3096" spans="4:4" x14ac:dyDescent="0.3">
      <c r="D3096" s="10"/>
    </row>
    <row r="3097" spans="4:4" x14ac:dyDescent="0.3">
      <c r="D3097" s="10"/>
    </row>
    <row r="3098" spans="4:4" x14ac:dyDescent="0.3">
      <c r="D3098" s="10"/>
    </row>
    <row r="3099" spans="4:4" x14ac:dyDescent="0.3">
      <c r="D3099" s="10"/>
    </row>
    <row r="3100" spans="4:4" x14ac:dyDescent="0.3">
      <c r="D3100" s="10"/>
    </row>
    <row r="3101" spans="4:4" x14ac:dyDescent="0.3">
      <c r="D3101" s="10"/>
    </row>
    <row r="3102" spans="4:4" x14ac:dyDescent="0.3">
      <c r="D3102" s="10"/>
    </row>
    <row r="3103" spans="4:4" x14ac:dyDescent="0.3">
      <c r="D3103" s="10"/>
    </row>
    <row r="3104" spans="4:4" x14ac:dyDescent="0.3">
      <c r="D3104" s="10"/>
    </row>
    <row r="3105" spans="4:4" x14ac:dyDescent="0.3">
      <c r="D3105" s="10"/>
    </row>
    <row r="3106" spans="4:4" x14ac:dyDescent="0.3">
      <c r="D3106" s="10"/>
    </row>
    <row r="3107" spans="4:4" x14ac:dyDescent="0.3">
      <c r="D3107" s="10"/>
    </row>
    <row r="3108" spans="4:4" x14ac:dyDescent="0.3">
      <c r="D3108" s="10"/>
    </row>
    <row r="3109" spans="4:4" x14ac:dyDescent="0.3">
      <c r="D3109" s="10"/>
    </row>
    <row r="3110" spans="4:4" x14ac:dyDescent="0.3">
      <c r="D3110" s="10"/>
    </row>
    <row r="3111" spans="4:4" x14ac:dyDescent="0.3">
      <c r="D3111" s="10"/>
    </row>
    <row r="3112" spans="4:4" x14ac:dyDescent="0.3">
      <c r="D3112" s="10"/>
    </row>
    <row r="3113" spans="4:4" x14ac:dyDescent="0.3">
      <c r="D3113" s="10"/>
    </row>
    <row r="3114" spans="4:4" x14ac:dyDescent="0.3">
      <c r="D3114" s="10"/>
    </row>
    <row r="3115" spans="4:4" x14ac:dyDescent="0.3">
      <c r="D3115" s="10"/>
    </row>
    <row r="3116" spans="4:4" x14ac:dyDescent="0.3">
      <c r="D3116" s="10"/>
    </row>
    <row r="3117" spans="4:4" x14ac:dyDescent="0.3">
      <c r="D3117" s="10"/>
    </row>
    <row r="3118" spans="4:4" x14ac:dyDescent="0.3">
      <c r="D3118" s="10"/>
    </row>
    <row r="3119" spans="4:4" x14ac:dyDescent="0.3">
      <c r="D3119" s="10"/>
    </row>
    <row r="3120" spans="4:4" x14ac:dyDescent="0.3">
      <c r="D3120" s="10"/>
    </row>
    <row r="3121" spans="4:4" x14ac:dyDescent="0.3">
      <c r="D3121" s="10"/>
    </row>
    <row r="3122" spans="4:4" x14ac:dyDescent="0.3">
      <c r="D3122" s="10"/>
    </row>
    <row r="3123" spans="4:4" x14ac:dyDescent="0.3">
      <c r="D3123" s="10"/>
    </row>
    <row r="3124" spans="4:4" x14ac:dyDescent="0.3">
      <c r="D3124" s="10"/>
    </row>
    <row r="3125" spans="4:4" x14ac:dyDescent="0.3">
      <c r="D3125" s="10"/>
    </row>
    <row r="3126" spans="4:4" x14ac:dyDescent="0.3">
      <c r="D3126" s="10"/>
    </row>
    <row r="3127" spans="4:4" x14ac:dyDescent="0.3">
      <c r="D3127" s="10"/>
    </row>
    <row r="3128" spans="4:4" x14ac:dyDescent="0.3">
      <c r="D3128" s="10"/>
    </row>
    <row r="3129" spans="4:4" x14ac:dyDescent="0.3">
      <c r="D3129" s="10"/>
    </row>
    <row r="3130" spans="4:4" x14ac:dyDescent="0.3">
      <c r="D3130" s="10"/>
    </row>
    <row r="3131" spans="4:4" x14ac:dyDescent="0.3">
      <c r="D3131" s="10"/>
    </row>
    <row r="3132" spans="4:4" x14ac:dyDescent="0.3">
      <c r="D3132" s="10"/>
    </row>
    <row r="3133" spans="4:4" x14ac:dyDescent="0.3">
      <c r="D3133" s="10"/>
    </row>
    <row r="3134" spans="4:4" x14ac:dyDescent="0.3">
      <c r="D3134" s="10"/>
    </row>
    <row r="3135" spans="4:4" x14ac:dyDescent="0.3">
      <c r="D3135" s="10"/>
    </row>
    <row r="3136" spans="4:4" x14ac:dyDescent="0.3">
      <c r="D3136" s="10"/>
    </row>
    <row r="3137" spans="4:4" x14ac:dyDescent="0.3">
      <c r="D3137" s="10"/>
    </row>
    <row r="3138" spans="4:4" x14ac:dyDescent="0.3">
      <c r="D3138" s="10"/>
    </row>
    <row r="3139" spans="4:4" x14ac:dyDescent="0.3">
      <c r="D3139" s="10"/>
    </row>
    <row r="3140" spans="4:4" x14ac:dyDescent="0.3">
      <c r="D3140" s="10"/>
    </row>
    <row r="3141" spans="4:4" x14ac:dyDescent="0.3">
      <c r="D3141" s="10"/>
    </row>
    <row r="3142" spans="4:4" x14ac:dyDescent="0.3">
      <c r="D3142" s="10"/>
    </row>
    <row r="3143" spans="4:4" x14ac:dyDescent="0.3">
      <c r="D3143" s="10"/>
    </row>
    <row r="3144" spans="4:4" x14ac:dyDescent="0.3">
      <c r="D3144" s="10"/>
    </row>
    <row r="3145" spans="4:4" x14ac:dyDescent="0.3">
      <c r="D3145" s="10"/>
    </row>
    <row r="3146" spans="4:4" x14ac:dyDescent="0.3">
      <c r="D3146" s="10"/>
    </row>
    <row r="3147" spans="4:4" x14ac:dyDescent="0.3">
      <c r="D3147" s="10"/>
    </row>
    <row r="3148" spans="4:4" x14ac:dyDescent="0.3">
      <c r="D3148" s="10"/>
    </row>
    <row r="3149" spans="4:4" x14ac:dyDescent="0.3">
      <c r="D3149" s="10"/>
    </row>
    <row r="3150" spans="4:4" x14ac:dyDescent="0.3">
      <c r="D3150" s="10"/>
    </row>
    <row r="3151" spans="4:4" x14ac:dyDescent="0.3">
      <c r="D3151" s="10"/>
    </row>
    <row r="3152" spans="4:4" x14ac:dyDescent="0.3">
      <c r="D3152" s="10"/>
    </row>
    <row r="3153" spans="4:4" x14ac:dyDescent="0.3">
      <c r="D3153" s="10"/>
    </row>
    <row r="3154" spans="4:4" x14ac:dyDescent="0.3">
      <c r="D3154" s="10"/>
    </row>
    <row r="3155" spans="4:4" x14ac:dyDescent="0.3">
      <c r="D3155" s="10"/>
    </row>
    <row r="3156" spans="4:4" x14ac:dyDescent="0.3">
      <c r="D3156" s="10"/>
    </row>
    <row r="3157" spans="4:4" x14ac:dyDescent="0.3">
      <c r="D3157" s="10"/>
    </row>
    <row r="3158" spans="4:4" x14ac:dyDescent="0.3">
      <c r="D3158" s="10"/>
    </row>
    <row r="3159" spans="4:4" x14ac:dyDescent="0.3">
      <c r="D3159" s="10"/>
    </row>
    <row r="3160" spans="4:4" x14ac:dyDescent="0.3">
      <c r="D3160" s="10"/>
    </row>
    <row r="3161" spans="4:4" x14ac:dyDescent="0.3">
      <c r="D3161" s="10"/>
    </row>
    <row r="3162" spans="4:4" x14ac:dyDescent="0.3">
      <c r="D3162" s="10"/>
    </row>
    <row r="3163" spans="4:4" x14ac:dyDescent="0.3">
      <c r="D3163" s="10"/>
    </row>
    <row r="3164" spans="4:4" x14ac:dyDescent="0.3">
      <c r="D3164" s="10"/>
    </row>
    <row r="3165" spans="4:4" x14ac:dyDescent="0.3">
      <c r="D3165" s="10"/>
    </row>
    <row r="3166" spans="4:4" x14ac:dyDescent="0.3">
      <c r="D3166" s="10"/>
    </row>
    <row r="3167" spans="4:4" x14ac:dyDescent="0.3">
      <c r="D3167" s="10"/>
    </row>
    <row r="3168" spans="4:4" x14ac:dyDescent="0.3">
      <c r="D3168" s="10"/>
    </row>
    <row r="3169" spans="4:4" x14ac:dyDescent="0.3">
      <c r="D3169" s="10"/>
    </row>
    <row r="3170" spans="4:4" x14ac:dyDescent="0.3">
      <c r="D3170" s="10"/>
    </row>
    <row r="3171" spans="4:4" x14ac:dyDescent="0.3">
      <c r="D3171" s="10"/>
    </row>
    <row r="3172" spans="4:4" x14ac:dyDescent="0.3">
      <c r="D3172" s="10"/>
    </row>
    <row r="3173" spans="4:4" x14ac:dyDescent="0.3">
      <c r="D3173" s="10"/>
    </row>
    <row r="3174" spans="4:4" x14ac:dyDescent="0.3">
      <c r="D3174" s="10"/>
    </row>
    <row r="3175" spans="4:4" x14ac:dyDescent="0.3">
      <c r="D3175" s="10"/>
    </row>
    <row r="3176" spans="4:4" x14ac:dyDescent="0.3">
      <c r="D3176" s="10"/>
    </row>
    <row r="3177" spans="4:4" x14ac:dyDescent="0.3">
      <c r="D3177" s="10"/>
    </row>
    <row r="3178" spans="4:4" x14ac:dyDescent="0.3">
      <c r="D3178" s="10"/>
    </row>
    <row r="3179" spans="4:4" x14ac:dyDescent="0.3">
      <c r="D3179" s="10"/>
    </row>
    <row r="3180" spans="4:4" x14ac:dyDescent="0.3">
      <c r="D3180" s="10"/>
    </row>
    <row r="3181" spans="4:4" x14ac:dyDescent="0.3">
      <c r="D3181" s="10"/>
    </row>
    <row r="3182" spans="4:4" x14ac:dyDescent="0.3">
      <c r="D3182" s="10"/>
    </row>
    <row r="3183" spans="4:4" x14ac:dyDescent="0.3">
      <c r="D3183" s="10"/>
    </row>
    <row r="3184" spans="4:4" x14ac:dyDescent="0.3">
      <c r="D3184" s="10"/>
    </row>
    <row r="3185" spans="4:4" x14ac:dyDescent="0.3">
      <c r="D3185" s="10"/>
    </row>
    <row r="3186" spans="4:4" x14ac:dyDescent="0.3">
      <c r="D3186" s="10"/>
    </row>
    <row r="3187" spans="4:4" x14ac:dyDescent="0.3">
      <c r="D3187" s="10"/>
    </row>
    <row r="3188" spans="4:4" x14ac:dyDescent="0.3">
      <c r="D3188" s="10"/>
    </row>
    <row r="3189" spans="4:4" x14ac:dyDescent="0.3">
      <c r="D3189" s="10"/>
    </row>
    <row r="3190" spans="4:4" x14ac:dyDescent="0.3">
      <c r="D3190" s="10"/>
    </row>
    <row r="3191" spans="4:4" x14ac:dyDescent="0.3">
      <c r="D3191" s="10"/>
    </row>
    <row r="3192" spans="4:4" x14ac:dyDescent="0.3">
      <c r="D3192" s="10"/>
    </row>
    <row r="3193" spans="4:4" x14ac:dyDescent="0.3">
      <c r="D3193" s="10"/>
    </row>
    <row r="3194" spans="4:4" x14ac:dyDescent="0.3">
      <c r="D3194" s="10"/>
    </row>
    <row r="3195" spans="4:4" x14ac:dyDescent="0.3">
      <c r="D3195" s="10"/>
    </row>
    <row r="3196" spans="4:4" x14ac:dyDescent="0.3">
      <c r="D3196" s="10"/>
    </row>
    <row r="3197" spans="4:4" x14ac:dyDescent="0.3">
      <c r="D3197" s="10"/>
    </row>
    <row r="3198" spans="4:4" x14ac:dyDescent="0.3">
      <c r="D3198" s="10"/>
    </row>
    <row r="3199" spans="4:4" x14ac:dyDescent="0.3">
      <c r="D3199" s="10"/>
    </row>
    <row r="3200" spans="4:4" x14ac:dyDescent="0.3">
      <c r="D3200" s="10"/>
    </row>
    <row r="3201" spans="4:4" x14ac:dyDescent="0.3">
      <c r="D3201" s="10"/>
    </row>
    <row r="3202" spans="4:4" x14ac:dyDescent="0.3">
      <c r="D3202" s="10"/>
    </row>
    <row r="3203" spans="4:4" x14ac:dyDescent="0.3">
      <c r="D3203" s="10"/>
    </row>
    <row r="3204" spans="4:4" x14ac:dyDescent="0.3">
      <c r="D3204" s="10"/>
    </row>
    <row r="3205" spans="4:4" x14ac:dyDescent="0.3">
      <c r="D3205" s="10"/>
    </row>
    <row r="3206" spans="4:4" x14ac:dyDescent="0.3">
      <c r="D3206" s="10"/>
    </row>
    <row r="3207" spans="4:4" x14ac:dyDescent="0.3">
      <c r="D3207" s="10"/>
    </row>
    <row r="3208" spans="4:4" x14ac:dyDescent="0.3">
      <c r="D3208" s="10"/>
    </row>
    <row r="3209" spans="4:4" x14ac:dyDescent="0.3">
      <c r="D3209" s="10"/>
    </row>
    <row r="3210" spans="4:4" x14ac:dyDescent="0.3">
      <c r="D3210" s="10"/>
    </row>
    <row r="3211" spans="4:4" x14ac:dyDescent="0.3">
      <c r="D3211" s="10"/>
    </row>
    <row r="3212" spans="4:4" x14ac:dyDescent="0.3">
      <c r="D3212" s="10"/>
    </row>
    <row r="3213" spans="4:4" x14ac:dyDescent="0.3">
      <c r="D3213" s="10"/>
    </row>
    <row r="3214" spans="4:4" x14ac:dyDescent="0.3">
      <c r="D3214" s="10"/>
    </row>
    <row r="3215" spans="4:4" x14ac:dyDescent="0.3">
      <c r="D3215" s="10"/>
    </row>
    <row r="3216" spans="4:4" x14ac:dyDescent="0.3">
      <c r="D3216" s="10"/>
    </row>
    <row r="3217" spans="4:4" x14ac:dyDescent="0.3">
      <c r="D3217" s="10"/>
    </row>
    <row r="3218" spans="4:4" x14ac:dyDescent="0.3">
      <c r="D3218" s="10"/>
    </row>
    <row r="3219" spans="4:4" x14ac:dyDescent="0.3">
      <c r="D3219" s="10"/>
    </row>
    <row r="3220" spans="4:4" x14ac:dyDescent="0.3">
      <c r="D3220" s="10"/>
    </row>
    <row r="3221" spans="4:4" x14ac:dyDescent="0.3">
      <c r="D3221" s="10"/>
    </row>
    <row r="3222" spans="4:4" x14ac:dyDescent="0.3">
      <c r="D3222" s="10"/>
    </row>
    <row r="3223" spans="4:4" x14ac:dyDescent="0.3">
      <c r="D3223" s="10"/>
    </row>
    <row r="3224" spans="4:4" x14ac:dyDescent="0.3">
      <c r="D3224" s="10"/>
    </row>
    <row r="3225" spans="4:4" x14ac:dyDescent="0.3">
      <c r="D3225" s="10"/>
    </row>
    <row r="3226" spans="4:4" x14ac:dyDescent="0.3">
      <c r="D3226" s="10"/>
    </row>
    <row r="3227" spans="4:4" x14ac:dyDescent="0.3">
      <c r="D3227" s="10"/>
    </row>
    <row r="3228" spans="4:4" x14ac:dyDescent="0.3">
      <c r="D3228" s="10"/>
    </row>
    <row r="3229" spans="4:4" x14ac:dyDescent="0.3">
      <c r="D3229" s="10"/>
    </row>
    <row r="3230" spans="4:4" x14ac:dyDescent="0.3">
      <c r="D3230" s="10"/>
    </row>
    <row r="3231" spans="4:4" x14ac:dyDescent="0.3">
      <c r="D3231" s="10"/>
    </row>
    <row r="3232" spans="4:4" x14ac:dyDescent="0.3">
      <c r="D3232" s="10"/>
    </row>
    <row r="3233" spans="4:4" x14ac:dyDescent="0.3">
      <c r="D3233" s="10"/>
    </row>
    <row r="3234" spans="4:4" x14ac:dyDescent="0.3">
      <c r="D3234" s="10"/>
    </row>
    <row r="3235" spans="4:4" x14ac:dyDescent="0.3">
      <c r="D3235" s="10"/>
    </row>
    <row r="3236" spans="4:4" x14ac:dyDescent="0.3">
      <c r="D3236" s="10"/>
    </row>
    <row r="3237" spans="4:4" x14ac:dyDescent="0.3">
      <c r="D3237" s="10"/>
    </row>
    <row r="3238" spans="4:4" x14ac:dyDescent="0.3">
      <c r="D3238" s="10"/>
    </row>
    <row r="3239" spans="4:4" x14ac:dyDescent="0.3">
      <c r="D3239" s="10"/>
    </row>
    <row r="3240" spans="4:4" x14ac:dyDescent="0.3">
      <c r="D3240" s="10"/>
    </row>
    <row r="3241" spans="4:4" x14ac:dyDescent="0.3">
      <c r="D3241" s="10"/>
    </row>
    <row r="3242" spans="4:4" x14ac:dyDescent="0.3">
      <c r="D3242" s="10"/>
    </row>
    <row r="3243" spans="4:4" x14ac:dyDescent="0.3">
      <c r="D3243" s="10"/>
    </row>
    <row r="3244" spans="4:4" x14ac:dyDescent="0.3">
      <c r="D3244" s="10"/>
    </row>
    <row r="3245" spans="4:4" x14ac:dyDescent="0.3">
      <c r="D3245" s="10"/>
    </row>
    <row r="3246" spans="4:4" x14ac:dyDescent="0.3">
      <c r="D3246" s="10"/>
    </row>
    <row r="3247" spans="4:4" x14ac:dyDescent="0.3">
      <c r="D3247" s="10"/>
    </row>
    <row r="3248" spans="4:4" x14ac:dyDescent="0.3">
      <c r="D3248" s="10"/>
    </row>
    <row r="3249" spans="4:4" x14ac:dyDescent="0.3">
      <c r="D3249" s="10"/>
    </row>
    <row r="3250" spans="4:4" x14ac:dyDescent="0.3">
      <c r="D3250" s="10"/>
    </row>
    <row r="3251" spans="4:4" x14ac:dyDescent="0.3">
      <c r="D3251" s="10"/>
    </row>
    <row r="3252" spans="4:4" x14ac:dyDescent="0.3">
      <c r="D3252" s="10"/>
    </row>
    <row r="3253" spans="4:4" x14ac:dyDescent="0.3">
      <c r="D3253" s="10"/>
    </row>
    <row r="3254" spans="4:4" x14ac:dyDescent="0.3">
      <c r="D3254" s="10"/>
    </row>
    <row r="3255" spans="4:4" x14ac:dyDescent="0.3">
      <c r="D3255" s="10"/>
    </row>
    <row r="3256" spans="4:4" x14ac:dyDescent="0.3">
      <c r="D3256" s="10"/>
    </row>
    <row r="3257" spans="4:4" x14ac:dyDescent="0.3">
      <c r="D3257" s="10"/>
    </row>
    <row r="3258" spans="4:4" x14ac:dyDescent="0.3">
      <c r="D3258" s="10"/>
    </row>
    <row r="3259" spans="4:4" x14ac:dyDescent="0.3">
      <c r="D3259" s="10"/>
    </row>
    <row r="3260" spans="4:4" x14ac:dyDescent="0.3">
      <c r="D3260" s="10"/>
    </row>
    <row r="3261" spans="4:4" x14ac:dyDescent="0.3">
      <c r="D3261" s="10"/>
    </row>
    <row r="3262" spans="4:4" x14ac:dyDescent="0.3">
      <c r="D3262" s="10"/>
    </row>
    <row r="3263" spans="4:4" x14ac:dyDescent="0.3">
      <c r="D3263" s="10"/>
    </row>
    <row r="3264" spans="4:4" x14ac:dyDescent="0.3">
      <c r="D3264" s="10"/>
    </row>
    <row r="3265" spans="4:4" x14ac:dyDescent="0.3">
      <c r="D3265" s="10"/>
    </row>
    <row r="3266" spans="4:4" x14ac:dyDescent="0.3">
      <c r="D3266" s="10"/>
    </row>
    <row r="3267" spans="4:4" x14ac:dyDescent="0.3">
      <c r="D3267" s="10"/>
    </row>
    <row r="3268" spans="4:4" x14ac:dyDescent="0.3">
      <c r="D3268" s="10"/>
    </row>
    <row r="3269" spans="4:4" x14ac:dyDescent="0.3">
      <c r="D3269" s="10"/>
    </row>
    <row r="3270" spans="4:4" x14ac:dyDescent="0.3">
      <c r="D3270" s="10"/>
    </row>
    <row r="3271" spans="4:4" x14ac:dyDescent="0.3">
      <c r="D3271" s="10"/>
    </row>
    <row r="3272" spans="4:4" x14ac:dyDescent="0.3">
      <c r="D3272" s="10"/>
    </row>
    <row r="3273" spans="4:4" x14ac:dyDescent="0.3">
      <c r="D3273" s="10"/>
    </row>
    <row r="3274" spans="4:4" x14ac:dyDescent="0.3">
      <c r="D3274" s="10"/>
    </row>
    <row r="3275" spans="4:4" x14ac:dyDescent="0.3">
      <c r="D3275" s="10"/>
    </row>
    <row r="3276" spans="4:4" x14ac:dyDescent="0.3">
      <c r="D3276" s="10"/>
    </row>
    <row r="3277" spans="4:4" x14ac:dyDescent="0.3">
      <c r="D3277" s="10"/>
    </row>
    <row r="3278" spans="4:4" x14ac:dyDescent="0.3">
      <c r="D3278" s="10"/>
    </row>
    <row r="3279" spans="4:4" x14ac:dyDescent="0.3">
      <c r="D3279" s="10"/>
    </row>
    <row r="3280" spans="4:4" x14ac:dyDescent="0.3">
      <c r="D3280" s="10"/>
    </row>
    <row r="3281" spans="4:4" x14ac:dyDescent="0.3">
      <c r="D3281" s="10"/>
    </row>
    <row r="3282" spans="4:4" x14ac:dyDescent="0.3">
      <c r="D3282" s="10"/>
    </row>
    <row r="3283" spans="4:4" x14ac:dyDescent="0.3">
      <c r="D3283" s="10"/>
    </row>
    <row r="3284" spans="4:4" x14ac:dyDescent="0.3">
      <c r="D3284" s="10"/>
    </row>
    <row r="3285" spans="4:4" x14ac:dyDescent="0.3">
      <c r="D3285" s="10"/>
    </row>
    <row r="3286" spans="4:4" x14ac:dyDescent="0.3">
      <c r="D3286" s="10"/>
    </row>
    <row r="3287" spans="4:4" x14ac:dyDescent="0.3">
      <c r="D3287" s="10"/>
    </row>
    <row r="3288" spans="4:4" x14ac:dyDescent="0.3">
      <c r="D3288" s="10"/>
    </row>
    <row r="3289" spans="4:4" x14ac:dyDescent="0.3">
      <c r="D3289" s="10"/>
    </row>
    <row r="3290" spans="4:4" x14ac:dyDescent="0.3">
      <c r="D3290" s="10"/>
    </row>
    <row r="3291" spans="4:4" x14ac:dyDescent="0.3">
      <c r="D3291" s="10"/>
    </row>
    <row r="3292" spans="4:4" x14ac:dyDescent="0.3">
      <c r="D3292" s="10"/>
    </row>
    <row r="3293" spans="4:4" x14ac:dyDescent="0.3">
      <c r="D3293" s="10"/>
    </row>
    <row r="3294" spans="4:4" x14ac:dyDescent="0.3">
      <c r="D3294" s="10"/>
    </row>
    <row r="3295" spans="4:4" x14ac:dyDescent="0.3">
      <c r="D3295" s="10"/>
    </row>
    <row r="3296" spans="4:4" x14ac:dyDescent="0.3">
      <c r="D3296" s="10"/>
    </row>
    <row r="3297" spans="4:4" x14ac:dyDescent="0.3">
      <c r="D3297" s="10"/>
    </row>
    <row r="3298" spans="4:4" x14ac:dyDescent="0.3">
      <c r="D3298" s="10"/>
    </row>
    <row r="3299" spans="4:4" x14ac:dyDescent="0.3">
      <c r="D3299" s="10"/>
    </row>
    <row r="3300" spans="4:4" x14ac:dyDescent="0.3">
      <c r="D3300" s="10"/>
    </row>
    <row r="3301" spans="4:4" x14ac:dyDescent="0.3">
      <c r="D3301" s="10"/>
    </row>
    <row r="3302" spans="4:4" x14ac:dyDescent="0.3">
      <c r="D3302" s="10"/>
    </row>
    <row r="3303" spans="4:4" x14ac:dyDescent="0.3">
      <c r="D3303" s="10"/>
    </row>
    <row r="3304" spans="4:4" x14ac:dyDescent="0.3">
      <c r="D3304" s="10"/>
    </row>
    <row r="3305" spans="4:4" x14ac:dyDescent="0.3">
      <c r="D3305" s="10"/>
    </row>
    <row r="3306" spans="4:4" x14ac:dyDescent="0.3">
      <c r="D3306" s="10"/>
    </row>
    <row r="3307" spans="4:4" x14ac:dyDescent="0.3">
      <c r="D3307" s="10"/>
    </row>
    <row r="3308" spans="4:4" x14ac:dyDescent="0.3">
      <c r="D3308" s="10"/>
    </row>
    <row r="3309" spans="4:4" x14ac:dyDescent="0.3">
      <c r="D3309" s="10"/>
    </row>
    <row r="3310" spans="4:4" x14ac:dyDescent="0.3">
      <c r="D3310" s="10"/>
    </row>
    <row r="3311" spans="4:4" x14ac:dyDescent="0.3">
      <c r="D3311" s="10"/>
    </row>
    <row r="3312" spans="4:4" x14ac:dyDescent="0.3">
      <c r="D3312" s="10"/>
    </row>
    <row r="3313" spans="4:4" x14ac:dyDescent="0.3">
      <c r="D3313" s="10"/>
    </row>
    <row r="3314" spans="4:4" x14ac:dyDescent="0.3">
      <c r="D3314" s="10"/>
    </row>
    <row r="3315" spans="4:4" x14ac:dyDescent="0.3">
      <c r="D3315" s="10"/>
    </row>
    <row r="3316" spans="4:4" x14ac:dyDescent="0.3">
      <c r="D3316" s="10"/>
    </row>
    <row r="3317" spans="4:4" x14ac:dyDescent="0.3">
      <c r="D3317" s="10"/>
    </row>
    <row r="3318" spans="4:4" x14ac:dyDescent="0.3">
      <c r="D3318" s="10"/>
    </row>
    <row r="3319" spans="4:4" x14ac:dyDescent="0.3">
      <c r="D3319" s="10"/>
    </row>
    <row r="3320" spans="4:4" x14ac:dyDescent="0.3">
      <c r="D3320" s="10"/>
    </row>
    <row r="3321" spans="4:4" x14ac:dyDescent="0.3">
      <c r="D3321" s="10"/>
    </row>
    <row r="3322" spans="4:4" x14ac:dyDescent="0.3">
      <c r="D3322" s="10"/>
    </row>
    <row r="3323" spans="4:4" x14ac:dyDescent="0.3">
      <c r="D3323" s="10"/>
    </row>
    <row r="3324" spans="4:4" x14ac:dyDescent="0.3">
      <c r="D3324" s="10"/>
    </row>
    <row r="3325" spans="4:4" x14ac:dyDescent="0.3">
      <c r="D3325" s="10"/>
    </row>
    <row r="3326" spans="4:4" x14ac:dyDescent="0.3">
      <c r="D3326" s="10"/>
    </row>
    <row r="3327" spans="4:4" x14ac:dyDescent="0.3">
      <c r="D3327" s="10"/>
    </row>
    <row r="3328" spans="4:4" x14ac:dyDescent="0.3">
      <c r="D3328" s="10"/>
    </row>
    <row r="3329" spans="4:4" x14ac:dyDescent="0.3">
      <c r="D3329" s="10"/>
    </row>
    <row r="3330" spans="4:4" x14ac:dyDescent="0.3">
      <c r="D3330" s="10"/>
    </row>
    <row r="3331" spans="4:4" x14ac:dyDescent="0.3">
      <c r="D3331" s="10"/>
    </row>
    <row r="3332" spans="4:4" x14ac:dyDescent="0.3">
      <c r="D3332" s="10"/>
    </row>
    <row r="3333" spans="4:4" x14ac:dyDescent="0.3">
      <c r="D3333" s="10"/>
    </row>
    <row r="3334" spans="4:4" x14ac:dyDescent="0.3">
      <c r="D3334" s="10"/>
    </row>
    <row r="3335" spans="4:4" x14ac:dyDescent="0.3">
      <c r="D3335" s="10"/>
    </row>
    <row r="3336" spans="4:4" x14ac:dyDescent="0.3">
      <c r="D3336" s="10"/>
    </row>
    <row r="3337" spans="4:4" x14ac:dyDescent="0.3">
      <c r="D3337" s="10"/>
    </row>
    <row r="3338" spans="4:4" x14ac:dyDescent="0.3">
      <c r="D3338" s="10"/>
    </row>
    <row r="3339" spans="4:4" x14ac:dyDescent="0.3">
      <c r="D3339" s="10"/>
    </row>
    <row r="3340" spans="4:4" x14ac:dyDescent="0.3">
      <c r="D3340" s="10"/>
    </row>
    <row r="3341" spans="4:4" x14ac:dyDescent="0.3">
      <c r="D3341" s="10"/>
    </row>
    <row r="3342" spans="4:4" x14ac:dyDescent="0.3">
      <c r="D3342" s="10"/>
    </row>
    <row r="3343" spans="4:4" x14ac:dyDescent="0.3">
      <c r="D3343" s="10"/>
    </row>
    <row r="3344" spans="4:4" x14ac:dyDescent="0.3">
      <c r="D3344" s="10"/>
    </row>
    <row r="3345" spans="4:4" x14ac:dyDescent="0.3">
      <c r="D3345" s="10"/>
    </row>
    <row r="3346" spans="4:4" x14ac:dyDescent="0.3">
      <c r="D3346" s="10"/>
    </row>
    <row r="3347" spans="4:4" x14ac:dyDescent="0.3">
      <c r="D3347" s="10"/>
    </row>
    <row r="3348" spans="4:4" x14ac:dyDescent="0.3">
      <c r="D3348" s="10"/>
    </row>
    <row r="3349" spans="4:4" x14ac:dyDescent="0.3">
      <c r="D3349" s="10"/>
    </row>
    <row r="3350" spans="4:4" x14ac:dyDescent="0.3">
      <c r="D3350" s="10"/>
    </row>
    <row r="3351" spans="4:4" x14ac:dyDescent="0.3">
      <c r="D3351" s="10"/>
    </row>
    <row r="3352" spans="4:4" x14ac:dyDescent="0.3">
      <c r="D3352" s="10"/>
    </row>
    <row r="3353" spans="4:4" x14ac:dyDescent="0.3">
      <c r="D3353" s="10"/>
    </row>
    <row r="3354" spans="4:4" x14ac:dyDescent="0.3">
      <c r="D3354" s="10"/>
    </row>
    <row r="3355" spans="4:4" x14ac:dyDescent="0.3">
      <c r="D3355" s="10"/>
    </row>
    <row r="3356" spans="4:4" x14ac:dyDescent="0.3">
      <c r="D3356" s="10"/>
    </row>
    <row r="3357" spans="4:4" x14ac:dyDescent="0.3">
      <c r="D3357" s="10"/>
    </row>
    <row r="3358" spans="4:4" x14ac:dyDescent="0.3">
      <c r="D3358" s="10"/>
    </row>
    <row r="3359" spans="4:4" x14ac:dyDescent="0.3">
      <c r="D3359" s="10"/>
    </row>
    <row r="3360" spans="4:4" x14ac:dyDescent="0.3">
      <c r="D3360" s="10"/>
    </row>
    <row r="3361" spans="4:4" x14ac:dyDescent="0.3">
      <c r="D3361" s="10"/>
    </row>
    <row r="3362" spans="4:4" x14ac:dyDescent="0.3">
      <c r="D3362" s="10"/>
    </row>
    <row r="3363" spans="4:4" x14ac:dyDescent="0.3">
      <c r="D3363" s="10"/>
    </row>
    <row r="3364" spans="4:4" x14ac:dyDescent="0.3">
      <c r="D3364" s="10"/>
    </row>
    <row r="3365" spans="4:4" x14ac:dyDescent="0.3">
      <c r="D3365" s="10"/>
    </row>
    <row r="3366" spans="4:4" x14ac:dyDescent="0.3">
      <c r="D3366" s="10"/>
    </row>
    <row r="3367" spans="4:4" x14ac:dyDescent="0.3">
      <c r="D3367" s="10"/>
    </row>
    <row r="3368" spans="4:4" x14ac:dyDescent="0.3">
      <c r="D3368" s="10"/>
    </row>
    <row r="3369" spans="4:4" x14ac:dyDescent="0.3">
      <c r="D3369" s="10"/>
    </row>
    <row r="3370" spans="4:4" x14ac:dyDescent="0.3">
      <c r="D3370" s="10"/>
    </row>
    <row r="3371" spans="4:4" x14ac:dyDescent="0.3">
      <c r="D3371" s="10"/>
    </row>
    <row r="3372" spans="4:4" x14ac:dyDescent="0.3">
      <c r="D3372" s="10"/>
    </row>
    <row r="3373" spans="4:4" x14ac:dyDescent="0.3">
      <c r="D3373" s="10"/>
    </row>
    <row r="3374" spans="4:4" x14ac:dyDescent="0.3">
      <c r="D3374" s="10"/>
    </row>
    <row r="3375" spans="4:4" x14ac:dyDescent="0.3">
      <c r="D3375" s="10"/>
    </row>
    <row r="3376" spans="4:4" x14ac:dyDescent="0.3">
      <c r="D3376" s="10"/>
    </row>
    <row r="3377" spans="4:4" x14ac:dyDescent="0.3">
      <c r="D3377" s="10"/>
    </row>
    <row r="3378" spans="4:4" x14ac:dyDescent="0.3">
      <c r="D3378" s="10"/>
    </row>
    <row r="3379" spans="4:4" x14ac:dyDescent="0.3">
      <c r="D3379" s="10"/>
    </row>
    <row r="3380" spans="4:4" x14ac:dyDescent="0.3">
      <c r="D3380" s="10"/>
    </row>
    <row r="3381" spans="4:4" x14ac:dyDescent="0.3">
      <c r="D3381" s="10"/>
    </row>
    <row r="3382" spans="4:4" x14ac:dyDescent="0.3">
      <c r="D3382" s="10"/>
    </row>
    <row r="3383" spans="4:4" x14ac:dyDescent="0.3">
      <c r="D3383" s="10"/>
    </row>
    <row r="3384" spans="4:4" x14ac:dyDescent="0.3">
      <c r="D3384" s="10"/>
    </row>
    <row r="3385" spans="4:4" x14ac:dyDescent="0.3">
      <c r="D3385" s="10"/>
    </row>
    <row r="3386" spans="4:4" x14ac:dyDescent="0.3">
      <c r="D3386" s="10"/>
    </row>
    <row r="3387" spans="4:4" x14ac:dyDescent="0.3">
      <c r="D3387" s="10"/>
    </row>
    <row r="3388" spans="4:4" x14ac:dyDescent="0.3">
      <c r="D3388" s="10"/>
    </row>
    <row r="3389" spans="4:4" x14ac:dyDescent="0.3">
      <c r="D3389" s="10"/>
    </row>
    <row r="3390" spans="4:4" x14ac:dyDescent="0.3">
      <c r="D3390" s="10"/>
    </row>
    <row r="3391" spans="4:4" x14ac:dyDescent="0.3">
      <c r="D3391" s="10"/>
    </row>
    <row r="3392" spans="4:4" x14ac:dyDescent="0.3">
      <c r="D3392" s="10"/>
    </row>
    <row r="3393" spans="4:4" x14ac:dyDescent="0.3">
      <c r="D3393" s="10"/>
    </row>
    <row r="3394" spans="4:4" x14ac:dyDescent="0.3">
      <c r="D3394" s="10"/>
    </row>
    <row r="3395" spans="4:4" x14ac:dyDescent="0.3">
      <c r="D3395" s="10"/>
    </row>
    <row r="3396" spans="4:4" x14ac:dyDescent="0.3">
      <c r="D3396" s="10"/>
    </row>
    <row r="3397" spans="4:4" x14ac:dyDescent="0.3">
      <c r="D3397" s="10"/>
    </row>
    <row r="3398" spans="4:4" x14ac:dyDescent="0.3">
      <c r="D3398" s="10"/>
    </row>
    <row r="3399" spans="4:4" x14ac:dyDescent="0.3">
      <c r="D3399" s="10"/>
    </row>
    <row r="3400" spans="4:4" x14ac:dyDescent="0.3">
      <c r="D3400" s="10"/>
    </row>
    <row r="3401" spans="4:4" x14ac:dyDescent="0.3">
      <c r="D3401" s="10"/>
    </row>
    <row r="3402" spans="4:4" x14ac:dyDescent="0.3">
      <c r="D3402" s="10"/>
    </row>
    <row r="3403" spans="4:4" x14ac:dyDescent="0.3">
      <c r="D3403" s="10"/>
    </row>
    <row r="3404" spans="4:4" x14ac:dyDescent="0.3">
      <c r="D3404" s="10"/>
    </row>
    <row r="3405" spans="4:4" x14ac:dyDescent="0.3">
      <c r="D3405" s="10"/>
    </row>
    <row r="3406" spans="4:4" x14ac:dyDescent="0.3">
      <c r="D3406" s="10"/>
    </row>
    <row r="3407" spans="4:4" x14ac:dyDescent="0.3">
      <c r="D3407" s="10"/>
    </row>
    <row r="3408" spans="4:4" x14ac:dyDescent="0.3">
      <c r="D3408" s="10"/>
    </row>
    <row r="3409" spans="4:4" x14ac:dyDescent="0.3">
      <c r="D3409" s="10"/>
    </row>
    <row r="3410" spans="4:4" x14ac:dyDescent="0.3">
      <c r="D3410" s="10"/>
    </row>
    <row r="3411" spans="4:4" x14ac:dyDescent="0.3">
      <c r="D3411" s="10"/>
    </row>
    <row r="3412" spans="4:4" x14ac:dyDescent="0.3">
      <c r="D3412" s="10"/>
    </row>
    <row r="3413" spans="4:4" x14ac:dyDescent="0.3">
      <c r="D3413" s="10"/>
    </row>
    <row r="3414" spans="4:4" x14ac:dyDescent="0.3">
      <c r="D3414" s="10"/>
    </row>
    <row r="3415" spans="4:4" x14ac:dyDescent="0.3">
      <c r="D3415" s="10"/>
    </row>
    <row r="3416" spans="4:4" x14ac:dyDescent="0.3">
      <c r="D3416" s="10"/>
    </row>
    <row r="3417" spans="4:4" x14ac:dyDescent="0.3">
      <c r="D3417" s="10"/>
    </row>
    <row r="3418" spans="4:4" x14ac:dyDescent="0.3">
      <c r="D3418" s="10"/>
    </row>
    <row r="3419" spans="4:4" x14ac:dyDescent="0.3">
      <c r="D3419" s="10"/>
    </row>
    <row r="3420" spans="4:4" x14ac:dyDescent="0.3">
      <c r="D3420" s="10"/>
    </row>
    <row r="3421" spans="4:4" x14ac:dyDescent="0.3">
      <c r="D3421" s="10"/>
    </row>
    <row r="3422" spans="4:4" x14ac:dyDescent="0.3">
      <c r="D3422" s="10"/>
    </row>
    <row r="3423" spans="4:4" x14ac:dyDescent="0.3">
      <c r="D3423" s="10"/>
    </row>
    <row r="3424" spans="4:4" x14ac:dyDescent="0.3">
      <c r="D3424" s="10"/>
    </row>
    <row r="3425" spans="4:4" x14ac:dyDescent="0.3">
      <c r="D3425" s="10"/>
    </row>
    <row r="3426" spans="4:4" x14ac:dyDescent="0.3">
      <c r="D3426" s="10"/>
    </row>
    <row r="3427" spans="4:4" x14ac:dyDescent="0.3">
      <c r="D3427" s="10"/>
    </row>
    <row r="3428" spans="4:4" x14ac:dyDescent="0.3">
      <c r="D3428" s="10"/>
    </row>
    <row r="3429" spans="4:4" x14ac:dyDescent="0.3">
      <c r="D3429" s="10"/>
    </row>
    <row r="3430" spans="4:4" x14ac:dyDescent="0.3">
      <c r="D3430" s="10"/>
    </row>
    <row r="3431" spans="4:4" x14ac:dyDescent="0.3">
      <c r="D3431" s="10"/>
    </row>
    <row r="3432" spans="4:4" x14ac:dyDescent="0.3">
      <c r="D3432" s="10"/>
    </row>
    <row r="3433" spans="4:4" x14ac:dyDescent="0.3">
      <c r="D3433" s="10"/>
    </row>
    <row r="3434" spans="4:4" x14ac:dyDescent="0.3">
      <c r="D3434" s="10"/>
    </row>
    <row r="3435" spans="4:4" x14ac:dyDescent="0.3">
      <c r="D3435" s="10"/>
    </row>
    <row r="3436" spans="4:4" x14ac:dyDescent="0.3">
      <c r="D3436" s="10"/>
    </row>
    <row r="3437" spans="4:4" x14ac:dyDescent="0.3">
      <c r="D3437" s="10"/>
    </row>
    <row r="3438" spans="4:4" x14ac:dyDescent="0.3">
      <c r="D3438" s="10"/>
    </row>
    <row r="3439" spans="4:4" x14ac:dyDescent="0.3">
      <c r="D3439" s="10"/>
    </row>
    <row r="3440" spans="4:4" x14ac:dyDescent="0.3">
      <c r="D3440" s="10"/>
    </row>
    <row r="3441" spans="4:4" x14ac:dyDescent="0.3">
      <c r="D3441" s="10"/>
    </row>
    <row r="3442" spans="4:4" x14ac:dyDescent="0.3">
      <c r="D3442" s="10"/>
    </row>
    <row r="3443" spans="4:4" x14ac:dyDescent="0.3">
      <c r="D3443" s="10"/>
    </row>
    <row r="3444" spans="4:4" x14ac:dyDescent="0.3">
      <c r="D3444" s="10"/>
    </row>
    <row r="3445" spans="4:4" x14ac:dyDescent="0.3">
      <c r="D3445" s="10"/>
    </row>
    <row r="3446" spans="4:4" x14ac:dyDescent="0.3">
      <c r="D3446" s="10"/>
    </row>
    <row r="3447" spans="4:4" x14ac:dyDescent="0.3">
      <c r="D3447" s="10"/>
    </row>
    <row r="3448" spans="4:4" x14ac:dyDescent="0.3">
      <c r="D3448" s="10"/>
    </row>
    <row r="3449" spans="4:4" x14ac:dyDescent="0.3">
      <c r="D3449" s="10"/>
    </row>
    <row r="3450" spans="4:4" x14ac:dyDescent="0.3">
      <c r="D3450" s="10"/>
    </row>
    <row r="3451" spans="4:4" x14ac:dyDescent="0.3">
      <c r="D3451" s="10"/>
    </row>
    <row r="3452" spans="4:4" x14ac:dyDescent="0.3">
      <c r="D3452" s="10"/>
    </row>
    <row r="3453" spans="4:4" x14ac:dyDescent="0.3">
      <c r="D3453" s="10"/>
    </row>
    <row r="3454" spans="4:4" x14ac:dyDescent="0.3">
      <c r="D3454" s="10"/>
    </row>
    <row r="3455" spans="4:4" x14ac:dyDescent="0.3">
      <c r="D3455" s="10"/>
    </row>
    <row r="3456" spans="4:4" x14ac:dyDescent="0.3">
      <c r="D3456" s="10"/>
    </row>
    <row r="3457" spans="4:4" x14ac:dyDescent="0.3">
      <c r="D3457" s="10"/>
    </row>
    <row r="3458" spans="4:4" x14ac:dyDescent="0.3">
      <c r="D3458" s="10"/>
    </row>
    <row r="3459" spans="4:4" x14ac:dyDescent="0.3">
      <c r="D3459" s="10"/>
    </row>
    <row r="3460" spans="4:4" x14ac:dyDescent="0.3">
      <c r="D3460" s="10"/>
    </row>
    <row r="3461" spans="4:4" x14ac:dyDescent="0.3">
      <c r="D3461" s="10"/>
    </row>
    <row r="3462" spans="4:4" x14ac:dyDescent="0.3">
      <c r="D3462" s="10"/>
    </row>
    <row r="3463" spans="4:4" x14ac:dyDescent="0.3">
      <c r="D3463" s="10"/>
    </row>
    <row r="3464" spans="4:4" x14ac:dyDescent="0.3">
      <c r="D3464" s="10"/>
    </row>
    <row r="3465" spans="4:4" x14ac:dyDescent="0.3">
      <c r="D3465" s="10"/>
    </row>
    <row r="3466" spans="4:4" x14ac:dyDescent="0.3">
      <c r="D3466" s="10"/>
    </row>
    <row r="3467" spans="4:4" x14ac:dyDescent="0.3">
      <c r="D3467" s="10"/>
    </row>
    <row r="3468" spans="4:4" x14ac:dyDescent="0.3">
      <c r="D3468" s="10"/>
    </row>
    <row r="3469" spans="4:4" x14ac:dyDescent="0.3">
      <c r="D3469" s="10"/>
    </row>
    <row r="3470" spans="4:4" x14ac:dyDescent="0.3">
      <c r="D3470" s="10"/>
    </row>
    <row r="3471" spans="4:4" x14ac:dyDescent="0.3">
      <c r="D3471" s="10"/>
    </row>
    <row r="3472" spans="4:4" x14ac:dyDescent="0.3">
      <c r="D3472" s="10"/>
    </row>
    <row r="3473" spans="4:4" x14ac:dyDescent="0.3">
      <c r="D3473" s="10"/>
    </row>
    <row r="3474" spans="4:4" x14ac:dyDescent="0.3">
      <c r="D3474" s="10"/>
    </row>
    <row r="3475" spans="4:4" x14ac:dyDescent="0.3">
      <c r="D3475" s="10"/>
    </row>
    <row r="3476" spans="4:4" x14ac:dyDescent="0.3">
      <c r="D3476" s="10"/>
    </row>
    <row r="3477" spans="4:4" x14ac:dyDescent="0.3">
      <c r="D3477" s="10"/>
    </row>
    <row r="3478" spans="4:4" x14ac:dyDescent="0.3">
      <c r="D3478" s="10"/>
    </row>
    <row r="3479" spans="4:4" x14ac:dyDescent="0.3">
      <c r="D3479" s="10"/>
    </row>
    <row r="3480" spans="4:4" x14ac:dyDescent="0.3">
      <c r="D3480" s="10"/>
    </row>
    <row r="3481" spans="4:4" x14ac:dyDescent="0.3">
      <c r="D3481" s="10"/>
    </row>
    <row r="3482" spans="4:4" x14ac:dyDescent="0.3">
      <c r="D3482" s="10"/>
    </row>
    <row r="3483" spans="4:4" x14ac:dyDescent="0.3">
      <c r="D3483" s="10"/>
    </row>
    <row r="3484" spans="4:4" x14ac:dyDescent="0.3">
      <c r="D3484" s="10"/>
    </row>
    <row r="3485" spans="4:4" x14ac:dyDescent="0.3">
      <c r="D3485" s="10"/>
    </row>
    <row r="3486" spans="4:4" x14ac:dyDescent="0.3">
      <c r="D3486" s="10"/>
    </row>
    <row r="3487" spans="4:4" x14ac:dyDescent="0.3">
      <c r="D3487" s="10"/>
    </row>
    <row r="3488" spans="4:4" x14ac:dyDescent="0.3">
      <c r="D3488" s="10"/>
    </row>
    <row r="3489" spans="4:4" x14ac:dyDescent="0.3">
      <c r="D3489" s="10"/>
    </row>
    <row r="3490" spans="4:4" x14ac:dyDescent="0.3">
      <c r="D3490" s="10"/>
    </row>
    <row r="3491" spans="4:4" x14ac:dyDescent="0.3">
      <c r="D3491" s="10"/>
    </row>
    <row r="3492" spans="4:4" x14ac:dyDescent="0.3">
      <c r="D3492" s="10"/>
    </row>
    <row r="3493" spans="4:4" x14ac:dyDescent="0.3">
      <c r="D3493" s="10"/>
    </row>
    <row r="3494" spans="4:4" x14ac:dyDescent="0.3">
      <c r="D3494" s="10"/>
    </row>
    <row r="3495" spans="4:4" x14ac:dyDescent="0.3">
      <c r="D3495" s="10"/>
    </row>
    <row r="3496" spans="4:4" x14ac:dyDescent="0.3">
      <c r="D3496" s="10"/>
    </row>
    <row r="3497" spans="4:4" x14ac:dyDescent="0.3">
      <c r="D3497" s="10"/>
    </row>
    <row r="3498" spans="4:4" x14ac:dyDescent="0.3">
      <c r="D3498" s="10"/>
    </row>
    <row r="3499" spans="4:4" x14ac:dyDescent="0.3">
      <c r="D3499" s="10"/>
    </row>
    <row r="3500" spans="4:4" x14ac:dyDescent="0.3">
      <c r="D3500" s="10"/>
    </row>
    <row r="3501" spans="4:4" x14ac:dyDescent="0.3">
      <c r="D3501" s="10"/>
    </row>
    <row r="3502" spans="4:4" x14ac:dyDescent="0.3">
      <c r="D3502" s="10"/>
    </row>
    <row r="3503" spans="4:4" x14ac:dyDescent="0.3">
      <c r="D3503" s="10"/>
    </row>
    <row r="3504" spans="4:4" x14ac:dyDescent="0.3">
      <c r="D3504" s="10"/>
    </row>
    <row r="3505" spans="4:4" x14ac:dyDescent="0.3">
      <c r="D3505" s="10"/>
    </row>
    <row r="3506" spans="4:4" x14ac:dyDescent="0.3">
      <c r="D3506" s="10"/>
    </row>
    <row r="3507" spans="4:4" x14ac:dyDescent="0.3">
      <c r="D3507" s="10"/>
    </row>
    <row r="3508" spans="4:4" x14ac:dyDescent="0.3">
      <c r="D3508" s="10"/>
    </row>
    <row r="3509" spans="4:4" x14ac:dyDescent="0.3">
      <c r="D3509" s="10"/>
    </row>
    <row r="3510" spans="4:4" x14ac:dyDescent="0.3">
      <c r="D3510" s="10"/>
    </row>
    <row r="3511" spans="4:4" x14ac:dyDescent="0.3">
      <c r="D3511" s="10"/>
    </row>
    <row r="3512" spans="4:4" x14ac:dyDescent="0.3">
      <c r="D3512" s="10"/>
    </row>
    <row r="3513" spans="4:4" x14ac:dyDescent="0.3">
      <c r="D3513" s="10"/>
    </row>
    <row r="3514" spans="4:4" x14ac:dyDescent="0.3">
      <c r="D3514" s="10"/>
    </row>
    <row r="3515" spans="4:4" x14ac:dyDescent="0.3">
      <c r="D3515" s="10"/>
    </row>
    <row r="3516" spans="4:4" x14ac:dyDescent="0.3">
      <c r="D3516" s="10"/>
    </row>
    <row r="3517" spans="4:4" x14ac:dyDescent="0.3">
      <c r="D3517" s="10"/>
    </row>
    <row r="3518" spans="4:4" x14ac:dyDescent="0.3">
      <c r="D3518" s="10"/>
    </row>
    <row r="3519" spans="4:4" x14ac:dyDescent="0.3">
      <c r="D3519" s="10"/>
    </row>
    <row r="3520" spans="4:4" x14ac:dyDescent="0.3">
      <c r="D3520" s="10"/>
    </row>
    <row r="3521" spans="4:4" x14ac:dyDescent="0.3">
      <c r="D3521" s="10"/>
    </row>
    <row r="3522" spans="4:4" x14ac:dyDescent="0.3">
      <c r="D3522" s="10"/>
    </row>
    <row r="3523" spans="4:4" x14ac:dyDescent="0.3">
      <c r="D3523" s="10"/>
    </row>
    <row r="3524" spans="4:4" x14ac:dyDescent="0.3">
      <c r="D3524" s="10"/>
    </row>
    <row r="3525" spans="4:4" x14ac:dyDescent="0.3">
      <c r="D3525" s="10"/>
    </row>
    <row r="3526" spans="4:4" x14ac:dyDescent="0.3">
      <c r="D3526" s="10"/>
    </row>
    <row r="3527" spans="4:4" x14ac:dyDescent="0.3">
      <c r="D3527" s="10"/>
    </row>
    <row r="3528" spans="4:4" x14ac:dyDescent="0.3">
      <c r="D3528" s="10"/>
    </row>
    <row r="3529" spans="4:4" x14ac:dyDescent="0.3">
      <c r="D3529" s="10"/>
    </row>
    <row r="3530" spans="4:4" x14ac:dyDescent="0.3">
      <c r="D3530" s="10"/>
    </row>
    <row r="3531" spans="4:4" x14ac:dyDescent="0.3">
      <c r="D3531" s="10"/>
    </row>
    <row r="3532" spans="4:4" x14ac:dyDescent="0.3">
      <c r="D3532" s="10"/>
    </row>
    <row r="3533" spans="4:4" x14ac:dyDescent="0.3">
      <c r="D3533" s="10"/>
    </row>
    <row r="3534" spans="4:4" x14ac:dyDescent="0.3">
      <c r="D3534" s="10"/>
    </row>
    <row r="3535" spans="4:4" x14ac:dyDescent="0.3">
      <c r="D3535" s="10"/>
    </row>
    <row r="3536" spans="4:4" x14ac:dyDescent="0.3">
      <c r="D3536" s="10"/>
    </row>
    <row r="3537" spans="4:4" x14ac:dyDescent="0.3">
      <c r="D3537" s="10"/>
    </row>
    <row r="3538" spans="4:4" x14ac:dyDescent="0.3">
      <c r="D3538" s="10"/>
    </row>
    <row r="3539" spans="4:4" x14ac:dyDescent="0.3">
      <c r="D3539" s="10"/>
    </row>
    <row r="3540" spans="4:4" x14ac:dyDescent="0.3">
      <c r="D3540" s="10"/>
    </row>
    <row r="3541" spans="4:4" x14ac:dyDescent="0.3">
      <c r="D3541" s="10"/>
    </row>
    <row r="3542" spans="4:4" x14ac:dyDescent="0.3">
      <c r="D3542" s="10"/>
    </row>
    <row r="3543" spans="4:4" x14ac:dyDescent="0.3">
      <c r="D3543" s="10"/>
    </row>
    <row r="3544" spans="4:4" x14ac:dyDescent="0.3">
      <c r="D3544" s="10"/>
    </row>
    <row r="3545" spans="4:4" x14ac:dyDescent="0.3">
      <c r="D3545" s="10"/>
    </row>
    <row r="3546" spans="4:4" x14ac:dyDescent="0.3">
      <c r="D3546" s="10"/>
    </row>
    <row r="3547" spans="4:4" x14ac:dyDescent="0.3">
      <c r="D3547" s="10"/>
    </row>
    <row r="3548" spans="4:4" x14ac:dyDescent="0.3">
      <c r="D3548" s="10"/>
    </row>
    <row r="3549" spans="4:4" x14ac:dyDescent="0.3">
      <c r="D3549" s="10"/>
    </row>
    <row r="3550" spans="4:4" x14ac:dyDescent="0.3">
      <c r="D3550" s="10"/>
    </row>
    <row r="3551" spans="4:4" x14ac:dyDescent="0.3">
      <c r="D3551" s="10"/>
    </row>
    <row r="3552" spans="4:4" x14ac:dyDescent="0.3">
      <c r="D3552" s="10"/>
    </row>
    <row r="3553" spans="4:4" x14ac:dyDescent="0.3">
      <c r="D3553" s="10"/>
    </row>
    <row r="3554" spans="4:4" x14ac:dyDescent="0.3">
      <c r="D3554" s="10"/>
    </row>
    <row r="3555" spans="4:4" x14ac:dyDescent="0.3">
      <c r="D3555" s="10"/>
    </row>
    <row r="3556" spans="4:4" x14ac:dyDescent="0.3">
      <c r="D3556" s="10"/>
    </row>
    <row r="3557" spans="4:4" x14ac:dyDescent="0.3">
      <c r="D3557" s="10"/>
    </row>
    <row r="3558" spans="4:4" x14ac:dyDescent="0.3">
      <c r="D3558" s="10"/>
    </row>
    <row r="3559" spans="4:4" x14ac:dyDescent="0.3">
      <c r="D3559" s="10"/>
    </row>
    <row r="3560" spans="4:4" x14ac:dyDescent="0.3">
      <c r="D3560" s="10"/>
    </row>
    <row r="3561" spans="4:4" x14ac:dyDescent="0.3">
      <c r="D3561" s="10"/>
    </row>
    <row r="3562" spans="4:4" x14ac:dyDescent="0.3">
      <c r="D3562" s="10"/>
    </row>
    <row r="3563" spans="4:4" x14ac:dyDescent="0.3">
      <c r="D3563" s="10"/>
    </row>
    <row r="3564" spans="4:4" x14ac:dyDescent="0.3">
      <c r="D3564" s="10"/>
    </row>
    <row r="3565" spans="4:4" x14ac:dyDescent="0.3">
      <c r="D3565" s="10"/>
    </row>
    <row r="3566" spans="4:4" x14ac:dyDescent="0.3">
      <c r="D3566" s="10"/>
    </row>
    <row r="3567" spans="4:4" x14ac:dyDescent="0.3">
      <c r="D3567" s="10"/>
    </row>
    <row r="3568" spans="4:4" x14ac:dyDescent="0.3">
      <c r="D3568" s="10"/>
    </row>
    <row r="3569" spans="4:4" x14ac:dyDescent="0.3">
      <c r="D3569" s="10"/>
    </row>
    <row r="3570" spans="4:4" x14ac:dyDescent="0.3">
      <c r="D3570" s="10"/>
    </row>
    <row r="3571" spans="4:4" x14ac:dyDescent="0.3">
      <c r="D3571" s="10"/>
    </row>
    <row r="3572" spans="4:4" x14ac:dyDescent="0.3">
      <c r="D3572" s="10"/>
    </row>
    <row r="3573" spans="4:4" x14ac:dyDescent="0.3">
      <c r="D3573" s="10"/>
    </row>
    <row r="3574" spans="4:4" x14ac:dyDescent="0.3">
      <c r="D3574" s="10"/>
    </row>
    <row r="3575" spans="4:4" x14ac:dyDescent="0.3">
      <c r="D3575" s="10"/>
    </row>
    <row r="3576" spans="4:4" x14ac:dyDescent="0.3">
      <c r="D3576" s="10"/>
    </row>
    <row r="3577" spans="4:4" x14ac:dyDescent="0.3">
      <c r="D3577" s="10"/>
    </row>
    <row r="3578" spans="4:4" x14ac:dyDescent="0.3">
      <c r="D3578" s="10"/>
    </row>
    <row r="3579" spans="4:4" x14ac:dyDescent="0.3">
      <c r="D3579" s="10"/>
    </row>
    <row r="3580" spans="4:4" x14ac:dyDescent="0.3">
      <c r="D3580" s="10"/>
    </row>
    <row r="3581" spans="4:4" x14ac:dyDescent="0.3">
      <c r="D3581" s="10"/>
    </row>
    <row r="3582" spans="4:4" x14ac:dyDescent="0.3">
      <c r="D3582" s="10"/>
    </row>
    <row r="3583" spans="4:4" x14ac:dyDescent="0.3">
      <c r="D3583" s="10"/>
    </row>
    <row r="3584" spans="4:4" x14ac:dyDescent="0.3">
      <c r="D3584" s="10"/>
    </row>
    <row r="3585" spans="4:4" x14ac:dyDescent="0.3">
      <c r="D3585" s="10"/>
    </row>
    <row r="3586" spans="4:4" x14ac:dyDescent="0.3">
      <c r="D3586" s="10"/>
    </row>
    <row r="3587" spans="4:4" x14ac:dyDescent="0.3">
      <c r="D3587" s="10"/>
    </row>
    <row r="3588" spans="4:4" x14ac:dyDescent="0.3">
      <c r="D3588" s="10"/>
    </row>
    <row r="3589" spans="4:4" x14ac:dyDescent="0.3">
      <c r="D3589" s="10"/>
    </row>
    <row r="3590" spans="4:4" x14ac:dyDescent="0.3">
      <c r="D3590" s="10"/>
    </row>
    <row r="3591" spans="4:4" x14ac:dyDescent="0.3">
      <c r="D3591" s="10"/>
    </row>
    <row r="3592" spans="4:4" x14ac:dyDescent="0.3">
      <c r="D3592" s="10"/>
    </row>
    <row r="3593" spans="4:4" x14ac:dyDescent="0.3">
      <c r="D3593" s="10"/>
    </row>
    <row r="3594" spans="4:4" x14ac:dyDescent="0.3">
      <c r="D3594" s="10"/>
    </row>
    <row r="3595" spans="4:4" x14ac:dyDescent="0.3">
      <c r="D3595" s="10"/>
    </row>
    <row r="3596" spans="4:4" x14ac:dyDescent="0.3">
      <c r="D3596" s="10"/>
    </row>
    <row r="3597" spans="4:4" x14ac:dyDescent="0.3">
      <c r="D3597" s="10"/>
    </row>
    <row r="3598" spans="4:4" x14ac:dyDescent="0.3">
      <c r="D3598" s="10"/>
    </row>
    <row r="3599" spans="4:4" x14ac:dyDescent="0.3">
      <c r="D3599" s="10"/>
    </row>
    <row r="3600" spans="4:4" x14ac:dyDescent="0.3">
      <c r="D3600" s="10"/>
    </row>
    <row r="3601" spans="4:4" x14ac:dyDescent="0.3">
      <c r="D3601" s="10"/>
    </row>
    <row r="3602" spans="4:4" x14ac:dyDescent="0.3">
      <c r="D3602" s="10"/>
    </row>
    <row r="3603" spans="4:4" x14ac:dyDescent="0.3">
      <c r="D3603" s="10"/>
    </row>
    <row r="3604" spans="4:4" x14ac:dyDescent="0.3">
      <c r="D3604" s="10"/>
    </row>
    <row r="3605" spans="4:4" x14ac:dyDescent="0.3">
      <c r="D3605" s="10"/>
    </row>
    <row r="3606" spans="4:4" x14ac:dyDescent="0.3">
      <c r="D3606" s="10"/>
    </row>
    <row r="3607" spans="4:4" x14ac:dyDescent="0.3">
      <c r="D3607" s="10"/>
    </row>
    <row r="3608" spans="4:4" x14ac:dyDescent="0.3">
      <c r="D3608" s="10"/>
    </row>
    <row r="3609" spans="4:4" x14ac:dyDescent="0.3">
      <c r="D3609" s="10"/>
    </row>
    <row r="3610" spans="4:4" x14ac:dyDescent="0.3">
      <c r="D3610" s="10"/>
    </row>
    <row r="3611" spans="4:4" x14ac:dyDescent="0.3">
      <c r="D3611" s="10"/>
    </row>
    <row r="3612" spans="4:4" x14ac:dyDescent="0.3">
      <c r="D3612" s="10"/>
    </row>
    <row r="3613" spans="4:4" x14ac:dyDescent="0.3">
      <c r="D3613" s="10"/>
    </row>
    <row r="3614" spans="4:4" x14ac:dyDescent="0.3">
      <c r="D3614" s="10"/>
    </row>
    <row r="3615" spans="4:4" x14ac:dyDescent="0.3">
      <c r="D3615" s="10"/>
    </row>
    <row r="3616" spans="4:4" x14ac:dyDescent="0.3">
      <c r="D3616" s="10"/>
    </row>
    <row r="3617" spans="4:4" x14ac:dyDescent="0.3">
      <c r="D3617" s="10"/>
    </row>
    <row r="3618" spans="4:4" x14ac:dyDescent="0.3">
      <c r="D3618" s="10"/>
    </row>
    <row r="3619" spans="4:4" x14ac:dyDescent="0.3">
      <c r="D3619" s="10"/>
    </row>
    <row r="3620" spans="4:4" x14ac:dyDescent="0.3">
      <c r="D3620" s="10"/>
    </row>
    <row r="3621" spans="4:4" x14ac:dyDescent="0.3">
      <c r="D3621" s="10"/>
    </row>
    <row r="3622" spans="4:4" x14ac:dyDescent="0.3">
      <c r="D3622" s="10"/>
    </row>
    <row r="3623" spans="4:4" x14ac:dyDescent="0.3">
      <c r="D3623" s="10"/>
    </row>
    <row r="3624" spans="4:4" x14ac:dyDescent="0.3">
      <c r="D3624" s="10"/>
    </row>
    <row r="3625" spans="4:4" x14ac:dyDescent="0.3">
      <c r="D3625" s="10"/>
    </row>
    <row r="3626" spans="4:4" x14ac:dyDescent="0.3">
      <c r="D3626" s="10"/>
    </row>
    <row r="3627" spans="4:4" x14ac:dyDescent="0.3">
      <c r="D3627" s="10"/>
    </row>
    <row r="3628" spans="4:4" x14ac:dyDescent="0.3">
      <c r="D3628" s="10"/>
    </row>
    <row r="3629" spans="4:4" x14ac:dyDescent="0.3">
      <c r="D3629" s="10"/>
    </row>
    <row r="3630" spans="4:4" x14ac:dyDescent="0.3">
      <c r="D3630" s="10"/>
    </row>
    <row r="3631" spans="4:4" x14ac:dyDescent="0.3">
      <c r="D3631" s="10"/>
    </row>
    <row r="3632" spans="4:4" x14ac:dyDescent="0.3">
      <c r="D3632" s="10"/>
    </row>
    <row r="3633" spans="4:4" x14ac:dyDescent="0.3">
      <c r="D3633" s="10"/>
    </row>
    <row r="3634" spans="4:4" x14ac:dyDescent="0.3">
      <c r="D3634" s="10"/>
    </row>
    <row r="3635" spans="4:4" x14ac:dyDescent="0.3">
      <c r="D3635" s="10"/>
    </row>
    <row r="3636" spans="4:4" x14ac:dyDescent="0.3">
      <c r="D3636" s="10"/>
    </row>
    <row r="3637" spans="4:4" x14ac:dyDescent="0.3">
      <c r="D3637" s="10"/>
    </row>
    <row r="3638" spans="4:4" x14ac:dyDescent="0.3">
      <c r="D3638" s="10"/>
    </row>
    <row r="3639" spans="4:4" x14ac:dyDescent="0.3">
      <c r="D3639" s="10"/>
    </row>
    <row r="3640" spans="4:4" x14ac:dyDescent="0.3">
      <c r="D3640" s="10"/>
    </row>
    <row r="3641" spans="4:4" x14ac:dyDescent="0.3">
      <c r="D3641" s="10"/>
    </row>
    <row r="3642" spans="4:4" x14ac:dyDescent="0.3">
      <c r="D3642" s="10"/>
    </row>
    <row r="3643" spans="4:4" x14ac:dyDescent="0.3">
      <c r="D3643" s="10"/>
    </row>
    <row r="3644" spans="4:4" x14ac:dyDescent="0.3">
      <c r="D3644" s="10"/>
    </row>
    <row r="3645" spans="4:4" x14ac:dyDescent="0.3">
      <c r="D3645" s="10"/>
    </row>
    <row r="3646" spans="4:4" x14ac:dyDescent="0.3">
      <c r="D3646" s="10"/>
    </row>
    <row r="3647" spans="4:4" x14ac:dyDescent="0.3">
      <c r="D3647" s="10"/>
    </row>
    <row r="3648" spans="4:4" x14ac:dyDescent="0.3">
      <c r="D3648" s="10"/>
    </row>
    <row r="3649" spans="4:4" x14ac:dyDescent="0.3">
      <c r="D3649" s="10"/>
    </row>
    <row r="3650" spans="4:4" x14ac:dyDescent="0.3">
      <c r="D3650" s="10"/>
    </row>
    <row r="3651" spans="4:4" x14ac:dyDescent="0.3">
      <c r="D3651" s="10"/>
    </row>
    <row r="3652" spans="4:4" x14ac:dyDescent="0.3">
      <c r="D3652" s="10"/>
    </row>
    <row r="3653" spans="4:4" x14ac:dyDescent="0.3">
      <c r="D3653" s="10"/>
    </row>
    <row r="3654" spans="4:4" x14ac:dyDescent="0.3">
      <c r="D3654" s="10"/>
    </row>
    <row r="3655" spans="4:4" x14ac:dyDescent="0.3">
      <c r="D3655" s="10"/>
    </row>
    <row r="3656" spans="4:4" x14ac:dyDescent="0.3">
      <c r="D3656" s="10"/>
    </row>
    <row r="3657" spans="4:4" x14ac:dyDescent="0.3">
      <c r="D3657" s="10"/>
    </row>
    <row r="3658" spans="4:4" x14ac:dyDescent="0.3">
      <c r="D3658" s="10"/>
    </row>
    <row r="3659" spans="4:4" x14ac:dyDescent="0.3">
      <c r="D3659" s="10"/>
    </row>
    <row r="3660" spans="4:4" x14ac:dyDescent="0.3">
      <c r="D3660" s="10"/>
    </row>
    <row r="3661" spans="4:4" x14ac:dyDescent="0.3">
      <c r="D3661" s="10"/>
    </row>
    <row r="3662" spans="4:4" x14ac:dyDescent="0.3">
      <c r="D3662" s="10"/>
    </row>
    <row r="3663" spans="4:4" x14ac:dyDescent="0.3">
      <c r="D3663" s="10"/>
    </row>
    <row r="3664" spans="4:4" x14ac:dyDescent="0.3">
      <c r="D3664" s="10"/>
    </row>
    <row r="3665" spans="4:4" x14ac:dyDescent="0.3">
      <c r="D3665" s="10"/>
    </row>
    <row r="3666" spans="4:4" x14ac:dyDescent="0.3">
      <c r="D3666" s="10"/>
    </row>
    <row r="3667" spans="4:4" x14ac:dyDescent="0.3">
      <c r="D3667" s="10"/>
    </row>
    <row r="3668" spans="4:4" x14ac:dyDescent="0.3">
      <c r="D3668" s="10"/>
    </row>
    <row r="3669" spans="4:4" x14ac:dyDescent="0.3">
      <c r="D3669" s="10"/>
    </row>
    <row r="3670" spans="4:4" x14ac:dyDescent="0.3">
      <c r="D3670" s="10"/>
    </row>
    <row r="3671" spans="4:4" x14ac:dyDescent="0.3">
      <c r="D3671" s="10"/>
    </row>
    <row r="3672" spans="4:4" x14ac:dyDescent="0.3">
      <c r="D3672" s="10"/>
    </row>
    <row r="3673" spans="4:4" x14ac:dyDescent="0.3">
      <c r="D3673" s="10"/>
    </row>
    <row r="3674" spans="4:4" x14ac:dyDescent="0.3">
      <c r="D3674" s="10"/>
    </row>
    <row r="3675" spans="4:4" x14ac:dyDescent="0.3">
      <c r="D3675" s="10"/>
    </row>
    <row r="3676" spans="4:4" x14ac:dyDescent="0.3">
      <c r="D3676" s="10"/>
    </row>
    <row r="3677" spans="4:4" x14ac:dyDescent="0.3">
      <c r="D3677" s="10"/>
    </row>
    <row r="3678" spans="4:4" x14ac:dyDescent="0.3">
      <c r="D3678" s="10"/>
    </row>
    <row r="3679" spans="4:4" x14ac:dyDescent="0.3">
      <c r="D3679" s="10"/>
    </row>
    <row r="3680" spans="4:4" x14ac:dyDescent="0.3">
      <c r="D3680" s="10"/>
    </row>
    <row r="3681" spans="4:4" x14ac:dyDescent="0.3">
      <c r="D3681" s="10"/>
    </row>
    <row r="3682" spans="4:4" x14ac:dyDescent="0.3">
      <c r="D3682" s="10"/>
    </row>
    <row r="3683" spans="4:4" x14ac:dyDescent="0.3">
      <c r="D3683" s="10"/>
    </row>
    <row r="3684" spans="4:4" x14ac:dyDescent="0.3">
      <c r="D3684" s="10"/>
    </row>
    <row r="3685" spans="4:4" x14ac:dyDescent="0.3">
      <c r="D3685" s="10"/>
    </row>
    <row r="3686" spans="4:4" x14ac:dyDescent="0.3">
      <c r="D3686" s="10"/>
    </row>
    <row r="3687" spans="4:4" x14ac:dyDescent="0.3">
      <c r="D3687" s="10"/>
    </row>
    <row r="3688" spans="4:4" x14ac:dyDescent="0.3">
      <c r="D3688" s="10"/>
    </row>
    <row r="3689" spans="4:4" x14ac:dyDescent="0.3">
      <c r="D3689" s="10"/>
    </row>
    <row r="3690" spans="4:4" x14ac:dyDescent="0.3">
      <c r="D3690" s="10"/>
    </row>
    <row r="3691" spans="4:4" x14ac:dyDescent="0.3">
      <c r="D3691" s="10"/>
    </row>
    <row r="3692" spans="4:4" x14ac:dyDescent="0.3">
      <c r="D3692" s="10"/>
    </row>
    <row r="3693" spans="4:4" x14ac:dyDescent="0.3">
      <c r="D3693" s="10"/>
    </row>
    <row r="3694" spans="4:4" x14ac:dyDescent="0.3">
      <c r="D3694" s="10"/>
    </row>
    <row r="3695" spans="4:4" x14ac:dyDescent="0.3">
      <c r="D3695" s="10"/>
    </row>
    <row r="3696" spans="4:4" x14ac:dyDescent="0.3">
      <c r="D3696" s="10"/>
    </row>
    <row r="3697" spans="4:4" x14ac:dyDescent="0.3">
      <c r="D3697" s="10"/>
    </row>
    <row r="3698" spans="4:4" x14ac:dyDescent="0.3">
      <c r="D3698" s="10"/>
    </row>
    <row r="3699" spans="4:4" x14ac:dyDescent="0.3">
      <c r="D3699" s="10"/>
    </row>
    <row r="3700" spans="4:4" x14ac:dyDescent="0.3">
      <c r="D3700" s="10"/>
    </row>
    <row r="3701" spans="4:4" x14ac:dyDescent="0.3">
      <c r="D3701" s="10"/>
    </row>
    <row r="3702" spans="4:4" x14ac:dyDescent="0.3">
      <c r="D3702" s="10"/>
    </row>
    <row r="3703" spans="4:4" x14ac:dyDescent="0.3">
      <c r="D3703" s="10"/>
    </row>
    <row r="3704" spans="4:4" x14ac:dyDescent="0.3">
      <c r="D3704" s="10"/>
    </row>
    <row r="3705" spans="4:4" x14ac:dyDescent="0.3">
      <c r="D3705" s="10"/>
    </row>
    <row r="3706" spans="4:4" x14ac:dyDescent="0.3">
      <c r="D3706" s="10"/>
    </row>
    <row r="3707" spans="4:4" x14ac:dyDescent="0.3">
      <c r="D3707" s="10"/>
    </row>
    <row r="3708" spans="4:4" x14ac:dyDescent="0.3">
      <c r="D3708" s="10"/>
    </row>
    <row r="3709" spans="4:4" x14ac:dyDescent="0.3">
      <c r="D3709" s="10"/>
    </row>
    <row r="3710" spans="4:4" x14ac:dyDescent="0.3">
      <c r="D3710" s="10"/>
    </row>
    <row r="3711" spans="4:4" x14ac:dyDescent="0.3">
      <c r="D3711" s="10"/>
    </row>
    <row r="3712" spans="4:4" x14ac:dyDescent="0.3">
      <c r="D3712" s="10"/>
    </row>
    <row r="3713" spans="4:4" x14ac:dyDescent="0.3">
      <c r="D3713" s="10"/>
    </row>
    <row r="3714" spans="4:4" x14ac:dyDescent="0.3">
      <c r="D3714" s="10"/>
    </row>
    <row r="3715" spans="4:4" x14ac:dyDescent="0.3">
      <c r="D3715" s="10"/>
    </row>
    <row r="3716" spans="4:4" x14ac:dyDescent="0.3">
      <c r="D3716" s="10"/>
    </row>
    <row r="3717" spans="4:4" x14ac:dyDescent="0.3">
      <c r="D3717" s="10"/>
    </row>
    <row r="3718" spans="4:4" x14ac:dyDescent="0.3">
      <c r="D3718" s="10"/>
    </row>
    <row r="3719" spans="4:4" x14ac:dyDescent="0.3">
      <c r="D3719" s="10"/>
    </row>
    <row r="3720" spans="4:4" x14ac:dyDescent="0.3">
      <c r="D3720" s="10"/>
    </row>
    <row r="3721" spans="4:4" x14ac:dyDescent="0.3">
      <c r="D3721" s="10"/>
    </row>
    <row r="3722" spans="4:4" x14ac:dyDescent="0.3">
      <c r="D3722" s="10"/>
    </row>
    <row r="3723" spans="4:4" x14ac:dyDescent="0.3">
      <c r="D3723" s="10"/>
    </row>
    <row r="3724" spans="4:4" x14ac:dyDescent="0.3">
      <c r="D3724" s="10"/>
    </row>
    <row r="3725" spans="4:4" x14ac:dyDescent="0.3">
      <c r="D3725" s="10"/>
    </row>
    <row r="3726" spans="4:4" x14ac:dyDescent="0.3">
      <c r="D3726" s="10"/>
    </row>
    <row r="3727" spans="4:4" x14ac:dyDescent="0.3">
      <c r="D3727" s="10"/>
    </row>
    <row r="3728" spans="4:4" x14ac:dyDescent="0.3">
      <c r="D3728" s="10"/>
    </row>
    <row r="3729" spans="4:4" x14ac:dyDescent="0.3">
      <c r="D3729" s="10"/>
    </row>
    <row r="3730" spans="4:4" x14ac:dyDescent="0.3">
      <c r="D3730" s="10"/>
    </row>
    <row r="3731" spans="4:4" x14ac:dyDescent="0.3">
      <c r="D3731" s="10"/>
    </row>
    <row r="3732" spans="4:4" x14ac:dyDescent="0.3">
      <c r="D3732" s="10"/>
    </row>
    <row r="3733" spans="4:4" x14ac:dyDescent="0.3">
      <c r="D3733" s="10"/>
    </row>
    <row r="3734" spans="4:4" x14ac:dyDescent="0.3">
      <c r="D3734" s="10"/>
    </row>
    <row r="3735" spans="4:4" x14ac:dyDescent="0.3">
      <c r="D3735" s="10"/>
    </row>
    <row r="3736" spans="4:4" x14ac:dyDescent="0.3">
      <c r="D3736" s="10"/>
    </row>
    <row r="3737" spans="4:4" x14ac:dyDescent="0.3">
      <c r="D3737" s="10"/>
    </row>
    <row r="3738" spans="4:4" x14ac:dyDescent="0.3">
      <c r="D3738" s="10"/>
    </row>
    <row r="3739" spans="4:4" x14ac:dyDescent="0.3">
      <c r="D3739" s="10"/>
    </row>
    <row r="3740" spans="4:4" x14ac:dyDescent="0.3">
      <c r="D3740" s="10"/>
    </row>
    <row r="3741" spans="4:4" x14ac:dyDescent="0.3">
      <c r="D3741" s="10"/>
    </row>
    <row r="3742" spans="4:4" x14ac:dyDescent="0.3">
      <c r="D3742" s="10"/>
    </row>
    <row r="3743" spans="4:4" x14ac:dyDescent="0.3">
      <c r="D3743" s="10"/>
    </row>
    <row r="3744" spans="4:4" x14ac:dyDescent="0.3">
      <c r="D3744" s="10"/>
    </row>
    <row r="3745" spans="4:4" x14ac:dyDescent="0.3">
      <c r="D3745" s="10"/>
    </row>
    <row r="3746" spans="4:4" x14ac:dyDescent="0.3">
      <c r="D3746" s="10"/>
    </row>
    <row r="3747" spans="4:4" x14ac:dyDescent="0.3">
      <c r="D3747" s="10"/>
    </row>
    <row r="3748" spans="4:4" x14ac:dyDescent="0.3">
      <c r="D3748" s="10"/>
    </row>
    <row r="3749" spans="4:4" x14ac:dyDescent="0.3">
      <c r="D3749" s="10"/>
    </row>
    <row r="3750" spans="4:4" x14ac:dyDescent="0.3">
      <c r="D3750" s="10"/>
    </row>
    <row r="3751" spans="4:4" x14ac:dyDescent="0.3">
      <c r="D3751" s="10"/>
    </row>
    <row r="3752" spans="4:4" x14ac:dyDescent="0.3">
      <c r="D3752" s="10"/>
    </row>
    <row r="3753" spans="4:4" x14ac:dyDescent="0.3">
      <c r="D3753" s="10"/>
    </row>
    <row r="3754" spans="4:4" x14ac:dyDescent="0.3">
      <c r="D3754" s="10"/>
    </row>
    <row r="3755" spans="4:4" x14ac:dyDescent="0.3">
      <c r="D3755" s="10"/>
    </row>
    <row r="3756" spans="4:4" x14ac:dyDescent="0.3">
      <c r="D3756" s="10"/>
    </row>
    <row r="3757" spans="4:4" x14ac:dyDescent="0.3">
      <c r="D3757" s="10"/>
    </row>
    <row r="3758" spans="4:4" x14ac:dyDescent="0.3">
      <c r="D3758" s="10"/>
    </row>
    <row r="3759" spans="4:4" x14ac:dyDescent="0.3">
      <c r="D3759" s="10"/>
    </row>
    <row r="3760" spans="4:4" x14ac:dyDescent="0.3">
      <c r="D3760" s="10"/>
    </row>
    <row r="3761" spans="4:4" x14ac:dyDescent="0.3">
      <c r="D3761" s="10"/>
    </row>
    <row r="3762" spans="4:4" x14ac:dyDescent="0.3">
      <c r="D3762" s="10"/>
    </row>
    <row r="3763" spans="4:4" x14ac:dyDescent="0.3">
      <c r="D3763" s="10"/>
    </row>
    <row r="3764" spans="4:4" x14ac:dyDescent="0.3">
      <c r="D3764" s="10"/>
    </row>
    <row r="3765" spans="4:4" x14ac:dyDescent="0.3">
      <c r="D3765" s="10"/>
    </row>
    <row r="3766" spans="4:4" x14ac:dyDescent="0.3">
      <c r="D3766" s="10"/>
    </row>
    <row r="3767" spans="4:4" x14ac:dyDescent="0.3">
      <c r="D3767" s="10"/>
    </row>
    <row r="3768" spans="4:4" x14ac:dyDescent="0.3">
      <c r="D3768" s="10"/>
    </row>
    <row r="3769" spans="4:4" x14ac:dyDescent="0.3">
      <c r="D3769" s="10"/>
    </row>
    <row r="3770" spans="4:4" x14ac:dyDescent="0.3">
      <c r="D3770" s="10"/>
    </row>
    <row r="3771" spans="4:4" x14ac:dyDescent="0.3">
      <c r="D3771" s="10"/>
    </row>
    <row r="3772" spans="4:4" x14ac:dyDescent="0.3">
      <c r="D3772" s="10"/>
    </row>
    <row r="3773" spans="4:4" x14ac:dyDescent="0.3">
      <c r="D3773" s="10"/>
    </row>
    <row r="3774" spans="4:4" x14ac:dyDescent="0.3">
      <c r="D3774" s="10"/>
    </row>
    <row r="3775" spans="4:4" x14ac:dyDescent="0.3">
      <c r="D3775" s="10"/>
    </row>
    <row r="3776" spans="4:4" x14ac:dyDescent="0.3">
      <c r="D3776" s="10"/>
    </row>
    <row r="3777" spans="4:4" x14ac:dyDescent="0.3">
      <c r="D3777" s="10"/>
    </row>
    <row r="3778" spans="4:4" x14ac:dyDescent="0.3">
      <c r="D3778" s="10"/>
    </row>
    <row r="3779" spans="4:4" x14ac:dyDescent="0.3">
      <c r="D3779" s="10"/>
    </row>
    <row r="3780" spans="4:4" x14ac:dyDescent="0.3">
      <c r="D3780" s="10"/>
    </row>
    <row r="3781" spans="4:4" x14ac:dyDescent="0.3">
      <c r="D3781" s="10"/>
    </row>
    <row r="3782" spans="4:4" x14ac:dyDescent="0.3">
      <c r="D3782" s="10"/>
    </row>
    <row r="3783" spans="4:4" x14ac:dyDescent="0.3">
      <c r="D3783" s="10"/>
    </row>
    <row r="3784" spans="4:4" x14ac:dyDescent="0.3">
      <c r="D3784" s="10"/>
    </row>
    <row r="3785" spans="4:4" x14ac:dyDescent="0.3">
      <c r="D3785" s="10"/>
    </row>
    <row r="3786" spans="4:4" x14ac:dyDescent="0.3">
      <c r="D3786" s="10"/>
    </row>
    <row r="3787" spans="4:4" x14ac:dyDescent="0.3">
      <c r="D3787" s="10"/>
    </row>
    <row r="3788" spans="4:4" x14ac:dyDescent="0.3">
      <c r="D3788" s="10"/>
    </row>
    <row r="3789" spans="4:4" x14ac:dyDescent="0.3">
      <c r="D3789" s="10"/>
    </row>
    <row r="3790" spans="4:4" x14ac:dyDescent="0.3">
      <c r="D3790" s="10"/>
    </row>
    <row r="3791" spans="4:4" x14ac:dyDescent="0.3">
      <c r="D3791" s="10"/>
    </row>
    <row r="3792" spans="4:4" x14ac:dyDescent="0.3">
      <c r="D3792" s="10"/>
    </row>
    <row r="3793" spans="4:4" x14ac:dyDescent="0.3">
      <c r="D3793" s="10"/>
    </row>
    <row r="3794" spans="4:4" x14ac:dyDescent="0.3">
      <c r="D3794" s="10"/>
    </row>
    <row r="3795" spans="4:4" x14ac:dyDescent="0.3">
      <c r="D3795" s="10"/>
    </row>
    <row r="3796" spans="4:4" x14ac:dyDescent="0.3">
      <c r="D3796" s="10"/>
    </row>
    <row r="3797" spans="4:4" x14ac:dyDescent="0.3">
      <c r="D3797" s="10"/>
    </row>
    <row r="3798" spans="4:4" x14ac:dyDescent="0.3">
      <c r="D3798" s="10"/>
    </row>
    <row r="3799" spans="4:4" x14ac:dyDescent="0.3">
      <c r="D3799" s="10"/>
    </row>
    <row r="3800" spans="4:4" x14ac:dyDescent="0.3">
      <c r="D3800" s="10"/>
    </row>
    <row r="3801" spans="4:4" x14ac:dyDescent="0.3">
      <c r="D3801" s="10"/>
    </row>
    <row r="3802" spans="4:4" x14ac:dyDescent="0.3">
      <c r="D3802" s="10"/>
    </row>
    <row r="3803" spans="4:4" x14ac:dyDescent="0.3">
      <c r="D3803" s="10"/>
    </row>
    <row r="3804" spans="4:4" x14ac:dyDescent="0.3">
      <c r="D3804" s="10"/>
    </row>
    <row r="3805" spans="4:4" x14ac:dyDescent="0.3">
      <c r="D3805" s="10"/>
    </row>
    <row r="3806" spans="4:4" x14ac:dyDescent="0.3">
      <c r="D3806" s="10"/>
    </row>
    <row r="3807" spans="4:4" x14ac:dyDescent="0.3">
      <c r="D3807" s="10"/>
    </row>
    <row r="3808" spans="4:4" x14ac:dyDescent="0.3">
      <c r="D3808" s="10"/>
    </row>
    <row r="3809" spans="4:4" x14ac:dyDescent="0.3">
      <c r="D3809" s="10"/>
    </row>
    <row r="3810" spans="4:4" x14ac:dyDescent="0.3">
      <c r="D3810" s="10"/>
    </row>
    <row r="3811" spans="4:4" x14ac:dyDescent="0.3">
      <c r="D3811" s="10"/>
    </row>
    <row r="3812" spans="4:4" x14ac:dyDescent="0.3">
      <c r="D3812" s="10"/>
    </row>
    <row r="3813" spans="4:4" x14ac:dyDescent="0.3">
      <c r="D3813" s="10"/>
    </row>
    <row r="3814" spans="4:4" x14ac:dyDescent="0.3">
      <c r="D3814" s="10"/>
    </row>
    <row r="3815" spans="4:4" x14ac:dyDescent="0.3">
      <c r="D3815" s="10"/>
    </row>
    <row r="3816" spans="4:4" x14ac:dyDescent="0.3">
      <c r="D3816" s="10"/>
    </row>
    <row r="3817" spans="4:4" x14ac:dyDescent="0.3">
      <c r="D3817" s="10"/>
    </row>
    <row r="3818" spans="4:4" x14ac:dyDescent="0.3">
      <c r="D3818" s="10"/>
    </row>
    <row r="3819" spans="4:4" x14ac:dyDescent="0.3">
      <c r="D3819" s="10"/>
    </row>
    <row r="3820" spans="4:4" x14ac:dyDescent="0.3">
      <c r="D3820" s="10"/>
    </row>
    <row r="3821" spans="4:4" x14ac:dyDescent="0.3">
      <c r="D3821" s="10"/>
    </row>
    <row r="3822" spans="4:4" x14ac:dyDescent="0.3">
      <c r="D3822" s="10"/>
    </row>
    <row r="3823" spans="4:4" x14ac:dyDescent="0.3">
      <c r="D3823" s="10"/>
    </row>
    <row r="3824" spans="4:4" x14ac:dyDescent="0.3">
      <c r="D3824" s="10"/>
    </row>
    <row r="3825" spans="4:4" x14ac:dyDescent="0.3">
      <c r="D3825" s="10"/>
    </row>
    <row r="3826" spans="4:4" x14ac:dyDescent="0.3">
      <c r="D3826" s="10"/>
    </row>
    <row r="3827" spans="4:4" x14ac:dyDescent="0.3">
      <c r="D3827" s="10"/>
    </row>
    <row r="3828" spans="4:4" x14ac:dyDescent="0.3">
      <c r="D3828" s="10"/>
    </row>
    <row r="3829" spans="4:4" x14ac:dyDescent="0.3">
      <c r="D3829" s="10"/>
    </row>
    <row r="3830" spans="4:4" x14ac:dyDescent="0.3">
      <c r="D3830" s="10"/>
    </row>
    <row r="3831" spans="4:4" x14ac:dyDescent="0.3">
      <c r="D3831" s="10"/>
    </row>
    <row r="3832" spans="4:4" x14ac:dyDescent="0.3">
      <c r="D3832" s="10"/>
    </row>
    <row r="3833" spans="4:4" x14ac:dyDescent="0.3">
      <c r="D3833" s="10"/>
    </row>
    <row r="3834" spans="4:4" x14ac:dyDescent="0.3">
      <c r="D3834" s="10"/>
    </row>
    <row r="3835" spans="4:4" x14ac:dyDescent="0.3">
      <c r="D3835" s="10"/>
    </row>
    <row r="3836" spans="4:4" x14ac:dyDescent="0.3">
      <c r="D3836" s="10"/>
    </row>
    <row r="3837" spans="4:4" x14ac:dyDescent="0.3">
      <c r="D3837" s="10"/>
    </row>
    <row r="3838" spans="4:4" x14ac:dyDescent="0.3">
      <c r="D3838" s="10"/>
    </row>
    <row r="3839" spans="4:4" x14ac:dyDescent="0.3">
      <c r="D3839" s="10"/>
    </row>
    <row r="3840" spans="4:4" x14ac:dyDescent="0.3">
      <c r="D3840" s="10"/>
    </row>
    <row r="3841" spans="4:4" x14ac:dyDescent="0.3">
      <c r="D3841" s="10"/>
    </row>
    <row r="3842" spans="4:4" x14ac:dyDescent="0.3">
      <c r="D3842" s="10"/>
    </row>
    <row r="3843" spans="4:4" x14ac:dyDescent="0.3">
      <c r="D3843" s="10"/>
    </row>
    <row r="3844" spans="4:4" x14ac:dyDescent="0.3">
      <c r="D3844" s="10"/>
    </row>
    <row r="3845" spans="4:4" x14ac:dyDescent="0.3">
      <c r="D3845" s="10"/>
    </row>
    <row r="3846" spans="4:4" x14ac:dyDescent="0.3">
      <c r="D3846" s="10"/>
    </row>
    <row r="3847" spans="4:4" x14ac:dyDescent="0.3">
      <c r="D3847" s="10"/>
    </row>
    <row r="3848" spans="4:4" x14ac:dyDescent="0.3">
      <c r="D3848" s="10"/>
    </row>
    <row r="3849" spans="4:4" x14ac:dyDescent="0.3">
      <c r="D3849" s="10"/>
    </row>
    <row r="3850" spans="4:4" x14ac:dyDescent="0.3">
      <c r="D3850" s="10"/>
    </row>
    <row r="3851" spans="4:4" x14ac:dyDescent="0.3">
      <c r="D3851" s="10"/>
    </row>
    <row r="3852" spans="4:4" x14ac:dyDescent="0.3">
      <c r="D3852" s="10"/>
    </row>
    <row r="3853" spans="4:4" x14ac:dyDescent="0.3">
      <c r="D3853" s="10"/>
    </row>
    <row r="3854" spans="4:4" x14ac:dyDescent="0.3">
      <c r="D3854" s="10"/>
    </row>
    <row r="3855" spans="4:4" x14ac:dyDescent="0.3">
      <c r="D3855" s="10"/>
    </row>
    <row r="3856" spans="4:4" x14ac:dyDescent="0.3">
      <c r="D3856" s="10"/>
    </row>
    <row r="3857" spans="4:4" x14ac:dyDescent="0.3">
      <c r="D3857" s="10"/>
    </row>
    <row r="3858" spans="4:4" x14ac:dyDescent="0.3">
      <c r="D3858" s="10"/>
    </row>
    <row r="3859" spans="4:4" x14ac:dyDescent="0.3">
      <c r="D3859" s="10"/>
    </row>
    <row r="3860" spans="4:4" x14ac:dyDescent="0.3">
      <c r="D3860" s="10"/>
    </row>
    <row r="3861" spans="4:4" x14ac:dyDescent="0.3">
      <c r="D3861" s="10"/>
    </row>
    <row r="3862" spans="4:4" x14ac:dyDescent="0.3">
      <c r="D3862" s="10"/>
    </row>
    <row r="3863" spans="4:4" x14ac:dyDescent="0.3">
      <c r="D3863" s="10"/>
    </row>
    <row r="3864" spans="4:4" x14ac:dyDescent="0.3">
      <c r="D3864" s="10"/>
    </row>
    <row r="3865" spans="4:4" x14ac:dyDescent="0.3">
      <c r="D3865" s="10"/>
    </row>
    <row r="3866" spans="4:4" x14ac:dyDescent="0.3">
      <c r="D3866" s="10"/>
    </row>
    <row r="3867" spans="4:4" x14ac:dyDescent="0.3">
      <c r="D3867" s="10"/>
    </row>
    <row r="3868" spans="4:4" x14ac:dyDescent="0.3">
      <c r="D3868" s="10"/>
    </row>
    <row r="3869" spans="4:4" x14ac:dyDescent="0.3">
      <c r="D3869" s="10"/>
    </row>
    <row r="3870" spans="4:4" x14ac:dyDescent="0.3">
      <c r="D3870" s="10"/>
    </row>
    <row r="3871" spans="4:4" x14ac:dyDescent="0.3">
      <c r="D3871" s="10"/>
    </row>
    <row r="3872" spans="4:4" x14ac:dyDescent="0.3">
      <c r="D3872" s="10"/>
    </row>
    <row r="3873" spans="4:4" x14ac:dyDescent="0.3">
      <c r="D3873" s="10"/>
    </row>
    <row r="3874" spans="4:4" x14ac:dyDescent="0.3">
      <c r="D3874" s="10"/>
    </row>
    <row r="3875" spans="4:4" x14ac:dyDescent="0.3">
      <c r="D3875" s="10"/>
    </row>
    <row r="3876" spans="4:4" x14ac:dyDescent="0.3">
      <c r="D3876" s="10"/>
    </row>
    <row r="3877" spans="4:4" x14ac:dyDescent="0.3">
      <c r="D3877" s="10"/>
    </row>
    <row r="3878" spans="4:4" x14ac:dyDescent="0.3">
      <c r="D3878" s="10"/>
    </row>
    <row r="3879" spans="4:4" x14ac:dyDescent="0.3">
      <c r="D3879" s="10"/>
    </row>
    <row r="3880" spans="4:4" x14ac:dyDescent="0.3">
      <c r="D3880" s="10"/>
    </row>
    <row r="3881" spans="4:4" x14ac:dyDescent="0.3">
      <c r="D3881" s="10"/>
    </row>
    <row r="3882" spans="4:4" x14ac:dyDescent="0.3">
      <c r="D3882" s="10"/>
    </row>
    <row r="3883" spans="4:4" x14ac:dyDescent="0.3">
      <c r="D3883" s="10"/>
    </row>
    <row r="3884" spans="4:4" x14ac:dyDescent="0.3">
      <c r="D3884" s="10"/>
    </row>
    <row r="3885" spans="4:4" x14ac:dyDescent="0.3">
      <c r="D3885" s="10"/>
    </row>
    <row r="3886" spans="4:4" x14ac:dyDescent="0.3">
      <c r="D3886" s="10"/>
    </row>
    <row r="3887" spans="4:4" x14ac:dyDescent="0.3">
      <c r="D3887" s="10"/>
    </row>
    <row r="3888" spans="4:4" x14ac:dyDescent="0.3">
      <c r="D3888" s="10"/>
    </row>
    <row r="3889" spans="4:4" x14ac:dyDescent="0.3">
      <c r="D3889" s="10"/>
    </row>
    <row r="3890" spans="4:4" x14ac:dyDescent="0.3">
      <c r="D3890" s="10"/>
    </row>
    <row r="3891" spans="4:4" x14ac:dyDescent="0.3">
      <c r="D3891" s="10"/>
    </row>
    <row r="3892" spans="4:4" x14ac:dyDescent="0.3">
      <c r="D3892" s="10"/>
    </row>
    <row r="3893" spans="4:4" x14ac:dyDescent="0.3">
      <c r="D3893" s="10"/>
    </row>
    <row r="3894" spans="4:4" x14ac:dyDescent="0.3">
      <c r="D3894" s="10"/>
    </row>
    <row r="3895" spans="4:4" x14ac:dyDescent="0.3">
      <c r="D3895" s="10"/>
    </row>
    <row r="3896" spans="4:4" x14ac:dyDescent="0.3">
      <c r="D3896" s="10"/>
    </row>
    <row r="3897" spans="4:4" x14ac:dyDescent="0.3">
      <c r="D3897" s="10"/>
    </row>
    <row r="3898" spans="4:4" x14ac:dyDescent="0.3">
      <c r="D3898" s="10"/>
    </row>
    <row r="3899" spans="4:4" x14ac:dyDescent="0.3">
      <c r="D3899" s="10"/>
    </row>
    <row r="3900" spans="4:4" x14ac:dyDescent="0.3">
      <c r="D3900" s="10"/>
    </row>
    <row r="3901" spans="4:4" x14ac:dyDescent="0.3">
      <c r="D3901" s="10"/>
    </row>
    <row r="3902" spans="4:4" x14ac:dyDescent="0.3">
      <c r="D3902" s="10"/>
    </row>
    <row r="3903" spans="4:4" x14ac:dyDescent="0.3">
      <c r="D3903" s="10"/>
    </row>
    <row r="3904" spans="4:4" x14ac:dyDescent="0.3">
      <c r="D3904" s="10"/>
    </row>
    <row r="3905" spans="4:4" x14ac:dyDescent="0.3">
      <c r="D3905" s="10"/>
    </row>
    <row r="3906" spans="4:4" x14ac:dyDescent="0.3">
      <c r="D3906" s="10"/>
    </row>
    <row r="3907" spans="4:4" x14ac:dyDescent="0.3">
      <c r="D3907" s="10"/>
    </row>
    <row r="3908" spans="4:4" x14ac:dyDescent="0.3">
      <c r="D3908" s="10"/>
    </row>
    <row r="3909" spans="4:4" x14ac:dyDescent="0.3">
      <c r="D3909" s="10"/>
    </row>
    <row r="3910" spans="4:4" x14ac:dyDescent="0.3">
      <c r="D3910" s="10"/>
    </row>
    <row r="3911" spans="4:4" x14ac:dyDescent="0.3">
      <c r="D3911" s="10"/>
    </row>
    <row r="3912" spans="4:4" x14ac:dyDescent="0.3">
      <c r="D3912" s="10"/>
    </row>
    <row r="3913" spans="4:4" x14ac:dyDescent="0.3">
      <c r="D3913" s="10"/>
    </row>
    <row r="3914" spans="4:4" x14ac:dyDescent="0.3">
      <c r="D3914" s="10"/>
    </row>
    <row r="3915" spans="4:4" x14ac:dyDescent="0.3">
      <c r="D3915" s="10"/>
    </row>
    <row r="3916" spans="4:4" x14ac:dyDescent="0.3">
      <c r="D3916" s="10"/>
    </row>
    <row r="3917" spans="4:4" x14ac:dyDescent="0.3">
      <c r="D3917" s="10"/>
    </row>
    <row r="3918" spans="4:4" x14ac:dyDescent="0.3">
      <c r="D3918" s="10"/>
    </row>
    <row r="3919" spans="4:4" x14ac:dyDescent="0.3">
      <c r="D3919" s="10"/>
    </row>
    <row r="3920" spans="4:4" x14ac:dyDescent="0.3">
      <c r="D3920" s="10"/>
    </row>
    <row r="3921" spans="4:4" x14ac:dyDescent="0.3">
      <c r="D3921" s="10"/>
    </row>
    <row r="3922" spans="4:4" x14ac:dyDescent="0.3">
      <c r="D3922" s="10"/>
    </row>
    <row r="3923" spans="4:4" x14ac:dyDescent="0.3">
      <c r="D3923" s="10"/>
    </row>
    <row r="3924" spans="4:4" x14ac:dyDescent="0.3">
      <c r="D3924" s="10"/>
    </row>
    <row r="3925" spans="4:4" x14ac:dyDescent="0.3">
      <c r="D3925" s="10"/>
    </row>
    <row r="3926" spans="4:4" x14ac:dyDescent="0.3">
      <c r="D3926" s="10"/>
    </row>
    <row r="3927" spans="4:4" x14ac:dyDescent="0.3">
      <c r="D3927" s="10"/>
    </row>
    <row r="3928" spans="4:4" x14ac:dyDescent="0.3">
      <c r="D3928" s="10"/>
    </row>
    <row r="3929" spans="4:4" x14ac:dyDescent="0.3">
      <c r="D3929" s="10"/>
    </row>
    <row r="3930" spans="4:4" x14ac:dyDescent="0.3">
      <c r="D3930" s="10"/>
    </row>
    <row r="3931" spans="4:4" x14ac:dyDescent="0.3">
      <c r="D3931" s="10"/>
    </row>
    <row r="3932" spans="4:4" x14ac:dyDescent="0.3">
      <c r="D3932" s="10"/>
    </row>
    <row r="3933" spans="4:4" x14ac:dyDescent="0.3">
      <c r="D3933" s="10"/>
    </row>
    <row r="3934" spans="4:4" x14ac:dyDescent="0.3">
      <c r="D3934" s="10"/>
    </row>
    <row r="3935" spans="4:4" x14ac:dyDescent="0.3">
      <c r="D3935" s="10"/>
    </row>
    <row r="3936" spans="4:4" x14ac:dyDescent="0.3">
      <c r="D3936" s="10"/>
    </row>
    <row r="3937" spans="4:4" x14ac:dyDescent="0.3">
      <c r="D3937" s="10"/>
    </row>
    <row r="3938" spans="4:4" x14ac:dyDescent="0.3">
      <c r="D3938" s="10"/>
    </row>
    <row r="3939" spans="4:4" x14ac:dyDescent="0.3">
      <c r="D3939" s="10"/>
    </row>
    <row r="3940" spans="4:4" x14ac:dyDescent="0.3">
      <c r="D3940" s="10"/>
    </row>
    <row r="3941" spans="4:4" x14ac:dyDescent="0.3">
      <c r="D3941" s="10"/>
    </row>
    <row r="3942" spans="4:4" x14ac:dyDescent="0.3">
      <c r="D3942" s="10"/>
    </row>
    <row r="3943" spans="4:4" x14ac:dyDescent="0.3">
      <c r="D3943" s="10"/>
    </row>
    <row r="3944" spans="4:4" x14ac:dyDescent="0.3">
      <c r="D3944" s="10"/>
    </row>
    <row r="3945" spans="4:4" x14ac:dyDescent="0.3">
      <c r="D3945" s="10"/>
    </row>
    <row r="3946" spans="4:4" x14ac:dyDescent="0.3">
      <c r="D3946" s="10"/>
    </row>
    <row r="3947" spans="4:4" x14ac:dyDescent="0.3">
      <c r="D3947" s="10"/>
    </row>
    <row r="3948" spans="4:4" x14ac:dyDescent="0.3">
      <c r="D3948" s="10"/>
    </row>
    <row r="3949" spans="4:4" x14ac:dyDescent="0.3">
      <c r="D3949" s="10"/>
    </row>
    <row r="3950" spans="4:4" x14ac:dyDescent="0.3">
      <c r="D3950" s="10"/>
    </row>
    <row r="3951" spans="4:4" x14ac:dyDescent="0.3">
      <c r="D3951" s="10"/>
    </row>
    <row r="3952" spans="4:4" x14ac:dyDescent="0.3">
      <c r="D3952" s="10"/>
    </row>
    <row r="3953" spans="4:4" x14ac:dyDescent="0.3">
      <c r="D3953" s="10"/>
    </row>
    <row r="3954" spans="4:4" x14ac:dyDescent="0.3">
      <c r="D3954" s="10"/>
    </row>
    <row r="3955" spans="4:4" x14ac:dyDescent="0.3">
      <c r="D3955" s="10"/>
    </row>
    <row r="3956" spans="4:4" x14ac:dyDescent="0.3">
      <c r="D3956" s="10"/>
    </row>
    <row r="3957" spans="4:4" x14ac:dyDescent="0.3">
      <c r="D3957" s="10"/>
    </row>
    <row r="3958" spans="4:4" x14ac:dyDescent="0.3">
      <c r="D3958" s="10"/>
    </row>
    <row r="3959" spans="4:4" x14ac:dyDescent="0.3">
      <c r="D3959" s="10"/>
    </row>
    <row r="3960" spans="4:4" x14ac:dyDescent="0.3">
      <c r="D3960" s="10"/>
    </row>
    <row r="3961" spans="4:4" x14ac:dyDescent="0.3">
      <c r="D3961" s="10"/>
    </row>
    <row r="3962" spans="4:4" x14ac:dyDescent="0.3">
      <c r="D3962" s="10"/>
    </row>
    <row r="3963" spans="4:4" x14ac:dyDescent="0.3">
      <c r="D3963" s="10"/>
    </row>
    <row r="3964" spans="4:4" x14ac:dyDescent="0.3">
      <c r="D3964" s="10"/>
    </row>
    <row r="3965" spans="4:4" x14ac:dyDescent="0.3">
      <c r="D3965" s="10"/>
    </row>
    <row r="3966" spans="4:4" x14ac:dyDescent="0.3">
      <c r="D3966" s="10"/>
    </row>
    <row r="3967" spans="4:4" x14ac:dyDescent="0.3">
      <c r="D3967" s="10"/>
    </row>
    <row r="3968" spans="4:4" x14ac:dyDescent="0.3">
      <c r="D3968" s="10"/>
    </row>
    <row r="3969" spans="4:4" x14ac:dyDescent="0.3">
      <c r="D3969" s="10"/>
    </row>
    <row r="3970" spans="4:4" x14ac:dyDescent="0.3">
      <c r="D3970" s="10"/>
    </row>
    <row r="3971" spans="4:4" x14ac:dyDescent="0.3">
      <c r="D3971" s="10"/>
    </row>
    <row r="3972" spans="4:4" x14ac:dyDescent="0.3">
      <c r="D3972" s="10"/>
    </row>
    <row r="3973" spans="4:4" x14ac:dyDescent="0.3">
      <c r="D3973" s="10"/>
    </row>
    <row r="3974" spans="4:4" x14ac:dyDescent="0.3">
      <c r="D3974" s="10"/>
    </row>
    <row r="3975" spans="4:4" x14ac:dyDescent="0.3">
      <c r="D3975" s="10"/>
    </row>
    <row r="3976" spans="4:4" x14ac:dyDescent="0.3">
      <c r="D3976" s="10"/>
    </row>
    <row r="3977" spans="4:4" x14ac:dyDescent="0.3">
      <c r="D3977" s="10"/>
    </row>
    <row r="3978" spans="4:4" x14ac:dyDescent="0.3">
      <c r="D3978" s="10"/>
    </row>
    <row r="3979" spans="4:4" x14ac:dyDescent="0.3">
      <c r="D3979" s="10"/>
    </row>
    <row r="3980" spans="4:4" x14ac:dyDescent="0.3">
      <c r="D3980" s="10"/>
    </row>
    <row r="3981" spans="4:4" x14ac:dyDescent="0.3">
      <c r="D3981" s="10"/>
    </row>
    <row r="3982" spans="4:4" x14ac:dyDescent="0.3">
      <c r="D3982" s="10"/>
    </row>
    <row r="3983" spans="4:4" x14ac:dyDescent="0.3">
      <c r="D3983" s="10"/>
    </row>
    <row r="3984" spans="4:4" x14ac:dyDescent="0.3">
      <c r="D3984" s="10"/>
    </row>
    <row r="3985" spans="4:4" x14ac:dyDescent="0.3">
      <c r="D3985" s="10"/>
    </row>
    <row r="3986" spans="4:4" x14ac:dyDescent="0.3">
      <c r="D3986" s="10"/>
    </row>
    <row r="3987" spans="4:4" x14ac:dyDescent="0.3">
      <c r="D3987" s="10"/>
    </row>
    <row r="3988" spans="4:4" x14ac:dyDescent="0.3">
      <c r="D3988" s="10"/>
    </row>
    <row r="3989" spans="4:4" x14ac:dyDescent="0.3">
      <c r="D3989" s="10"/>
    </row>
    <row r="3990" spans="4:4" x14ac:dyDescent="0.3">
      <c r="D3990" s="10"/>
    </row>
    <row r="3991" spans="4:4" x14ac:dyDescent="0.3">
      <c r="D3991" s="10"/>
    </row>
    <row r="3992" spans="4:4" x14ac:dyDescent="0.3">
      <c r="D3992" s="10"/>
    </row>
    <row r="3993" spans="4:4" x14ac:dyDescent="0.3">
      <c r="D3993" s="10"/>
    </row>
    <row r="3994" spans="4:4" x14ac:dyDescent="0.3">
      <c r="D3994" s="10"/>
    </row>
    <row r="3995" spans="4:4" x14ac:dyDescent="0.3">
      <c r="D3995" s="10"/>
    </row>
    <row r="3996" spans="4:4" x14ac:dyDescent="0.3">
      <c r="D3996" s="10"/>
    </row>
    <row r="3997" spans="4:4" x14ac:dyDescent="0.3">
      <c r="D3997" s="10"/>
    </row>
    <row r="3998" spans="4:4" x14ac:dyDescent="0.3">
      <c r="D3998" s="10"/>
    </row>
    <row r="3999" spans="4:4" x14ac:dyDescent="0.3">
      <c r="D3999" s="10"/>
    </row>
    <row r="4000" spans="4:4" x14ac:dyDescent="0.3">
      <c r="D4000" s="10"/>
    </row>
    <row r="4001" spans="4:4" x14ac:dyDescent="0.3">
      <c r="D4001" s="10"/>
    </row>
    <row r="4002" spans="4:4" x14ac:dyDescent="0.3">
      <c r="D4002" s="10"/>
    </row>
    <row r="4003" spans="4:4" x14ac:dyDescent="0.3">
      <c r="D4003" s="10"/>
    </row>
    <row r="4004" spans="4:4" x14ac:dyDescent="0.3">
      <c r="D4004" s="10"/>
    </row>
    <row r="4005" spans="4:4" x14ac:dyDescent="0.3">
      <c r="D4005" s="10"/>
    </row>
    <row r="4006" spans="4:4" x14ac:dyDescent="0.3">
      <c r="D4006" s="10"/>
    </row>
    <row r="4007" spans="4:4" x14ac:dyDescent="0.3">
      <c r="D4007" s="10"/>
    </row>
    <row r="4008" spans="4:4" x14ac:dyDescent="0.3">
      <c r="D4008" s="10"/>
    </row>
    <row r="4009" spans="4:4" x14ac:dyDescent="0.3">
      <c r="D4009" s="10"/>
    </row>
    <row r="4010" spans="4:4" x14ac:dyDescent="0.3">
      <c r="D4010" s="10"/>
    </row>
    <row r="4011" spans="4:4" x14ac:dyDescent="0.3">
      <c r="D4011" s="10"/>
    </row>
    <row r="4012" spans="4:4" x14ac:dyDescent="0.3">
      <c r="D4012" s="10"/>
    </row>
    <row r="4013" spans="4:4" x14ac:dyDescent="0.3">
      <c r="D4013" s="10"/>
    </row>
    <row r="4014" spans="4:4" x14ac:dyDescent="0.3">
      <c r="D4014" s="10"/>
    </row>
    <row r="4015" spans="4:4" x14ac:dyDescent="0.3">
      <c r="D4015" s="10"/>
    </row>
    <row r="4016" spans="4:4" x14ac:dyDescent="0.3">
      <c r="D4016" s="10"/>
    </row>
    <row r="4017" spans="4:4" x14ac:dyDescent="0.3">
      <c r="D4017" s="10"/>
    </row>
    <row r="4018" spans="4:4" x14ac:dyDescent="0.3">
      <c r="D4018" s="10"/>
    </row>
    <row r="4019" spans="4:4" x14ac:dyDescent="0.3">
      <c r="D4019" s="10"/>
    </row>
    <row r="4020" spans="4:4" x14ac:dyDescent="0.3">
      <c r="D4020" s="10"/>
    </row>
    <row r="4021" spans="4:4" x14ac:dyDescent="0.3">
      <c r="D4021" s="10"/>
    </row>
    <row r="4022" spans="4:4" x14ac:dyDescent="0.3">
      <c r="D4022" s="10"/>
    </row>
    <row r="4023" spans="4:4" x14ac:dyDescent="0.3">
      <c r="D4023" s="10"/>
    </row>
    <row r="4024" spans="4:4" x14ac:dyDescent="0.3">
      <c r="D4024" s="10"/>
    </row>
    <row r="4025" spans="4:4" x14ac:dyDescent="0.3">
      <c r="D4025" s="10"/>
    </row>
    <row r="4026" spans="4:4" x14ac:dyDescent="0.3">
      <c r="D4026" s="10"/>
    </row>
    <row r="4027" spans="4:4" x14ac:dyDescent="0.3">
      <c r="D4027" s="10"/>
    </row>
    <row r="4028" spans="4:4" x14ac:dyDescent="0.3">
      <c r="D4028" s="10"/>
    </row>
    <row r="4029" spans="4:4" x14ac:dyDescent="0.3">
      <c r="D4029" s="10"/>
    </row>
    <row r="4030" spans="4:4" x14ac:dyDescent="0.3">
      <c r="D4030" s="10"/>
    </row>
    <row r="4031" spans="4:4" x14ac:dyDescent="0.3">
      <c r="D4031" s="10"/>
    </row>
    <row r="4032" spans="4:4" x14ac:dyDescent="0.3">
      <c r="D4032" s="10"/>
    </row>
    <row r="4033" spans="4:4" x14ac:dyDescent="0.3">
      <c r="D4033" s="10"/>
    </row>
    <row r="4034" spans="4:4" x14ac:dyDescent="0.3">
      <c r="D4034" s="10"/>
    </row>
    <row r="4035" spans="4:4" x14ac:dyDescent="0.3">
      <c r="D4035" s="10"/>
    </row>
    <row r="4036" spans="4:4" x14ac:dyDescent="0.3">
      <c r="D4036" s="10"/>
    </row>
    <row r="4037" spans="4:4" x14ac:dyDescent="0.3">
      <c r="D4037" s="10"/>
    </row>
    <row r="4038" spans="4:4" x14ac:dyDescent="0.3">
      <c r="D4038" s="10"/>
    </row>
    <row r="4039" spans="4:4" x14ac:dyDescent="0.3">
      <c r="D4039" s="10"/>
    </row>
    <row r="4040" spans="4:4" x14ac:dyDescent="0.3">
      <c r="D4040" s="10"/>
    </row>
    <row r="4041" spans="4:4" x14ac:dyDescent="0.3">
      <c r="D4041" s="10"/>
    </row>
    <row r="4042" spans="4:4" x14ac:dyDescent="0.3">
      <c r="D4042" s="10"/>
    </row>
    <row r="4043" spans="4:4" x14ac:dyDescent="0.3">
      <c r="D4043" s="10"/>
    </row>
    <row r="4044" spans="4:4" x14ac:dyDescent="0.3">
      <c r="D4044" s="10"/>
    </row>
    <row r="4045" spans="4:4" x14ac:dyDescent="0.3">
      <c r="D4045" s="10"/>
    </row>
    <row r="4046" spans="4:4" x14ac:dyDescent="0.3">
      <c r="D4046" s="10"/>
    </row>
    <row r="4047" spans="4:4" x14ac:dyDescent="0.3">
      <c r="D4047" s="10"/>
    </row>
    <row r="4048" spans="4:4" x14ac:dyDescent="0.3">
      <c r="D4048" s="10"/>
    </row>
    <row r="4049" spans="4:4" x14ac:dyDescent="0.3">
      <c r="D4049" s="10"/>
    </row>
    <row r="4050" spans="4:4" x14ac:dyDescent="0.3">
      <c r="D4050" s="10"/>
    </row>
    <row r="4051" spans="4:4" x14ac:dyDescent="0.3">
      <c r="D4051" s="10"/>
    </row>
    <row r="4052" spans="4:4" x14ac:dyDescent="0.3">
      <c r="D4052" s="10"/>
    </row>
    <row r="4053" spans="4:4" x14ac:dyDescent="0.3">
      <c r="D4053" s="10"/>
    </row>
    <row r="4054" spans="4:4" x14ac:dyDescent="0.3">
      <c r="D4054" s="10"/>
    </row>
    <row r="4055" spans="4:4" x14ac:dyDescent="0.3">
      <c r="D4055" s="10"/>
    </row>
    <row r="4056" spans="4:4" x14ac:dyDescent="0.3">
      <c r="D4056" s="10"/>
    </row>
    <row r="4057" spans="4:4" x14ac:dyDescent="0.3">
      <c r="D4057" s="10"/>
    </row>
    <row r="4058" spans="4:4" x14ac:dyDescent="0.3">
      <c r="D4058" s="10"/>
    </row>
    <row r="4059" spans="4:4" x14ac:dyDescent="0.3">
      <c r="D4059" s="10"/>
    </row>
    <row r="4060" spans="4:4" x14ac:dyDescent="0.3">
      <c r="D4060" s="10"/>
    </row>
    <row r="4061" spans="4:4" x14ac:dyDescent="0.3">
      <c r="D4061" s="10"/>
    </row>
    <row r="4062" spans="4:4" x14ac:dyDescent="0.3">
      <c r="D4062" s="10"/>
    </row>
    <row r="4063" spans="4:4" x14ac:dyDescent="0.3">
      <c r="D4063" s="10"/>
    </row>
    <row r="4064" spans="4:4" x14ac:dyDescent="0.3">
      <c r="D4064" s="10"/>
    </row>
    <row r="4065" spans="4:4" x14ac:dyDescent="0.3">
      <c r="D4065" s="10"/>
    </row>
    <row r="4066" spans="4:4" x14ac:dyDescent="0.3">
      <c r="D4066" s="10"/>
    </row>
    <row r="4067" spans="4:4" x14ac:dyDescent="0.3">
      <c r="D4067" s="10"/>
    </row>
    <row r="4068" spans="4:4" x14ac:dyDescent="0.3">
      <c r="D4068" s="10"/>
    </row>
    <row r="4069" spans="4:4" x14ac:dyDescent="0.3">
      <c r="D4069" s="10"/>
    </row>
    <row r="4070" spans="4:4" x14ac:dyDescent="0.3">
      <c r="D4070" s="10"/>
    </row>
    <row r="4071" spans="4:4" x14ac:dyDescent="0.3">
      <c r="D4071" s="10"/>
    </row>
    <row r="4072" spans="4:4" x14ac:dyDescent="0.3">
      <c r="D4072" s="10"/>
    </row>
    <row r="4073" spans="4:4" x14ac:dyDescent="0.3">
      <c r="D4073" s="10"/>
    </row>
    <row r="4074" spans="4:4" x14ac:dyDescent="0.3">
      <c r="D4074" s="10"/>
    </row>
    <row r="4075" spans="4:4" x14ac:dyDescent="0.3">
      <c r="D4075" s="10"/>
    </row>
    <row r="4076" spans="4:4" x14ac:dyDescent="0.3">
      <c r="D4076" s="10"/>
    </row>
    <row r="4077" spans="4:4" x14ac:dyDescent="0.3">
      <c r="D4077" s="10"/>
    </row>
    <row r="4078" spans="4:4" x14ac:dyDescent="0.3">
      <c r="D4078" s="10"/>
    </row>
    <row r="4079" spans="4:4" x14ac:dyDescent="0.3">
      <c r="D4079" s="10"/>
    </row>
    <row r="4080" spans="4:4" x14ac:dyDescent="0.3">
      <c r="D4080" s="10"/>
    </row>
    <row r="4081" spans="4:4" x14ac:dyDescent="0.3">
      <c r="D4081" s="10"/>
    </row>
    <row r="4082" spans="4:4" x14ac:dyDescent="0.3">
      <c r="D4082" s="10"/>
    </row>
    <row r="4083" spans="4:4" x14ac:dyDescent="0.3">
      <c r="D4083" s="10"/>
    </row>
    <row r="4084" spans="4:4" x14ac:dyDescent="0.3">
      <c r="D4084" s="10"/>
    </row>
    <row r="4085" spans="4:4" x14ac:dyDescent="0.3">
      <c r="D4085" s="10"/>
    </row>
    <row r="4086" spans="4:4" x14ac:dyDescent="0.3">
      <c r="D4086" s="10"/>
    </row>
    <row r="4087" spans="4:4" x14ac:dyDescent="0.3">
      <c r="D4087" s="10"/>
    </row>
    <row r="4088" spans="4:4" x14ac:dyDescent="0.3">
      <c r="D4088" s="10"/>
    </row>
    <row r="4089" spans="4:4" x14ac:dyDescent="0.3">
      <c r="D4089" s="10"/>
    </row>
    <row r="4090" spans="4:4" x14ac:dyDescent="0.3">
      <c r="D4090" s="10"/>
    </row>
    <row r="4091" spans="4:4" x14ac:dyDescent="0.3">
      <c r="D4091" s="10"/>
    </row>
    <row r="4092" spans="4:4" x14ac:dyDescent="0.3">
      <c r="D4092" s="10"/>
    </row>
    <row r="4093" spans="4:4" x14ac:dyDescent="0.3">
      <c r="D4093" s="10"/>
    </row>
    <row r="4094" spans="4:4" x14ac:dyDescent="0.3">
      <c r="D4094" s="10"/>
    </row>
    <row r="4095" spans="4:4" x14ac:dyDescent="0.3">
      <c r="D4095" s="10"/>
    </row>
    <row r="4096" spans="4:4" x14ac:dyDescent="0.3">
      <c r="D4096" s="10"/>
    </row>
    <row r="4097" spans="4:4" x14ac:dyDescent="0.3">
      <c r="D4097" s="10"/>
    </row>
    <row r="4098" spans="4:4" x14ac:dyDescent="0.3">
      <c r="D4098" s="10"/>
    </row>
    <row r="4099" spans="4:4" x14ac:dyDescent="0.3">
      <c r="D4099" s="10"/>
    </row>
    <row r="4100" spans="4:4" x14ac:dyDescent="0.3">
      <c r="D4100" s="10"/>
    </row>
    <row r="4101" spans="4:4" x14ac:dyDescent="0.3">
      <c r="D4101" s="10"/>
    </row>
    <row r="4102" spans="4:4" x14ac:dyDescent="0.3">
      <c r="D4102" s="10"/>
    </row>
    <row r="4103" spans="4:4" x14ac:dyDescent="0.3">
      <c r="D4103" s="10"/>
    </row>
    <row r="4104" spans="4:4" x14ac:dyDescent="0.3">
      <c r="D4104" s="10"/>
    </row>
    <row r="4105" spans="4:4" x14ac:dyDescent="0.3">
      <c r="D4105" s="10"/>
    </row>
    <row r="4106" spans="4:4" x14ac:dyDescent="0.3">
      <c r="D4106" s="10"/>
    </row>
    <row r="4107" spans="4:4" x14ac:dyDescent="0.3">
      <c r="D4107" s="10"/>
    </row>
    <row r="4108" spans="4:4" x14ac:dyDescent="0.3">
      <c r="D4108" s="10"/>
    </row>
    <row r="4109" spans="4:4" x14ac:dyDescent="0.3">
      <c r="D4109" s="10"/>
    </row>
    <row r="4110" spans="4:4" x14ac:dyDescent="0.3">
      <c r="D4110" s="10"/>
    </row>
    <row r="4111" spans="4:4" x14ac:dyDescent="0.3">
      <c r="D4111" s="10"/>
    </row>
    <row r="4112" spans="4:4" x14ac:dyDescent="0.3">
      <c r="D4112" s="10"/>
    </row>
    <row r="4113" spans="4:4" x14ac:dyDescent="0.3">
      <c r="D4113" s="10"/>
    </row>
    <row r="4114" spans="4:4" x14ac:dyDescent="0.3">
      <c r="D4114" s="10"/>
    </row>
    <row r="4115" spans="4:4" x14ac:dyDescent="0.3">
      <c r="D4115" s="10"/>
    </row>
    <row r="4116" spans="4:4" x14ac:dyDescent="0.3">
      <c r="D4116" s="10"/>
    </row>
    <row r="4117" spans="4:4" x14ac:dyDescent="0.3">
      <c r="D4117" s="10"/>
    </row>
    <row r="4118" spans="4:4" x14ac:dyDescent="0.3">
      <c r="D4118" s="10"/>
    </row>
    <row r="4119" spans="4:4" x14ac:dyDescent="0.3">
      <c r="D4119" s="10"/>
    </row>
    <row r="4120" spans="4:4" x14ac:dyDescent="0.3">
      <c r="D4120" s="10"/>
    </row>
    <row r="4121" spans="4:4" x14ac:dyDescent="0.3">
      <c r="D4121" s="10"/>
    </row>
    <row r="4122" spans="4:4" x14ac:dyDescent="0.3">
      <c r="D4122" s="10"/>
    </row>
    <row r="4123" spans="4:4" x14ac:dyDescent="0.3">
      <c r="D4123" s="10"/>
    </row>
    <row r="4124" spans="4:4" x14ac:dyDescent="0.3">
      <c r="D4124" s="10"/>
    </row>
    <row r="4125" spans="4:4" x14ac:dyDescent="0.3">
      <c r="D4125" s="10"/>
    </row>
    <row r="4126" spans="4:4" x14ac:dyDescent="0.3">
      <c r="D4126" s="10"/>
    </row>
    <row r="4127" spans="4:4" x14ac:dyDescent="0.3">
      <c r="D4127" s="10"/>
    </row>
    <row r="4128" spans="4:4" x14ac:dyDescent="0.3">
      <c r="D4128" s="10"/>
    </row>
    <row r="4129" spans="4:4" x14ac:dyDescent="0.3">
      <c r="D4129" s="10"/>
    </row>
    <row r="4130" spans="4:4" x14ac:dyDescent="0.3">
      <c r="D4130" s="10"/>
    </row>
    <row r="4131" spans="4:4" x14ac:dyDescent="0.3">
      <c r="D4131" s="10"/>
    </row>
    <row r="4132" spans="4:4" x14ac:dyDescent="0.3">
      <c r="D4132" s="10"/>
    </row>
    <row r="4133" spans="4:4" x14ac:dyDescent="0.3">
      <c r="D4133" s="10"/>
    </row>
    <row r="4134" spans="4:4" x14ac:dyDescent="0.3">
      <c r="D4134" s="10"/>
    </row>
    <row r="4135" spans="4:4" x14ac:dyDescent="0.3">
      <c r="D4135" s="10"/>
    </row>
    <row r="4136" spans="4:4" x14ac:dyDescent="0.3">
      <c r="D4136" s="10"/>
    </row>
    <row r="4137" spans="4:4" x14ac:dyDescent="0.3">
      <c r="D4137" s="10"/>
    </row>
    <row r="4138" spans="4:4" x14ac:dyDescent="0.3">
      <c r="D4138" s="10"/>
    </row>
    <row r="4139" spans="4:4" x14ac:dyDescent="0.3">
      <c r="D4139" s="10"/>
    </row>
    <row r="4140" spans="4:4" x14ac:dyDescent="0.3">
      <c r="D4140" s="10"/>
    </row>
    <row r="4141" spans="4:4" x14ac:dyDescent="0.3">
      <c r="D4141" s="10"/>
    </row>
    <row r="4142" spans="4:4" x14ac:dyDescent="0.3">
      <c r="D4142" s="10"/>
    </row>
    <row r="4143" spans="4:4" x14ac:dyDescent="0.3">
      <c r="D4143" s="10"/>
    </row>
    <row r="4144" spans="4:4" x14ac:dyDescent="0.3">
      <c r="D4144" s="10"/>
    </row>
    <row r="4145" spans="4:4" x14ac:dyDescent="0.3">
      <c r="D4145" s="10"/>
    </row>
    <row r="4146" spans="4:4" x14ac:dyDescent="0.3">
      <c r="D4146" s="10"/>
    </row>
    <row r="4147" spans="4:4" x14ac:dyDescent="0.3">
      <c r="D4147" s="10"/>
    </row>
    <row r="4148" spans="4:4" x14ac:dyDescent="0.3">
      <c r="D4148" s="10"/>
    </row>
    <row r="4149" spans="4:4" x14ac:dyDescent="0.3">
      <c r="D4149" s="10"/>
    </row>
    <row r="4150" spans="4:4" x14ac:dyDescent="0.3">
      <c r="D4150" s="10"/>
    </row>
    <row r="4151" spans="4:4" x14ac:dyDescent="0.3">
      <c r="D4151" s="10"/>
    </row>
    <row r="4152" spans="4:4" x14ac:dyDescent="0.3">
      <c r="D4152" s="10"/>
    </row>
    <row r="4153" spans="4:4" x14ac:dyDescent="0.3">
      <c r="D4153" s="10"/>
    </row>
    <row r="4154" spans="4:4" x14ac:dyDescent="0.3">
      <c r="D4154" s="10"/>
    </row>
    <row r="4155" spans="4:4" x14ac:dyDescent="0.3">
      <c r="D4155" s="10"/>
    </row>
    <row r="4156" spans="4:4" x14ac:dyDescent="0.3">
      <c r="D4156" s="10"/>
    </row>
    <row r="4157" spans="4:4" x14ac:dyDescent="0.3">
      <c r="D4157" s="10"/>
    </row>
    <row r="4158" spans="4:4" x14ac:dyDescent="0.3">
      <c r="D4158" s="10"/>
    </row>
    <row r="4159" spans="4:4" x14ac:dyDescent="0.3">
      <c r="D4159" s="10"/>
    </row>
    <row r="4160" spans="4:4" x14ac:dyDescent="0.3">
      <c r="D4160" s="10"/>
    </row>
    <row r="4161" spans="4:4" x14ac:dyDescent="0.3">
      <c r="D4161" s="10"/>
    </row>
    <row r="4162" spans="4:4" x14ac:dyDescent="0.3">
      <c r="D4162" s="10"/>
    </row>
    <row r="4163" spans="4:4" x14ac:dyDescent="0.3">
      <c r="D4163" s="10"/>
    </row>
    <row r="4164" spans="4:4" x14ac:dyDescent="0.3">
      <c r="D4164" s="10"/>
    </row>
    <row r="4165" spans="4:4" x14ac:dyDescent="0.3">
      <c r="D4165" s="10"/>
    </row>
    <row r="4166" spans="4:4" x14ac:dyDescent="0.3">
      <c r="D4166" s="10"/>
    </row>
    <row r="4167" spans="4:4" x14ac:dyDescent="0.3">
      <c r="D4167" s="10"/>
    </row>
    <row r="4168" spans="4:4" x14ac:dyDescent="0.3">
      <c r="D4168" s="10"/>
    </row>
    <row r="4169" spans="4:4" x14ac:dyDescent="0.3">
      <c r="D4169" s="10"/>
    </row>
    <row r="4170" spans="4:4" x14ac:dyDescent="0.3">
      <c r="D4170" s="10"/>
    </row>
    <row r="4171" spans="4:4" x14ac:dyDescent="0.3">
      <c r="D4171" s="10"/>
    </row>
    <row r="4172" spans="4:4" x14ac:dyDescent="0.3">
      <c r="D4172" s="10"/>
    </row>
    <row r="4173" spans="4:4" x14ac:dyDescent="0.3">
      <c r="D4173" s="10"/>
    </row>
    <row r="4174" spans="4:4" x14ac:dyDescent="0.3">
      <c r="D4174" s="10"/>
    </row>
    <row r="4175" spans="4:4" x14ac:dyDescent="0.3">
      <c r="D4175" s="10"/>
    </row>
    <row r="4176" spans="4:4" x14ac:dyDescent="0.3">
      <c r="D4176" s="10"/>
    </row>
    <row r="4177" spans="4:4" x14ac:dyDescent="0.3">
      <c r="D4177" s="10"/>
    </row>
    <row r="4178" spans="4:4" x14ac:dyDescent="0.3">
      <c r="D4178" s="10"/>
    </row>
    <row r="4179" spans="4:4" x14ac:dyDescent="0.3">
      <c r="D4179" s="10"/>
    </row>
    <row r="4180" spans="4:4" x14ac:dyDescent="0.3">
      <c r="D4180" s="10"/>
    </row>
    <row r="4181" spans="4:4" x14ac:dyDescent="0.3">
      <c r="D4181" s="10"/>
    </row>
    <row r="4182" spans="4:4" x14ac:dyDescent="0.3">
      <c r="D4182" s="10"/>
    </row>
    <row r="4183" spans="4:4" x14ac:dyDescent="0.3">
      <c r="D4183" s="10"/>
    </row>
    <row r="4184" spans="4:4" x14ac:dyDescent="0.3">
      <c r="D4184" s="10"/>
    </row>
    <row r="4185" spans="4:4" x14ac:dyDescent="0.3">
      <c r="D4185" s="10"/>
    </row>
    <row r="4186" spans="4:4" x14ac:dyDescent="0.3">
      <c r="D4186" s="10"/>
    </row>
    <row r="4187" spans="4:4" x14ac:dyDescent="0.3">
      <c r="D4187" s="10"/>
    </row>
    <row r="4188" spans="4:4" x14ac:dyDescent="0.3">
      <c r="D4188" s="10"/>
    </row>
    <row r="4189" spans="4:4" x14ac:dyDescent="0.3">
      <c r="D4189" s="10"/>
    </row>
    <row r="4190" spans="4:4" x14ac:dyDescent="0.3">
      <c r="D4190" s="10"/>
    </row>
    <row r="4191" spans="4:4" x14ac:dyDescent="0.3">
      <c r="D4191" s="10"/>
    </row>
    <row r="4192" spans="4:4" x14ac:dyDescent="0.3">
      <c r="D4192" s="10"/>
    </row>
    <row r="4193" spans="4:4" x14ac:dyDescent="0.3">
      <c r="D4193" s="10"/>
    </row>
    <row r="4194" spans="4:4" x14ac:dyDescent="0.3">
      <c r="D4194" s="10"/>
    </row>
    <row r="4195" spans="4:4" x14ac:dyDescent="0.3">
      <c r="D4195" s="10"/>
    </row>
    <row r="4196" spans="4:4" x14ac:dyDescent="0.3">
      <c r="D4196" s="10"/>
    </row>
    <row r="4197" spans="4:4" x14ac:dyDescent="0.3">
      <c r="D4197" s="10"/>
    </row>
    <row r="4198" spans="4:4" x14ac:dyDescent="0.3">
      <c r="D4198" s="10"/>
    </row>
    <row r="4199" spans="4:4" x14ac:dyDescent="0.3">
      <c r="D4199" s="10"/>
    </row>
    <row r="4200" spans="4:4" x14ac:dyDescent="0.3">
      <c r="D4200" s="10"/>
    </row>
    <row r="4201" spans="4:4" x14ac:dyDescent="0.3">
      <c r="D4201" s="10"/>
    </row>
    <row r="4202" spans="4:4" x14ac:dyDescent="0.3">
      <c r="D4202" s="10"/>
    </row>
    <row r="4203" spans="4:4" x14ac:dyDescent="0.3">
      <c r="D4203" s="10"/>
    </row>
    <row r="4204" spans="4:4" x14ac:dyDescent="0.3">
      <c r="D4204" s="10"/>
    </row>
    <row r="4205" spans="4:4" x14ac:dyDescent="0.3">
      <c r="D4205" s="10"/>
    </row>
    <row r="4206" spans="4:4" x14ac:dyDescent="0.3">
      <c r="D4206" s="10"/>
    </row>
    <row r="4207" spans="4:4" x14ac:dyDescent="0.3">
      <c r="D4207" s="10"/>
    </row>
    <row r="4208" spans="4:4" x14ac:dyDescent="0.3">
      <c r="D4208" s="10"/>
    </row>
    <row r="4209" spans="4:4" x14ac:dyDescent="0.3">
      <c r="D4209" s="10"/>
    </row>
    <row r="4210" spans="4:4" x14ac:dyDescent="0.3">
      <c r="D4210" s="10"/>
    </row>
    <row r="4211" spans="4:4" x14ac:dyDescent="0.3">
      <c r="D4211" s="10"/>
    </row>
    <row r="4212" spans="4:4" x14ac:dyDescent="0.3">
      <c r="D4212" s="10"/>
    </row>
    <row r="4213" spans="4:4" x14ac:dyDescent="0.3">
      <c r="D4213" s="10"/>
    </row>
    <row r="4214" spans="4:4" x14ac:dyDescent="0.3">
      <c r="D4214" s="10"/>
    </row>
    <row r="4215" spans="4:4" x14ac:dyDescent="0.3">
      <c r="D4215" s="10"/>
    </row>
    <row r="4216" spans="4:4" x14ac:dyDescent="0.3">
      <c r="D4216" s="10"/>
    </row>
    <row r="4217" spans="4:4" x14ac:dyDescent="0.3">
      <c r="D4217" s="10"/>
    </row>
    <row r="4218" spans="4:4" x14ac:dyDescent="0.3">
      <c r="D4218" s="10"/>
    </row>
    <row r="4219" spans="4:4" x14ac:dyDescent="0.3">
      <c r="D4219" s="10"/>
    </row>
    <row r="4220" spans="4:4" x14ac:dyDescent="0.3">
      <c r="D4220" s="10"/>
    </row>
    <row r="4221" spans="4:4" x14ac:dyDescent="0.3">
      <c r="D4221" s="10"/>
    </row>
    <row r="4222" spans="4:4" x14ac:dyDescent="0.3">
      <c r="D4222" s="10"/>
    </row>
    <row r="4223" spans="4:4" x14ac:dyDescent="0.3">
      <c r="D4223" s="10"/>
    </row>
    <row r="4224" spans="4:4" x14ac:dyDescent="0.3">
      <c r="D4224" s="10"/>
    </row>
    <row r="4225" spans="4:4" x14ac:dyDescent="0.3">
      <c r="D4225" s="10"/>
    </row>
    <row r="4226" spans="4:4" x14ac:dyDescent="0.3">
      <c r="D4226" s="10"/>
    </row>
    <row r="4227" spans="4:4" x14ac:dyDescent="0.3">
      <c r="D4227" s="10"/>
    </row>
    <row r="4228" spans="4:4" x14ac:dyDescent="0.3">
      <c r="D4228" s="10"/>
    </row>
    <row r="4229" spans="4:4" x14ac:dyDescent="0.3">
      <c r="D4229" s="10"/>
    </row>
    <row r="4230" spans="4:4" x14ac:dyDescent="0.3">
      <c r="D4230" s="10"/>
    </row>
    <row r="4231" spans="4:4" x14ac:dyDescent="0.3">
      <c r="D4231" s="10"/>
    </row>
    <row r="4232" spans="4:4" x14ac:dyDescent="0.3">
      <c r="D4232" s="10"/>
    </row>
    <row r="4233" spans="4:4" x14ac:dyDescent="0.3">
      <c r="D4233" s="10"/>
    </row>
    <row r="4234" spans="4:4" x14ac:dyDescent="0.3">
      <c r="D4234" s="10"/>
    </row>
    <row r="4235" spans="4:4" x14ac:dyDescent="0.3">
      <c r="D4235" s="10"/>
    </row>
    <row r="4236" spans="4:4" x14ac:dyDescent="0.3">
      <c r="D4236" s="10"/>
    </row>
    <row r="4237" spans="4:4" x14ac:dyDescent="0.3">
      <c r="D4237" s="10"/>
    </row>
    <row r="4238" spans="4:4" x14ac:dyDescent="0.3">
      <c r="D4238" s="10"/>
    </row>
    <row r="4239" spans="4:4" x14ac:dyDescent="0.3">
      <c r="D4239" s="10"/>
    </row>
    <row r="4240" spans="4:4" x14ac:dyDescent="0.3">
      <c r="D4240" s="10"/>
    </row>
    <row r="4241" spans="4:4" x14ac:dyDescent="0.3">
      <c r="D4241" s="10"/>
    </row>
    <row r="4242" spans="4:4" x14ac:dyDescent="0.3">
      <c r="D4242" s="10"/>
    </row>
    <row r="4243" spans="4:4" x14ac:dyDescent="0.3">
      <c r="D4243" s="10"/>
    </row>
    <row r="4244" spans="4:4" x14ac:dyDescent="0.3">
      <c r="D4244" s="10"/>
    </row>
    <row r="4245" spans="4:4" x14ac:dyDescent="0.3">
      <c r="D4245" s="10"/>
    </row>
    <row r="4246" spans="4:4" x14ac:dyDescent="0.3">
      <c r="D4246" s="10"/>
    </row>
    <row r="4247" spans="4:4" x14ac:dyDescent="0.3">
      <c r="D4247" s="10"/>
    </row>
    <row r="4248" spans="4:4" x14ac:dyDescent="0.3">
      <c r="D4248" s="10"/>
    </row>
    <row r="4249" spans="4:4" x14ac:dyDescent="0.3">
      <c r="D4249" s="10"/>
    </row>
    <row r="4250" spans="4:4" x14ac:dyDescent="0.3">
      <c r="D4250" s="10"/>
    </row>
    <row r="4251" spans="4:4" x14ac:dyDescent="0.3">
      <c r="D4251" s="10"/>
    </row>
    <row r="4252" spans="4:4" x14ac:dyDescent="0.3">
      <c r="D4252" s="10"/>
    </row>
    <row r="4253" spans="4:4" x14ac:dyDescent="0.3">
      <c r="D4253" s="10"/>
    </row>
    <row r="4254" spans="4:4" x14ac:dyDescent="0.3">
      <c r="D4254" s="10"/>
    </row>
    <row r="4255" spans="4:4" x14ac:dyDescent="0.3">
      <c r="D4255" s="10"/>
    </row>
    <row r="4256" spans="4:4" x14ac:dyDescent="0.3">
      <c r="D4256" s="10"/>
    </row>
    <row r="4257" spans="4:4" x14ac:dyDescent="0.3">
      <c r="D4257" s="10"/>
    </row>
    <row r="4258" spans="4:4" x14ac:dyDescent="0.3">
      <c r="D4258" s="10"/>
    </row>
    <row r="4259" spans="4:4" x14ac:dyDescent="0.3">
      <c r="D4259" s="10"/>
    </row>
    <row r="4260" spans="4:4" x14ac:dyDescent="0.3">
      <c r="D4260" s="10"/>
    </row>
    <row r="4261" spans="4:4" x14ac:dyDescent="0.3">
      <c r="D4261" s="10"/>
    </row>
    <row r="4262" spans="4:4" x14ac:dyDescent="0.3">
      <c r="D4262" s="10"/>
    </row>
    <row r="4263" spans="4:4" x14ac:dyDescent="0.3">
      <c r="D4263" s="10"/>
    </row>
    <row r="4264" spans="4:4" x14ac:dyDescent="0.3">
      <c r="D4264" s="10"/>
    </row>
    <row r="4265" spans="4:4" x14ac:dyDescent="0.3">
      <c r="D4265" s="10"/>
    </row>
    <row r="4266" spans="4:4" x14ac:dyDescent="0.3">
      <c r="D4266" s="10"/>
    </row>
    <row r="4267" spans="4:4" x14ac:dyDescent="0.3">
      <c r="D4267" s="10"/>
    </row>
    <row r="4268" spans="4:4" x14ac:dyDescent="0.3">
      <c r="D4268" s="10"/>
    </row>
    <row r="4269" spans="4:4" x14ac:dyDescent="0.3">
      <c r="D4269" s="10"/>
    </row>
    <row r="4270" spans="4:4" x14ac:dyDescent="0.3">
      <c r="D4270" s="10"/>
    </row>
    <row r="4271" spans="4:4" x14ac:dyDescent="0.3">
      <c r="D4271" s="10"/>
    </row>
    <row r="4272" spans="4:4" x14ac:dyDescent="0.3">
      <c r="D4272" s="10"/>
    </row>
    <row r="4273" spans="4:4" x14ac:dyDescent="0.3">
      <c r="D4273" s="10"/>
    </row>
    <row r="4274" spans="4:4" x14ac:dyDescent="0.3">
      <c r="D4274" s="10"/>
    </row>
    <row r="4275" spans="4:4" x14ac:dyDescent="0.3">
      <c r="D4275" s="10"/>
    </row>
    <row r="4276" spans="4:4" x14ac:dyDescent="0.3">
      <c r="D4276" s="10"/>
    </row>
    <row r="4277" spans="4:4" x14ac:dyDescent="0.3">
      <c r="D4277" s="10"/>
    </row>
    <row r="4278" spans="4:4" x14ac:dyDescent="0.3">
      <c r="D4278" s="10"/>
    </row>
    <row r="4279" spans="4:4" x14ac:dyDescent="0.3">
      <c r="D4279" s="10"/>
    </row>
    <row r="4280" spans="4:4" x14ac:dyDescent="0.3">
      <c r="D4280" s="10"/>
    </row>
    <row r="4281" spans="4:4" x14ac:dyDescent="0.3">
      <c r="D4281" s="10"/>
    </row>
    <row r="4282" spans="4:4" x14ac:dyDescent="0.3">
      <c r="D4282" s="10"/>
    </row>
    <row r="4283" spans="4:4" x14ac:dyDescent="0.3">
      <c r="D4283" s="10"/>
    </row>
    <row r="4284" spans="4:4" x14ac:dyDescent="0.3">
      <c r="D4284" s="10"/>
    </row>
    <row r="4285" spans="4:4" x14ac:dyDescent="0.3">
      <c r="D4285" s="10"/>
    </row>
    <row r="4286" spans="4:4" x14ac:dyDescent="0.3">
      <c r="D4286" s="10"/>
    </row>
    <row r="4287" spans="4:4" x14ac:dyDescent="0.3">
      <c r="D4287" s="10"/>
    </row>
    <row r="4288" spans="4:4" x14ac:dyDescent="0.3">
      <c r="D4288" s="10"/>
    </row>
    <row r="4289" spans="4:4" x14ac:dyDescent="0.3">
      <c r="D4289" s="10"/>
    </row>
    <row r="4290" spans="4:4" x14ac:dyDescent="0.3">
      <c r="D4290" s="10"/>
    </row>
    <row r="4291" spans="4:4" x14ac:dyDescent="0.3">
      <c r="D4291" s="10"/>
    </row>
    <row r="4292" spans="4:4" x14ac:dyDescent="0.3">
      <c r="D4292" s="10"/>
    </row>
    <row r="4293" spans="4:4" x14ac:dyDescent="0.3">
      <c r="D4293" s="10"/>
    </row>
    <row r="4294" spans="4:4" x14ac:dyDescent="0.3">
      <c r="D4294" s="10"/>
    </row>
    <row r="4295" spans="4:4" x14ac:dyDescent="0.3">
      <c r="D4295" s="10"/>
    </row>
    <row r="4296" spans="4:4" x14ac:dyDescent="0.3">
      <c r="D4296" s="10"/>
    </row>
    <row r="4297" spans="4:4" x14ac:dyDescent="0.3">
      <c r="D4297" s="10"/>
    </row>
    <row r="4298" spans="4:4" x14ac:dyDescent="0.3">
      <c r="D4298" s="10"/>
    </row>
    <row r="4299" spans="4:4" x14ac:dyDescent="0.3">
      <c r="D4299" s="10"/>
    </row>
    <row r="4300" spans="4:4" x14ac:dyDescent="0.3">
      <c r="D4300" s="10"/>
    </row>
    <row r="4301" spans="4:4" x14ac:dyDescent="0.3">
      <c r="D4301" s="10"/>
    </row>
    <row r="4302" spans="4:4" x14ac:dyDescent="0.3">
      <c r="D4302" s="10"/>
    </row>
    <row r="4303" spans="4:4" x14ac:dyDescent="0.3">
      <c r="D4303" s="10"/>
    </row>
    <row r="4304" spans="4:4" x14ac:dyDescent="0.3">
      <c r="D4304" s="10"/>
    </row>
    <row r="4305" spans="4:4" x14ac:dyDescent="0.3">
      <c r="D4305" s="10"/>
    </row>
    <row r="4306" spans="4:4" x14ac:dyDescent="0.3">
      <c r="D4306" s="10"/>
    </row>
    <row r="4307" spans="4:4" x14ac:dyDescent="0.3">
      <c r="D4307" s="10"/>
    </row>
    <row r="4308" spans="4:4" x14ac:dyDescent="0.3">
      <c r="D4308" s="10"/>
    </row>
    <row r="4309" spans="4:4" x14ac:dyDescent="0.3">
      <c r="D4309" s="10"/>
    </row>
    <row r="4310" spans="4:4" x14ac:dyDescent="0.3">
      <c r="D4310" s="10"/>
    </row>
    <row r="4311" spans="4:4" x14ac:dyDescent="0.3">
      <c r="D4311" s="10"/>
    </row>
    <row r="4312" spans="4:4" x14ac:dyDescent="0.3">
      <c r="D4312" s="10"/>
    </row>
    <row r="4313" spans="4:4" x14ac:dyDescent="0.3">
      <c r="D4313" s="10"/>
    </row>
    <row r="4314" spans="4:4" x14ac:dyDescent="0.3">
      <c r="D4314" s="10"/>
    </row>
    <row r="4315" spans="4:4" x14ac:dyDescent="0.3">
      <c r="D4315" s="10"/>
    </row>
    <row r="4316" spans="4:4" x14ac:dyDescent="0.3">
      <c r="D4316" s="10"/>
    </row>
    <row r="4317" spans="4:4" x14ac:dyDescent="0.3">
      <c r="D4317" s="10"/>
    </row>
    <row r="4318" spans="4:4" x14ac:dyDescent="0.3">
      <c r="D4318" s="10"/>
    </row>
    <row r="4319" spans="4:4" x14ac:dyDescent="0.3">
      <c r="D4319" s="10"/>
    </row>
    <row r="4320" spans="4:4" x14ac:dyDescent="0.3">
      <c r="D4320" s="10"/>
    </row>
    <row r="4321" spans="4:4" x14ac:dyDescent="0.3">
      <c r="D4321" s="10"/>
    </row>
    <row r="4322" spans="4:4" x14ac:dyDescent="0.3">
      <c r="D4322" s="10"/>
    </row>
    <row r="4323" spans="4:4" x14ac:dyDescent="0.3">
      <c r="D4323" s="10"/>
    </row>
    <row r="4324" spans="4:4" x14ac:dyDescent="0.3">
      <c r="D4324" s="10"/>
    </row>
    <row r="4325" spans="4:4" x14ac:dyDescent="0.3">
      <c r="D4325" s="10"/>
    </row>
    <row r="4326" spans="4:4" x14ac:dyDescent="0.3">
      <c r="D4326" s="10"/>
    </row>
    <row r="4327" spans="4:4" x14ac:dyDescent="0.3">
      <c r="D4327" s="10"/>
    </row>
    <row r="4328" spans="4:4" x14ac:dyDescent="0.3">
      <c r="D4328" s="10"/>
    </row>
    <row r="4329" spans="4:4" x14ac:dyDescent="0.3">
      <c r="D4329" s="10"/>
    </row>
    <row r="4330" spans="4:4" x14ac:dyDescent="0.3">
      <c r="D4330" s="10"/>
    </row>
    <row r="4331" spans="4:4" x14ac:dyDescent="0.3">
      <c r="D4331" s="10"/>
    </row>
    <row r="4332" spans="4:4" x14ac:dyDescent="0.3">
      <c r="D4332" s="10"/>
    </row>
    <row r="4333" spans="4:4" x14ac:dyDescent="0.3">
      <c r="D4333" s="10"/>
    </row>
    <row r="4334" spans="4:4" x14ac:dyDescent="0.3">
      <c r="D4334" s="10"/>
    </row>
    <row r="4335" spans="4:4" x14ac:dyDescent="0.3">
      <c r="D4335" s="10"/>
    </row>
    <row r="4336" spans="4:4" x14ac:dyDescent="0.3">
      <c r="D4336" s="10"/>
    </row>
    <row r="4337" spans="4:4" x14ac:dyDescent="0.3">
      <c r="D4337" s="10"/>
    </row>
    <row r="4338" spans="4:4" x14ac:dyDescent="0.3">
      <c r="D4338" s="10"/>
    </row>
    <row r="4339" spans="4:4" x14ac:dyDescent="0.3">
      <c r="D4339" s="10"/>
    </row>
    <row r="4340" spans="4:4" x14ac:dyDescent="0.3">
      <c r="D4340" s="10"/>
    </row>
    <row r="4341" spans="4:4" x14ac:dyDescent="0.3">
      <c r="D4341" s="10"/>
    </row>
    <row r="4342" spans="4:4" x14ac:dyDescent="0.3">
      <c r="D4342" s="10"/>
    </row>
    <row r="4343" spans="4:4" x14ac:dyDescent="0.3">
      <c r="D4343" s="10"/>
    </row>
    <row r="4344" spans="4:4" x14ac:dyDescent="0.3">
      <c r="D4344" s="10"/>
    </row>
    <row r="4345" spans="4:4" x14ac:dyDescent="0.3">
      <c r="D4345" s="10"/>
    </row>
    <row r="4346" spans="4:4" x14ac:dyDescent="0.3">
      <c r="D4346" s="10"/>
    </row>
    <row r="4347" spans="4:4" x14ac:dyDescent="0.3">
      <c r="D4347" s="10"/>
    </row>
    <row r="4348" spans="4:4" x14ac:dyDescent="0.3">
      <c r="D4348" s="10"/>
    </row>
    <row r="4349" spans="4:4" x14ac:dyDescent="0.3">
      <c r="D4349" s="10"/>
    </row>
    <row r="4350" spans="4:4" x14ac:dyDescent="0.3">
      <c r="D4350" s="10"/>
    </row>
    <row r="4351" spans="4:4" x14ac:dyDescent="0.3">
      <c r="D4351" s="10"/>
    </row>
    <row r="4352" spans="4:4" x14ac:dyDescent="0.3">
      <c r="D4352" s="10"/>
    </row>
    <row r="4353" spans="4:4" x14ac:dyDescent="0.3">
      <c r="D4353" s="10"/>
    </row>
    <row r="4354" spans="4:4" x14ac:dyDescent="0.3">
      <c r="D4354" s="10"/>
    </row>
    <row r="4355" spans="4:4" x14ac:dyDescent="0.3">
      <c r="D4355" s="10"/>
    </row>
    <row r="4356" spans="4:4" x14ac:dyDescent="0.3">
      <c r="D4356" s="10"/>
    </row>
    <row r="4357" spans="4:4" x14ac:dyDescent="0.3">
      <c r="D4357" s="10"/>
    </row>
    <row r="4358" spans="4:4" x14ac:dyDescent="0.3">
      <c r="D4358" s="10"/>
    </row>
    <row r="4359" spans="4:4" x14ac:dyDescent="0.3">
      <c r="D4359" s="10"/>
    </row>
    <row r="4360" spans="4:4" x14ac:dyDescent="0.3">
      <c r="D4360" s="10"/>
    </row>
    <row r="4361" spans="4:4" x14ac:dyDescent="0.3">
      <c r="D4361" s="10"/>
    </row>
    <row r="4362" spans="4:4" x14ac:dyDescent="0.3">
      <c r="D4362" s="10"/>
    </row>
    <row r="4363" spans="4:4" x14ac:dyDescent="0.3">
      <c r="D4363" s="10"/>
    </row>
    <row r="4364" spans="4:4" x14ac:dyDescent="0.3">
      <c r="D4364" s="10"/>
    </row>
    <row r="4365" spans="4:4" x14ac:dyDescent="0.3">
      <c r="D4365" s="10"/>
    </row>
    <row r="4366" spans="4:4" x14ac:dyDescent="0.3">
      <c r="D4366" s="10"/>
    </row>
    <row r="4367" spans="4:4" x14ac:dyDescent="0.3">
      <c r="D4367" s="10"/>
    </row>
    <row r="4368" spans="4:4" x14ac:dyDescent="0.3">
      <c r="D4368" s="10"/>
    </row>
    <row r="4369" spans="4:4" x14ac:dyDescent="0.3">
      <c r="D4369" s="10"/>
    </row>
    <row r="4370" spans="4:4" x14ac:dyDescent="0.3">
      <c r="D4370" s="10"/>
    </row>
    <row r="4371" spans="4:4" x14ac:dyDescent="0.3">
      <c r="D4371" s="10"/>
    </row>
    <row r="4372" spans="4:4" x14ac:dyDescent="0.3">
      <c r="D4372" s="10"/>
    </row>
    <row r="4373" spans="4:4" x14ac:dyDescent="0.3">
      <c r="D4373" s="10"/>
    </row>
    <row r="4374" spans="4:4" x14ac:dyDescent="0.3">
      <c r="D4374" s="10"/>
    </row>
    <row r="4375" spans="4:4" x14ac:dyDescent="0.3">
      <c r="D4375" s="10"/>
    </row>
    <row r="4376" spans="4:4" x14ac:dyDescent="0.3">
      <c r="D4376" s="10"/>
    </row>
    <row r="4377" spans="4:4" x14ac:dyDescent="0.3">
      <c r="D4377" s="10"/>
    </row>
    <row r="4378" spans="4:4" x14ac:dyDescent="0.3">
      <c r="D4378" s="10"/>
    </row>
    <row r="4379" spans="4:4" x14ac:dyDescent="0.3">
      <c r="D4379" s="10"/>
    </row>
    <row r="4380" spans="4:4" x14ac:dyDescent="0.3">
      <c r="D4380" s="10"/>
    </row>
    <row r="4381" spans="4:4" x14ac:dyDescent="0.3">
      <c r="D4381" s="10"/>
    </row>
    <row r="4382" spans="4:4" x14ac:dyDescent="0.3">
      <c r="D4382" s="10"/>
    </row>
    <row r="4383" spans="4:4" x14ac:dyDescent="0.3">
      <c r="D4383" s="10"/>
    </row>
    <row r="4384" spans="4:4" x14ac:dyDescent="0.3">
      <c r="D4384" s="10"/>
    </row>
    <row r="4385" spans="4:4" x14ac:dyDescent="0.3">
      <c r="D4385" s="10"/>
    </row>
    <row r="4386" spans="4:4" x14ac:dyDescent="0.3">
      <c r="D4386" s="10"/>
    </row>
    <row r="4387" spans="4:4" x14ac:dyDescent="0.3">
      <c r="D4387" s="10"/>
    </row>
    <row r="4388" spans="4:4" x14ac:dyDescent="0.3">
      <c r="D4388" s="10"/>
    </row>
    <row r="4389" spans="4:4" x14ac:dyDescent="0.3">
      <c r="D4389" s="10"/>
    </row>
    <row r="4390" spans="4:4" x14ac:dyDescent="0.3">
      <c r="D4390" s="10"/>
    </row>
    <row r="4391" spans="4:4" x14ac:dyDescent="0.3">
      <c r="D4391" s="10"/>
    </row>
    <row r="4392" spans="4:4" x14ac:dyDescent="0.3">
      <c r="D4392" s="10"/>
    </row>
    <row r="4393" spans="4:4" x14ac:dyDescent="0.3">
      <c r="D4393" s="10"/>
    </row>
    <row r="4394" spans="4:4" x14ac:dyDescent="0.3">
      <c r="D4394" s="10"/>
    </row>
    <row r="4395" spans="4:4" x14ac:dyDescent="0.3">
      <c r="D4395" s="10"/>
    </row>
    <row r="4396" spans="4:4" x14ac:dyDescent="0.3">
      <c r="D4396" s="10"/>
    </row>
    <row r="4397" spans="4:4" x14ac:dyDescent="0.3">
      <c r="D4397" s="10"/>
    </row>
    <row r="4398" spans="4:4" x14ac:dyDescent="0.3">
      <c r="D4398" s="10"/>
    </row>
    <row r="4399" spans="4:4" x14ac:dyDescent="0.3">
      <c r="D4399" s="10"/>
    </row>
    <row r="4400" spans="4:4" x14ac:dyDescent="0.3">
      <c r="D4400" s="10"/>
    </row>
    <row r="4401" spans="4:4" x14ac:dyDescent="0.3">
      <c r="D4401" s="10"/>
    </row>
    <row r="4402" spans="4:4" x14ac:dyDescent="0.3">
      <c r="D4402" s="10"/>
    </row>
    <row r="4403" spans="4:4" x14ac:dyDescent="0.3">
      <c r="D4403" s="10"/>
    </row>
    <row r="4404" spans="4:4" x14ac:dyDescent="0.3">
      <c r="D4404" s="10"/>
    </row>
    <row r="4405" spans="4:4" x14ac:dyDescent="0.3">
      <c r="D4405" s="10"/>
    </row>
    <row r="4406" spans="4:4" x14ac:dyDescent="0.3">
      <c r="D4406" s="10"/>
    </row>
    <row r="4407" spans="4:4" x14ac:dyDescent="0.3">
      <c r="D4407" s="10"/>
    </row>
    <row r="4408" spans="4:4" x14ac:dyDescent="0.3">
      <c r="D4408" s="10"/>
    </row>
    <row r="4409" spans="4:4" x14ac:dyDescent="0.3">
      <c r="D4409" s="10"/>
    </row>
    <row r="4410" spans="4:4" x14ac:dyDescent="0.3">
      <c r="D4410" s="10"/>
    </row>
    <row r="4411" spans="4:4" x14ac:dyDescent="0.3">
      <c r="D4411" s="10"/>
    </row>
    <row r="4412" spans="4:4" x14ac:dyDescent="0.3">
      <c r="D4412" s="10"/>
    </row>
    <row r="4413" spans="4:4" x14ac:dyDescent="0.3">
      <c r="D4413" s="10"/>
    </row>
    <row r="4414" spans="4:4" x14ac:dyDescent="0.3">
      <c r="D4414" s="10"/>
    </row>
    <row r="4415" spans="4:4" x14ac:dyDescent="0.3">
      <c r="D4415" s="10"/>
    </row>
    <row r="4416" spans="4:4" x14ac:dyDescent="0.3">
      <c r="D4416" s="10"/>
    </row>
    <row r="4417" spans="4:4" x14ac:dyDescent="0.3">
      <c r="D4417" s="10"/>
    </row>
    <row r="4418" spans="4:4" x14ac:dyDescent="0.3">
      <c r="D4418" s="10"/>
    </row>
    <row r="4419" spans="4:4" x14ac:dyDescent="0.3">
      <c r="D4419" s="10"/>
    </row>
    <row r="4420" spans="4:4" x14ac:dyDescent="0.3">
      <c r="D4420" s="10"/>
    </row>
    <row r="4421" spans="4:4" x14ac:dyDescent="0.3">
      <c r="D4421" s="10"/>
    </row>
    <row r="4422" spans="4:4" x14ac:dyDescent="0.3">
      <c r="D4422" s="10"/>
    </row>
    <row r="4423" spans="4:4" x14ac:dyDescent="0.3">
      <c r="D4423" s="10"/>
    </row>
    <row r="4424" spans="4:4" x14ac:dyDescent="0.3">
      <c r="D4424" s="10"/>
    </row>
    <row r="4425" spans="4:4" x14ac:dyDescent="0.3">
      <c r="D4425" s="10"/>
    </row>
    <row r="4426" spans="4:4" x14ac:dyDescent="0.3">
      <c r="D4426" s="10"/>
    </row>
    <row r="4427" spans="4:4" x14ac:dyDescent="0.3">
      <c r="D4427" s="10"/>
    </row>
    <row r="4428" spans="4:4" x14ac:dyDescent="0.3">
      <c r="D4428" s="10"/>
    </row>
    <row r="4429" spans="4:4" x14ac:dyDescent="0.3">
      <c r="D4429" s="10"/>
    </row>
    <row r="4430" spans="4:4" x14ac:dyDescent="0.3">
      <c r="D4430" s="10"/>
    </row>
    <row r="4431" spans="4:4" x14ac:dyDescent="0.3">
      <c r="D4431" s="10"/>
    </row>
    <row r="4432" spans="4:4" x14ac:dyDescent="0.3">
      <c r="D4432" s="10"/>
    </row>
    <row r="4433" spans="4:4" x14ac:dyDescent="0.3">
      <c r="D4433" s="10"/>
    </row>
    <row r="4434" spans="4:4" x14ac:dyDescent="0.3">
      <c r="D4434" s="10"/>
    </row>
    <row r="4435" spans="4:4" x14ac:dyDescent="0.3">
      <c r="D4435" s="10"/>
    </row>
    <row r="4436" spans="4:4" x14ac:dyDescent="0.3">
      <c r="D4436" s="10"/>
    </row>
    <row r="4437" spans="4:4" x14ac:dyDescent="0.3">
      <c r="D4437" s="10"/>
    </row>
    <row r="4438" spans="4:4" x14ac:dyDescent="0.3">
      <c r="D4438" s="10"/>
    </row>
    <row r="4439" spans="4:4" x14ac:dyDescent="0.3">
      <c r="D4439" s="10"/>
    </row>
    <row r="4440" spans="4:4" x14ac:dyDescent="0.3">
      <c r="D4440" s="10"/>
    </row>
    <row r="4441" spans="4:4" x14ac:dyDescent="0.3">
      <c r="D4441" s="10"/>
    </row>
    <row r="4442" spans="4:4" x14ac:dyDescent="0.3">
      <c r="D4442" s="10"/>
    </row>
    <row r="4443" spans="4:4" x14ac:dyDescent="0.3">
      <c r="D4443" s="10"/>
    </row>
    <row r="4444" spans="4:4" x14ac:dyDescent="0.3">
      <c r="D4444" s="10"/>
    </row>
    <row r="4445" spans="4:4" x14ac:dyDescent="0.3">
      <c r="D4445" s="10"/>
    </row>
    <row r="4446" spans="4:4" x14ac:dyDescent="0.3">
      <c r="D4446" s="10"/>
    </row>
    <row r="4447" spans="4:4" x14ac:dyDescent="0.3">
      <c r="D4447" s="10"/>
    </row>
    <row r="4448" spans="4:4" x14ac:dyDescent="0.3">
      <c r="D4448" s="10"/>
    </row>
    <row r="4449" spans="4:4" x14ac:dyDescent="0.3">
      <c r="D4449" s="10"/>
    </row>
    <row r="4450" spans="4:4" x14ac:dyDescent="0.3">
      <c r="D4450" s="10"/>
    </row>
    <row r="4451" spans="4:4" x14ac:dyDescent="0.3">
      <c r="D4451" s="10"/>
    </row>
    <row r="4452" spans="4:4" x14ac:dyDescent="0.3">
      <c r="D4452" s="10"/>
    </row>
    <row r="4453" spans="4:4" x14ac:dyDescent="0.3">
      <c r="D4453" s="10"/>
    </row>
    <row r="4454" spans="4:4" x14ac:dyDescent="0.3">
      <c r="D4454" s="10"/>
    </row>
    <row r="4455" spans="4:4" x14ac:dyDescent="0.3">
      <c r="D4455" s="10"/>
    </row>
    <row r="4456" spans="4:4" x14ac:dyDescent="0.3">
      <c r="D4456" s="10"/>
    </row>
    <row r="4457" spans="4:4" x14ac:dyDescent="0.3">
      <c r="D4457" s="10"/>
    </row>
    <row r="4458" spans="4:4" x14ac:dyDescent="0.3">
      <c r="D4458" s="10"/>
    </row>
    <row r="4459" spans="4:4" x14ac:dyDescent="0.3">
      <c r="D4459" s="10"/>
    </row>
    <row r="4460" spans="4:4" x14ac:dyDescent="0.3">
      <c r="D4460" s="10"/>
    </row>
    <row r="4461" spans="4:4" x14ac:dyDescent="0.3">
      <c r="D4461" s="10"/>
    </row>
    <row r="4462" spans="4:4" x14ac:dyDescent="0.3">
      <c r="D4462" s="10"/>
    </row>
    <row r="4463" spans="4:4" x14ac:dyDescent="0.3">
      <c r="D4463" s="10"/>
    </row>
    <row r="4464" spans="4:4" x14ac:dyDescent="0.3">
      <c r="D4464" s="10"/>
    </row>
    <row r="4465" spans="4:4" x14ac:dyDescent="0.3">
      <c r="D4465" s="10"/>
    </row>
    <row r="4466" spans="4:4" x14ac:dyDescent="0.3">
      <c r="D4466" s="10"/>
    </row>
    <row r="4467" spans="4:4" x14ac:dyDescent="0.3">
      <c r="D4467" s="10"/>
    </row>
    <row r="4468" spans="4:4" x14ac:dyDescent="0.3">
      <c r="D4468" s="10"/>
    </row>
    <row r="4469" spans="4:4" x14ac:dyDescent="0.3">
      <c r="D4469" s="10"/>
    </row>
    <row r="4470" spans="4:4" x14ac:dyDescent="0.3">
      <c r="D4470" s="10"/>
    </row>
    <row r="4471" spans="4:4" x14ac:dyDescent="0.3">
      <c r="D4471" s="10"/>
    </row>
    <row r="4472" spans="4:4" x14ac:dyDescent="0.3">
      <c r="D4472" s="10"/>
    </row>
    <row r="4473" spans="4:4" x14ac:dyDescent="0.3">
      <c r="D4473" s="10"/>
    </row>
    <row r="4474" spans="4:4" x14ac:dyDescent="0.3">
      <c r="D4474" s="10"/>
    </row>
    <row r="4475" spans="4:4" x14ac:dyDescent="0.3">
      <c r="D4475" s="10"/>
    </row>
    <row r="4476" spans="4:4" x14ac:dyDescent="0.3">
      <c r="D4476" s="10"/>
    </row>
    <row r="4477" spans="4:4" x14ac:dyDescent="0.3">
      <c r="D4477" s="10"/>
    </row>
    <row r="4478" spans="4:4" x14ac:dyDescent="0.3">
      <c r="D4478" s="10"/>
    </row>
    <row r="4479" spans="4:4" x14ac:dyDescent="0.3">
      <c r="D4479" s="10"/>
    </row>
    <row r="4480" spans="4:4" x14ac:dyDescent="0.3">
      <c r="D4480" s="10"/>
    </row>
    <row r="4481" spans="4:4" x14ac:dyDescent="0.3">
      <c r="D4481" s="10"/>
    </row>
    <row r="4482" spans="4:4" x14ac:dyDescent="0.3">
      <c r="D4482" s="10"/>
    </row>
    <row r="4483" spans="4:4" x14ac:dyDescent="0.3">
      <c r="D4483" s="10"/>
    </row>
    <row r="4484" spans="4:4" x14ac:dyDescent="0.3">
      <c r="D4484" s="10"/>
    </row>
    <row r="4485" spans="4:4" x14ac:dyDescent="0.3">
      <c r="D4485" s="10"/>
    </row>
    <row r="4486" spans="4:4" x14ac:dyDescent="0.3">
      <c r="D4486" s="10"/>
    </row>
    <row r="4487" spans="4:4" x14ac:dyDescent="0.3">
      <c r="D4487" s="10"/>
    </row>
    <row r="4488" spans="4:4" x14ac:dyDescent="0.3">
      <c r="D4488" s="10"/>
    </row>
    <row r="4489" spans="4:4" x14ac:dyDescent="0.3">
      <c r="D4489" s="10"/>
    </row>
    <row r="4490" spans="4:4" x14ac:dyDescent="0.3">
      <c r="D4490" s="10"/>
    </row>
    <row r="4491" spans="4:4" x14ac:dyDescent="0.3">
      <c r="D4491" s="10"/>
    </row>
    <row r="4492" spans="4:4" x14ac:dyDescent="0.3">
      <c r="D4492" s="10"/>
    </row>
    <row r="4493" spans="4:4" x14ac:dyDescent="0.3">
      <c r="D4493" s="10"/>
    </row>
    <row r="4494" spans="4:4" x14ac:dyDescent="0.3">
      <c r="D4494" s="10"/>
    </row>
    <row r="4495" spans="4:4" x14ac:dyDescent="0.3">
      <c r="D4495" s="10"/>
    </row>
    <row r="4496" spans="4:4" x14ac:dyDescent="0.3">
      <c r="D4496" s="10"/>
    </row>
    <row r="4497" spans="4:4" x14ac:dyDescent="0.3">
      <c r="D4497" s="10"/>
    </row>
    <row r="4498" spans="4:4" x14ac:dyDescent="0.3">
      <c r="D4498" s="10"/>
    </row>
    <row r="4499" spans="4:4" x14ac:dyDescent="0.3">
      <c r="D4499" s="10"/>
    </row>
    <row r="4500" spans="4:4" x14ac:dyDescent="0.3">
      <c r="D4500" s="10"/>
    </row>
    <row r="4501" spans="4:4" x14ac:dyDescent="0.3">
      <c r="D4501" s="10"/>
    </row>
    <row r="4502" spans="4:4" x14ac:dyDescent="0.3">
      <c r="D4502" s="10"/>
    </row>
    <row r="4503" spans="4:4" x14ac:dyDescent="0.3">
      <c r="D4503" s="10"/>
    </row>
    <row r="4504" spans="4:4" x14ac:dyDescent="0.3">
      <c r="D4504" s="10"/>
    </row>
    <row r="4505" spans="4:4" x14ac:dyDescent="0.3">
      <c r="D4505" s="10"/>
    </row>
    <row r="4506" spans="4:4" x14ac:dyDescent="0.3">
      <c r="D4506" s="10"/>
    </row>
    <row r="4507" spans="4:4" x14ac:dyDescent="0.3">
      <c r="D4507" s="10"/>
    </row>
    <row r="4508" spans="4:4" x14ac:dyDescent="0.3">
      <c r="D4508" s="10"/>
    </row>
    <row r="4509" spans="4:4" x14ac:dyDescent="0.3">
      <c r="D4509" s="10"/>
    </row>
    <row r="4510" spans="4:4" x14ac:dyDescent="0.3">
      <c r="D4510" s="10"/>
    </row>
    <row r="4511" spans="4:4" x14ac:dyDescent="0.3">
      <c r="D4511" s="10"/>
    </row>
    <row r="4512" spans="4:4" x14ac:dyDescent="0.3">
      <c r="D4512" s="10"/>
    </row>
    <row r="4513" spans="4:4" x14ac:dyDescent="0.3">
      <c r="D4513" s="10"/>
    </row>
    <row r="4514" spans="4:4" x14ac:dyDescent="0.3">
      <c r="D4514" s="10"/>
    </row>
    <row r="4515" spans="4:4" x14ac:dyDescent="0.3">
      <c r="D4515" s="10"/>
    </row>
    <row r="4516" spans="4:4" x14ac:dyDescent="0.3">
      <c r="D4516" s="10"/>
    </row>
    <row r="4517" spans="4:4" x14ac:dyDescent="0.3">
      <c r="D4517" s="10"/>
    </row>
    <row r="4518" spans="4:4" x14ac:dyDescent="0.3">
      <c r="D4518" s="10"/>
    </row>
    <row r="4519" spans="4:4" x14ac:dyDescent="0.3">
      <c r="D4519" s="10"/>
    </row>
    <row r="4520" spans="4:4" x14ac:dyDescent="0.3">
      <c r="D4520" s="10"/>
    </row>
    <row r="4521" spans="4:4" x14ac:dyDescent="0.3">
      <c r="D4521" s="10"/>
    </row>
    <row r="4522" spans="4:4" x14ac:dyDescent="0.3">
      <c r="D4522" s="10"/>
    </row>
    <row r="4523" spans="4:4" x14ac:dyDescent="0.3">
      <c r="D4523" s="10"/>
    </row>
    <row r="4524" spans="4:4" x14ac:dyDescent="0.3">
      <c r="D4524" s="10"/>
    </row>
    <row r="4525" spans="4:4" x14ac:dyDescent="0.3">
      <c r="D4525" s="10"/>
    </row>
    <row r="4526" spans="4:4" x14ac:dyDescent="0.3">
      <c r="D4526" s="10"/>
    </row>
    <row r="4527" spans="4:4" x14ac:dyDescent="0.3">
      <c r="D4527" s="10"/>
    </row>
    <row r="4528" spans="4:4" x14ac:dyDescent="0.3">
      <c r="D4528" s="10"/>
    </row>
    <row r="4529" spans="4:4" x14ac:dyDescent="0.3">
      <c r="D4529" s="10"/>
    </row>
    <row r="4530" spans="4:4" x14ac:dyDescent="0.3">
      <c r="D4530" s="10"/>
    </row>
    <row r="4531" spans="4:4" x14ac:dyDescent="0.3">
      <c r="D4531" s="10"/>
    </row>
    <row r="4532" spans="4:4" x14ac:dyDescent="0.3">
      <c r="D4532" s="10"/>
    </row>
    <row r="4533" spans="4:4" x14ac:dyDescent="0.3">
      <c r="D4533" s="10"/>
    </row>
    <row r="4534" spans="4:4" x14ac:dyDescent="0.3">
      <c r="D4534" s="10"/>
    </row>
    <row r="4535" spans="4:4" x14ac:dyDescent="0.3">
      <c r="D4535" s="10"/>
    </row>
    <row r="4536" spans="4:4" x14ac:dyDescent="0.3">
      <c r="D4536" s="10"/>
    </row>
    <row r="4537" spans="4:4" x14ac:dyDescent="0.3">
      <c r="D4537" s="10"/>
    </row>
    <row r="4538" spans="4:4" x14ac:dyDescent="0.3">
      <c r="D4538" s="10"/>
    </row>
    <row r="4539" spans="4:4" x14ac:dyDescent="0.3">
      <c r="D4539" s="10"/>
    </row>
    <row r="4540" spans="4:4" x14ac:dyDescent="0.3">
      <c r="D4540" s="10"/>
    </row>
    <row r="4541" spans="4:4" x14ac:dyDescent="0.3">
      <c r="D4541" s="10"/>
    </row>
    <row r="4542" spans="4:4" x14ac:dyDescent="0.3">
      <c r="D4542" s="10"/>
    </row>
    <row r="4543" spans="4:4" x14ac:dyDescent="0.3">
      <c r="D4543" s="10"/>
    </row>
    <row r="4544" spans="4:4" x14ac:dyDescent="0.3">
      <c r="D4544" s="10"/>
    </row>
    <row r="4545" spans="4:4" x14ac:dyDescent="0.3">
      <c r="D4545" s="10"/>
    </row>
    <row r="4546" spans="4:4" x14ac:dyDescent="0.3">
      <c r="D4546" s="10"/>
    </row>
    <row r="4547" spans="4:4" x14ac:dyDescent="0.3">
      <c r="D4547" s="10"/>
    </row>
    <row r="4548" spans="4:4" x14ac:dyDescent="0.3">
      <c r="D4548" s="10"/>
    </row>
    <row r="4549" spans="4:4" x14ac:dyDescent="0.3">
      <c r="D4549" s="10"/>
    </row>
    <row r="4550" spans="4:4" x14ac:dyDescent="0.3">
      <c r="D4550" s="10"/>
    </row>
    <row r="4551" spans="4:4" x14ac:dyDescent="0.3">
      <c r="D4551" s="10"/>
    </row>
    <row r="4552" spans="4:4" x14ac:dyDescent="0.3">
      <c r="D4552" s="10"/>
    </row>
    <row r="4553" spans="4:4" x14ac:dyDescent="0.3">
      <c r="D4553" s="10"/>
    </row>
    <row r="4554" spans="4:4" x14ac:dyDescent="0.3">
      <c r="D4554" s="10"/>
    </row>
    <row r="4555" spans="4:4" x14ac:dyDescent="0.3">
      <c r="D4555" s="10"/>
    </row>
    <row r="4556" spans="4:4" x14ac:dyDescent="0.3">
      <c r="D4556" s="10"/>
    </row>
    <row r="4557" spans="4:4" x14ac:dyDescent="0.3">
      <c r="D4557" s="10"/>
    </row>
    <row r="4558" spans="4:4" x14ac:dyDescent="0.3">
      <c r="D4558" s="10"/>
    </row>
    <row r="4559" spans="4:4" x14ac:dyDescent="0.3">
      <c r="D4559" s="10"/>
    </row>
    <row r="4560" spans="4:4" x14ac:dyDescent="0.3">
      <c r="D4560" s="10"/>
    </row>
    <row r="4561" spans="4:4" x14ac:dyDescent="0.3">
      <c r="D4561" s="10"/>
    </row>
    <row r="4562" spans="4:4" x14ac:dyDescent="0.3">
      <c r="D4562" s="10"/>
    </row>
    <row r="4563" spans="4:4" x14ac:dyDescent="0.3">
      <c r="D4563" s="10"/>
    </row>
    <row r="4564" spans="4:4" x14ac:dyDescent="0.3">
      <c r="D4564" s="10"/>
    </row>
    <row r="4565" spans="4:4" x14ac:dyDescent="0.3">
      <c r="D4565" s="10"/>
    </row>
    <row r="4566" spans="4:4" x14ac:dyDescent="0.3">
      <c r="D4566" s="10"/>
    </row>
    <row r="4567" spans="4:4" x14ac:dyDescent="0.3">
      <c r="D4567" s="10"/>
    </row>
    <row r="4568" spans="4:4" x14ac:dyDescent="0.3">
      <c r="D4568" s="10"/>
    </row>
    <row r="4569" spans="4:4" x14ac:dyDescent="0.3">
      <c r="D4569" s="10"/>
    </row>
    <row r="4570" spans="4:4" x14ac:dyDescent="0.3">
      <c r="D4570" s="10"/>
    </row>
    <row r="4571" spans="4:4" x14ac:dyDescent="0.3">
      <c r="D4571" s="10"/>
    </row>
    <row r="4572" spans="4:4" x14ac:dyDescent="0.3">
      <c r="D4572" s="10"/>
    </row>
    <row r="4573" spans="4:4" x14ac:dyDescent="0.3">
      <c r="D4573" s="10"/>
    </row>
    <row r="4574" spans="4:4" x14ac:dyDescent="0.3">
      <c r="D4574" s="10"/>
    </row>
    <row r="4575" spans="4:4" x14ac:dyDescent="0.3">
      <c r="D4575" s="10"/>
    </row>
    <row r="4576" spans="4:4" x14ac:dyDescent="0.3">
      <c r="D4576" s="10"/>
    </row>
    <row r="4577" spans="4:4" x14ac:dyDescent="0.3">
      <c r="D4577" s="10"/>
    </row>
    <row r="4578" spans="4:4" x14ac:dyDescent="0.3">
      <c r="D4578" s="10"/>
    </row>
    <row r="4579" spans="4:4" x14ac:dyDescent="0.3">
      <c r="D4579" s="10"/>
    </row>
    <row r="4580" spans="4:4" x14ac:dyDescent="0.3">
      <c r="D4580" s="10"/>
    </row>
    <row r="4581" spans="4:4" x14ac:dyDescent="0.3">
      <c r="D4581" s="10"/>
    </row>
    <row r="4582" spans="4:4" x14ac:dyDescent="0.3">
      <c r="D4582" s="10"/>
    </row>
    <row r="4583" spans="4:4" x14ac:dyDescent="0.3">
      <c r="D4583" s="10"/>
    </row>
    <row r="4584" spans="4:4" x14ac:dyDescent="0.3">
      <c r="D4584" s="10"/>
    </row>
    <row r="4585" spans="4:4" x14ac:dyDescent="0.3">
      <c r="D4585" s="10"/>
    </row>
    <row r="4586" spans="4:4" x14ac:dyDescent="0.3">
      <c r="D4586" s="10"/>
    </row>
    <row r="4587" spans="4:4" x14ac:dyDescent="0.3">
      <c r="D4587" s="10"/>
    </row>
    <row r="4588" spans="4:4" x14ac:dyDescent="0.3">
      <c r="D4588" s="10"/>
    </row>
    <row r="4589" spans="4:4" x14ac:dyDescent="0.3">
      <c r="D4589" s="10"/>
    </row>
    <row r="4590" spans="4:4" x14ac:dyDescent="0.3">
      <c r="D4590" s="10"/>
    </row>
    <row r="4591" spans="4:4" x14ac:dyDescent="0.3">
      <c r="D4591" s="10"/>
    </row>
    <row r="4592" spans="4:4" x14ac:dyDescent="0.3">
      <c r="D4592" s="10"/>
    </row>
    <row r="4593" spans="4:4" x14ac:dyDescent="0.3">
      <c r="D4593" s="10"/>
    </row>
    <row r="4594" spans="4:4" x14ac:dyDescent="0.3">
      <c r="D4594" s="10"/>
    </row>
    <row r="4595" spans="4:4" x14ac:dyDescent="0.3">
      <c r="D4595" s="10"/>
    </row>
    <row r="4596" spans="4:4" x14ac:dyDescent="0.3">
      <c r="D4596" s="10"/>
    </row>
    <row r="4597" spans="4:4" x14ac:dyDescent="0.3">
      <c r="D4597" s="10"/>
    </row>
    <row r="4598" spans="4:4" x14ac:dyDescent="0.3">
      <c r="D4598" s="10"/>
    </row>
    <row r="4599" spans="4:4" x14ac:dyDescent="0.3">
      <c r="D4599" s="10"/>
    </row>
    <row r="4600" spans="4:4" x14ac:dyDescent="0.3">
      <c r="D4600" s="10"/>
    </row>
    <row r="4601" spans="4:4" x14ac:dyDescent="0.3">
      <c r="D4601" s="10"/>
    </row>
    <row r="4602" spans="4:4" x14ac:dyDescent="0.3">
      <c r="D4602" s="10"/>
    </row>
    <row r="4603" spans="4:4" x14ac:dyDescent="0.3">
      <c r="D4603" s="10"/>
    </row>
    <row r="4604" spans="4:4" x14ac:dyDescent="0.3">
      <c r="D4604" s="10"/>
    </row>
    <row r="4605" spans="4:4" x14ac:dyDescent="0.3">
      <c r="D4605" s="10"/>
    </row>
    <row r="4606" spans="4:4" x14ac:dyDescent="0.3">
      <c r="D4606" s="10"/>
    </row>
    <row r="4607" spans="4:4" x14ac:dyDescent="0.3">
      <c r="D4607" s="10"/>
    </row>
    <row r="4608" spans="4:4" x14ac:dyDescent="0.3">
      <c r="D4608" s="10"/>
    </row>
    <row r="4609" spans="4:4" x14ac:dyDescent="0.3">
      <c r="D4609" s="10"/>
    </row>
    <row r="4610" spans="4:4" x14ac:dyDescent="0.3">
      <c r="D4610" s="10"/>
    </row>
    <row r="4611" spans="4:4" x14ac:dyDescent="0.3">
      <c r="D4611" s="10"/>
    </row>
    <row r="4612" spans="4:4" x14ac:dyDescent="0.3">
      <c r="D4612" s="10"/>
    </row>
    <row r="4613" spans="4:4" x14ac:dyDescent="0.3">
      <c r="D4613" s="10"/>
    </row>
    <row r="4614" spans="4:4" x14ac:dyDescent="0.3">
      <c r="D4614" s="10"/>
    </row>
    <row r="4615" spans="4:4" x14ac:dyDescent="0.3">
      <c r="D4615" s="10"/>
    </row>
    <row r="4616" spans="4:4" x14ac:dyDescent="0.3">
      <c r="D4616" s="10"/>
    </row>
    <row r="4617" spans="4:4" x14ac:dyDescent="0.3">
      <c r="D4617" s="10"/>
    </row>
    <row r="4618" spans="4:4" x14ac:dyDescent="0.3">
      <c r="D4618" s="10"/>
    </row>
    <row r="4619" spans="4:4" x14ac:dyDescent="0.3">
      <c r="D4619" s="10"/>
    </row>
    <row r="4620" spans="4:4" x14ac:dyDescent="0.3">
      <c r="D4620" s="10"/>
    </row>
    <row r="4621" spans="4:4" x14ac:dyDescent="0.3">
      <c r="D4621" s="10"/>
    </row>
    <row r="4622" spans="4:4" x14ac:dyDescent="0.3">
      <c r="D4622" s="10"/>
    </row>
    <row r="4623" spans="4:4" x14ac:dyDescent="0.3">
      <c r="D4623" s="10"/>
    </row>
    <row r="4624" spans="4:4" x14ac:dyDescent="0.3">
      <c r="D4624" s="10"/>
    </row>
    <row r="4625" spans="4:4" x14ac:dyDescent="0.3">
      <c r="D4625" s="10"/>
    </row>
    <row r="4626" spans="4:4" x14ac:dyDescent="0.3">
      <c r="D4626" s="10"/>
    </row>
    <row r="4627" spans="4:4" x14ac:dyDescent="0.3">
      <c r="D4627" s="10"/>
    </row>
    <row r="4628" spans="4:4" x14ac:dyDescent="0.3">
      <c r="D4628" s="10"/>
    </row>
    <row r="4629" spans="4:4" x14ac:dyDescent="0.3">
      <c r="D4629" s="10"/>
    </row>
    <row r="4630" spans="4:4" x14ac:dyDescent="0.3">
      <c r="D4630" s="10"/>
    </row>
    <row r="4631" spans="4:4" x14ac:dyDescent="0.3">
      <c r="D4631" s="10"/>
    </row>
    <row r="4632" spans="4:4" x14ac:dyDescent="0.3">
      <c r="D4632" s="10"/>
    </row>
    <row r="4633" spans="4:4" x14ac:dyDescent="0.3">
      <c r="D4633" s="10"/>
    </row>
    <row r="4634" spans="4:4" x14ac:dyDescent="0.3">
      <c r="D4634" s="10"/>
    </row>
    <row r="4635" spans="4:4" x14ac:dyDescent="0.3">
      <c r="D4635" s="10"/>
    </row>
    <row r="4636" spans="4:4" x14ac:dyDescent="0.3">
      <c r="D4636" s="10"/>
    </row>
    <row r="4637" spans="4:4" x14ac:dyDescent="0.3">
      <c r="D4637" s="10"/>
    </row>
    <row r="4638" spans="4:4" x14ac:dyDescent="0.3">
      <c r="D4638" s="10"/>
    </row>
    <row r="4639" spans="4:4" x14ac:dyDescent="0.3">
      <c r="D4639" s="10"/>
    </row>
    <row r="4640" spans="4:4" x14ac:dyDescent="0.3">
      <c r="D4640" s="10"/>
    </row>
    <row r="4641" spans="4:4" x14ac:dyDescent="0.3">
      <c r="D4641" s="10"/>
    </row>
    <row r="4642" spans="4:4" x14ac:dyDescent="0.3">
      <c r="D4642" s="10"/>
    </row>
    <row r="4643" spans="4:4" x14ac:dyDescent="0.3">
      <c r="D4643" s="10"/>
    </row>
    <row r="4644" spans="4:4" x14ac:dyDescent="0.3">
      <c r="D4644" s="10"/>
    </row>
    <row r="4645" spans="4:4" x14ac:dyDescent="0.3">
      <c r="D4645" s="10"/>
    </row>
    <row r="4646" spans="4:4" x14ac:dyDescent="0.3">
      <c r="D4646" s="10"/>
    </row>
    <row r="4647" spans="4:4" x14ac:dyDescent="0.3">
      <c r="D4647" s="10"/>
    </row>
    <row r="4648" spans="4:4" x14ac:dyDescent="0.3">
      <c r="D4648" s="10"/>
    </row>
    <row r="4649" spans="4:4" x14ac:dyDescent="0.3">
      <c r="D4649" s="10"/>
    </row>
    <row r="4650" spans="4:4" x14ac:dyDescent="0.3">
      <c r="D4650" s="10"/>
    </row>
    <row r="4651" spans="4:4" x14ac:dyDescent="0.3">
      <c r="D4651" s="10"/>
    </row>
    <row r="4652" spans="4:4" x14ac:dyDescent="0.3">
      <c r="D4652" s="10"/>
    </row>
    <row r="4653" spans="4:4" x14ac:dyDescent="0.3">
      <c r="D4653" s="10"/>
    </row>
    <row r="4654" spans="4:4" x14ac:dyDescent="0.3">
      <c r="D4654" s="10"/>
    </row>
    <row r="4655" spans="4:4" x14ac:dyDescent="0.3">
      <c r="D4655" s="10"/>
    </row>
    <row r="4656" spans="4:4" x14ac:dyDescent="0.3">
      <c r="D4656" s="10"/>
    </row>
    <row r="4657" spans="4:4" x14ac:dyDescent="0.3">
      <c r="D4657" s="10"/>
    </row>
    <row r="4658" spans="4:4" x14ac:dyDescent="0.3">
      <c r="D4658" s="10"/>
    </row>
    <row r="4659" spans="4:4" x14ac:dyDescent="0.3">
      <c r="D4659" s="10"/>
    </row>
    <row r="4660" spans="4:4" x14ac:dyDescent="0.3">
      <c r="D4660" s="10"/>
    </row>
    <row r="4661" spans="4:4" x14ac:dyDescent="0.3">
      <c r="D4661" s="10"/>
    </row>
    <row r="4662" spans="4:4" x14ac:dyDescent="0.3">
      <c r="D4662" s="10"/>
    </row>
    <row r="4663" spans="4:4" x14ac:dyDescent="0.3">
      <c r="D4663" s="10"/>
    </row>
    <row r="4664" spans="4:4" x14ac:dyDescent="0.3">
      <c r="D4664" s="10"/>
    </row>
    <row r="4665" spans="4:4" x14ac:dyDescent="0.3">
      <c r="D4665" s="10"/>
    </row>
    <row r="4666" spans="4:4" x14ac:dyDescent="0.3">
      <c r="D4666" s="10"/>
    </row>
    <row r="4667" spans="4:4" x14ac:dyDescent="0.3">
      <c r="D4667" s="10"/>
    </row>
    <row r="4668" spans="4:4" x14ac:dyDescent="0.3">
      <c r="D4668" s="10"/>
    </row>
    <row r="4669" spans="4:4" x14ac:dyDescent="0.3">
      <c r="D4669" s="10"/>
    </row>
    <row r="4670" spans="4:4" x14ac:dyDescent="0.3">
      <c r="D4670" s="10"/>
    </row>
    <row r="4671" spans="4:4" x14ac:dyDescent="0.3">
      <c r="D4671" s="10"/>
    </row>
    <row r="4672" spans="4:4" x14ac:dyDescent="0.3">
      <c r="D4672" s="10"/>
    </row>
    <row r="4673" spans="4:4" x14ac:dyDescent="0.3">
      <c r="D4673" s="10"/>
    </row>
    <row r="4674" spans="4:4" x14ac:dyDescent="0.3">
      <c r="D4674" s="10"/>
    </row>
    <row r="4675" spans="4:4" x14ac:dyDescent="0.3">
      <c r="D4675" s="10"/>
    </row>
    <row r="4676" spans="4:4" x14ac:dyDescent="0.3">
      <c r="D4676" s="10"/>
    </row>
    <row r="4677" spans="4:4" x14ac:dyDescent="0.3">
      <c r="D4677" s="10"/>
    </row>
    <row r="4678" spans="4:4" x14ac:dyDescent="0.3">
      <c r="D4678" s="10"/>
    </row>
    <row r="4679" spans="4:4" x14ac:dyDescent="0.3">
      <c r="D4679" s="10"/>
    </row>
    <row r="4680" spans="4:4" x14ac:dyDescent="0.3">
      <c r="D4680" s="10"/>
    </row>
    <row r="4681" spans="4:4" x14ac:dyDescent="0.3">
      <c r="D4681" s="10"/>
    </row>
    <row r="4682" spans="4:4" x14ac:dyDescent="0.3">
      <c r="D4682" s="10"/>
    </row>
    <row r="4683" spans="4:4" x14ac:dyDescent="0.3">
      <c r="D4683" s="10"/>
    </row>
    <row r="4684" spans="4:4" x14ac:dyDescent="0.3">
      <c r="D4684" s="10"/>
    </row>
    <row r="4685" spans="4:4" x14ac:dyDescent="0.3">
      <c r="D4685" s="10"/>
    </row>
    <row r="4686" spans="4:4" x14ac:dyDescent="0.3">
      <c r="D4686" s="10"/>
    </row>
    <row r="4687" spans="4:4" x14ac:dyDescent="0.3">
      <c r="D4687" s="10"/>
    </row>
    <row r="4688" spans="4:4" x14ac:dyDescent="0.3">
      <c r="D4688" s="10"/>
    </row>
    <row r="4689" spans="4:4" x14ac:dyDescent="0.3">
      <c r="D4689" s="10"/>
    </row>
    <row r="4690" spans="4:4" x14ac:dyDescent="0.3">
      <c r="D4690" s="10"/>
    </row>
    <row r="4691" spans="4:4" x14ac:dyDescent="0.3">
      <c r="D4691" s="10"/>
    </row>
    <row r="4692" spans="4:4" x14ac:dyDescent="0.3">
      <c r="D4692" s="10"/>
    </row>
    <row r="4693" spans="4:4" x14ac:dyDescent="0.3">
      <c r="D4693" s="10"/>
    </row>
    <row r="4694" spans="4:4" x14ac:dyDescent="0.3">
      <c r="D4694" s="10"/>
    </row>
    <row r="4695" spans="4:4" x14ac:dyDescent="0.3">
      <c r="D4695" s="10"/>
    </row>
    <row r="4696" spans="4:4" x14ac:dyDescent="0.3">
      <c r="D4696" s="10"/>
    </row>
    <row r="4697" spans="4:4" x14ac:dyDescent="0.3">
      <c r="D4697" s="10"/>
    </row>
    <row r="4698" spans="4:4" x14ac:dyDescent="0.3">
      <c r="D4698" s="10"/>
    </row>
    <row r="4699" spans="4:4" x14ac:dyDescent="0.3">
      <c r="D4699" s="10"/>
    </row>
    <row r="4700" spans="4:4" x14ac:dyDescent="0.3">
      <c r="D4700" s="10"/>
    </row>
    <row r="4701" spans="4:4" x14ac:dyDescent="0.3">
      <c r="D4701" s="10"/>
    </row>
    <row r="4702" spans="4:4" x14ac:dyDescent="0.3">
      <c r="D4702" s="10"/>
    </row>
    <row r="4703" spans="4:4" x14ac:dyDescent="0.3">
      <c r="D4703" s="10"/>
    </row>
    <row r="4704" spans="4:4" x14ac:dyDescent="0.3">
      <c r="D4704" s="10"/>
    </row>
    <row r="4705" spans="4:4" x14ac:dyDescent="0.3">
      <c r="D4705" s="10"/>
    </row>
    <row r="4706" spans="4:4" x14ac:dyDescent="0.3">
      <c r="D4706" s="10"/>
    </row>
    <row r="4707" spans="4:4" x14ac:dyDescent="0.3">
      <c r="D4707" s="10"/>
    </row>
    <row r="4708" spans="4:4" x14ac:dyDescent="0.3">
      <c r="D4708" s="10"/>
    </row>
    <row r="4709" spans="4:4" x14ac:dyDescent="0.3">
      <c r="D4709" s="10"/>
    </row>
    <row r="4710" spans="4:4" x14ac:dyDescent="0.3">
      <c r="D4710" s="10"/>
    </row>
    <row r="4711" spans="4:4" x14ac:dyDescent="0.3">
      <c r="D4711" s="10"/>
    </row>
    <row r="4712" spans="4:4" x14ac:dyDescent="0.3">
      <c r="D4712" s="10"/>
    </row>
    <row r="4713" spans="4:4" x14ac:dyDescent="0.3">
      <c r="D4713" s="10"/>
    </row>
    <row r="4714" spans="4:4" x14ac:dyDescent="0.3">
      <c r="D4714" s="10"/>
    </row>
    <row r="4715" spans="4:4" x14ac:dyDescent="0.3">
      <c r="D4715" s="10"/>
    </row>
    <row r="4716" spans="4:4" x14ac:dyDescent="0.3">
      <c r="D4716" s="10"/>
    </row>
    <row r="4717" spans="4:4" x14ac:dyDescent="0.3">
      <c r="D4717" s="10"/>
    </row>
    <row r="4718" spans="4:4" x14ac:dyDescent="0.3">
      <c r="D4718" s="10"/>
    </row>
    <row r="4719" spans="4:4" x14ac:dyDescent="0.3">
      <c r="D4719" s="10"/>
    </row>
    <row r="4720" spans="4:4" x14ac:dyDescent="0.3">
      <c r="D4720" s="10"/>
    </row>
    <row r="4721" spans="4:4" x14ac:dyDescent="0.3">
      <c r="D4721" s="10"/>
    </row>
    <row r="4722" spans="4:4" x14ac:dyDescent="0.3">
      <c r="D4722" s="10"/>
    </row>
    <row r="4723" spans="4:4" x14ac:dyDescent="0.3">
      <c r="D4723" s="10"/>
    </row>
    <row r="4724" spans="4:4" x14ac:dyDescent="0.3">
      <c r="D4724" s="10"/>
    </row>
    <row r="4725" spans="4:4" x14ac:dyDescent="0.3">
      <c r="D4725" s="10"/>
    </row>
    <row r="4726" spans="4:4" x14ac:dyDescent="0.3">
      <c r="D4726" s="10"/>
    </row>
    <row r="4727" spans="4:4" x14ac:dyDescent="0.3">
      <c r="D4727" s="10"/>
    </row>
    <row r="4728" spans="4:4" x14ac:dyDescent="0.3">
      <c r="D4728" s="10"/>
    </row>
    <row r="4729" spans="4:4" x14ac:dyDescent="0.3">
      <c r="D4729" s="10"/>
    </row>
    <row r="4730" spans="4:4" x14ac:dyDescent="0.3">
      <c r="D4730" s="10"/>
    </row>
    <row r="4731" spans="4:4" x14ac:dyDescent="0.3">
      <c r="D4731" s="10"/>
    </row>
    <row r="4732" spans="4:4" x14ac:dyDescent="0.3">
      <c r="D4732" s="10"/>
    </row>
    <row r="4733" spans="4:4" x14ac:dyDescent="0.3">
      <c r="D4733" s="10"/>
    </row>
    <row r="4734" spans="4:4" x14ac:dyDescent="0.3">
      <c r="D4734" s="10"/>
    </row>
    <row r="4735" spans="4:4" x14ac:dyDescent="0.3">
      <c r="D4735" s="10"/>
    </row>
    <row r="4736" spans="4:4" x14ac:dyDescent="0.3">
      <c r="D4736" s="10"/>
    </row>
    <row r="4737" spans="4:4" x14ac:dyDescent="0.3">
      <c r="D4737" s="10"/>
    </row>
    <row r="4738" spans="4:4" x14ac:dyDescent="0.3">
      <c r="D4738" s="10"/>
    </row>
    <row r="4739" spans="4:4" x14ac:dyDescent="0.3">
      <c r="D4739" s="10"/>
    </row>
    <row r="4740" spans="4:4" x14ac:dyDescent="0.3">
      <c r="D4740" s="10"/>
    </row>
    <row r="4741" spans="4:4" x14ac:dyDescent="0.3">
      <c r="D4741" s="10"/>
    </row>
    <row r="4742" spans="4:4" x14ac:dyDescent="0.3">
      <c r="D4742" s="10"/>
    </row>
    <row r="4743" spans="4:4" x14ac:dyDescent="0.3">
      <c r="D4743" s="10"/>
    </row>
    <row r="4744" spans="4:4" x14ac:dyDescent="0.3">
      <c r="D4744" s="10"/>
    </row>
    <row r="4745" spans="4:4" x14ac:dyDescent="0.3">
      <c r="D4745" s="10"/>
    </row>
    <row r="4746" spans="4:4" x14ac:dyDescent="0.3">
      <c r="D4746" s="10"/>
    </row>
    <row r="4747" spans="4:4" x14ac:dyDescent="0.3">
      <c r="D4747" s="10"/>
    </row>
    <row r="4748" spans="4:4" x14ac:dyDescent="0.3">
      <c r="D4748" s="10"/>
    </row>
    <row r="4749" spans="4:4" x14ac:dyDescent="0.3">
      <c r="D4749" s="10"/>
    </row>
    <row r="4750" spans="4:4" x14ac:dyDescent="0.3">
      <c r="D4750" s="10"/>
    </row>
    <row r="4751" spans="4:4" x14ac:dyDescent="0.3">
      <c r="D4751" s="10"/>
    </row>
    <row r="4752" spans="4:4" x14ac:dyDescent="0.3">
      <c r="D4752" s="10"/>
    </row>
    <row r="4753" spans="4:4" x14ac:dyDescent="0.3">
      <c r="D4753" s="10"/>
    </row>
    <row r="4754" spans="4:4" x14ac:dyDescent="0.3">
      <c r="D4754" s="10"/>
    </row>
    <row r="4755" spans="4:4" x14ac:dyDescent="0.3">
      <c r="D4755" s="10"/>
    </row>
    <row r="4756" spans="4:4" x14ac:dyDescent="0.3">
      <c r="D4756" s="10"/>
    </row>
    <row r="4757" spans="4:4" x14ac:dyDescent="0.3">
      <c r="D4757" s="10"/>
    </row>
    <row r="4758" spans="4:4" x14ac:dyDescent="0.3">
      <c r="D4758" s="10"/>
    </row>
    <row r="4759" spans="4:4" x14ac:dyDescent="0.3">
      <c r="D4759" s="10"/>
    </row>
    <row r="4760" spans="4:4" x14ac:dyDescent="0.3">
      <c r="D4760" s="10"/>
    </row>
    <row r="4761" spans="4:4" x14ac:dyDescent="0.3">
      <c r="D4761" s="10"/>
    </row>
    <row r="4762" spans="4:4" x14ac:dyDescent="0.3">
      <c r="D4762" s="10"/>
    </row>
    <row r="4763" spans="4:4" x14ac:dyDescent="0.3">
      <c r="D4763" s="10"/>
    </row>
    <row r="4764" spans="4:4" x14ac:dyDescent="0.3">
      <c r="D4764" s="10"/>
    </row>
    <row r="4765" spans="4:4" x14ac:dyDescent="0.3">
      <c r="D4765" s="10"/>
    </row>
    <row r="4766" spans="4:4" x14ac:dyDescent="0.3">
      <c r="D4766" s="10"/>
    </row>
    <row r="4767" spans="4:4" x14ac:dyDescent="0.3">
      <c r="D4767" s="10"/>
    </row>
    <row r="4768" spans="4:4" x14ac:dyDescent="0.3">
      <c r="D4768" s="10"/>
    </row>
    <row r="4769" spans="4:4" x14ac:dyDescent="0.3">
      <c r="D4769" s="10"/>
    </row>
    <row r="4770" spans="4:4" x14ac:dyDescent="0.3">
      <c r="D4770" s="10"/>
    </row>
    <row r="4771" spans="4:4" x14ac:dyDescent="0.3">
      <c r="D4771" s="10"/>
    </row>
    <row r="4772" spans="4:4" x14ac:dyDescent="0.3">
      <c r="D4772" s="10"/>
    </row>
    <row r="4773" spans="4:4" x14ac:dyDescent="0.3">
      <c r="D4773" s="10"/>
    </row>
    <row r="4774" spans="4:4" x14ac:dyDescent="0.3">
      <c r="D4774" s="10"/>
    </row>
    <row r="4775" spans="4:4" x14ac:dyDescent="0.3">
      <c r="D4775" s="10"/>
    </row>
    <row r="4776" spans="4:4" x14ac:dyDescent="0.3">
      <c r="D4776" s="10"/>
    </row>
    <row r="4777" spans="4:4" x14ac:dyDescent="0.3">
      <c r="D4777" s="10"/>
    </row>
    <row r="4778" spans="4:4" x14ac:dyDescent="0.3">
      <c r="D4778" s="10"/>
    </row>
    <row r="4779" spans="4:4" x14ac:dyDescent="0.3">
      <c r="D4779" s="10"/>
    </row>
    <row r="4780" spans="4:4" x14ac:dyDescent="0.3">
      <c r="D4780" s="10"/>
    </row>
    <row r="4781" spans="4:4" x14ac:dyDescent="0.3">
      <c r="D4781" s="10"/>
    </row>
    <row r="4782" spans="4:4" x14ac:dyDescent="0.3">
      <c r="D4782" s="10"/>
    </row>
    <row r="4783" spans="4:4" x14ac:dyDescent="0.3">
      <c r="D4783" s="10"/>
    </row>
    <row r="4784" spans="4:4" x14ac:dyDescent="0.3">
      <c r="D4784" s="10"/>
    </row>
    <row r="4785" spans="4:4" x14ac:dyDescent="0.3">
      <c r="D4785" s="10"/>
    </row>
    <row r="4786" spans="4:4" x14ac:dyDescent="0.3">
      <c r="D4786" s="10"/>
    </row>
    <row r="4787" spans="4:4" x14ac:dyDescent="0.3">
      <c r="D4787" s="10"/>
    </row>
    <row r="4788" spans="4:4" x14ac:dyDescent="0.3">
      <c r="D4788" s="10"/>
    </row>
    <row r="4789" spans="4:4" x14ac:dyDescent="0.3">
      <c r="D4789" s="10"/>
    </row>
    <row r="4790" spans="4:4" x14ac:dyDescent="0.3">
      <c r="D4790" s="10"/>
    </row>
    <row r="4791" spans="4:4" x14ac:dyDescent="0.3">
      <c r="D4791" s="10"/>
    </row>
    <row r="4792" spans="4:4" x14ac:dyDescent="0.3">
      <c r="D4792" s="10"/>
    </row>
    <row r="4793" spans="4:4" x14ac:dyDescent="0.3">
      <c r="D4793" s="10"/>
    </row>
    <row r="4794" spans="4:4" x14ac:dyDescent="0.3">
      <c r="D4794" s="10"/>
    </row>
    <row r="4795" spans="4:4" x14ac:dyDescent="0.3">
      <c r="D4795" s="10"/>
    </row>
    <row r="4796" spans="4:4" x14ac:dyDescent="0.3">
      <c r="D4796" s="10"/>
    </row>
    <row r="4797" spans="4:4" x14ac:dyDescent="0.3">
      <c r="D4797" s="10"/>
    </row>
    <row r="4798" spans="4:4" x14ac:dyDescent="0.3">
      <c r="D4798" s="10"/>
    </row>
    <row r="4799" spans="4:4" x14ac:dyDescent="0.3">
      <c r="D4799" s="10"/>
    </row>
    <row r="4800" spans="4:4" x14ac:dyDescent="0.3">
      <c r="D4800" s="10"/>
    </row>
    <row r="4801" spans="4:4" x14ac:dyDescent="0.3">
      <c r="D4801" s="10"/>
    </row>
    <row r="4802" spans="4:4" x14ac:dyDescent="0.3">
      <c r="D4802" s="10"/>
    </row>
    <row r="4803" spans="4:4" x14ac:dyDescent="0.3">
      <c r="D4803" s="10"/>
    </row>
    <row r="4804" spans="4:4" x14ac:dyDescent="0.3">
      <c r="D4804" s="10"/>
    </row>
    <row r="4805" spans="4:4" x14ac:dyDescent="0.3">
      <c r="D4805" s="10"/>
    </row>
    <row r="4806" spans="4:4" x14ac:dyDescent="0.3">
      <c r="D4806" s="10"/>
    </row>
    <row r="4807" spans="4:4" x14ac:dyDescent="0.3">
      <c r="D4807" s="10"/>
    </row>
    <row r="4808" spans="4:4" x14ac:dyDescent="0.3">
      <c r="D4808" s="10"/>
    </row>
    <row r="4809" spans="4:4" x14ac:dyDescent="0.3">
      <c r="D4809" s="10"/>
    </row>
    <row r="4810" spans="4:4" x14ac:dyDescent="0.3">
      <c r="D4810" s="10"/>
    </row>
    <row r="4811" spans="4:4" x14ac:dyDescent="0.3">
      <c r="D4811" s="10"/>
    </row>
    <row r="4812" spans="4:4" x14ac:dyDescent="0.3">
      <c r="D4812" s="10"/>
    </row>
    <row r="4813" spans="4:4" x14ac:dyDescent="0.3">
      <c r="D4813" s="10"/>
    </row>
    <row r="4814" spans="4:4" x14ac:dyDescent="0.3">
      <c r="D4814" s="10"/>
    </row>
    <row r="4815" spans="4:4" x14ac:dyDescent="0.3">
      <c r="D4815" s="10"/>
    </row>
    <row r="4816" spans="4:4" x14ac:dyDescent="0.3">
      <c r="D4816" s="10"/>
    </row>
    <row r="4817" spans="4:4" x14ac:dyDescent="0.3">
      <c r="D4817" s="10"/>
    </row>
    <row r="4818" spans="4:4" x14ac:dyDescent="0.3">
      <c r="D4818" s="10"/>
    </row>
    <row r="4819" spans="4:4" x14ac:dyDescent="0.3">
      <c r="D4819" s="10"/>
    </row>
    <row r="4820" spans="4:4" x14ac:dyDescent="0.3">
      <c r="D4820" s="10"/>
    </row>
    <row r="4821" spans="4:4" x14ac:dyDescent="0.3">
      <c r="D4821" s="10"/>
    </row>
    <row r="4822" spans="4:4" x14ac:dyDescent="0.3">
      <c r="D4822" s="10"/>
    </row>
    <row r="4823" spans="4:4" x14ac:dyDescent="0.3">
      <c r="D4823" s="10"/>
    </row>
    <row r="4824" spans="4:4" x14ac:dyDescent="0.3">
      <c r="D4824" s="10"/>
    </row>
    <row r="4825" spans="4:4" x14ac:dyDescent="0.3">
      <c r="D4825" s="10"/>
    </row>
    <row r="4826" spans="4:4" x14ac:dyDescent="0.3">
      <c r="D4826" s="10"/>
    </row>
    <row r="4827" spans="4:4" x14ac:dyDescent="0.3">
      <c r="D4827" s="10"/>
    </row>
    <row r="4828" spans="4:4" x14ac:dyDescent="0.3">
      <c r="D4828" s="10"/>
    </row>
    <row r="4829" spans="4:4" x14ac:dyDescent="0.3">
      <c r="D4829" s="10"/>
    </row>
    <row r="4830" spans="4:4" x14ac:dyDescent="0.3">
      <c r="D4830" s="10"/>
    </row>
    <row r="4831" spans="4:4" x14ac:dyDescent="0.3">
      <c r="D4831" s="10"/>
    </row>
    <row r="4832" spans="4:4" x14ac:dyDescent="0.3">
      <c r="D4832" s="10"/>
    </row>
    <row r="4833" spans="4:4" x14ac:dyDescent="0.3">
      <c r="D4833" s="10"/>
    </row>
    <row r="4834" spans="4:4" x14ac:dyDescent="0.3">
      <c r="D4834" s="10"/>
    </row>
    <row r="4835" spans="4:4" x14ac:dyDescent="0.3">
      <c r="D4835" s="10"/>
    </row>
    <row r="4836" spans="4:4" x14ac:dyDescent="0.3">
      <c r="D4836" s="10"/>
    </row>
    <row r="4837" spans="4:4" x14ac:dyDescent="0.3">
      <c r="D4837" s="10"/>
    </row>
    <row r="4838" spans="4:4" x14ac:dyDescent="0.3">
      <c r="D4838" s="10"/>
    </row>
    <row r="4839" spans="4:4" x14ac:dyDescent="0.3">
      <c r="D4839" s="10"/>
    </row>
    <row r="4840" spans="4:4" x14ac:dyDescent="0.3">
      <c r="D4840" s="10"/>
    </row>
    <row r="4841" spans="4:4" x14ac:dyDescent="0.3">
      <c r="D4841" s="10"/>
    </row>
    <row r="4842" spans="4:4" x14ac:dyDescent="0.3">
      <c r="D4842" s="10"/>
    </row>
    <row r="4843" spans="4:4" x14ac:dyDescent="0.3">
      <c r="D4843" s="10"/>
    </row>
    <row r="4844" spans="4:4" x14ac:dyDescent="0.3">
      <c r="D4844" s="10"/>
    </row>
    <row r="4845" spans="4:4" x14ac:dyDescent="0.3">
      <c r="D4845" s="10"/>
    </row>
    <row r="4846" spans="4:4" x14ac:dyDescent="0.3">
      <c r="D4846" s="10"/>
    </row>
    <row r="4847" spans="4:4" x14ac:dyDescent="0.3">
      <c r="D4847" s="10"/>
    </row>
    <row r="4848" spans="4:4" x14ac:dyDescent="0.3">
      <c r="D4848" s="10"/>
    </row>
    <row r="4849" spans="4:4" x14ac:dyDescent="0.3">
      <c r="D4849" s="10"/>
    </row>
    <row r="4850" spans="4:4" x14ac:dyDescent="0.3">
      <c r="D4850" s="10"/>
    </row>
    <row r="4851" spans="4:4" x14ac:dyDescent="0.3">
      <c r="D4851" s="10"/>
    </row>
    <row r="4852" spans="4:4" x14ac:dyDescent="0.3">
      <c r="D4852" s="10"/>
    </row>
    <row r="4853" spans="4:4" x14ac:dyDescent="0.3">
      <c r="D4853" s="10"/>
    </row>
    <row r="4854" spans="4:4" x14ac:dyDescent="0.3">
      <c r="D4854" s="10"/>
    </row>
    <row r="4855" spans="4:4" x14ac:dyDescent="0.3">
      <c r="D4855" s="10"/>
    </row>
    <row r="4856" spans="4:4" x14ac:dyDescent="0.3">
      <c r="D4856" s="10"/>
    </row>
    <row r="4857" spans="4:4" x14ac:dyDescent="0.3">
      <c r="D4857" s="10"/>
    </row>
    <row r="4858" spans="4:4" x14ac:dyDescent="0.3">
      <c r="D4858" s="10"/>
    </row>
    <row r="4859" spans="4:4" x14ac:dyDescent="0.3">
      <c r="D4859" s="10"/>
    </row>
    <row r="4860" spans="4:4" x14ac:dyDescent="0.3">
      <c r="D4860" s="10"/>
    </row>
    <row r="4861" spans="4:4" x14ac:dyDescent="0.3">
      <c r="D4861" s="10"/>
    </row>
    <row r="4862" spans="4:4" x14ac:dyDescent="0.3">
      <c r="D4862" s="10"/>
    </row>
    <row r="4863" spans="4:4" x14ac:dyDescent="0.3">
      <c r="D4863" s="10"/>
    </row>
    <row r="4864" spans="4:4" x14ac:dyDescent="0.3">
      <c r="D4864" s="10"/>
    </row>
    <row r="4865" spans="4:4" x14ac:dyDescent="0.3">
      <c r="D4865" s="10"/>
    </row>
    <row r="4866" spans="4:4" x14ac:dyDescent="0.3">
      <c r="D4866" s="10"/>
    </row>
    <row r="4867" spans="4:4" x14ac:dyDescent="0.3">
      <c r="D4867" s="10"/>
    </row>
    <row r="4868" spans="4:4" x14ac:dyDescent="0.3">
      <c r="D4868" s="10"/>
    </row>
    <row r="4869" spans="4:4" x14ac:dyDescent="0.3">
      <c r="D4869" s="10"/>
    </row>
    <row r="4870" spans="4:4" x14ac:dyDescent="0.3">
      <c r="D4870" s="10"/>
    </row>
    <row r="4871" spans="4:4" x14ac:dyDescent="0.3">
      <c r="D4871" s="10"/>
    </row>
    <row r="4872" spans="4:4" x14ac:dyDescent="0.3">
      <c r="D4872" s="10"/>
    </row>
    <row r="4873" spans="4:4" x14ac:dyDescent="0.3">
      <c r="D4873" s="10"/>
    </row>
    <row r="4874" spans="4:4" x14ac:dyDescent="0.3">
      <c r="D4874" s="10"/>
    </row>
    <row r="4875" spans="4:4" x14ac:dyDescent="0.3">
      <c r="D4875" s="10"/>
    </row>
    <row r="4876" spans="4:4" x14ac:dyDescent="0.3">
      <c r="D4876" s="10"/>
    </row>
    <row r="4877" spans="4:4" x14ac:dyDescent="0.3">
      <c r="D4877" s="10"/>
    </row>
    <row r="4878" spans="4:4" x14ac:dyDescent="0.3">
      <c r="D4878" s="10"/>
    </row>
    <row r="4879" spans="4:4" x14ac:dyDescent="0.3">
      <c r="D4879" s="10"/>
    </row>
    <row r="4880" spans="4:4" x14ac:dyDescent="0.3">
      <c r="D4880" s="10"/>
    </row>
    <row r="4881" spans="4:4" x14ac:dyDescent="0.3">
      <c r="D4881" s="10"/>
    </row>
    <row r="4882" spans="4:4" x14ac:dyDescent="0.3">
      <c r="D4882" s="10"/>
    </row>
    <row r="4883" spans="4:4" x14ac:dyDescent="0.3">
      <c r="D4883" s="10"/>
    </row>
    <row r="4884" spans="4:4" x14ac:dyDescent="0.3">
      <c r="D4884" s="10"/>
    </row>
    <row r="4885" spans="4:4" x14ac:dyDescent="0.3">
      <c r="D4885" s="10"/>
    </row>
    <row r="4886" spans="4:4" x14ac:dyDescent="0.3">
      <c r="D4886" s="10"/>
    </row>
    <row r="4887" spans="4:4" x14ac:dyDescent="0.3">
      <c r="D4887" s="10"/>
    </row>
    <row r="4888" spans="4:4" x14ac:dyDescent="0.3">
      <c r="D4888" s="10"/>
    </row>
    <row r="4889" spans="4:4" x14ac:dyDescent="0.3">
      <c r="D4889" s="10"/>
    </row>
    <row r="4890" spans="4:4" x14ac:dyDescent="0.3">
      <c r="D4890" s="10"/>
    </row>
    <row r="4891" spans="4:4" x14ac:dyDescent="0.3">
      <c r="D4891" s="10"/>
    </row>
    <row r="4892" spans="4:4" x14ac:dyDescent="0.3">
      <c r="D4892" s="10"/>
    </row>
    <row r="4893" spans="4:4" x14ac:dyDescent="0.3">
      <c r="D4893" s="10"/>
    </row>
    <row r="4894" spans="4:4" x14ac:dyDescent="0.3">
      <c r="D4894" s="10"/>
    </row>
    <row r="4895" spans="4:4" x14ac:dyDescent="0.3">
      <c r="D4895" s="10"/>
    </row>
    <row r="4896" spans="4:4" x14ac:dyDescent="0.3">
      <c r="D4896" s="10"/>
    </row>
    <row r="4897" spans="4:4" x14ac:dyDescent="0.3">
      <c r="D4897" s="10"/>
    </row>
    <row r="4898" spans="4:4" x14ac:dyDescent="0.3">
      <c r="D4898" s="10"/>
    </row>
    <row r="4899" spans="4:4" x14ac:dyDescent="0.3">
      <c r="D4899" s="10"/>
    </row>
    <row r="4900" spans="4:4" x14ac:dyDescent="0.3">
      <c r="D4900" s="10"/>
    </row>
    <row r="4901" spans="4:4" x14ac:dyDescent="0.3">
      <c r="D4901" s="10"/>
    </row>
    <row r="4902" spans="4:4" x14ac:dyDescent="0.3">
      <c r="D4902" s="10"/>
    </row>
    <row r="4903" spans="4:4" x14ac:dyDescent="0.3">
      <c r="D4903" s="10"/>
    </row>
    <row r="4904" spans="4:4" x14ac:dyDescent="0.3">
      <c r="D4904" s="10"/>
    </row>
    <row r="4905" spans="4:4" x14ac:dyDescent="0.3">
      <c r="D4905" s="10"/>
    </row>
    <row r="4906" spans="4:4" x14ac:dyDescent="0.3">
      <c r="D4906" s="10"/>
    </row>
    <row r="4907" spans="4:4" x14ac:dyDescent="0.3">
      <c r="D4907" s="10"/>
    </row>
    <row r="4908" spans="4:4" x14ac:dyDescent="0.3">
      <c r="D4908" s="10"/>
    </row>
    <row r="4909" spans="4:4" x14ac:dyDescent="0.3">
      <c r="D4909" s="10"/>
    </row>
    <row r="4910" spans="4:4" x14ac:dyDescent="0.3">
      <c r="D4910" s="10"/>
    </row>
    <row r="4911" spans="4:4" x14ac:dyDescent="0.3">
      <c r="D4911" s="10"/>
    </row>
    <row r="4912" spans="4:4" x14ac:dyDescent="0.3">
      <c r="D4912" s="10"/>
    </row>
    <row r="4913" spans="4:4" x14ac:dyDescent="0.3">
      <c r="D4913" s="10"/>
    </row>
    <row r="4914" spans="4:4" x14ac:dyDescent="0.3">
      <c r="D4914" s="10"/>
    </row>
    <row r="4915" spans="4:4" x14ac:dyDescent="0.3">
      <c r="D4915" s="10"/>
    </row>
    <row r="4916" spans="4:4" x14ac:dyDescent="0.3">
      <c r="D4916" s="10"/>
    </row>
    <row r="4917" spans="4:4" x14ac:dyDescent="0.3">
      <c r="D4917" s="10"/>
    </row>
    <row r="4918" spans="4:4" x14ac:dyDescent="0.3">
      <c r="D4918" s="10"/>
    </row>
    <row r="4919" spans="4:4" x14ac:dyDescent="0.3">
      <c r="D4919" s="10"/>
    </row>
    <row r="4920" spans="4:4" x14ac:dyDescent="0.3">
      <c r="D4920" s="10"/>
    </row>
    <row r="4921" spans="4:4" x14ac:dyDescent="0.3">
      <c r="D4921" s="10"/>
    </row>
    <row r="4922" spans="4:4" x14ac:dyDescent="0.3">
      <c r="D4922" s="10"/>
    </row>
    <row r="4923" spans="4:4" x14ac:dyDescent="0.3">
      <c r="D4923" s="10"/>
    </row>
    <row r="4924" spans="4:4" x14ac:dyDescent="0.3">
      <c r="D4924" s="10"/>
    </row>
    <row r="4925" spans="4:4" x14ac:dyDescent="0.3">
      <c r="D4925" s="10"/>
    </row>
    <row r="4926" spans="4:4" x14ac:dyDescent="0.3">
      <c r="D4926" s="10"/>
    </row>
    <row r="4927" spans="4:4" x14ac:dyDescent="0.3">
      <c r="D4927" s="10"/>
    </row>
    <row r="4928" spans="4:4" x14ac:dyDescent="0.3">
      <c r="D4928" s="10"/>
    </row>
    <row r="4929" spans="4:4" x14ac:dyDescent="0.3">
      <c r="D4929" s="10"/>
    </row>
    <row r="4930" spans="4:4" x14ac:dyDescent="0.3">
      <c r="D4930" s="10"/>
    </row>
    <row r="4931" spans="4:4" x14ac:dyDescent="0.3">
      <c r="D4931" s="10"/>
    </row>
    <row r="4932" spans="4:4" x14ac:dyDescent="0.3">
      <c r="D4932" s="10"/>
    </row>
    <row r="4933" spans="4:4" x14ac:dyDescent="0.3">
      <c r="D4933" s="10"/>
    </row>
    <row r="4934" spans="4:4" x14ac:dyDescent="0.3">
      <c r="D4934" s="10"/>
    </row>
    <row r="4935" spans="4:4" x14ac:dyDescent="0.3">
      <c r="D4935" s="10"/>
    </row>
    <row r="4936" spans="4:4" x14ac:dyDescent="0.3">
      <c r="D4936" s="10"/>
    </row>
    <row r="4937" spans="4:4" x14ac:dyDescent="0.3">
      <c r="D4937" s="10"/>
    </row>
    <row r="4938" spans="4:4" x14ac:dyDescent="0.3">
      <c r="D4938" s="10"/>
    </row>
    <row r="4939" spans="4:4" x14ac:dyDescent="0.3">
      <c r="D4939" s="10"/>
    </row>
    <row r="4940" spans="4:4" x14ac:dyDescent="0.3">
      <c r="D4940" s="10"/>
    </row>
    <row r="4941" spans="4:4" x14ac:dyDescent="0.3">
      <c r="D4941" s="10"/>
    </row>
    <row r="4942" spans="4:4" x14ac:dyDescent="0.3">
      <c r="D4942" s="10"/>
    </row>
    <row r="4943" spans="4:4" x14ac:dyDescent="0.3">
      <c r="D4943" s="10"/>
    </row>
    <row r="4944" spans="4:4" x14ac:dyDescent="0.3">
      <c r="D4944" s="10"/>
    </row>
    <row r="4945" spans="4:4" x14ac:dyDescent="0.3">
      <c r="D4945" s="10"/>
    </row>
    <row r="4946" spans="4:4" x14ac:dyDescent="0.3">
      <c r="D4946" s="10"/>
    </row>
    <row r="4947" spans="4:4" x14ac:dyDescent="0.3">
      <c r="D4947" s="10"/>
    </row>
    <row r="4948" spans="4:4" x14ac:dyDescent="0.3">
      <c r="D4948" s="10"/>
    </row>
    <row r="4949" spans="4:4" x14ac:dyDescent="0.3">
      <c r="D4949" s="10"/>
    </row>
    <row r="4950" spans="4:4" x14ac:dyDescent="0.3">
      <c r="D4950" s="10"/>
    </row>
    <row r="4951" spans="4:4" x14ac:dyDescent="0.3">
      <c r="D4951" s="10"/>
    </row>
    <row r="4952" spans="4:4" x14ac:dyDescent="0.3">
      <c r="D4952" s="10"/>
    </row>
    <row r="4953" spans="4:4" x14ac:dyDescent="0.3">
      <c r="D4953" s="10"/>
    </row>
    <row r="4954" spans="4:4" x14ac:dyDescent="0.3">
      <c r="D4954" s="10"/>
    </row>
    <row r="4955" spans="4:4" x14ac:dyDescent="0.3">
      <c r="D4955" s="10"/>
    </row>
    <row r="4956" spans="4:4" x14ac:dyDescent="0.3">
      <c r="D4956" s="10"/>
    </row>
    <row r="4957" spans="4:4" x14ac:dyDescent="0.3">
      <c r="D4957" s="10"/>
    </row>
    <row r="4958" spans="4:4" x14ac:dyDescent="0.3">
      <c r="D4958" s="10"/>
    </row>
    <row r="4959" spans="4:4" x14ac:dyDescent="0.3">
      <c r="D4959" s="10"/>
    </row>
    <row r="4960" spans="4:4" x14ac:dyDescent="0.3">
      <c r="D4960" s="10"/>
    </row>
    <row r="4961" spans="4:4" x14ac:dyDescent="0.3">
      <c r="D4961" s="10"/>
    </row>
    <row r="4962" spans="4:4" x14ac:dyDescent="0.3">
      <c r="D4962" s="10"/>
    </row>
    <row r="4963" spans="4:4" x14ac:dyDescent="0.3">
      <c r="D4963" s="10"/>
    </row>
    <row r="4964" spans="4:4" x14ac:dyDescent="0.3">
      <c r="D4964" s="10"/>
    </row>
    <row r="4965" spans="4:4" x14ac:dyDescent="0.3">
      <c r="D4965" s="10"/>
    </row>
    <row r="4966" spans="4:4" x14ac:dyDescent="0.3">
      <c r="D4966" s="10"/>
    </row>
    <row r="4967" spans="4:4" x14ac:dyDescent="0.3">
      <c r="D4967" s="10"/>
    </row>
    <row r="4968" spans="4:4" x14ac:dyDescent="0.3">
      <c r="D4968" s="10"/>
    </row>
    <row r="4969" spans="4:4" x14ac:dyDescent="0.3">
      <c r="D4969" s="10"/>
    </row>
    <row r="4970" spans="4:4" x14ac:dyDescent="0.3">
      <c r="D4970" s="10"/>
    </row>
    <row r="4971" spans="4:4" x14ac:dyDescent="0.3">
      <c r="D4971" s="10"/>
    </row>
    <row r="4972" spans="4:4" x14ac:dyDescent="0.3">
      <c r="D4972" s="10"/>
    </row>
    <row r="4973" spans="4:4" x14ac:dyDescent="0.3">
      <c r="D4973" s="10"/>
    </row>
    <row r="4974" spans="4:4" x14ac:dyDescent="0.3">
      <c r="D4974" s="10"/>
    </row>
    <row r="4975" spans="4:4" x14ac:dyDescent="0.3">
      <c r="D4975" s="10"/>
    </row>
    <row r="4976" spans="4:4" x14ac:dyDescent="0.3">
      <c r="D4976" s="10"/>
    </row>
    <row r="4977" spans="4:4" x14ac:dyDescent="0.3">
      <c r="D4977" s="10"/>
    </row>
    <row r="4978" spans="4:4" x14ac:dyDescent="0.3">
      <c r="D4978" s="10"/>
    </row>
    <row r="4979" spans="4:4" x14ac:dyDescent="0.3">
      <c r="D4979" s="10"/>
    </row>
    <row r="4980" spans="4:4" x14ac:dyDescent="0.3">
      <c r="D4980" s="10"/>
    </row>
    <row r="4981" spans="4:4" x14ac:dyDescent="0.3">
      <c r="D4981" s="10"/>
    </row>
    <row r="4982" spans="4:4" x14ac:dyDescent="0.3">
      <c r="D4982" s="10"/>
    </row>
    <row r="4983" spans="4:4" x14ac:dyDescent="0.3">
      <c r="D4983" s="10"/>
    </row>
    <row r="4984" spans="4:4" x14ac:dyDescent="0.3">
      <c r="D4984" s="10"/>
    </row>
    <row r="4985" spans="4:4" x14ac:dyDescent="0.3">
      <c r="D4985" s="10"/>
    </row>
    <row r="4986" spans="4:4" x14ac:dyDescent="0.3">
      <c r="D4986" s="10"/>
    </row>
    <row r="4987" spans="4:4" x14ac:dyDescent="0.3">
      <c r="D4987" s="10"/>
    </row>
    <row r="4988" spans="4:4" x14ac:dyDescent="0.3">
      <c r="D4988" s="10"/>
    </row>
    <row r="4989" spans="4:4" x14ac:dyDescent="0.3">
      <c r="D4989" s="10"/>
    </row>
    <row r="4990" spans="4:4" x14ac:dyDescent="0.3">
      <c r="D4990" s="10"/>
    </row>
    <row r="4991" spans="4:4" x14ac:dyDescent="0.3">
      <c r="D4991" s="10"/>
    </row>
    <row r="4992" spans="4:4" x14ac:dyDescent="0.3">
      <c r="D4992" s="10"/>
    </row>
    <row r="4993" spans="4:4" x14ac:dyDescent="0.3">
      <c r="D4993" s="10"/>
    </row>
    <row r="4994" spans="4:4" x14ac:dyDescent="0.3">
      <c r="D4994" s="10"/>
    </row>
    <row r="4995" spans="4:4" x14ac:dyDescent="0.3">
      <c r="D4995" s="10"/>
    </row>
    <row r="4996" spans="4:4" x14ac:dyDescent="0.3">
      <c r="D4996" s="10"/>
    </row>
    <row r="4997" spans="4:4" x14ac:dyDescent="0.3">
      <c r="D4997" s="10"/>
    </row>
    <row r="4998" spans="4:4" x14ac:dyDescent="0.3">
      <c r="D4998" s="10"/>
    </row>
    <row r="4999" spans="4:4" x14ac:dyDescent="0.3">
      <c r="D4999" s="10"/>
    </row>
    <row r="5000" spans="4:4" x14ac:dyDescent="0.3">
      <c r="D5000" s="10"/>
    </row>
  </sheetData>
  <sheetProtection algorithmName="SHA-512" hashValue="kjaNcqszSQl9haNSzFfLmO+iEiQRF7t8iWyu8rgX0oLcNwJHIQne+YJDJT3BX7xGJirKZwU/pZudswPiFGKl2g==" saltValue="rYdpQGEW9A8qh4iBnjHDRA==" spinCount="100000" sheet="1" formatRows="0"/>
  <mergeCells count="12">
    <mergeCell ref="C19:G19"/>
    <mergeCell ref="C22:G22"/>
    <mergeCell ref="C75:G75"/>
    <mergeCell ref="C78:G78"/>
    <mergeCell ref="C85:G85"/>
    <mergeCell ref="C89:G8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4159F-6047-4F89-8C67-54F3B43354A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3" x14ac:dyDescent="0.3"/>
  <cols>
    <col min="1" max="1" width="3.3828125" customWidth="1"/>
    <col min="2" max="2" width="12.53515625" style="177" customWidth="1"/>
    <col min="3" max="3" width="63.23046875" style="177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4">
      <c r="A1" s="198" t="s">
        <v>219</v>
      </c>
      <c r="B1" s="198"/>
      <c r="C1" s="198"/>
      <c r="D1" s="198"/>
      <c r="E1" s="198"/>
      <c r="F1" s="198"/>
      <c r="G1" s="198"/>
      <c r="AG1" t="s">
        <v>149</v>
      </c>
    </row>
    <row r="2" spans="1:60" ht="25" customHeight="1" x14ac:dyDescent="0.3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150</v>
      </c>
    </row>
    <row r="3" spans="1:60" ht="25" customHeight="1" x14ac:dyDescent="0.3">
      <c r="A3" s="199" t="s">
        <v>8</v>
      </c>
      <c r="B3" s="49" t="s">
        <v>50</v>
      </c>
      <c r="C3" s="202" t="s">
        <v>51</v>
      </c>
      <c r="D3" s="200"/>
      <c r="E3" s="200"/>
      <c r="F3" s="200"/>
      <c r="G3" s="201"/>
      <c r="AC3" s="177" t="s">
        <v>150</v>
      </c>
      <c r="AG3" t="s">
        <v>154</v>
      </c>
    </row>
    <row r="4" spans="1:60" ht="25" customHeight="1" x14ac:dyDescent="0.3">
      <c r="A4" s="203" t="s">
        <v>9</v>
      </c>
      <c r="B4" s="204" t="s">
        <v>60</v>
      </c>
      <c r="C4" s="205" t="s">
        <v>61</v>
      </c>
      <c r="D4" s="206"/>
      <c r="E4" s="206"/>
      <c r="F4" s="206"/>
      <c r="G4" s="207"/>
      <c r="AG4" t="s">
        <v>155</v>
      </c>
    </row>
    <row r="5" spans="1:60" x14ac:dyDescent="0.3">
      <c r="D5" s="10"/>
    </row>
    <row r="6" spans="1:60" ht="37.299999999999997" x14ac:dyDescent="0.3">
      <c r="A6" s="209" t="s">
        <v>156</v>
      </c>
      <c r="B6" s="211" t="s">
        <v>157</v>
      </c>
      <c r="C6" s="211" t="s">
        <v>158</v>
      </c>
      <c r="D6" s="210" t="s">
        <v>159</v>
      </c>
      <c r="E6" s="209" t="s">
        <v>160</v>
      </c>
      <c r="F6" s="208" t="s">
        <v>161</v>
      </c>
      <c r="G6" s="209" t="s">
        <v>29</v>
      </c>
      <c r="H6" s="212" t="s">
        <v>30</v>
      </c>
      <c r="I6" s="212" t="s">
        <v>162</v>
      </c>
      <c r="J6" s="212" t="s">
        <v>31</v>
      </c>
      <c r="K6" s="212" t="s">
        <v>163</v>
      </c>
      <c r="L6" s="212" t="s">
        <v>164</v>
      </c>
      <c r="M6" s="212" t="s">
        <v>165</v>
      </c>
      <c r="N6" s="212" t="s">
        <v>166</v>
      </c>
      <c r="O6" s="212" t="s">
        <v>167</v>
      </c>
      <c r="P6" s="212" t="s">
        <v>168</v>
      </c>
      <c r="Q6" s="212" t="s">
        <v>169</v>
      </c>
      <c r="R6" s="212" t="s">
        <v>170</v>
      </c>
      <c r="S6" s="212" t="s">
        <v>171</v>
      </c>
      <c r="T6" s="212" t="s">
        <v>172</v>
      </c>
      <c r="U6" s="212" t="s">
        <v>173</v>
      </c>
      <c r="V6" s="212" t="s">
        <v>174</v>
      </c>
      <c r="W6" s="212" t="s">
        <v>175</v>
      </c>
      <c r="X6" s="212" t="s">
        <v>176</v>
      </c>
      <c r="Y6" s="212" t="s">
        <v>177</v>
      </c>
    </row>
    <row r="7" spans="1:60" hidden="1" x14ac:dyDescent="0.3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3">
      <c r="A8" s="230" t="s">
        <v>178</v>
      </c>
      <c r="B8" s="231" t="s">
        <v>78</v>
      </c>
      <c r="C8" s="253" t="s">
        <v>79</v>
      </c>
      <c r="D8" s="232"/>
      <c r="E8" s="233"/>
      <c r="F8" s="234"/>
      <c r="G8" s="234">
        <f>SUMIF(AG9:AG22,"&lt;&gt;NOR",G9:G22)</f>
        <v>0</v>
      </c>
      <c r="H8" s="234"/>
      <c r="I8" s="234">
        <f>SUM(I9:I22)</f>
        <v>0</v>
      </c>
      <c r="J8" s="234"/>
      <c r="K8" s="234">
        <f>SUM(K9:K22)</f>
        <v>0</v>
      </c>
      <c r="L8" s="234"/>
      <c r="M8" s="234">
        <f>SUM(M9:M22)</f>
        <v>0</v>
      </c>
      <c r="N8" s="233"/>
      <c r="O8" s="233">
        <f>SUM(O9:O22)</f>
        <v>0</v>
      </c>
      <c r="P8" s="233"/>
      <c r="Q8" s="233">
        <f>SUM(Q9:Q22)</f>
        <v>0</v>
      </c>
      <c r="R8" s="234"/>
      <c r="S8" s="234"/>
      <c r="T8" s="235"/>
      <c r="U8" s="229"/>
      <c r="V8" s="229">
        <f>SUM(V9:V22)</f>
        <v>0</v>
      </c>
      <c r="W8" s="229"/>
      <c r="X8" s="229"/>
      <c r="Y8" s="229"/>
      <c r="AG8" t="s">
        <v>179</v>
      </c>
    </row>
    <row r="9" spans="1:60" outlineLevel="1" x14ac:dyDescent="0.3">
      <c r="A9" s="237">
        <v>1</v>
      </c>
      <c r="B9" s="238" t="s">
        <v>1428</v>
      </c>
      <c r="C9" s="255" t="s">
        <v>1429</v>
      </c>
      <c r="D9" s="239" t="s">
        <v>1430</v>
      </c>
      <c r="E9" s="240">
        <v>65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2"/>
      <c r="S9" s="242" t="s">
        <v>183</v>
      </c>
      <c r="T9" s="243" t="s">
        <v>184</v>
      </c>
      <c r="U9" s="224">
        <v>0</v>
      </c>
      <c r="V9" s="224">
        <f>ROUND(E9*U9,2)</f>
        <v>0</v>
      </c>
      <c r="W9" s="224"/>
      <c r="X9" s="224" t="s">
        <v>185</v>
      </c>
      <c r="Y9" s="224" t="s">
        <v>186</v>
      </c>
      <c r="Z9" s="213"/>
      <c r="AA9" s="213"/>
      <c r="AB9" s="213"/>
      <c r="AC9" s="213"/>
      <c r="AD9" s="213"/>
      <c r="AE9" s="213"/>
      <c r="AF9" s="213"/>
      <c r="AG9" s="213" t="s">
        <v>192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3">
      <c r="A10" s="220"/>
      <c r="B10" s="221"/>
      <c r="C10" s="267" t="s">
        <v>1431</v>
      </c>
      <c r="D10" s="260"/>
      <c r="E10" s="261">
        <v>8</v>
      </c>
      <c r="F10" s="224"/>
      <c r="G10" s="22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3"/>
      <c r="AA10" s="213"/>
      <c r="AB10" s="213"/>
      <c r="AC10" s="213"/>
      <c r="AD10" s="213"/>
      <c r="AE10" s="213"/>
      <c r="AF10" s="213"/>
      <c r="AG10" s="213" t="s">
        <v>227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3" x14ac:dyDescent="0.3">
      <c r="A11" s="220"/>
      <c r="B11" s="221"/>
      <c r="C11" s="267" t="s">
        <v>1432</v>
      </c>
      <c r="D11" s="260"/>
      <c r="E11" s="261">
        <v>11</v>
      </c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3"/>
      <c r="AA11" s="213"/>
      <c r="AB11" s="213"/>
      <c r="AC11" s="213"/>
      <c r="AD11" s="213"/>
      <c r="AE11" s="213"/>
      <c r="AF11" s="213"/>
      <c r="AG11" s="213" t="s">
        <v>227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3" x14ac:dyDescent="0.3">
      <c r="A12" s="220"/>
      <c r="B12" s="221"/>
      <c r="C12" s="267" t="s">
        <v>1433</v>
      </c>
      <c r="D12" s="260"/>
      <c r="E12" s="261">
        <v>12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3"/>
      <c r="AA12" s="213"/>
      <c r="AB12" s="213"/>
      <c r="AC12" s="213"/>
      <c r="AD12" s="213"/>
      <c r="AE12" s="213"/>
      <c r="AF12" s="213"/>
      <c r="AG12" s="213" t="s">
        <v>227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3" x14ac:dyDescent="0.3">
      <c r="A13" s="220"/>
      <c r="B13" s="221"/>
      <c r="C13" s="267" t="s">
        <v>1434</v>
      </c>
      <c r="D13" s="260"/>
      <c r="E13" s="261">
        <v>12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3"/>
      <c r="AA13" s="213"/>
      <c r="AB13" s="213"/>
      <c r="AC13" s="213"/>
      <c r="AD13" s="213"/>
      <c r="AE13" s="213"/>
      <c r="AF13" s="213"/>
      <c r="AG13" s="213" t="s">
        <v>227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3" x14ac:dyDescent="0.3">
      <c r="A14" s="220"/>
      <c r="B14" s="221"/>
      <c r="C14" s="267" t="s">
        <v>1435</v>
      </c>
      <c r="D14" s="260"/>
      <c r="E14" s="261">
        <v>8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3"/>
      <c r="AA14" s="213"/>
      <c r="AB14" s="213"/>
      <c r="AC14" s="213"/>
      <c r="AD14" s="213"/>
      <c r="AE14" s="213"/>
      <c r="AF14" s="213"/>
      <c r="AG14" s="213" t="s">
        <v>227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3" x14ac:dyDescent="0.3">
      <c r="A15" s="220"/>
      <c r="B15" s="221"/>
      <c r="C15" s="267" t="s">
        <v>1436</v>
      </c>
      <c r="D15" s="260"/>
      <c r="E15" s="261">
        <v>14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3"/>
      <c r="AA15" s="213"/>
      <c r="AB15" s="213"/>
      <c r="AC15" s="213"/>
      <c r="AD15" s="213"/>
      <c r="AE15" s="213"/>
      <c r="AF15" s="213"/>
      <c r="AG15" s="213" t="s">
        <v>227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3">
      <c r="A16" s="237">
        <v>2</v>
      </c>
      <c r="B16" s="238" t="s">
        <v>1437</v>
      </c>
      <c r="C16" s="255" t="s">
        <v>1438</v>
      </c>
      <c r="D16" s="239" t="s">
        <v>1430</v>
      </c>
      <c r="E16" s="240">
        <v>3</v>
      </c>
      <c r="F16" s="241"/>
      <c r="G16" s="242">
        <f>ROUND(E16*F16,2)</f>
        <v>0</v>
      </c>
      <c r="H16" s="241"/>
      <c r="I16" s="242">
        <f>ROUND(E16*H16,2)</f>
        <v>0</v>
      </c>
      <c r="J16" s="241"/>
      <c r="K16" s="242">
        <f>ROUND(E16*J16,2)</f>
        <v>0</v>
      </c>
      <c r="L16" s="242">
        <v>21</v>
      </c>
      <c r="M16" s="242">
        <f>G16*(1+L16/100)</f>
        <v>0</v>
      </c>
      <c r="N16" s="240">
        <v>0</v>
      </c>
      <c r="O16" s="240">
        <f>ROUND(E16*N16,2)</f>
        <v>0</v>
      </c>
      <c r="P16" s="240">
        <v>0</v>
      </c>
      <c r="Q16" s="240">
        <f>ROUND(E16*P16,2)</f>
        <v>0</v>
      </c>
      <c r="R16" s="242"/>
      <c r="S16" s="242" t="s">
        <v>183</v>
      </c>
      <c r="T16" s="243" t="s">
        <v>184</v>
      </c>
      <c r="U16" s="224">
        <v>0</v>
      </c>
      <c r="V16" s="224">
        <f>ROUND(E16*U16,2)</f>
        <v>0</v>
      </c>
      <c r="W16" s="224"/>
      <c r="X16" s="224" t="s">
        <v>185</v>
      </c>
      <c r="Y16" s="224" t="s">
        <v>186</v>
      </c>
      <c r="Z16" s="213"/>
      <c r="AA16" s="213"/>
      <c r="AB16" s="213"/>
      <c r="AC16" s="213"/>
      <c r="AD16" s="213"/>
      <c r="AE16" s="213"/>
      <c r="AF16" s="213"/>
      <c r="AG16" s="213" t="s">
        <v>192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2" x14ac:dyDescent="0.3">
      <c r="A17" s="220"/>
      <c r="B17" s="221"/>
      <c r="C17" s="267" t="s">
        <v>90</v>
      </c>
      <c r="D17" s="260"/>
      <c r="E17" s="261">
        <v>3</v>
      </c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24"/>
      <c r="Z17" s="213"/>
      <c r="AA17" s="213"/>
      <c r="AB17" s="213"/>
      <c r="AC17" s="213"/>
      <c r="AD17" s="213"/>
      <c r="AE17" s="213"/>
      <c r="AF17" s="213"/>
      <c r="AG17" s="213" t="s">
        <v>227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3">
      <c r="A18" s="237">
        <v>3</v>
      </c>
      <c r="B18" s="238" t="s">
        <v>1439</v>
      </c>
      <c r="C18" s="255" t="s">
        <v>1440</v>
      </c>
      <c r="D18" s="239" t="s">
        <v>416</v>
      </c>
      <c r="E18" s="240">
        <v>290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0">
        <v>0</v>
      </c>
      <c r="O18" s="240">
        <f>ROUND(E18*N18,2)</f>
        <v>0</v>
      </c>
      <c r="P18" s="240">
        <v>0</v>
      </c>
      <c r="Q18" s="240">
        <f>ROUND(E18*P18,2)</f>
        <v>0</v>
      </c>
      <c r="R18" s="242"/>
      <c r="S18" s="242" t="s">
        <v>183</v>
      </c>
      <c r="T18" s="243" t="s">
        <v>184</v>
      </c>
      <c r="U18" s="224">
        <v>0</v>
      </c>
      <c r="V18" s="224">
        <f>ROUND(E18*U18,2)</f>
        <v>0</v>
      </c>
      <c r="W18" s="224"/>
      <c r="X18" s="224" t="s">
        <v>185</v>
      </c>
      <c r="Y18" s="224" t="s">
        <v>186</v>
      </c>
      <c r="Z18" s="213"/>
      <c r="AA18" s="213"/>
      <c r="AB18" s="213"/>
      <c r="AC18" s="213"/>
      <c r="AD18" s="213"/>
      <c r="AE18" s="213"/>
      <c r="AF18" s="213"/>
      <c r="AG18" s="213" t="s">
        <v>192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2" x14ac:dyDescent="0.3">
      <c r="A19" s="220"/>
      <c r="B19" s="221"/>
      <c r="C19" s="267" t="s">
        <v>1441</v>
      </c>
      <c r="D19" s="260"/>
      <c r="E19" s="261">
        <v>290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3"/>
      <c r="AA19" s="213"/>
      <c r="AB19" s="213"/>
      <c r="AC19" s="213"/>
      <c r="AD19" s="213"/>
      <c r="AE19" s="213"/>
      <c r="AF19" s="213"/>
      <c r="AG19" s="213" t="s">
        <v>227</v>
      </c>
      <c r="AH19" s="213">
        <v>5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3">
      <c r="A20" s="237">
        <v>4</v>
      </c>
      <c r="B20" s="238" t="s">
        <v>1442</v>
      </c>
      <c r="C20" s="255" t="s">
        <v>1443</v>
      </c>
      <c r="D20" s="239" t="s">
        <v>1430</v>
      </c>
      <c r="E20" s="240">
        <v>72</v>
      </c>
      <c r="F20" s="241"/>
      <c r="G20" s="242">
        <f>ROUND(E20*F20,2)</f>
        <v>0</v>
      </c>
      <c r="H20" s="241"/>
      <c r="I20" s="242">
        <f>ROUND(E20*H20,2)</f>
        <v>0</v>
      </c>
      <c r="J20" s="241"/>
      <c r="K20" s="242">
        <f>ROUND(E20*J20,2)</f>
        <v>0</v>
      </c>
      <c r="L20" s="242">
        <v>21</v>
      </c>
      <c r="M20" s="242">
        <f>G20*(1+L20/100)</f>
        <v>0</v>
      </c>
      <c r="N20" s="240">
        <v>0</v>
      </c>
      <c r="O20" s="240">
        <f>ROUND(E20*N20,2)</f>
        <v>0</v>
      </c>
      <c r="P20" s="240">
        <v>0</v>
      </c>
      <c r="Q20" s="240">
        <f>ROUND(E20*P20,2)</f>
        <v>0</v>
      </c>
      <c r="R20" s="242"/>
      <c r="S20" s="242" t="s">
        <v>183</v>
      </c>
      <c r="T20" s="243" t="s">
        <v>184</v>
      </c>
      <c r="U20" s="224">
        <v>0</v>
      </c>
      <c r="V20" s="224">
        <f>ROUND(E20*U20,2)</f>
        <v>0</v>
      </c>
      <c r="W20" s="224"/>
      <c r="X20" s="224" t="s">
        <v>185</v>
      </c>
      <c r="Y20" s="224" t="s">
        <v>186</v>
      </c>
      <c r="Z20" s="213"/>
      <c r="AA20" s="213"/>
      <c r="AB20" s="213"/>
      <c r="AC20" s="213"/>
      <c r="AD20" s="213"/>
      <c r="AE20" s="213"/>
      <c r="AF20" s="213"/>
      <c r="AG20" s="213" t="s">
        <v>192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2" x14ac:dyDescent="0.3">
      <c r="A21" s="220"/>
      <c r="B21" s="221"/>
      <c r="C21" s="267" t="s">
        <v>1444</v>
      </c>
      <c r="D21" s="260"/>
      <c r="E21" s="261">
        <v>8</v>
      </c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3"/>
      <c r="AA21" s="213"/>
      <c r="AB21" s="213"/>
      <c r="AC21" s="213"/>
      <c r="AD21" s="213"/>
      <c r="AE21" s="213"/>
      <c r="AF21" s="213"/>
      <c r="AG21" s="213" t="s">
        <v>227</v>
      </c>
      <c r="AH21" s="213">
        <v>5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3" x14ac:dyDescent="0.3">
      <c r="A22" s="220"/>
      <c r="B22" s="221"/>
      <c r="C22" s="267" t="s">
        <v>1445</v>
      </c>
      <c r="D22" s="260"/>
      <c r="E22" s="261">
        <v>64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3"/>
      <c r="AA22" s="213"/>
      <c r="AB22" s="213"/>
      <c r="AC22" s="213"/>
      <c r="AD22" s="213"/>
      <c r="AE22" s="213"/>
      <c r="AF22" s="213"/>
      <c r="AG22" s="213" t="s">
        <v>227</v>
      </c>
      <c r="AH22" s="213">
        <v>5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x14ac:dyDescent="0.3">
      <c r="A23" s="230" t="s">
        <v>178</v>
      </c>
      <c r="B23" s="231" t="s">
        <v>130</v>
      </c>
      <c r="C23" s="253" t="s">
        <v>79</v>
      </c>
      <c r="D23" s="232"/>
      <c r="E23" s="233"/>
      <c r="F23" s="234"/>
      <c r="G23" s="234">
        <f>SUMIF(AG24:AG33,"&lt;&gt;NOR",G24:G33)</f>
        <v>0</v>
      </c>
      <c r="H23" s="234"/>
      <c r="I23" s="234">
        <f>SUM(I24:I33)</f>
        <v>0</v>
      </c>
      <c r="J23" s="234"/>
      <c r="K23" s="234">
        <f>SUM(K24:K33)</f>
        <v>0</v>
      </c>
      <c r="L23" s="234"/>
      <c r="M23" s="234">
        <f>SUM(M24:M33)</f>
        <v>0</v>
      </c>
      <c r="N23" s="233"/>
      <c r="O23" s="233">
        <f>SUM(O24:O33)</f>
        <v>0</v>
      </c>
      <c r="P23" s="233"/>
      <c r="Q23" s="233">
        <f>SUM(Q24:Q33)</f>
        <v>0.05</v>
      </c>
      <c r="R23" s="234"/>
      <c r="S23" s="234"/>
      <c r="T23" s="235"/>
      <c r="U23" s="229"/>
      <c r="V23" s="229">
        <f>SUM(V24:V33)</f>
        <v>0</v>
      </c>
      <c r="W23" s="229"/>
      <c r="X23" s="229"/>
      <c r="Y23" s="229"/>
      <c r="AG23" t="s">
        <v>179</v>
      </c>
    </row>
    <row r="24" spans="1:60" outlineLevel="1" x14ac:dyDescent="0.3">
      <c r="A24" s="237">
        <v>5</v>
      </c>
      <c r="B24" s="238" t="s">
        <v>1446</v>
      </c>
      <c r="C24" s="255" t="s">
        <v>1447</v>
      </c>
      <c r="D24" s="239" t="s">
        <v>1448</v>
      </c>
      <c r="E24" s="240">
        <v>33.75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21</v>
      </c>
      <c r="M24" s="242">
        <f>G24*(1+L24/100)</f>
        <v>0</v>
      </c>
      <c r="N24" s="240">
        <v>0</v>
      </c>
      <c r="O24" s="240">
        <f>ROUND(E24*N24,2)</f>
        <v>0</v>
      </c>
      <c r="P24" s="240">
        <v>1.5E-3</v>
      </c>
      <c r="Q24" s="240">
        <f>ROUND(E24*P24,2)</f>
        <v>0.05</v>
      </c>
      <c r="R24" s="242"/>
      <c r="S24" s="242" t="s">
        <v>183</v>
      </c>
      <c r="T24" s="243" t="s">
        <v>184</v>
      </c>
      <c r="U24" s="224">
        <v>0</v>
      </c>
      <c r="V24" s="224">
        <f>ROUND(E24*U24,2)</f>
        <v>0</v>
      </c>
      <c r="W24" s="224"/>
      <c r="X24" s="224" t="s">
        <v>185</v>
      </c>
      <c r="Y24" s="224" t="s">
        <v>186</v>
      </c>
      <c r="Z24" s="213"/>
      <c r="AA24" s="213"/>
      <c r="AB24" s="213"/>
      <c r="AC24" s="213"/>
      <c r="AD24" s="213"/>
      <c r="AE24" s="213"/>
      <c r="AF24" s="213"/>
      <c r="AG24" s="213" t="s">
        <v>192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2" x14ac:dyDescent="0.3">
      <c r="A25" s="220"/>
      <c r="B25" s="221"/>
      <c r="C25" s="267" t="s">
        <v>1449</v>
      </c>
      <c r="D25" s="260"/>
      <c r="E25" s="261">
        <v>33.75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3"/>
      <c r="AA25" s="213"/>
      <c r="AB25" s="213"/>
      <c r="AC25" s="213"/>
      <c r="AD25" s="213"/>
      <c r="AE25" s="213"/>
      <c r="AF25" s="213"/>
      <c r="AG25" s="213" t="s">
        <v>227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3">
      <c r="A26" s="237">
        <v>6</v>
      </c>
      <c r="B26" s="238" t="s">
        <v>1450</v>
      </c>
      <c r="C26" s="255" t="s">
        <v>1451</v>
      </c>
      <c r="D26" s="239" t="s">
        <v>1448</v>
      </c>
      <c r="E26" s="240">
        <v>30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0">
        <v>0</v>
      </c>
      <c r="O26" s="240">
        <f>ROUND(E26*N26,2)</f>
        <v>0</v>
      </c>
      <c r="P26" s="240">
        <v>0</v>
      </c>
      <c r="Q26" s="240">
        <f>ROUND(E26*P26,2)</f>
        <v>0</v>
      </c>
      <c r="R26" s="242"/>
      <c r="S26" s="242" t="s">
        <v>183</v>
      </c>
      <c r="T26" s="243" t="s">
        <v>184</v>
      </c>
      <c r="U26" s="224">
        <v>0</v>
      </c>
      <c r="V26" s="224">
        <f>ROUND(E26*U26,2)</f>
        <v>0</v>
      </c>
      <c r="W26" s="224"/>
      <c r="X26" s="224" t="s">
        <v>185</v>
      </c>
      <c r="Y26" s="224" t="s">
        <v>186</v>
      </c>
      <c r="Z26" s="213"/>
      <c r="AA26" s="213"/>
      <c r="AB26" s="213"/>
      <c r="AC26" s="213"/>
      <c r="AD26" s="213"/>
      <c r="AE26" s="213"/>
      <c r="AF26" s="213"/>
      <c r="AG26" s="213" t="s">
        <v>192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2" x14ac:dyDescent="0.3">
      <c r="A27" s="220"/>
      <c r="B27" s="221"/>
      <c r="C27" s="267" t="s">
        <v>1452</v>
      </c>
      <c r="D27" s="260"/>
      <c r="E27" s="261">
        <v>30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3"/>
      <c r="AA27" s="213"/>
      <c r="AB27" s="213"/>
      <c r="AC27" s="213"/>
      <c r="AD27" s="213"/>
      <c r="AE27" s="213"/>
      <c r="AF27" s="213"/>
      <c r="AG27" s="213" t="s">
        <v>227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3">
      <c r="A28" s="244">
        <v>7</v>
      </c>
      <c r="B28" s="245" t="s">
        <v>1453</v>
      </c>
      <c r="C28" s="254" t="s">
        <v>1454</v>
      </c>
      <c r="D28" s="246" t="s">
        <v>1455</v>
      </c>
      <c r="E28" s="247">
        <v>1</v>
      </c>
      <c r="F28" s="248"/>
      <c r="G28" s="249">
        <f>ROUND(E28*F28,2)</f>
        <v>0</v>
      </c>
      <c r="H28" s="248"/>
      <c r="I28" s="249">
        <f>ROUND(E28*H28,2)</f>
        <v>0</v>
      </c>
      <c r="J28" s="248"/>
      <c r="K28" s="249">
        <f>ROUND(E28*J28,2)</f>
        <v>0</v>
      </c>
      <c r="L28" s="249">
        <v>21</v>
      </c>
      <c r="M28" s="249">
        <f>G28*(1+L28/100)</f>
        <v>0</v>
      </c>
      <c r="N28" s="247">
        <v>0</v>
      </c>
      <c r="O28" s="247">
        <f>ROUND(E28*N28,2)</f>
        <v>0</v>
      </c>
      <c r="P28" s="247">
        <v>0</v>
      </c>
      <c r="Q28" s="247">
        <f>ROUND(E28*P28,2)</f>
        <v>0</v>
      </c>
      <c r="R28" s="249"/>
      <c r="S28" s="249" t="s">
        <v>183</v>
      </c>
      <c r="T28" s="250" t="s">
        <v>184</v>
      </c>
      <c r="U28" s="224">
        <v>0</v>
      </c>
      <c r="V28" s="224">
        <f>ROUND(E28*U28,2)</f>
        <v>0</v>
      </c>
      <c r="W28" s="224"/>
      <c r="X28" s="224" t="s">
        <v>185</v>
      </c>
      <c r="Y28" s="224" t="s">
        <v>186</v>
      </c>
      <c r="Z28" s="213"/>
      <c r="AA28" s="213"/>
      <c r="AB28" s="213"/>
      <c r="AC28" s="213"/>
      <c r="AD28" s="213"/>
      <c r="AE28" s="213"/>
      <c r="AF28" s="213"/>
      <c r="AG28" s="213" t="s">
        <v>192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3">
      <c r="A29" s="244">
        <v>8</v>
      </c>
      <c r="B29" s="245" t="s">
        <v>1456</v>
      </c>
      <c r="C29" s="254" t="s">
        <v>1457</v>
      </c>
      <c r="D29" s="246" t="s">
        <v>1455</v>
      </c>
      <c r="E29" s="247">
        <v>1</v>
      </c>
      <c r="F29" s="248"/>
      <c r="G29" s="249">
        <f>ROUND(E29*F29,2)</f>
        <v>0</v>
      </c>
      <c r="H29" s="248"/>
      <c r="I29" s="249">
        <f>ROUND(E29*H29,2)</f>
        <v>0</v>
      </c>
      <c r="J29" s="248"/>
      <c r="K29" s="249">
        <f>ROUND(E29*J29,2)</f>
        <v>0</v>
      </c>
      <c r="L29" s="249">
        <v>21</v>
      </c>
      <c r="M29" s="249">
        <f>G29*(1+L29/100)</f>
        <v>0</v>
      </c>
      <c r="N29" s="247">
        <v>0</v>
      </c>
      <c r="O29" s="247">
        <f>ROUND(E29*N29,2)</f>
        <v>0</v>
      </c>
      <c r="P29" s="247">
        <v>0</v>
      </c>
      <c r="Q29" s="247">
        <f>ROUND(E29*P29,2)</f>
        <v>0</v>
      </c>
      <c r="R29" s="249"/>
      <c r="S29" s="249" t="s">
        <v>183</v>
      </c>
      <c r="T29" s="250" t="s">
        <v>184</v>
      </c>
      <c r="U29" s="224">
        <v>0</v>
      </c>
      <c r="V29" s="224">
        <f>ROUND(E29*U29,2)</f>
        <v>0</v>
      </c>
      <c r="W29" s="224"/>
      <c r="X29" s="224" t="s">
        <v>185</v>
      </c>
      <c r="Y29" s="224" t="s">
        <v>186</v>
      </c>
      <c r="Z29" s="213"/>
      <c r="AA29" s="213"/>
      <c r="AB29" s="213"/>
      <c r="AC29" s="213"/>
      <c r="AD29" s="213"/>
      <c r="AE29" s="213"/>
      <c r="AF29" s="213"/>
      <c r="AG29" s="213" t="s">
        <v>192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3">
      <c r="A30" s="244">
        <v>9</v>
      </c>
      <c r="B30" s="245" t="s">
        <v>1458</v>
      </c>
      <c r="C30" s="254" t="s">
        <v>1459</v>
      </c>
      <c r="D30" s="246" t="s">
        <v>1455</v>
      </c>
      <c r="E30" s="247">
        <v>1</v>
      </c>
      <c r="F30" s="248"/>
      <c r="G30" s="249">
        <f>ROUND(E30*F30,2)</f>
        <v>0</v>
      </c>
      <c r="H30" s="248"/>
      <c r="I30" s="249">
        <f>ROUND(E30*H30,2)</f>
        <v>0</v>
      </c>
      <c r="J30" s="248"/>
      <c r="K30" s="249">
        <f>ROUND(E30*J30,2)</f>
        <v>0</v>
      </c>
      <c r="L30" s="249">
        <v>21</v>
      </c>
      <c r="M30" s="249">
        <f>G30*(1+L30/100)</f>
        <v>0</v>
      </c>
      <c r="N30" s="247">
        <v>0</v>
      </c>
      <c r="O30" s="247">
        <f>ROUND(E30*N30,2)</f>
        <v>0</v>
      </c>
      <c r="P30" s="247">
        <v>0</v>
      </c>
      <c r="Q30" s="247">
        <f>ROUND(E30*P30,2)</f>
        <v>0</v>
      </c>
      <c r="R30" s="249"/>
      <c r="S30" s="249" t="s">
        <v>183</v>
      </c>
      <c r="T30" s="250" t="s">
        <v>184</v>
      </c>
      <c r="U30" s="224">
        <v>0</v>
      </c>
      <c r="V30" s="224">
        <f>ROUND(E30*U30,2)</f>
        <v>0</v>
      </c>
      <c r="W30" s="224"/>
      <c r="X30" s="224" t="s">
        <v>185</v>
      </c>
      <c r="Y30" s="224" t="s">
        <v>186</v>
      </c>
      <c r="Z30" s="213"/>
      <c r="AA30" s="213"/>
      <c r="AB30" s="213"/>
      <c r="AC30" s="213"/>
      <c r="AD30" s="213"/>
      <c r="AE30" s="213"/>
      <c r="AF30" s="213"/>
      <c r="AG30" s="213" t="s">
        <v>192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3">
      <c r="A31" s="244">
        <v>10</v>
      </c>
      <c r="B31" s="245" t="s">
        <v>1460</v>
      </c>
      <c r="C31" s="254" t="s">
        <v>1461</v>
      </c>
      <c r="D31" s="246" t="s">
        <v>1455</v>
      </c>
      <c r="E31" s="247">
        <v>1</v>
      </c>
      <c r="F31" s="248"/>
      <c r="G31" s="249">
        <f>ROUND(E31*F31,2)</f>
        <v>0</v>
      </c>
      <c r="H31" s="248"/>
      <c r="I31" s="249">
        <f>ROUND(E31*H31,2)</f>
        <v>0</v>
      </c>
      <c r="J31" s="248"/>
      <c r="K31" s="249">
        <f>ROUND(E31*J31,2)</f>
        <v>0</v>
      </c>
      <c r="L31" s="249">
        <v>21</v>
      </c>
      <c r="M31" s="249">
        <f>G31*(1+L31/100)</f>
        <v>0</v>
      </c>
      <c r="N31" s="247">
        <v>0</v>
      </c>
      <c r="O31" s="247">
        <f>ROUND(E31*N31,2)</f>
        <v>0</v>
      </c>
      <c r="P31" s="247">
        <v>0</v>
      </c>
      <c r="Q31" s="247">
        <f>ROUND(E31*P31,2)</f>
        <v>0</v>
      </c>
      <c r="R31" s="249"/>
      <c r="S31" s="249" t="s">
        <v>183</v>
      </c>
      <c r="T31" s="250" t="s">
        <v>184</v>
      </c>
      <c r="U31" s="224">
        <v>0</v>
      </c>
      <c r="V31" s="224">
        <f>ROUND(E31*U31,2)</f>
        <v>0</v>
      </c>
      <c r="W31" s="224"/>
      <c r="X31" s="224" t="s">
        <v>185</v>
      </c>
      <c r="Y31" s="224" t="s">
        <v>186</v>
      </c>
      <c r="Z31" s="213"/>
      <c r="AA31" s="213"/>
      <c r="AB31" s="213"/>
      <c r="AC31" s="213"/>
      <c r="AD31" s="213"/>
      <c r="AE31" s="213"/>
      <c r="AF31" s="213"/>
      <c r="AG31" s="213" t="s">
        <v>192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3">
      <c r="A32" s="244">
        <v>11</v>
      </c>
      <c r="B32" s="245" t="s">
        <v>1462</v>
      </c>
      <c r="C32" s="254" t="s">
        <v>1463</v>
      </c>
      <c r="D32" s="246" t="s">
        <v>1455</v>
      </c>
      <c r="E32" s="247">
        <v>1</v>
      </c>
      <c r="F32" s="248"/>
      <c r="G32" s="249">
        <f>ROUND(E32*F32,2)</f>
        <v>0</v>
      </c>
      <c r="H32" s="248"/>
      <c r="I32" s="249">
        <f>ROUND(E32*H32,2)</f>
        <v>0</v>
      </c>
      <c r="J32" s="248"/>
      <c r="K32" s="249">
        <f>ROUND(E32*J32,2)</f>
        <v>0</v>
      </c>
      <c r="L32" s="249">
        <v>21</v>
      </c>
      <c r="M32" s="249">
        <f>G32*(1+L32/100)</f>
        <v>0</v>
      </c>
      <c r="N32" s="247">
        <v>0</v>
      </c>
      <c r="O32" s="247">
        <f>ROUND(E32*N32,2)</f>
        <v>0</v>
      </c>
      <c r="P32" s="247">
        <v>0</v>
      </c>
      <c r="Q32" s="247">
        <f>ROUND(E32*P32,2)</f>
        <v>0</v>
      </c>
      <c r="R32" s="249"/>
      <c r="S32" s="249" t="s">
        <v>183</v>
      </c>
      <c r="T32" s="250" t="s">
        <v>184</v>
      </c>
      <c r="U32" s="224">
        <v>0</v>
      </c>
      <c r="V32" s="224">
        <f>ROUND(E32*U32,2)</f>
        <v>0</v>
      </c>
      <c r="W32" s="224"/>
      <c r="X32" s="224" t="s">
        <v>185</v>
      </c>
      <c r="Y32" s="224" t="s">
        <v>186</v>
      </c>
      <c r="Z32" s="213"/>
      <c r="AA32" s="213"/>
      <c r="AB32" s="213"/>
      <c r="AC32" s="213"/>
      <c r="AD32" s="213"/>
      <c r="AE32" s="213"/>
      <c r="AF32" s="213"/>
      <c r="AG32" s="213" t="s">
        <v>192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3">
      <c r="A33" s="244">
        <v>12</v>
      </c>
      <c r="B33" s="245" t="s">
        <v>1464</v>
      </c>
      <c r="C33" s="254" t="s">
        <v>1465</v>
      </c>
      <c r="D33" s="246" t="s">
        <v>1455</v>
      </c>
      <c r="E33" s="247">
        <v>1</v>
      </c>
      <c r="F33" s="248"/>
      <c r="G33" s="249">
        <f>ROUND(E33*F33,2)</f>
        <v>0</v>
      </c>
      <c r="H33" s="248"/>
      <c r="I33" s="249">
        <f>ROUND(E33*H33,2)</f>
        <v>0</v>
      </c>
      <c r="J33" s="248"/>
      <c r="K33" s="249">
        <f>ROUND(E33*J33,2)</f>
        <v>0</v>
      </c>
      <c r="L33" s="249">
        <v>21</v>
      </c>
      <c r="M33" s="249">
        <f>G33*(1+L33/100)</f>
        <v>0</v>
      </c>
      <c r="N33" s="247">
        <v>0</v>
      </c>
      <c r="O33" s="247">
        <f>ROUND(E33*N33,2)</f>
        <v>0</v>
      </c>
      <c r="P33" s="247">
        <v>0</v>
      </c>
      <c r="Q33" s="247">
        <f>ROUND(E33*P33,2)</f>
        <v>0</v>
      </c>
      <c r="R33" s="249"/>
      <c r="S33" s="249" t="s">
        <v>183</v>
      </c>
      <c r="T33" s="250" t="s">
        <v>184</v>
      </c>
      <c r="U33" s="224">
        <v>0</v>
      </c>
      <c r="V33" s="224">
        <f>ROUND(E33*U33,2)</f>
        <v>0</v>
      </c>
      <c r="W33" s="224"/>
      <c r="X33" s="224" t="s">
        <v>185</v>
      </c>
      <c r="Y33" s="224" t="s">
        <v>186</v>
      </c>
      <c r="Z33" s="213"/>
      <c r="AA33" s="213"/>
      <c r="AB33" s="213"/>
      <c r="AC33" s="213"/>
      <c r="AD33" s="213"/>
      <c r="AE33" s="213"/>
      <c r="AF33" s="213"/>
      <c r="AG33" s="213" t="s">
        <v>192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x14ac:dyDescent="0.3">
      <c r="A34" s="230" t="s">
        <v>178</v>
      </c>
      <c r="B34" s="231" t="s">
        <v>131</v>
      </c>
      <c r="C34" s="253" t="s">
        <v>132</v>
      </c>
      <c r="D34" s="232"/>
      <c r="E34" s="233"/>
      <c r="F34" s="234"/>
      <c r="G34" s="234">
        <f>SUMIF(AG35:AG41,"&lt;&gt;NOR",G35:G41)</f>
        <v>0</v>
      </c>
      <c r="H34" s="234"/>
      <c r="I34" s="234">
        <f>SUM(I35:I41)</f>
        <v>0</v>
      </c>
      <c r="J34" s="234"/>
      <c r="K34" s="234">
        <f>SUM(K35:K41)</f>
        <v>0</v>
      </c>
      <c r="L34" s="234"/>
      <c r="M34" s="234">
        <f>SUM(M35:M41)</f>
        <v>0</v>
      </c>
      <c r="N34" s="233"/>
      <c r="O34" s="233">
        <f>SUM(O35:O41)</f>
        <v>0</v>
      </c>
      <c r="P34" s="233"/>
      <c r="Q34" s="233">
        <f>SUM(Q35:Q41)</f>
        <v>0</v>
      </c>
      <c r="R34" s="234"/>
      <c r="S34" s="234"/>
      <c r="T34" s="235"/>
      <c r="U34" s="229"/>
      <c r="V34" s="229">
        <f>SUM(V35:V41)</f>
        <v>0</v>
      </c>
      <c r="W34" s="229"/>
      <c r="X34" s="229"/>
      <c r="Y34" s="229"/>
      <c r="AG34" t="s">
        <v>179</v>
      </c>
    </row>
    <row r="35" spans="1:60" outlineLevel="1" x14ac:dyDescent="0.3">
      <c r="A35" s="244">
        <v>13</v>
      </c>
      <c r="B35" s="245" t="s">
        <v>1466</v>
      </c>
      <c r="C35" s="254" t="s">
        <v>1467</v>
      </c>
      <c r="D35" s="246" t="s">
        <v>1430</v>
      </c>
      <c r="E35" s="247">
        <v>1</v>
      </c>
      <c r="F35" s="248"/>
      <c r="G35" s="249">
        <f>ROUND(E35*F35,2)</f>
        <v>0</v>
      </c>
      <c r="H35" s="248"/>
      <c r="I35" s="249">
        <f>ROUND(E35*H35,2)</f>
        <v>0</v>
      </c>
      <c r="J35" s="248"/>
      <c r="K35" s="249">
        <f>ROUND(E35*J35,2)</f>
        <v>0</v>
      </c>
      <c r="L35" s="249">
        <v>21</v>
      </c>
      <c r="M35" s="249">
        <f>G35*(1+L35/100)</f>
        <v>0</v>
      </c>
      <c r="N35" s="247">
        <v>0</v>
      </c>
      <c r="O35" s="247">
        <f>ROUND(E35*N35,2)</f>
        <v>0</v>
      </c>
      <c r="P35" s="247">
        <v>0</v>
      </c>
      <c r="Q35" s="247">
        <f>ROUND(E35*P35,2)</f>
        <v>0</v>
      </c>
      <c r="R35" s="249"/>
      <c r="S35" s="249" t="s">
        <v>183</v>
      </c>
      <c r="T35" s="250" t="s">
        <v>184</v>
      </c>
      <c r="U35" s="224">
        <v>0</v>
      </c>
      <c r="V35" s="224">
        <f>ROUND(E35*U35,2)</f>
        <v>0</v>
      </c>
      <c r="W35" s="224"/>
      <c r="X35" s="224" t="s">
        <v>185</v>
      </c>
      <c r="Y35" s="224" t="s">
        <v>186</v>
      </c>
      <c r="Z35" s="213"/>
      <c r="AA35" s="213"/>
      <c r="AB35" s="213"/>
      <c r="AC35" s="213"/>
      <c r="AD35" s="213"/>
      <c r="AE35" s="213"/>
      <c r="AF35" s="213"/>
      <c r="AG35" s="213" t="s">
        <v>192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3">
      <c r="A36" s="244">
        <v>14</v>
      </c>
      <c r="B36" s="245" t="s">
        <v>1468</v>
      </c>
      <c r="C36" s="254" t="s">
        <v>1469</v>
      </c>
      <c r="D36" s="246" t="s">
        <v>1430</v>
      </c>
      <c r="E36" s="247">
        <v>1</v>
      </c>
      <c r="F36" s="248"/>
      <c r="G36" s="249">
        <f>ROUND(E36*F36,2)</f>
        <v>0</v>
      </c>
      <c r="H36" s="248"/>
      <c r="I36" s="249">
        <f>ROUND(E36*H36,2)</f>
        <v>0</v>
      </c>
      <c r="J36" s="248"/>
      <c r="K36" s="249">
        <f>ROUND(E36*J36,2)</f>
        <v>0</v>
      </c>
      <c r="L36" s="249">
        <v>21</v>
      </c>
      <c r="M36" s="249">
        <f>G36*(1+L36/100)</f>
        <v>0</v>
      </c>
      <c r="N36" s="247">
        <v>0</v>
      </c>
      <c r="O36" s="247">
        <f>ROUND(E36*N36,2)</f>
        <v>0</v>
      </c>
      <c r="P36" s="247">
        <v>0</v>
      </c>
      <c r="Q36" s="247">
        <f>ROUND(E36*P36,2)</f>
        <v>0</v>
      </c>
      <c r="R36" s="249"/>
      <c r="S36" s="249" t="s">
        <v>183</v>
      </c>
      <c r="T36" s="250" t="s">
        <v>184</v>
      </c>
      <c r="U36" s="224">
        <v>0</v>
      </c>
      <c r="V36" s="224">
        <f>ROUND(E36*U36,2)</f>
        <v>0</v>
      </c>
      <c r="W36" s="224"/>
      <c r="X36" s="224" t="s">
        <v>255</v>
      </c>
      <c r="Y36" s="224" t="s">
        <v>186</v>
      </c>
      <c r="Z36" s="213"/>
      <c r="AA36" s="213"/>
      <c r="AB36" s="213"/>
      <c r="AC36" s="213"/>
      <c r="AD36" s="213"/>
      <c r="AE36" s="213"/>
      <c r="AF36" s="213"/>
      <c r="AG36" s="213" t="s">
        <v>256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3">
      <c r="A37" s="244">
        <v>15</v>
      </c>
      <c r="B37" s="245" t="s">
        <v>1470</v>
      </c>
      <c r="C37" s="254" t="s">
        <v>1471</v>
      </c>
      <c r="D37" s="246" t="s">
        <v>1430</v>
      </c>
      <c r="E37" s="247">
        <v>1</v>
      </c>
      <c r="F37" s="248"/>
      <c r="G37" s="249">
        <f>ROUND(E37*F37,2)</f>
        <v>0</v>
      </c>
      <c r="H37" s="248"/>
      <c r="I37" s="249">
        <f>ROUND(E37*H37,2)</f>
        <v>0</v>
      </c>
      <c r="J37" s="248"/>
      <c r="K37" s="249">
        <f>ROUND(E37*J37,2)</f>
        <v>0</v>
      </c>
      <c r="L37" s="249">
        <v>21</v>
      </c>
      <c r="M37" s="249">
        <f>G37*(1+L37/100)</f>
        <v>0</v>
      </c>
      <c r="N37" s="247">
        <v>0</v>
      </c>
      <c r="O37" s="247">
        <f>ROUND(E37*N37,2)</f>
        <v>0</v>
      </c>
      <c r="P37" s="247">
        <v>0</v>
      </c>
      <c r="Q37" s="247">
        <f>ROUND(E37*P37,2)</f>
        <v>0</v>
      </c>
      <c r="R37" s="249"/>
      <c r="S37" s="249" t="s">
        <v>183</v>
      </c>
      <c r="T37" s="250" t="s">
        <v>184</v>
      </c>
      <c r="U37" s="224">
        <v>0</v>
      </c>
      <c r="V37" s="224">
        <f>ROUND(E37*U37,2)</f>
        <v>0</v>
      </c>
      <c r="W37" s="224"/>
      <c r="X37" s="224" t="s">
        <v>255</v>
      </c>
      <c r="Y37" s="224" t="s">
        <v>186</v>
      </c>
      <c r="Z37" s="213"/>
      <c r="AA37" s="213"/>
      <c r="AB37" s="213"/>
      <c r="AC37" s="213"/>
      <c r="AD37" s="213"/>
      <c r="AE37" s="213"/>
      <c r="AF37" s="213"/>
      <c r="AG37" s="213" t="s">
        <v>256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3">
      <c r="A38" s="244">
        <v>16</v>
      </c>
      <c r="B38" s="245" t="s">
        <v>1472</v>
      </c>
      <c r="C38" s="254" t="s">
        <v>1473</v>
      </c>
      <c r="D38" s="246" t="s">
        <v>1430</v>
      </c>
      <c r="E38" s="247">
        <v>1</v>
      </c>
      <c r="F38" s="248"/>
      <c r="G38" s="249">
        <f>ROUND(E38*F38,2)</f>
        <v>0</v>
      </c>
      <c r="H38" s="248"/>
      <c r="I38" s="249">
        <f>ROUND(E38*H38,2)</f>
        <v>0</v>
      </c>
      <c r="J38" s="248"/>
      <c r="K38" s="249">
        <f>ROUND(E38*J38,2)</f>
        <v>0</v>
      </c>
      <c r="L38" s="249">
        <v>21</v>
      </c>
      <c r="M38" s="249">
        <f>G38*(1+L38/100)</f>
        <v>0</v>
      </c>
      <c r="N38" s="247">
        <v>0</v>
      </c>
      <c r="O38" s="247">
        <f>ROUND(E38*N38,2)</f>
        <v>0</v>
      </c>
      <c r="P38" s="247">
        <v>0</v>
      </c>
      <c r="Q38" s="247">
        <f>ROUND(E38*P38,2)</f>
        <v>0</v>
      </c>
      <c r="R38" s="249"/>
      <c r="S38" s="249" t="s">
        <v>183</v>
      </c>
      <c r="T38" s="250" t="s">
        <v>184</v>
      </c>
      <c r="U38" s="224">
        <v>0</v>
      </c>
      <c r="V38" s="224">
        <f>ROUND(E38*U38,2)</f>
        <v>0</v>
      </c>
      <c r="W38" s="224"/>
      <c r="X38" s="224" t="s">
        <v>255</v>
      </c>
      <c r="Y38" s="224" t="s">
        <v>186</v>
      </c>
      <c r="Z38" s="213"/>
      <c r="AA38" s="213"/>
      <c r="AB38" s="213"/>
      <c r="AC38" s="213"/>
      <c r="AD38" s="213"/>
      <c r="AE38" s="213"/>
      <c r="AF38" s="213"/>
      <c r="AG38" s="213" t="s">
        <v>256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3">
      <c r="A39" s="244">
        <v>17</v>
      </c>
      <c r="B39" s="245" t="s">
        <v>1474</v>
      </c>
      <c r="C39" s="254" t="s">
        <v>1475</v>
      </c>
      <c r="D39" s="246" t="s">
        <v>1430</v>
      </c>
      <c r="E39" s="247">
        <v>1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21</v>
      </c>
      <c r="M39" s="249">
        <f>G39*(1+L39/100)</f>
        <v>0</v>
      </c>
      <c r="N39" s="247">
        <v>0</v>
      </c>
      <c r="O39" s="247">
        <f>ROUND(E39*N39,2)</f>
        <v>0</v>
      </c>
      <c r="P39" s="247">
        <v>0</v>
      </c>
      <c r="Q39" s="247">
        <f>ROUND(E39*P39,2)</f>
        <v>0</v>
      </c>
      <c r="R39" s="249"/>
      <c r="S39" s="249" t="s">
        <v>183</v>
      </c>
      <c r="T39" s="250" t="s">
        <v>184</v>
      </c>
      <c r="U39" s="224">
        <v>0</v>
      </c>
      <c r="V39" s="224">
        <f>ROUND(E39*U39,2)</f>
        <v>0</v>
      </c>
      <c r="W39" s="224"/>
      <c r="X39" s="224" t="s">
        <v>255</v>
      </c>
      <c r="Y39" s="224" t="s">
        <v>186</v>
      </c>
      <c r="Z39" s="213"/>
      <c r="AA39" s="213"/>
      <c r="AB39" s="213"/>
      <c r="AC39" s="213"/>
      <c r="AD39" s="213"/>
      <c r="AE39" s="213"/>
      <c r="AF39" s="213"/>
      <c r="AG39" s="213" t="s">
        <v>256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3">
      <c r="A40" s="244">
        <v>18</v>
      </c>
      <c r="B40" s="245" t="s">
        <v>1476</v>
      </c>
      <c r="C40" s="254" t="s">
        <v>1477</v>
      </c>
      <c r="D40" s="246" t="s">
        <v>1430</v>
      </c>
      <c r="E40" s="247">
        <v>1</v>
      </c>
      <c r="F40" s="248"/>
      <c r="G40" s="249">
        <f>ROUND(E40*F40,2)</f>
        <v>0</v>
      </c>
      <c r="H40" s="248"/>
      <c r="I40" s="249">
        <f>ROUND(E40*H40,2)</f>
        <v>0</v>
      </c>
      <c r="J40" s="248"/>
      <c r="K40" s="249">
        <f>ROUND(E40*J40,2)</f>
        <v>0</v>
      </c>
      <c r="L40" s="249">
        <v>21</v>
      </c>
      <c r="M40" s="249">
        <f>G40*(1+L40/100)</f>
        <v>0</v>
      </c>
      <c r="N40" s="247">
        <v>0</v>
      </c>
      <c r="O40" s="247">
        <f>ROUND(E40*N40,2)</f>
        <v>0</v>
      </c>
      <c r="P40" s="247">
        <v>0</v>
      </c>
      <c r="Q40" s="247">
        <f>ROUND(E40*P40,2)</f>
        <v>0</v>
      </c>
      <c r="R40" s="249"/>
      <c r="S40" s="249" t="s">
        <v>183</v>
      </c>
      <c r="T40" s="250" t="s">
        <v>184</v>
      </c>
      <c r="U40" s="224">
        <v>0</v>
      </c>
      <c r="V40" s="224">
        <f>ROUND(E40*U40,2)</f>
        <v>0</v>
      </c>
      <c r="W40" s="224"/>
      <c r="X40" s="224" t="s">
        <v>255</v>
      </c>
      <c r="Y40" s="224" t="s">
        <v>186</v>
      </c>
      <c r="Z40" s="213"/>
      <c r="AA40" s="213"/>
      <c r="AB40" s="213"/>
      <c r="AC40" s="213"/>
      <c r="AD40" s="213"/>
      <c r="AE40" s="213"/>
      <c r="AF40" s="213"/>
      <c r="AG40" s="213" t="s">
        <v>256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3">
      <c r="A41" s="244">
        <v>19</v>
      </c>
      <c r="B41" s="245" t="s">
        <v>1478</v>
      </c>
      <c r="C41" s="254" t="s">
        <v>1479</v>
      </c>
      <c r="D41" s="246" t="s">
        <v>1430</v>
      </c>
      <c r="E41" s="247">
        <v>1</v>
      </c>
      <c r="F41" s="248"/>
      <c r="G41" s="249">
        <f>ROUND(E41*F41,2)</f>
        <v>0</v>
      </c>
      <c r="H41" s="248"/>
      <c r="I41" s="249">
        <f>ROUND(E41*H41,2)</f>
        <v>0</v>
      </c>
      <c r="J41" s="248"/>
      <c r="K41" s="249">
        <f>ROUND(E41*J41,2)</f>
        <v>0</v>
      </c>
      <c r="L41" s="249">
        <v>21</v>
      </c>
      <c r="M41" s="249">
        <f>G41*(1+L41/100)</f>
        <v>0</v>
      </c>
      <c r="N41" s="247">
        <v>0</v>
      </c>
      <c r="O41" s="247">
        <f>ROUND(E41*N41,2)</f>
        <v>0</v>
      </c>
      <c r="P41" s="247">
        <v>0</v>
      </c>
      <c r="Q41" s="247">
        <f>ROUND(E41*P41,2)</f>
        <v>0</v>
      </c>
      <c r="R41" s="249"/>
      <c r="S41" s="249" t="s">
        <v>183</v>
      </c>
      <c r="T41" s="250" t="s">
        <v>184</v>
      </c>
      <c r="U41" s="224">
        <v>0</v>
      </c>
      <c r="V41" s="224">
        <f>ROUND(E41*U41,2)</f>
        <v>0</v>
      </c>
      <c r="W41" s="224"/>
      <c r="X41" s="224" t="s">
        <v>255</v>
      </c>
      <c r="Y41" s="224" t="s">
        <v>186</v>
      </c>
      <c r="Z41" s="213"/>
      <c r="AA41" s="213"/>
      <c r="AB41" s="213"/>
      <c r="AC41" s="213"/>
      <c r="AD41" s="213"/>
      <c r="AE41" s="213"/>
      <c r="AF41" s="213"/>
      <c r="AG41" s="213" t="s">
        <v>256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x14ac:dyDescent="0.3">
      <c r="A42" s="230" t="s">
        <v>178</v>
      </c>
      <c r="B42" s="231" t="s">
        <v>133</v>
      </c>
      <c r="C42" s="253" t="s">
        <v>134</v>
      </c>
      <c r="D42" s="232"/>
      <c r="E42" s="233"/>
      <c r="F42" s="234"/>
      <c r="G42" s="234">
        <f>SUMIF(AG43:AG49,"&lt;&gt;NOR",G43:G49)</f>
        <v>0</v>
      </c>
      <c r="H42" s="234"/>
      <c r="I42" s="234">
        <f>SUM(I43:I49)</f>
        <v>0</v>
      </c>
      <c r="J42" s="234"/>
      <c r="K42" s="234">
        <f>SUM(K43:K49)</f>
        <v>0</v>
      </c>
      <c r="L42" s="234"/>
      <c r="M42" s="234">
        <f>SUM(M43:M49)</f>
        <v>0</v>
      </c>
      <c r="N42" s="233"/>
      <c r="O42" s="233">
        <f>SUM(O43:O49)</f>
        <v>0</v>
      </c>
      <c r="P42" s="233"/>
      <c r="Q42" s="233">
        <f>SUM(Q43:Q49)</f>
        <v>0</v>
      </c>
      <c r="R42" s="234"/>
      <c r="S42" s="234"/>
      <c r="T42" s="235"/>
      <c r="U42" s="229"/>
      <c r="V42" s="229">
        <f>SUM(V43:V49)</f>
        <v>0</v>
      </c>
      <c r="W42" s="229"/>
      <c r="X42" s="229"/>
      <c r="Y42" s="229"/>
      <c r="AG42" t="s">
        <v>179</v>
      </c>
    </row>
    <row r="43" spans="1:60" outlineLevel="1" x14ac:dyDescent="0.3">
      <c r="A43" s="237">
        <v>20</v>
      </c>
      <c r="B43" s="238" t="s">
        <v>1480</v>
      </c>
      <c r="C43" s="255" t="s">
        <v>1481</v>
      </c>
      <c r="D43" s="239" t="s">
        <v>1430</v>
      </c>
      <c r="E43" s="240">
        <v>45</v>
      </c>
      <c r="F43" s="241"/>
      <c r="G43" s="242">
        <f>ROUND(E43*F43,2)</f>
        <v>0</v>
      </c>
      <c r="H43" s="241"/>
      <c r="I43" s="242">
        <f>ROUND(E43*H43,2)</f>
        <v>0</v>
      </c>
      <c r="J43" s="241"/>
      <c r="K43" s="242">
        <f>ROUND(E43*J43,2)</f>
        <v>0</v>
      </c>
      <c r="L43" s="242">
        <v>21</v>
      </c>
      <c r="M43" s="242">
        <f>G43*(1+L43/100)</f>
        <v>0</v>
      </c>
      <c r="N43" s="240">
        <v>0</v>
      </c>
      <c r="O43" s="240">
        <f>ROUND(E43*N43,2)</f>
        <v>0</v>
      </c>
      <c r="P43" s="240">
        <v>0</v>
      </c>
      <c r="Q43" s="240">
        <f>ROUND(E43*P43,2)</f>
        <v>0</v>
      </c>
      <c r="R43" s="242"/>
      <c r="S43" s="242" t="s">
        <v>183</v>
      </c>
      <c r="T43" s="243" t="s">
        <v>184</v>
      </c>
      <c r="U43" s="224">
        <v>0</v>
      </c>
      <c r="V43" s="224">
        <f>ROUND(E43*U43,2)</f>
        <v>0</v>
      </c>
      <c r="W43" s="224"/>
      <c r="X43" s="224" t="s">
        <v>185</v>
      </c>
      <c r="Y43" s="224" t="s">
        <v>186</v>
      </c>
      <c r="Z43" s="213"/>
      <c r="AA43" s="213"/>
      <c r="AB43" s="213"/>
      <c r="AC43" s="213"/>
      <c r="AD43" s="213"/>
      <c r="AE43" s="213"/>
      <c r="AF43" s="213"/>
      <c r="AG43" s="213" t="s">
        <v>192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2" x14ac:dyDescent="0.3">
      <c r="A44" s="220"/>
      <c r="B44" s="221"/>
      <c r="C44" s="267" t="s">
        <v>1431</v>
      </c>
      <c r="D44" s="260"/>
      <c r="E44" s="261">
        <v>8</v>
      </c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3"/>
      <c r="AA44" s="213"/>
      <c r="AB44" s="213"/>
      <c r="AC44" s="213"/>
      <c r="AD44" s="213"/>
      <c r="AE44" s="213"/>
      <c r="AF44" s="213"/>
      <c r="AG44" s="213" t="s">
        <v>227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3" x14ac:dyDescent="0.3">
      <c r="A45" s="220"/>
      <c r="B45" s="221"/>
      <c r="C45" s="267" t="s">
        <v>1482</v>
      </c>
      <c r="D45" s="260"/>
      <c r="E45" s="261">
        <v>7</v>
      </c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3"/>
      <c r="AA45" s="213"/>
      <c r="AB45" s="213"/>
      <c r="AC45" s="213"/>
      <c r="AD45" s="213"/>
      <c r="AE45" s="213"/>
      <c r="AF45" s="213"/>
      <c r="AG45" s="213" t="s">
        <v>227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3" x14ac:dyDescent="0.3">
      <c r="A46" s="220"/>
      <c r="B46" s="221"/>
      <c r="C46" s="267" t="s">
        <v>1483</v>
      </c>
      <c r="D46" s="260"/>
      <c r="E46" s="261">
        <v>6</v>
      </c>
      <c r="F46" s="224"/>
      <c r="G46" s="22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3"/>
      <c r="AA46" s="213"/>
      <c r="AB46" s="213"/>
      <c r="AC46" s="213"/>
      <c r="AD46" s="213"/>
      <c r="AE46" s="213"/>
      <c r="AF46" s="213"/>
      <c r="AG46" s="213" t="s">
        <v>227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3" x14ac:dyDescent="0.3">
      <c r="A47" s="220"/>
      <c r="B47" s="221"/>
      <c r="C47" s="267" t="s">
        <v>1484</v>
      </c>
      <c r="D47" s="260"/>
      <c r="E47" s="261">
        <v>8</v>
      </c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3"/>
      <c r="AA47" s="213"/>
      <c r="AB47" s="213"/>
      <c r="AC47" s="213"/>
      <c r="AD47" s="213"/>
      <c r="AE47" s="213"/>
      <c r="AF47" s="213"/>
      <c r="AG47" s="213" t="s">
        <v>227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3" x14ac:dyDescent="0.3">
      <c r="A48" s="220"/>
      <c r="B48" s="221"/>
      <c r="C48" s="267" t="s">
        <v>1435</v>
      </c>
      <c r="D48" s="260"/>
      <c r="E48" s="261">
        <v>8</v>
      </c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3"/>
      <c r="AA48" s="213"/>
      <c r="AB48" s="213"/>
      <c r="AC48" s="213"/>
      <c r="AD48" s="213"/>
      <c r="AE48" s="213"/>
      <c r="AF48" s="213"/>
      <c r="AG48" s="213" t="s">
        <v>227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3" x14ac:dyDescent="0.3">
      <c r="A49" s="220"/>
      <c r="B49" s="221"/>
      <c r="C49" s="267" t="s">
        <v>1485</v>
      </c>
      <c r="D49" s="260"/>
      <c r="E49" s="261">
        <v>8</v>
      </c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3"/>
      <c r="AA49" s="213"/>
      <c r="AB49" s="213"/>
      <c r="AC49" s="213"/>
      <c r="AD49" s="213"/>
      <c r="AE49" s="213"/>
      <c r="AF49" s="213"/>
      <c r="AG49" s="213" t="s">
        <v>227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x14ac:dyDescent="0.3">
      <c r="A50" s="230" t="s">
        <v>178</v>
      </c>
      <c r="B50" s="231" t="s">
        <v>135</v>
      </c>
      <c r="C50" s="253" t="s">
        <v>136</v>
      </c>
      <c r="D50" s="232"/>
      <c r="E50" s="233"/>
      <c r="F50" s="234"/>
      <c r="G50" s="234">
        <f>SUMIF(AG51:AG63,"&lt;&gt;NOR",G51:G63)</f>
        <v>0</v>
      </c>
      <c r="H50" s="234"/>
      <c r="I50" s="234">
        <f>SUM(I51:I63)</f>
        <v>0</v>
      </c>
      <c r="J50" s="234"/>
      <c r="K50" s="234">
        <f>SUM(K51:K63)</f>
        <v>0</v>
      </c>
      <c r="L50" s="234"/>
      <c r="M50" s="234">
        <f>SUM(M51:M63)</f>
        <v>0</v>
      </c>
      <c r="N50" s="233"/>
      <c r="O50" s="233">
        <f>SUM(O51:O63)</f>
        <v>0.48000000000000004</v>
      </c>
      <c r="P50" s="233"/>
      <c r="Q50" s="233">
        <f>SUM(Q51:Q63)</f>
        <v>0</v>
      </c>
      <c r="R50" s="234"/>
      <c r="S50" s="234"/>
      <c r="T50" s="235"/>
      <c r="U50" s="229"/>
      <c r="V50" s="229">
        <f>SUM(V51:V63)</f>
        <v>0</v>
      </c>
      <c r="W50" s="229"/>
      <c r="X50" s="229"/>
      <c r="Y50" s="229"/>
      <c r="AG50" t="s">
        <v>179</v>
      </c>
    </row>
    <row r="51" spans="1:60" ht="41.15" outlineLevel="1" x14ac:dyDescent="0.3">
      <c r="A51" s="237">
        <v>21</v>
      </c>
      <c r="B51" s="238" t="s">
        <v>1486</v>
      </c>
      <c r="C51" s="255" t="s">
        <v>1487</v>
      </c>
      <c r="D51" s="239" t="s">
        <v>416</v>
      </c>
      <c r="E51" s="240">
        <v>902</v>
      </c>
      <c r="F51" s="241"/>
      <c r="G51" s="242">
        <f>ROUND(E51*F51,2)</f>
        <v>0</v>
      </c>
      <c r="H51" s="241"/>
      <c r="I51" s="242">
        <f>ROUND(E51*H51,2)</f>
        <v>0</v>
      </c>
      <c r="J51" s="241"/>
      <c r="K51" s="242">
        <f>ROUND(E51*J51,2)</f>
        <v>0</v>
      </c>
      <c r="L51" s="242">
        <v>21</v>
      </c>
      <c r="M51" s="242">
        <f>G51*(1+L51/100)</f>
        <v>0</v>
      </c>
      <c r="N51" s="240">
        <v>1.2999999999999999E-4</v>
      </c>
      <c r="O51" s="240">
        <f>ROUND(E51*N51,2)</f>
        <v>0.12</v>
      </c>
      <c r="P51" s="240">
        <v>0</v>
      </c>
      <c r="Q51" s="240">
        <f>ROUND(E51*P51,2)</f>
        <v>0</v>
      </c>
      <c r="R51" s="242" t="s">
        <v>302</v>
      </c>
      <c r="S51" s="242" t="s">
        <v>198</v>
      </c>
      <c r="T51" s="243" t="s">
        <v>198</v>
      </c>
      <c r="U51" s="224">
        <v>0</v>
      </c>
      <c r="V51" s="224">
        <f>ROUND(E51*U51,2)</f>
        <v>0</v>
      </c>
      <c r="W51" s="224"/>
      <c r="X51" s="224" t="s">
        <v>255</v>
      </c>
      <c r="Y51" s="224" t="s">
        <v>186</v>
      </c>
      <c r="Z51" s="213"/>
      <c r="AA51" s="213"/>
      <c r="AB51" s="213"/>
      <c r="AC51" s="213"/>
      <c r="AD51" s="213"/>
      <c r="AE51" s="213"/>
      <c r="AF51" s="213"/>
      <c r="AG51" s="213" t="s">
        <v>256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2" x14ac:dyDescent="0.3">
      <c r="A52" s="220"/>
      <c r="B52" s="221"/>
      <c r="C52" s="267" t="s">
        <v>1488</v>
      </c>
      <c r="D52" s="260"/>
      <c r="E52" s="261">
        <v>182.5</v>
      </c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3"/>
      <c r="AA52" s="213"/>
      <c r="AB52" s="213"/>
      <c r="AC52" s="213"/>
      <c r="AD52" s="213"/>
      <c r="AE52" s="213"/>
      <c r="AF52" s="213"/>
      <c r="AG52" s="213" t="s">
        <v>227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3" x14ac:dyDescent="0.3">
      <c r="A53" s="220"/>
      <c r="B53" s="221"/>
      <c r="C53" s="267" t="s">
        <v>1489</v>
      </c>
      <c r="D53" s="260"/>
      <c r="E53" s="261">
        <v>153.80000000000001</v>
      </c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3"/>
      <c r="AA53" s="213"/>
      <c r="AB53" s="213"/>
      <c r="AC53" s="213"/>
      <c r="AD53" s="213"/>
      <c r="AE53" s="213"/>
      <c r="AF53" s="213"/>
      <c r="AG53" s="213" t="s">
        <v>227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3" x14ac:dyDescent="0.3">
      <c r="A54" s="220"/>
      <c r="B54" s="221"/>
      <c r="C54" s="267" t="s">
        <v>1490</v>
      </c>
      <c r="D54" s="260"/>
      <c r="E54" s="261">
        <v>138.5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3"/>
      <c r="AA54" s="213"/>
      <c r="AB54" s="213"/>
      <c r="AC54" s="213"/>
      <c r="AD54" s="213"/>
      <c r="AE54" s="213"/>
      <c r="AF54" s="213"/>
      <c r="AG54" s="213" t="s">
        <v>227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3" x14ac:dyDescent="0.3">
      <c r="A55" s="220"/>
      <c r="B55" s="221"/>
      <c r="C55" s="267" t="s">
        <v>1491</v>
      </c>
      <c r="D55" s="260"/>
      <c r="E55" s="261">
        <v>129.80000000000001</v>
      </c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3"/>
      <c r="AA55" s="213"/>
      <c r="AB55" s="213"/>
      <c r="AC55" s="213"/>
      <c r="AD55" s="213"/>
      <c r="AE55" s="213"/>
      <c r="AF55" s="213"/>
      <c r="AG55" s="213" t="s">
        <v>227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3" x14ac:dyDescent="0.3">
      <c r="A56" s="220"/>
      <c r="B56" s="221"/>
      <c r="C56" s="267" t="s">
        <v>1492</v>
      </c>
      <c r="D56" s="260"/>
      <c r="E56" s="261">
        <v>144.80000000000001</v>
      </c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3"/>
      <c r="AA56" s="213"/>
      <c r="AB56" s="213"/>
      <c r="AC56" s="213"/>
      <c r="AD56" s="213"/>
      <c r="AE56" s="213"/>
      <c r="AF56" s="213"/>
      <c r="AG56" s="213" t="s">
        <v>227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3" x14ac:dyDescent="0.3">
      <c r="A57" s="220"/>
      <c r="B57" s="221"/>
      <c r="C57" s="267" t="s">
        <v>1493</v>
      </c>
      <c r="D57" s="260"/>
      <c r="E57" s="261">
        <v>152.6</v>
      </c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3"/>
      <c r="AA57" s="213"/>
      <c r="AB57" s="213"/>
      <c r="AC57" s="213"/>
      <c r="AD57" s="213"/>
      <c r="AE57" s="213"/>
      <c r="AF57" s="213"/>
      <c r="AG57" s="213" t="s">
        <v>227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ht="41.15" outlineLevel="1" x14ac:dyDescent="0.3">
      <c r="A58" s="237">
        <v>22</v>
      </c>
      <c r="B58" s="238" t="s">
        <v>1494</v>
      </c>
      <c r="C58" s="255" t="s">
        <v>1495</v>
      </c>
      <c r="D58" s="239" t="s">
        <v>416</v>
      </c>
      <c r="E58" s="240">
        <v>1505</v>
      </c>
      <c r="F58" s="241"/>
      <c r="G58" s="242">
        <f>ROUND(E58*F58,2)</f>
        <v>0</v>
      </c>
      <c r="H58" s="241"/>
      <c r="I58" s="242">
        <f>ROUND(E58*H58,2)</f>
        <v>0</v>
      </c>
      <c r="J58" s="241"/>
      <c r="K58" s="242">
        <f>ROUND(E58*J58,2)</f>
        <v>0</v>
      </c>
      <c r="L58" s="242">
        <v>21</v>
      </c>
      <c r="M58" s="242">
        <f>G58*(1+L58/100)</f>
        <v>0</v>
      </c>
      <c r="N58" s="240">
        <v>1.7000000000000001E-4</v>
      </c>
      <c r="O58" s="240">
        <f>ROUND(E58*N58,2)</f>
        <v>0.26</v>
      </c>
      <c r="P58" s="240">
        <v>0</v>
      </c>
      <c r="Q58" s="240">
        <f>ROUND(E58*P58,2)</f>
        <v>0</v>
      </c>
      <c r="R58" s="242" t="s">
        <v>302</v>
      </c>
      <c r="S58" s="242" t="s">
        <v>198</v>
      </c>
      <c r="T58" s="243" t="s">
        <v>198</v>
      </c>
      <c r="U58" s="224">
        <v>0</v>
      </c>
      <c r="V58" s="224">
        <f>ROUND(E58*U58,2)</f>
        <v>0</v>
      </c>
      <c r="W58" s="224"/>
      <c r="X58" s="224" t="s">
        <v>255</v>
      </c>
      <c r="Y58" s="224" t="s">
        <v>186</v>
      </c>
      <c r="Z58" s="213"/>
      <c r="AA58" s="213"/>
      <c r="AB58" s="213"/>
      <c r="AC58" s="213"/>
      <c r="AD58" s="213"/>
      <c r="AE58" s="213"/>
      <c r="AF58" s="213"/>
      <c r="AG58" s="213" t="s">
        <v>256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2" x14ac:dyDescent="0.3">
      <c r="A59" s="220"/>
      <c r="B59" s="221"/>
      <c r="C59" s="267" t="s">
        <v>1496</v>
      </c>
      <c r="D59" s="260"/>
      <c r="E59" s="261">
        <v>1505</v>
      </c>
      <c r="F59" s="224"/>
      <c r="G59" s="224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3"/>
      <c r="AA59" s="213"/>
      <c r="AB59" s="213"/>
      <c r="AC59" s="213"/>
      <c r="AD59" s="213"/>
      <c r="AE59" s="213"/>
      <c r="AF59" s="213"/>
      <c r="AG59" s="213" t="s">
        <v>227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41.15" outlineLevel="1" x14ac:dyDescent="0.3">
      <c r="A60" s="244">
        <v>23</v>
      </c>
      <c r="B60" s="245" t="s">
        <v>1497</v>
      </c>
      <c r="C60" s="254" t="s">
        <v>1498</v>
      </c>
      <c r="D60" s="246" t="s">
        <v>416</v>
      </c>
      <c r="E60" s="247">
        <v>25</v>
      </c>
      <c r="F60" s="248"/>
      <c r="G60" s="249">
        <f>ROUND(E60*F60,2)</f>
        <v>0</v>
      </c>
      <c r="H60" s="248"/>
      <c r="I60" s="249">
        <f>ROUND(E60*H60,2)</f>
        <v>0</v>
      </c>
      <c r="J60" s="248"/>
      <c r="K60" s="249">
        <f>ROUND(E60*J60,2)</f>
        <v>0</v>
      </c>
      <c r="L60" s="249">
        <v>21</v>
      </c>
      <c r="M60" s="249">
        <f>G60*(1+L60/100)</f>
        <v>0</v>
      </c>
      <c r="N60" s="247">
        <v>2.3000000000000001E-4</v>
      </c>
      <c r="O60" s="247">
        <f>ROUND(E60*N60,2)</f>
        <v>0.01</v>
      </c>
      <c r="P60" s="247">
        <v>0</v>
      </c>
      <c r="Q60" s="247">
        <f>ROUND(E60*P60,2)</f>
        <v>0</v>
      </c>
      <c r="R60" s="249" t="s">
        <v>302</v>
      </c>
      <c r="S60" s="249" t="s">
        <v>198</v>
      </c>
      <c r="T60" s="250" t="s">
        <v>198</v>
      </c>
      <c r="U60" s="224">
        <v>0</v>
      </c>
      <c r="V60" s="224">
        <f>ROUND(E60*U60,2)</f>
        <v>0</v>
      </c>
      <c r="W60" s="224"/>
      <c r="X60" s="224" t="s">
        <v>255</v>
      </c>
      <c r="Y60" s="224" t="s">
        <v>186</v>
      </c>
      <c r="Z60" s="213"/>
      <c r="AA60" s="213"/>
      <c r="AB60" s="213"/>
      <c r="AC60" s="213"/>
      <c r="AD60" s="213"/>
      <c r="AE60" s="213"/>
      <c r="AF60" s="213"/>
      <c r="AG60" s="213" t="s">
        <v>256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41.15" outlineLevel="1" x14ac:dyDescent="0.3">
      <c r="A61" s="244">
        <v>24</v>
      </c>
      <c r="B61" s="245" t="s">
        <v>1499</v>
      </c>
      <c r="C61" s="254" t="s">
        <v>1500</v>
      </c>
      <c r="D61" s="246" t="s">
        <v>416</v>
      </c>
      <c r="E61" s="247">
        <v>244</v>
      </c>
      <c r="F61" s="248"/>
      <c r="G61" s="249">
        <f>ROUND(E61*F61,2)</f>
        <v>0</v>
      </c>
      <c r="H61" s="248"/>
      <c r="I61" s="249">
        <f>ROUND(E61*H61,2)</f>
        <v>0</v>
      </c>
      <c r="J61" s="248"/>
      <c r="K61" s="249">
        <f>ROUND(E61*J61,2)</f>
        <v>0</v>
      </c>
      <c r="L61" s="249">
        <v>21</v>
      </c>
      <c r="M61" s="249">
        <f>G61*(1+L61/100)</f>
        <v>0</v>
      </c>
      <c r="N61" s="247">
        <v>2.4000000000000001E-4</v>
      </c>
      <c r="O61" s="247">
        <f>ROUND(E61*N61,2)</f>
        <v>0.06</v>
      </c>
      <c r="P61" s="247">
        <v>0</v>
      </c>
      <c r="Q61" s="247">
        <f>ROUND(E61*P61,2)</f>
        <v>0</v>
      </c>
      <c r="R61" s="249" t="s">
        <v>302</v>
      </c>
      <c r="S61" s="249" t="s">
        <v>198</v>
      </c>
      <c r="T61" s="250" t="s">
        <v>198</v>
      </c>
      <c r="U61" s="224">
        <v>0</v>
      </c>
      <c r="V61" s="224">
        <f>ROUND(E61*U61,2)</f>
        <v>0</v>
      </c>
      <c r="W61" s="224"/>
      <c r="X61" s="224" t="s">
        <v>255</v>
      </c>
      <c r="Y61" s="224" t="s">
        <v>186</v>
      </c>
      <c r="Z61" s="213"/>
      <c r="AA61" s="213"/>
      <c r="AB61" s="213"/>
      <c r="AC61" s="213"/>
      <c r="AD61" s="213"/>
      <c r="AE61" s="213"/>
      <c r="AF61" s="213"/>
      <c r="AG61" s="213" t="s">
        <v>256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30.9" outlineLevel="1" x14ac:dyDescent="0.3">
      <c r="A62" s="244">
        <v>25</v>
      </c>
      <c r="B62" s="245" t="s">
        <v>1501</v>
      </c>
      <c r="C62" s="254" t="s">
        <v>1502</v>
      </c>
      <c r="D62" s="246" t="s">
        <v>416</v>
      </c>
      <c r="E62" s="247">
        <v>200</v>
      </c>
      <c r="F62" s="248"/>
      <c r="G62" s="249">
        <f>ROUND(E62*F62,2)</f>
        <v>0</v>
      </c>
      <c r="H62" s="248"/>
      <c r="I62" s="249">
        <f>ROUND(E62*H62,2)</f>
        <v>0</v>
      </c>
      <c r="J62" s="248"/>
      <c r="K62" s="249">
        <f>ROUND(E62*J62,2)</f>
        <v>0</v>
      </c>
      <c r="L62" s="249">
        <v>21</v>
      </c>
      <c r="M62" s="249">
        <f>G62*(1+L62/100)</f>
        <v>0</v>
      </c>
      <c r="N62" s="247">
        <v>3.0000000000000001E-5</v>
      </c>
      <c r="O62" s="247">
        <f>ROUND(E62*N62,2)</f>
        <v>0.01</v>
      </c>
      <c r="P62" s="247">
        <v>0</v>
      </c>
      <c r="Q62" s="247">
        <f>ROUND(E62*P62,2)</f>
        <v>0</v>
      </c>
      <c r="R62" s="249" t="s">
        <v>302</v>
      </c>
      <c r="S62" s="249" t="s">
        <v>198</v>
      </c>
      <c r="T62" s="250" t="s">
        <v>198</v>
      </c>
      <c r="U62" s="224">
        <v>0</v>
      </c>
      <c r="V62" s="224">
        <f>ROUND(E62*U62,2)</f>
        <v>0</v>
      </c>
      <c r="W62" s="224"/>
      <c r="X62" s="224" t="s">
        <v>255</v>
      </c>
      <c r="Y62" s="224" t="s">
        <v>186</v>
      </c>
      <c r="Z62" s="213"/>
      <c r="AA62" s="213"/>
      <c r="AB62" s="213"/>
      <c r="AC62" s="213"/>
      <c r="AD62" s="213"/>
      <c r="AE62" s="213"/>
      <c r="AF62" s="213"/>
      <c r="AG62" s="213" t="s">
        <v>256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ht="30.9" outlineLevel="1" x14ac:dyDescent="0.3">
      <c r="A63" s="244">
        <v>26</v>
      </c>
      <c r="B63" s="245" t="s">
        <v>1503</v>
      </c>
      <c r="C63" s="254" t="s">
        <v>1504</v>
      </c>
      <c r="D63" s="246" t="s">
        <v>416</v>
      </c>
      <c r="E63" s="247">
        <v>450</v>
      </c>
      <c r="F63" s="248"/>
      <c r="G63" s="249">
        <f>ROUND(E63*F63,2)</f>
        <v>0</v>
      </c>
      <c r="H63" s="248"/>
      <c r="I63" s="249">
        <f>ROUND(E63*H63,2)</f>
        <v>0</v>
      </c>
      <c r="J63" s="248"/>
      <c r="K63" s="249">
        <f>ROUND(E63*J63,2)</f>
        <v>0</v>
      </c>
      <c r="L63" s="249">
        <v>21</v>
      </c>
      <c r="M63" s="249">
        <f>G63*(1+L63/100)</f>
        <v>0</v>
      </c>
      <c r="N63" s="247">
        <v>5.0000000000000002E-5</v>
      </c>
      <c r="O63" s="247">
        <f>ROUND(E63*N63,2)</f>
        <v>0.02</v>
      </c>
      <c r="P63" s="247">
        <v>0</v>
      </c>
      <c r="Q63" s="247">
        <f>ROUND(E63*P63,2)</f>
        <v>0</v>
      </c>
      <c r="R63" s="249" t="s">
        <v>302</v>
      </c>
      <c r="S63" s="249" t="s">
        <v>198</v>
      </c>
      <c r="T63" s="250" t="s">
        <v>198</v>
      </c>
      <c r="U63" s="224">
        <v>0</v>
      </c>
      <c r="V63" s="224">
        <f>ROUND(E63*U63,2)</f>
        <v>0</v>
      </c>
      <c r="W63" s="224"/>
      <c r="X63" s="224" t="s">
        <v>255</v>
      </c>
      <c r="Y63" s="224" t="s">
        <v>186</v>
      </c>
      <c r="Z63" s="213"/>
      <c r="AA63" s="213"/>
      <c r="AB63" s="213"/>
      <c r="AC63" s="213"/>
      <c r="AD63" s="213"/>
      <c r="AE63" s="213"/>
      <c r="AF63" s="213"/>
      <c r="AG63" s="213" t="s">
        <v>256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x14ac:dyDescent="0.3">
      <c r="A64" s="230" t="s">
        <v>178</v>
      </c>
      <c r="B64" s="231" t="s">
        <v>137</v>
      </c>
      <c r="C64" s="253" t="s">
        <v>138</v>
      </c>
      <c r="D64" s="232"/>
      <c r="E64" s="233"/>
      <c r="F64" s="234"/>
      <c r="G64" s="234">
        <f>SUMIF(AG65:AG69,"&lt;&gt;NOR",G65:G69)</f>
        <v>0</v>
      </c>
      <c r="H64" s="234"/>
      <c r="I64" s="234">
        <f>SUM(I65:I69)</f>
        <v>0</v>
      </c>
      <c r="J64" s="234"/>
      <c r="K64" s="234">
        <f>SUM(K65:K69)</f>
        <v>0</v>
      </c>
      <c r="L64" s="234"/>
      <c r="M64" s="234">
        <f>SUM(M65:M69)</f>
        <v>0</v>
      </c>
      <c r="N64" s="233"/>
      <c r="O64" s="233">
        <f>SUM(O65:O69)</f>
        <v>0</v>
      </c>
      <c r="P64" s="233"/>
      <c r="Q64" s="233">
        <f>SUM(Q65:Q69)</f>
        <v>0</v>
      </c>
      <c r="R64" s="234"/>
      <c r="S64" s="234"/>
      <c r="T64" s="235"/>
      <c r="U64" s="229"/>
      <c r="V64" s="229">
        <f>SUM(V65:V69)</f>
        <v>0</v>
      </c>
      <c r="W64" s="229"/>
      <c r="X64" s="229"/>
      <c r="Y64" s="229"/>
      <c r="AG64" t="s">
        <v>179</v>
      </c>
    </row>
    <row r="65" spans="1:60" outlineLevel="1" x14ac:dyDescent="0.3">
      <c r="A65" s="244">
        <v>27</v>
      </c>
      <c r="B65" s="245" t="s">
        <v>1505</v>
      </c>
      <c r="C65" s="254" t="s">
        <v>1506</v>
      </c>
      <c r="D65" s="246" t="s">
        <v>1430</v>
      </c>
      <c r="E65" s="247">
        <v>275</v>
      </c>
      <c r="F65" s="248"/>
      <c r="G65" s="249">
        <f>ROUND(E65*F65,2)</f>
        <v>0</v>
      </c>
      <c r="H65" s="248"/>
      <c r="I65" s="249">
        <f>ROUND(E65*H65,2)</f>
        <v>0</v>
      </c>
      <c r="J65" s="248"/>
      <c r="K65" s="249">
        <f>ROUND(E65*J65,2)</f>
        <v>0</v>
      </c>
      <c r="L65" s="249">
        <v>21</v>
      </c>
      <c r="M65" s="249">
        <f>G65*(1+L65/100)</f>
        <v>0</v>
      </c>
      <c r="N65" s="247">
        <v>0</v>
      </c>
      <c r="O65" s="247">
        <f>ROUND(E65*N65,2)</f>
        <v>0</v>
      </c>
      <c r="P65" s="247">
        <v>0</v>
      </c>
      <c r="Q65" s="247">
        <f>ROUND(E65*P65,2)</f>
        <v>0</v>
      </c>
      <c r="R65" s="249"/>
      <c r="S65" s="249" t="s">
        <v>183</v>
      </c>
      <c r="T65" s="250" t="s">
        <v>184</v>
      </c>
      <c r="U65" s="224">
        <v>0</v>
      </c>
      <c r="V65" s="224">
        <f>ROUND(E65*U65,2)</f>
        <v>0</v>
      </c>
      <c r="W65" s="224"/>
      <c r="X65" s="224" t="s">
        <v>185</v>
      </c>
      <c r="Y65" s="224" t="s">
        <v>186</v>
      </c>
      <c r="Z65" s="213"/>
      <c r="AA65" s="213"/>
      <c r="AB65" s="213"/>
      <c r="AC65" s="213"/>
      <c r="AD65" s="213"/>
      <c r="AE65" s="213"/>
      <c r="AF65" s="213"/>
      <c r="AG65" s="213" t="s">
        <v>187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3">
      <c r="A66" s="237">
        <v>28</v>
      </c>
      <c r="B66" s="238" t="s">
        <v>1507</v>
      </c>
      <c r="C66" s="255" t="s">
        <v>1508</v>
      </c>
      <c r="D66" s="239" t="s">
        <v>416</v>
      </c>
      <c r="E66" s="240">
        <v>290</v>
      </c>
      <c r="F66" s="241"/>
      <c r="G66" s="242">
        <f>ROUND(E66*F66,2)</f>
        <v>0</v>
      </c>
      <c r="H66" s="241"/>
      <c r="I66" s="242">
        <f>ROUND(E66*H66,2)</f>
        <v>0</v>
      </c>
      <c r="J66" s="241"/>
      <c r="K66" s="242">
        <f>ROUND(E66*J66,2)</f>
        <v>0</v>
      </c>
      <c r="L66" s="242">
        <v>21</v>
      </c>
      <c r="M66" s="242">
        <f>G66*(1+L66/100)</f>
        <v>0</v>
      </c>
      <c r="N66" s="240">
        <v>0</v>
      </c>
      <c r="O66" s="240">
        <f>ROUND(E66*N66,2)</f>
        <v>0</v>
      </c>
      <c r="P66" s="240">
        <v>0</v>
      </c>
      <c r="Q66" s="240">
        <f>ROUND(E66*P66,2)</f>
        <v>0</v>
      </c>
      <c r="R66" s="242"/>
      <c r="S66" s="242" t="s">
        <v>183</v>
      </c>
      <c r="T66" s="243" t="s">
        <v>184</v>
      </c>
      <c r="U66" s="224">
        <v>0</v>
      </c>
      <c r="V66" s="224">
        <f>ROUND(E66*U66,2)</f>
        <v>0</v>
      </c>
      <c r="W66" s="224"/>
      <c r="X66" s="224" t="s">
        <v>255</v>
      </c>
      <c r="Y66" s="224" t="s">
        <v>186</v>
      </c>
      <c r="Z66" s="213"/>
      <c r="AA66" s="213"/>
      <c r="AB66" s="213"/>
      <c r="AC66" s="213"/>
      <c r="AD66" s="213"/>
      <c r="AE66" s="213"/>
      <c r="AF66" s="213"/>
      <c r="AG66" s="213" t="s">
        <v>256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2" x14ac:dyDescent="0.3">
      <c r="A67" s="220"/>
      <c r="B67" s="221"/>
      <c r="C67" s="267" t="s">
        <v>1509</v>
      </c>
      <c r="D67" s="260"/>
      <c r="E67" s="261">
        <v>290</v>
      </c>
      <c r="F67" s="224"/>
      <c r="G67" s="224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3"/>
      <c r="AA67" s="213"/>
      <c r="AB67" s="213"/>
      <c r="AC67" s="213"/>
      <c r="AD67" s="213"/>
      <c r="AE67" s="213"/>
      <c r="AF67" s="213"/>
      <c r="AG67" s="213" t="s">
        <v>227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3">
      <c r="A68" s="244">
        <v>29</v>
      </c>
      <c r="B68" s="245" t="s">
        <v>1510</v>
      </c>
      <c r="C68" s="254" t="s">
        <v>1511</v>
      </c>
      <c r="D68" s="246" t="s">
        <v>1430</v>
      </c>
      <c r="E68" s="247">
        <v>110</v>
      </c>
      <c r="F68" s="248"/>
      <c r="G68" s="249">
        <f>ROUND(E68*F68,2)</f>
        <v>0</v>
      </c>
      <c r="H68" s="248"/>
      <c r="I68" s="249">
        <f>ROUND(E68*H68,2)</f>
        <v>0</v>
      </c>
      <c r="J68" s="248"/>
      <c r="K68" s="249">
        <f>ROUND(E68*J68,2)</f>
        <v>0</v>
      </c>
      <c r="L68" s="249">
        <v>21</v>
      </c>
      <c r="M68" s="249">
        <f>G68*(1+L68/100)</f>
        <v>0</v>
      </c>
      <c r="N68" s="247">
        <v>0</v>
      </c>
      <c r="O68" s="247">
        <f>ROUND(E68*N68,2)</f>
        <v>0</v>
      </c>
      <c r="P68" s="247">
        <v>0</v>
      </c>
      <c r="Q68" s="247">
        <f>ROUND(E68*P68,2)</f>
        <v>0</v>
      </c>
      <c r="R68" s="249"/>
      <c r="S68" s="249" t="s">
        <v>183</v>
      </c>
      <c r="T68" s="250" t="s">
        <v>184</v>
      </c>
      <c r="U68" s="224">
        <v>0</v>
      </c>
      <c r="V68" s="224">
        <f>ROUND(E68*U68,2)</f>
        <v>0</v>
      </c>
      <c r="W68" s="224"/>
      <c r="X68" s="224" t="s">
        <v>255</v>
      </c>
      <c r="Y68" s="224" t="s">
        <v>186</v>
      </c>
      <c r="Z68" s="213"/>
      <c r="AA68" s="213"/>
      <c r="AB68" s="213"/>
      <c r="AC68" s="213"/>
      <c r="AD68" s="213"/>
      <c r="AE68" s="213"/>
      <c r="AF68" s="213"/>
      <c r="AG68" s="213" t="s">
        <v>256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3">
      <c r="A69" s="244">
        <v>30</v>
      </c>
      <c r="B69" s="245" t="s">
        <v>1512</v>
      </c>
      <c r="C69" s="254" t="s">
        <v>1513</v>
      </c>
      <c r="D69" s="246" t="s">
        <v>1455</v>
      </c>
      <c r="E69" s="247">
        <v>1</v>
      </c>
      <c r="F69" s="248"/>
      <c r="G69" s="249">
        <f>ROUND(E69*F69,2)</f>
        <v>0</v>
      </c>
      <c r="H69" s="248"/>
      <c r="I69" s="249">
        <f>ROUND(E69*H69,2)</f>
        <v>0</v>
      </c>
      <c r="J69" s="248"/>
      <c r="K69" s="249">
        <f>ROUND(E69*J69,2)</f>
        <v>0</v>
      </c>
      <c r="L69" s="249">
        <v>21</v>
      </c>
      <c r="M69" s="249">
        <f>G69*(1+L69/100)</f>
        <v>0</v>
      </c>
      <c r="N69" s="247">
        <v>0</v>
      </c>
      <c r="O69" s="247">
        <f>ROUND(E69*N69,2)</f>
        <v>0</v>
      </c>
      <c r="P69" s="247">
        <v>0</v>
      </c>
      <c r="Q69" s="247">
        <f>ROUND(E69*P69,2)</f>
        <v>0</v>
      </c>
      <c r="R69" s="249"/>
      <c r="S69" s="249" t="s">
        <v>183</v>
      </c>
      <c r="T69" s="250" t="s">
        <v>184</v>
      </c>
      <c r="U69" s="224">
        <v>0</v>
      </c>
      <c r="V69" s="224">
        <f>ROUND(E69*U69,2)</f>
        <v>0</v>
      </c>
      <c r="W69" s="224"/>
      <c r="X69" s="224" t="s">
        <v>255</v>
      </c>
      <c r="Y69" s="224" t="s">
        <v>186</v>
      </c>
      <c r="Z69" s="213"/>
      <c r="AA69" s="213"/>
      <c r="AB69" s="213"/>
      <c r="AC69" s="213"/>
      <c r="AD69" s="213"/>
      <c r="AE69" s="213"/>
      <c r="AF69" s="213"/>
      <c r="AG69" s="213" t="s">
        <v>256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x14ac:dyDescent="0.3">
      <c r="A70" s="230" t="s">
        <v>178</v>
      </c>
      <c r="B70" s="231" t="s">
        <v>139</v>
      </c>
      <c r="C70" s="253" t="s">
        <v>140</v>
      </c>
      <c r="D70" s="232"/>
      <c r="E70" s="233"/>
      <c r="F70" s="234"/>
      <c r="G70" s="234">
        <f>SUMIF(AG71:AG131,"&lt;&gt;NOR",G71:G131)</f>
        <v>0</v>
      </c>
      <c r="H70" s="234"/>
      <c r="I70" s="234">
        <f>SUM(I71:I131)</f>
        <v>0</v>
      </c>
      <c r="J70" s="234"/>
      <c r="K70" s="234">
        <f>SUM(K71:K131)</f>
        <v>0</v>
      </c>
      <c r="L70" s="234"/>
      <c r="M70" s="234">
        <f>SUM(M71:M131)</f>
        <v>0</v>
      </c>
      <c r="N70" s="233"/>
      <c r="O70" s="233">
        <f>SUM(O71:O131)</f>
        <v>0</v>
      </c>
      <c r="P70" s="233"/>
      <c r="Q70" s="233">
        <f>SUM(Q71:Q131)</f>
        <v>0</v>
      </c>
      <c r="R70" s="234"/>
      <c r="S70" s="234"/>
      <c r="T70" s="235"/>
      <c r="U70" s="229"/>
      <c r="V70" s="229">
        <f>SUM(V71:V131)</f>
        <v>0</v>
      </c>
      <c r="W70" s="229"/>
      <c r="X70" s="229"/>
      <c r="Y70" s="229"/>
      <c r="AG70" t="s">
        <v>179</v>
      </c>
    </row>
    <row r="71" spans="1:60" outlineLevel="1" x14ac:dyDescent="0.3">
      <c r="A71" s="237">
        <v>31</v>
      </c>
      <c r="B71" s="238" t="s">
        <v>1514</v>
      </c>
      <c r="C71" s="255" t="s">
        <v>1515</v>
      </c>
      <c r="D71" s="239" t="s">
        <v>1455</v>
      </c>
      <c r="E71" s="240">
        <v>25</v>
      </c>
      <c r="F71" s="241"/>
      <c r="G71" s="242">
        <f>ROUND(E71*F71,2)</f>
        <v>0</v>
      </c>
      <c r="H71" s="241"/>
      <c r="I71" s="242">
        <f>ROUND(E71*H71,2)</f>
        <v>0</v>
      </c>
      <c r="J71" s="241"/>
      <c r="K71" s="242">
        <f>ROUND(E71*J71,2)</f>
        <v>0</v>
      </c>
      <c r="L71" s="242">
        <v>21</v>
      </c>
      <c r="M71" s="242">
        <f>G71*(1+L71/100)</f>
        <v>0</v>
      </c>
      <c r="N71" s="240">
        <v>0</v>
      </c>
      <c r="O71" s="240">
        <f>ROUND(E71*N71,2)</f>
        <v>0</v>
      </c>
      <c r="P71" s="240">
        <v>0</v>
      </c>
      <c r="Q71" s="240">
        <f>ROUND(E71*P71,2)</f>
        <v>0</v>
      </c>
      <c r="R71" s="242"/>
      <c r="S71" s="242" t="s">
        <v>183</v>
      </c>
      <c r="T71" s="243" t="s">
        <v>184</v>
      </c>
      <c r="U71" s="224">
        <v>0</v>
      </c>
      <c r="V71" s="224">
        <f>ROUND(E71*U71,2)</f>
        <v>0</v>
      </c>
      <c r="W71" s="224"/>
      <c r="X71" s="224" t="s">
        <v>185</v>
      </c>
      <c r="Y71" s="224" t="s">
        <v>186</v>
      </c>
      <c r="Z71" s="213"/>
      <c r="AA71" s="213"/>
      <c r="AB71" s="213"/>
      <c r="AC71" s="213"/>
      <c r="AD71" s="213"/>
      <c r="AE71" s="213"/>
      <c r="AF71" s="213"/>
      <c r="AG71" s="213" t="s">
        <v>187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2" x14ac:dyDescent="0.3">
      <c r="A72" s="220"/>
      <c r="B72" s="221"/>
      <c r="C72" s="267" t="s">
        <v>1516</v>
      </c>
      <c r="D72" s="260"/>
      <c r="E72" s="261">
        <v>21</v>
      </c>
      <c r="F72" s="224"/>
      <c r="G72" s="22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3"/>
      <c r="AA72" s="213"/>
      <c r="AB72" s="213"/>
      <c r="AC72" s="213"/>
      <c r="AD72" s="213"/>
      <c r="AE72" s="213"/>
      <c r="AF72" s="213"/>
      <c r="AG72" s="213" t="s">
        <v>227</v>
      </c>
      <c r="AH72" s="213">
        <v>5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3" x14ac:dyDescent="0.3">
      <c r="A73" s="220"/>
      <c r="B73" s="221"/>
      <c r="C73" s="267" t="s">
        <v>1517</v>
      </c>
      <c r="D73" s="260"/>
      <c r="E73" s="261">
        <v>4</v>
      </c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3"/>
      <c r="AA73" s="213"/>
      <c r="AB73" s="213"/>
      <c r="AC73" s="213"/>
      <c r="AD73" s="213"/>
      <c r="AE73" s="213"/>
      <c r="AF73" s="213"/>
      <c r="AG73" s="213" t="s">
        <v>227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3">
      <c r="A74" s="237">
        <v>32</v>
      </c>
      <c r="B74" s="238" t="s">
        <v>1518</v>
      </c>
      <c r="C74" s="255" t="s">
        <v>1519</v>
      </c>
      <c r="D74" s="239" t="s">
        <v>1430</v>
      </c>
      <c r="E74" s="240">
        <v>4</v>
      </c>
      <c r="F74" s="241"/>
      <c r="G74" s="242">
        <f>ROUND(E74*F74,2)</f>
        <v>0</v>
      </c>
      <c r="H74" s="241"/>
      <c r="I74" s="242">
        <f>ROUND(E74*H74,2)</f>
        <v>0</v>
      </c>
      <c r="J74" s="241"/>
      <c r="K74" s="242">
        <f>ROUND(E74*J74,2)</f>
        <v>0</v>
      </c>
      <c r="L74" s="242">
        <v>21</v>
      </c>
      <c r="M74" s="242">
        <f>G74*(1+L74/100)</f>
        <v>0</v>
      </c>
      <c r="N74" s="240">
        <v>0</v>
      </c>
      <c r="O74" s="240">
        <f>ROUND(E74*N74,2)</f>
        <v>0</v>
      </c>
      <c r="P74" s="240">
        <v>0</v>
      </c>
      <c r="Q74" s="240">
        <f>ROUND(E74*P74,2)</f>
        <v>0</v>
      </c>
      <c r="R74" s="242"/>
      <c r="S74" s="242" t="s">
        <v>183</v>
      </c>
      <c r="T74" s="243" t="s">
        <v>184</v>
      </c>
      <c r="U74" s="224">
        <v>0</v>
      </c>
      <c r="V74" s="224">
        <f>ROUND(E74*U74,2)</f>
        <v>0</v>
      </c>
      <c r="W74" s="224"/>
      <c r="X74" s="224" t="s">
        <v>185</v>
      </c>
      <c r="Y74" s="224" t="s">
        <v>186</v>
      </c>
      <c r="Z74" s="213"/>
      <c r="AA74" s="213"/>
      <c r="AB74" s="213"/>
      <c r="AC74" s="213"/>
      <c r="AD74" s="213"/>
      <c r="AE74" s="213"/>
      <c r="AF74" s="213"/>
      <c r="AG74" s="213" t="s">
        <v>187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2" x14ac:dyDescent="0.3">
      <c r="A75" s="220"/>
      <c r="B75" s="221"/>
      <c r="C75" s="267" t="s">
        <v>1520</v>
      </c>
      <c r="D75" s="260"/>
      <c r="E75" s="261">
        <v>4</v>
      </c>
      <c r="F75" s="224"/>
      <c r="G75" s="224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3"/>
      <c r="AA75" s="213"/>
      <c r="AB75" s="213"/>
      <c r="AC75" s="213"/>
      <c r="AD75" s="213"/>
      <c r="AE75" s="213"/>
      <c r="AF75" s="213"/>
      <c r="AG75" s="213" t="s">
        <v>227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3">
      <c r="A76" s="237">
        <v>33</v>
      </c>
      <c r="B76" s="238" t="s">
        <v>1521</v>
      </c>
      <c r="C76" s="255" t="s">
        <v>1522</v>
      </c>
      <c r="D76" s="239" t="s">
        <v>1430</v>
      </c>
      <c r="E76" s="240">
        <v>17</v>
      </c>
      <c r="F76" s="241"/>
      <c r="G76" s="242">
        <f>ROUND(E76*F76,2)</f>
        <v>0</v>
      </c>
      <c r="H76" s="241"/>
      <c r="I76" s="242">
        <f>ROUND(E76*H76,2)</f>
        <v>0</v>
      </c>
      <c r="J76" s="241"/>
      <c r="K76" s="242">
        <f>ROUND(E76*J76,2)</f>
        <v>0</v>
      </c>
      <c r="L76" s="242">
        <v>21</v>
      </c>
      <c r="M76" s="242">
        <f>G76*(1+L76/100)</f>
        <v>0</v>
      </c>
      <c r="N76" s="240">
        <v>0</v>
      </c>
      <c r="O76" s="240">
        <f>ROUND(E76*N76,2)</f>
        <v>0</v>
      </c>
      <c r="P76" s="240">
        <v>0</v>
      </c>
      <c r="Q76" s="240">
        <f>ROUND(E76*P76,2)</f>
        <v>0</v>
      </c>
      <c r="R76" s="242"/>
      <c r="S76" s="242" t="s">
        <v>183</v>
      </c>
      <c r="T76" s="243" t="s">
        <v>184</v>
      </c>
      <c r="U76" s="224">
        <v>0</v>
      </c>
      <c r="V76" s="224">
        <f>ROUND(E76*U76,2)</f>
        <v>0</v>
      </c>
      <c r="W76" s="224"/>
      <c r="X76" s="224" t="s">
        <v>185</v>
      </c>
      <c r="Y76" s="224" t="s">
        <v>186</v>
      </c>
      <c r="Z76" s="213"/>
      <c r="AA76" s="213"/>
      <c r="AB76" s="213"/>
      <c r="AC76" s="213"/>
      <c r="AD76" s="213"/>
      <c r="AE76" s="213"/>
      <c r="AF76" s="213"/>
      <c r="AG76" s="213" t="s">
        <v>187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2" x14ac:dyDescent="0.3">
      <c r="A77" s="220"/>
      <c r="B77" s="221"/>
      <c r="C77" s="267" t="s">
        <v>1523</v>
      </c>
      <c r="D77" s="260"/>
      <c r="E77" s="261">
        <v>17</v>
      </c>
      <c r="F77" s="224"/>
      <c r="G77" s="224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3"/>
      <c r="AA77" s="213"/>
      <c r="AB77" s="213"/>
      <c r="AC77" s="213"/>
      <c r="AD77" s="213"/>
      <c r="AE77" s="213"/>
      <c r="AF77" s="213"/>
      <c r="AG77" s="213" t="s">
        <v>227</v>
      </c>
      <c r="AH77" s="213">
        <v>5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3">
      <c r="A78" s="237">
        <v>34</v>
      </c>
      <c r="B78" s="238" t="s">
        <v>1524</v>
      </c>
      <c r="C78" s="255" t="s">
        <v>1525</v>
      </c>
      <c r="D78" s="239" t="s">
        <v>1430</v>
      </c>
      <c r="E78" s="240">
        <v>36</v>
      </c>
      <c r="F78" s="241"/>
      <c r="G78" s="242">
        <f>ROUND(E78*F78,2)</f>
        <v>0</v>
      </c>
      <c r="H78" s="241"/>
      <c r="I78" s="242">
        <f>ROUND(E78*H78,2)</f>
        <v>0</v>
      </c>
      <c r="J78" s="241"/>
      <c r="K78" s="242">
        <f>ROUND(E78*J78,2)</f>
        <v>0</v>
      </c>
      <c r="L78" s="242">
        <v>21</v>
      </c>
      <c r="M78" s="242">
        <f>G78*(1+L78/100)</f>
        <v>0</v>
      </c>
      <c r="N78" s="240">
        <v>0</v>
      </c>
      <c r="O78" s="240">
        <f>ROUND(E78*N78,2)</f>
        <v>0</v>
      </c>
      <c r="P78" s="240">
        <v>0</v>
      </c>
      <c r="Q78" s="240">
        <f>ROUND(E78*P78,2)</f>
        <v>0</v>
      </c>
      <c r="R78" s="242"/>
      <c r="S78" s="242" t="s">
        <v>183</v>
      </c>
      <c r="T78" s="243" t="s">
        <v>184</v>
      </c>
      <c r="U78" s="224">
        <v>0</v>
      </c>
      <c r="V78" s="224">
        <f>ROUND(E78*U78,2)</f>
        <v>0</v>
      </c>
      <c r="W78" s="224"/>
      <c r="X78" s="224" t="s">
        <v>185</v>
      </c>
      <c r="Y78" s="224" t="s">
        <v>186</v>
      </c>
      <c r="Z78" s="213"/>
      <c r="AA78" s="213"/>
      <c r="AB78" s="213"/>
      <c r="AC78" s="213"/>
      <c r="AD78" s="213"/>
      <c r="AE78" s="213"/>
      <c r="AF78" s="213"/>
      <c r="AG78" s="213" t="s">
        <v>192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2" x14ac:dyDescent="0.3">
      <c r="A79" s="220"/>
      <c r="B79" s="221"/>
      <c r="C79" s="267" t="s">
        <v>1526</v>
      </c>
      <c r="D79" s="260"/>
      <c r="E79" s="261">
        <v>36</v>
      </c>
      <c r="F79" s="224"/>
      <c r="G79" s="224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3"/>
      <c r="AA79" s="213"/>
      <c r="AB79" s="213"/>
      <c r="AC79" s="213"/>
      <c r="AD79" s="213"/>
      <c r="AE79" s="213"/>
      <c r="AF79" s="213"/>
      <c r="AG79" s="213" t="s">
        <v>227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3">
      <c r="A80" s="244">
        <v>35</v>
      </c>
      <c r="B80" s="245" t="s">
        <v>1527</v>
      </c>
      <c r="C80" s="254" t="s">
        <v>1528</v>
      </c>
      <c r="D80" s="246" t="s">
        <v>1455</v>
      </c>
      <c r="E80" s="247">
        <v>1</v>
      </c>
      <c r="F80" s="248"/>
      <c r="G80" s="249">
        <f>ROUND(E80*F80,2)</f>
        <v>0</v>
      </c>
      <c r="H80" s="248"/>
      <c r="I80" s="249">
        <f>ROUND(E80*H80,2)</f>
        <v>0</v>
      </c>
      <c r="J80" s="248"/>
      <c r="K80" s="249">
        <f>ROUND(E80*J80,2)</f>
        <v>0</v>
      </c>
      <c r="L80" s="249">
        <v>21</v>
      </c>
      <c r="M80" s="249">
        <f>G80*(1+L80/100)</f>
        <v>0</v>
      </c>
      <c r="N80" s="247">
        <v>0</v>
      </c>
      <c r="O80" s="247">
        <f>ROUND(E80*N80,2)</f>
        <v>0</v>
      </c>
      <c r="P80" s="247">
        <v>0</v>
      </c>
      <c r="Q80" s="247">
        <f>ROUND(E80*P80,2)</f>
        <v>0</v>
      </c>
      <c r="R80" s="249"/>
      <c r="S80" s="249" t="s">
        <v>183</v>
      </c>
      <c r="T80" s="250" t="s">
        <v>184</v>
      </c>
      <c r="U80" s="224">
        <v>0</v>
      </c>
      <c r="V80" s="224">
        <f>ROUND(E80*U80,2)</f>
        <v>0</v>
      </c>
      <c r="W80" s="224"/>
      <c r="X80" s="224" t="s">
        <v>185</v>
      </c>
      <c r="Y80" s="224" t="s">
        <v>186</v>
      </c>
      <c r="Z80" s="213"/>
      <c r="AA80" s="213"/>
      <c r="AB80" s="213"/>
      <c r="AC80" s="213"/>
      <c r="AD80" s="213"/>
      <c r="AE80" s="213"/>
      <c r="AF80" s="213"/>
      <c r="AG80" s="213" t="s">
        <v>192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3">
      <c r="A81" s="237">
        <v>36</v>
      </c>
      <c r="B81" s="238" t="s">
        <v>1529</v>
      </c>
      <c r="C81" s="255" t="s">
        <v>1530</v>
      </c>
      <c r="D81" s="239" t="s">
        <v>1430</v>
      </c>
      <c r="E81" s="240">
        <v>64</v>
      </c>
      <c r="F81" s="241"/>
      <c r="G81" s="242">
        <f>ROUND(E81*F81,2)</f>
        <v>0</v>
      </c>
      <c r="H81" s="241"/>
      <c r="I81" s="242">
        <f>ROUND(E81*H81,2)</f>
        <v>0</v>
      </c>
      <c r="J81" s="241"/>
      <c r="K81" s="242">
        <f>ROUND(E81*J81,2)</f>
        <v>0</v>
      </c>
      <c r="L81" s="242">
        <v>21</v>
      </c>
      <c r="M81" s="242">
        <f>G81*(1+L81/100)</f>
        <v>0</v>
      </c>
      <c r="N81" s="240">
        <v>0</v>
      </c>
      <c r="O81" s="240">
        <f>ROUND(E81*N81,2)</f>
        <v>0</v>
      </c>
      <c r="P81" s="240">
        <v>0</v>
      </c>
      <c r="Q81" s="240">
        <f>ROUND(E81*P81,2)</f>
        <v>0</v>
      </c>
      <c r="R81" s="242"/>
      <c r="S81" s="242" t="s">
        <v>183</v>
      </c>
      <c r="T81" s="243" t="s">
        <v>184</v>
      </c>
      <c r="U81" s="224">
        <v>0</v>
      </c>
      <c r="V81" s="224">
        <f>ROUND(E81*U81,2)</f>
        <v>0</v>
      </c>
      <c r="W81" s="224"/>
      <c r="X81" s="224" t="s">
        <v>255</v>
      </c>
      <c r="Y81" s="224" t="s">
        <v>186</v>
      </c>
      <c r="Z81" s="213"/>
      <c r="AA81" s="213"/>
      <c r="AB81" s="213"/>
      <c r="AC81" s="213"/>
      <c r="AD81" s="213"/>
      <c r="AE81" s="213"/>
      <c r="AF81" s="213"/>
      <c r="AG81" s="213" t="s">
        <v>256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2" x14ac:dyDescent="0.3">
      <c r="A82" s="220"/>
      <c r="B82" s="221"/>
      <c r="C82" s="267" t="s">
        <v>591</v>
      </c>
      <c r="D82" s="260"/>
      <c r="E82" s="261"/>
      <c r="F82" s="224"/>
      <c r="G82" s="224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3"/>
      <c r="AA82" s="213"/>
      <c r="AB82" s="213"/>
      <c r="AC82" s="213"/>
      <c r="AD82" s="213"/>
      <c r="AE82" s="213"/>
      <c r="AF82" s="213"/>
      <c r="AG82" s="213" t="s">
        <v>227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3" x14ac:dyDescent="0.3">
      <c r="A83" s="220"/>
      <c r="B83" s="221"/>
      <c r="C83" s="267" t="s">
        <v>1531</v>
      </c>
      <c r="D83" s="260"/>
      <c r="E83" s="261">
        <v>64</v>
      </c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3"/>
      <c r="AA83" s="213"/>
      <c r="AB83" s="213"/>
      <c r="AC83" s="213"/>
      <c r="AD83" s="213"/>
      <c r="AE83" s="213"/>
      <c r="AF83" s="213"/>
      <c r="AG83" s="213" t="s">
        <v>227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3">
      <c r="A84" s="237">
        <v>37</v>
      </c>
      <c r="B84" s="238" t="s">
        <v>1532</v>
      </c>
      <c r="C84" s="255" t="s">
        <v>1533</v>
      </c>
      <c r="D84" s="239" t="s">
        <v>1430</v>
      </c>
      <c r="E84" s="240">
        <v>8</v>
      </c>
      <c r="F84" s="241"/>
      <c r="G84" s="242">
        <f>ROUND(E84*F84,2)</f>
        <v>0</v>
      </c>
      <c r="H84" s="241"/>
      <c r="I84" s="242">
        <f>ROUND(E84*H84,2)</f>
        <v>0</v>
      </c>
      <c r="J84" s="241"/>
      <c r="K84" s="242">
        <f>ROUND(E84*J84,2)</f>
        <v>0</v>
      </c>
      <c r="L84" s="242">
        <v>21</v>
      </c>
      <c r="M84" s="242">
        <f>G84*(1+L84/100)</f>
        <v>0</v>
      </c>
      <c r="N84" s="240">
        <v>0</v>
      </c>
      <c r="O84" s="240">
        <f>ROUND(E84*N84,2)</f>
        <v>0</v>
      </c>
      <c r="P84" s="240">
        <v>0</v>
      </c>
      <c r="Q84" s="240">
        <f>ROUND(E84*P84,2)</f>
        <v>0</v>
      </c>
      <c r="R84" s="242"/>
      <c r="S84" s="242" t="s">
        <v>183</v>
      </c>
      <c r="T84" s="243" t="s">
        <v>184</v>
      </c>
      <c r="U84" s="224">
        <v>0</v>
      </c>
      <c r="V84" s="224">
        <f>ROUND(E84*U84,2)</f>
        <v>0</v>
      </c>
      <c r="W84" s="224"/>
      <c r="X84" s="224" t="s">
        <v>255</v>
      </c>
      <c r="Y84" s="224" t="s">
        <v>186</v>
      </c>
      <c r="Z84" s="213"/>
      <c r="AA84" s="213"/>
      <c r="AB84" s="213"/>
      <c r="AC84" s="213"/>
      <c r="AD84" s="213"/>
      <c r="AE84" s="213"/>
      <c r="AF84" s="213"/>
      <c r="AG84" s="213" t="s">
        <v>256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2" x14ac:dyDescent="0.3">
      <c r="A85" s="220"/>
      <c r="B85" s="221"/>
      <c r="C85" s="267" t="s">
        <v>1194</v>
      </c>
      <c r="D85" s="260"/>
      <c r="E85" s="261">
        <v>8</v>
      </c>
      <c r="F85" s="224"/>
      <c r="G85" s="224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3"/>
      <c r="AA85" s="213"/>
      <c r="AB85" s="213"/>
      <c r="AC85" s="213"/>
      <c r="AD85" s="213"/>
      <c r="AE85" s="213"/>
      <c r="AF85" s="213"/>
      <c r="AG85" s="213" t="s">
        <v>227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3">
      <c r="A86" s="237">
        <v>38</v>
      </c>
      <c r="B86" s="238" t="s">
        <v>1534</v>
      </c>
      <c r="C86" s="255" t="s">
        <v>1535</v>
      </c>
      <c r="D86" s="239" t="s">
        <v>1430</v>
      </c>
      <c r="E86" s="240">
        <v>30</v>
      </c>
      <c r="F86" s="241"/>
      <c r="G86" s="242">
        <f>ROUND(E86*F86,2)</f>
        <v>0</v>
      </c>
      <c r="H86" s="241"/>
      <c r="I86" s="242">
        <f>ROUND(E86*H86,2)</f>
        <v>0</v>
      </c>
      <c r="J86" s="241"/>
      <c r="K86" s="242">
        <f>ROUND(E86*J86,2)</f>
        <v>0</v>
      </c>
      <c r="L86" s="242">
        <v>21</v>
      </c>
      <c r="M86" s="242">
        <f>G86*(1+L86/100)</f>
        <v>0</v>
      </c>
      <c r="N86" s="240">
        <v>0</v>
      </c>
      <c r="O86" s="240">
        <f>ROUND(E86*N86,2)</f>
        <v>0</v>
      </c>
      <c r="P86" s="240">
        <v>0</v>
      </c>
      <c r="Q86" s="240">
        <f>ROUND(E86*P86,2)</f>
        <v>0</v>
      </c>
      <c r="R86" s="242"/>
      <c r="S86" s="242" t="s">
        <v>183</v>
      </c>
      <c r="T86" s="243" t="s">
        <v>184</v>
      </c>
      <c r="U86" s="224">
        <v>0</v>
      </c>
      <c r="V86" s="224">
        <f>ROUND(E86*U86,2)</f>
        <v>0</v>
      </c>
      <c r="W86" s="224"/>
      <c r="X86" s="224" t="s">
        <v>255</v>
      </c>
      <c r="Y86" s="224" t="s">
        <v>186</v>
      </c>
      <c r="Z86" s="213"/>
      <c r="AA86" s="213"/>
      <c r="AB86" s="213"/>
      <c r="AC86" s="213"/>
      <c r="AD86" s="213"/>
      <c r="AE86" s="213"/>
      <c r="AF86" s="213"/>
      <c r="AG86" s="213" t="s">
        <v>256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2" x14ac:dyDescent="0.3">
      <c r="A87" s="220"/>
      <c r="B87" s="221"/>
      <c r="C87" s="267" t="s">
        <v>1536</v>
      </c>
      <c r="D87" s="260"/>
      <c r="E87" s="261">
        <v>30</v>
      </c>
      <c r="F87" s="224"/>
      <c r="G87" s="22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3"/>
      <c r="AA87" s="213"/>
      <c r="AB87" s="213"/>
      <c r="AC87" s="213"/>
      <c r="AD87" s="213"/>
      <c r="AE87" s="213"/>
      <c r="AF87" s="213"/>
      <c r="AG87" s="213" t="s">
        <v>227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3">
      <c r="A88" s="237">
        <v>39</v>
      </c>
      <c r="B88" s="238" t="s">
        <v>1537</v>
      </c>
      <c r="C88" s="255" t="s">
        <v>1538</v>
      </c>
      <c r="D88" s="239" t="s">
        <v>1430</v>
      </c>
      <c r="E88" s="240">
        <v>4</v>
      </c>
      <c r="F88" s="241"/>
      <c r="G88" s="242">
        <f>ROUND(E88*F88,2)</f>
        <v>0</v>
      </c>
      <c r="H88" s="241"/>
      <c r="I88" s="242">
        <f>ROUND(E88*H88,2)</f>
        <v>0</v>
      </c>
      <c r="J88" s="241"/>
      <c r="K88" s="242">
        <f>ROUND(E88*J88,2)</f>
        <v>0</v>
      </c>
      <c r="L88" s="242">
        <v>21</v>
      </c>
      <c r="M88" s="242">
        <f>G88*(1+L88/100)</f>
        <v>0</v>
      </c>
      <c r="N88" s="240">
        <v>0</v>
      </c>
      <c r="O88" s="240">
        <f>ROUND(E88*N88,2)</f>
        <v>0</v>
      </c>
      <c r="P88" s="240">
        <v>0</v>
      </c>
      <c r="Q88" s="240">
        <f>ROUND(E88*P88,2)</f>
        <v>0</v>
      </c>
      <c r="R88" s="242"/>
      <c r="S88" s="242" t="s">
        <v>183</v>
      </c>
      <c r="T88" s="243" t="s">
        <v>184</v>
      </c>
      <c r="U88" s="224">
        <v>0</v>
      </c>
      <c r="V88" s="224">
        <f>ROUND(E88*U88,2)</f>
        <v>0</v>
      </c>
      <c r="W88" s="224"/>
      <c r="X88" s="224" t="s">
        <v>255</v>
      </c>
      <c r="Y88" s="224" t="s">
        <v>186</v>
      </c>
      <c r="Z88" s="213"/>
      <c r="AA88" s="213"/>
      <c r="AB88" s="213"/>
      <c r="AC88" s="213"/>
      <c r="AD88" s="213"/>
      <c r="AE88" s="213"/>
      <c r="AF88" s="213"/>
      <c r="AG88" s="213" t="s">
        <v>256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2" x14ac:dyDescent="0.3">
      <c r="A89" s="220"/>
      <c r="B89" s="221"/>
      <c r="C89" s="267" t="s">
        <v>1539</v>
      </c>
      <c r="D89" s="260"/>
      <c r="E89" s="261">
        <v>1</v>
      </c>
      <c r="F89" s="224"/>
      <c r="G89" s="224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3"/>
      <c r="AA89" s="213"/>
      <c r="AB89" s="213"/>
      <c r="AC89" s="213"/>
      <c r="AD89" s="213"/>
      <c r="AE89" s="213"/>
      <c r="AF89" s="213"/>
      <c r="AG89" s="213" t="s">
        <v>227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3" x14ac:dyDescent="0.3">
      <c r="A90" s="220"/>
      <c r="B90" s="221"/>
      <c r="C90" s="267" t="s">
        <v>1540</v>
      </c>
      <c r="D90" s="260"/>
      <c r="E90" s="261">
        <v>2</v>
      </c>
      <c r="F90" s="224"/>
      <c r="G90" s="224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3"/>
      <c r="AA90" s="213"/>
      <c r="AB90" s="213"/>
      <c r="AC90" s="213"/>
      <c r="AD90" s="213"/>
      <c r="AE90" s="213"/>
      <c r="AF90" s="213"/>
      <c r="AG90" s="213" t="s">
        <v>227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3" x14ac:dyDescent="0.3">
      <c r="A91" s="220"/>
      <c r="B91" s="221"/>
      <c r="C91" s="267" t="s">
        <v>1541</v>
      </c>
      <c r="D91" s="260"/>
      <c r="E91" s="261">
        <v>1</v>
      </c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24"/>
      <c r="Z91" s="213"/>
      <c r="AA91" s="213"/>
      <c r="AB91" s="213"/>
      <c r="AC91" s="213"/>
      <c r="AD91" s="213"/>
      <c r="AE91" s="213"/>
      <c r="AF91" s="213"/>
      <c r="AG91" s="213" t="s">
        <v>227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3" x14ac:dyDescent="0.3">
      <c r="A92" s="220"/>
      <c r="B92" s="221"/>
      <c r="C92" s="267" t="s">
        <v>1542</v>
      </c>
      <c r="D92" s="260"/>
      <c r="E92" s="261"/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3"/>
      <c r="AA92" s="213"/>
      <c r="AB92" s="213"/>
      <c r="AC92" s="213"/>
      <c r="AD92" s="213"/>
      <c r="AE92" s="213"/>
      <c r="AF92" s="213"/>
      <c r="AG92" s="213" t="s">
        <v>227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3" x14ac:dyDescent="0.3">
      <c r="A93" s="220"/>
      <c r="B93" s="221"/>
      <c r="C93" s="267" t="s">
        <v>1543</v>
      </c>
      <c r="D93" s="260"/>
      <c r="E93" s="261"/>
      <c r="F93" s="224"/>
      <c r="G93" s="224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24"/>
      <c r="Z93" s="213"/>
      <c r="AA93" s="213"/>
      <c r="AB93" s="213"/>
      <c r="AC93" s="213"/>
      <c r="AD93" s="213"/>
      <c r="AE93" s="213"/>
      <c r="AF93" s="213"/>
      <c r="AG93" s="213" t="s">
        <v>227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3" x14ac:dyDescent="0.3">
      <c r="A94" s="220"/>
      <c r="B94" s="221"/>
      <c r="C94" s="267" t="s">
        <v>1544</v>
      </c>
      <c r="D94" s="260"/>
      <c r="E94" s="261"/>
      <c r="F94" s="224"/>
      <c r="G94" s="224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3"/>
      <c r="AA94" s="213"/>
      <c r="AB94" s="213"/>
      <c r="AC94" s="213"/>
      <c r="AD94" s="213"/>
      <c r="AE94" s="213"/>
      <c r="AF94" s="213"/>
      <c r="AG94" s="213" t="s">
        <v>227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3">
      <c r="A95" s="237">
        <v>40</v>
      </c>
      <c r="B95" s="238" t="s">
        <v>1545</v>
      </c>
      <c r="C95" s="255" t="s">
        <v>1546</v>
      </c>
      <c r="D95" s="239" t="s">
        <v>1430</v>
      </c>
      <c r="E95" s="240">
        <v>4</v>
      </c>
      <c r="F95" s="241"/>
      <c r="G95" s="242">
        <f>ROUND(E95*F95,2)</f>
        <v>0</v>
      </c>
      <c r="H95" s="241"/>
      <c r="I95" s="242">
        <f>ROUND(E95*H95,2)</f>
        <v>0</v>
      </c>
      <c r="J95" s="241"/>
      <c r="K95" s="242">
        <f>ROUND(E95*J95,2)</f>
        <v>0</v>
      </c>
      <c r="L95" s="242">
        <v>21</v>
      </c>
      <c r="M95" s="242">
        <f>G95*(1+L95/100)</f>
        <v>0</v>
      </c>
      <c r="N95" s="240">
        <v>0</v>
      </c>
      <c r="O95" s="240">
        <f>ROUND(E95*N95,2)</f>
        <v>0</v>
      </c>
      <c r="P95" s="240">
        <v>0</v>
      </c>
      <c r="Q95" s="240">
        <f>ROUND(E95*P95,2)</f>
        <v>0</v>
      </c>
      <c r="R95" s="242"/>
      <c r="S95" s="242" t="s">
        <v>183</v>
      </c>
      <c r="T95" s="243" t="s">
        <v>184</v>
      </c>
      <c r="U95" s="224">
        <v>0</v>
      </c>
      <c r="V95" s="224">
        <f>ROUND(E95*U95,2)</f>
        <v>0</v>
      </c>
      <c r="W95" s="224"/>
      <c r="X95" s="224" t="s">
        <v>255</v>
      </c>
      <c r="Y95" s="224" t="s">
        <v>186</v>
      </c>
      <c r="Z95" s="213"/>
      <c r="AA95" s="213"/>
      <c r="AB95" s="213"/>
      <c r="AC95" s="213"/>
      <c r="AD95" s="213"/>
      <c r="AE95" s="213"/>
      <c r="AF95" s="213"/>
      <c r="AG95" s="213" t="s">
        <v>256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2" x14ac:dyDescent="0.3">
      <c r="A96" s="220"/>
      <c r="B96" s="221"/>
      <c r="C96" s="267" t="s">
        <v>1517</v>
      </c>
      <c r="D96" s="260"/>
      <c r="E96" s="261">
        <v>4</v>
      </c>
      <c r="F96" s="224"/>
      <c r="G96" s="224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3"/>
      <c r="AA96" s="213"/>
      <c r="AB96" s="213"/>
      <c r="AC96" s="213"/>
      <c r="AD96" s="213"/>
      <c r="AE96" s="213"/>
      <c r="AF96" s="213"/>
      <c r="AG96" s="213" t="s">
        <v>227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3" x14ac:dyDescent="0.3">
      <c r="A97" s="220"/>
      <c r="B97" s="221"/>
      <c r="C97" s="267" t="s">
        <v>1547</v>
      </c>
      <c r="D97" s="260"/>
      <c r="E97" s="261"/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3"/>
      <c r="AA97" s="213"/>
      <c r="AB97" s="213"/>
      <c r="AC97" s="213"/>
      <c r="AD97" s="213"/>
      <c r="AE97" s="213"/>
      <c r="AF97" s="213"/>
      <c r="AG97" s="213" t="s">
        <v>227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3" x14ac:dyDescent="0.3">
      <c r="A98" s="220"/>
      <c r="B98" s="221"/>
      <c r="C98" s="267" t="s">
        <v>1548</v>
      </c>
      <c r="D98" s="260"/>
      <c r="E98" s="261"/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3"/>
      <c r="AA98" s="213"/>
      <c r="AB98" s="213"/>
      <c r="AC98" s="213"/>
      <c r="AD98" s="213"/>
      <c r="AE98" s="213"/>
      <c r="AF98" s="213"/>
      <c r="AG98" s="213" t="s">
        <v>227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3" x14ac:dyDescent="0.3">
      <c r="A99" s="220"/>
      <c r="B99" s="221"/>
      <c r="C99" s="267" t="s">
        <v>1549</v>
      </c>
      <c r="D99" s="260"/>
      <c r="E99" s="261"/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24"/>
      <c r="Z99" s="213"/>
      <c r="AA99" s="213"/>
      <c r="AB99" s="213"/>
      <c r="AC99" s="213"/>
      <c r="AD99" s="213"/>
      <c r="AE99" s="213"/>
      <c r="AF99" s="213"/>
      <c r="AG99" s="213" t="s">
        <v>227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3" x14ac:dyDescent="0.3">
      <c r="A100" s="220"/>
      <c r="B100" s="221"/>
      <c r="C100" s="267" t="s">
        <v>1550</v>
      </c>
      <c r="D100" s="260"/>
      <c r="E100" s="261"/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24"/>
      <c r="Z100" s="213"/>
      <c r="AA100" s="213"/>
      <c r="AB100" s="213"/>
      <c r="AC100" s="213"/>
      <c r="AD100" s="213"/>
      <c r="AE100" s="213"/>
      <c r="AF100" s="213"/>
      <c r="AG100" s="213" t="s">
        <v>227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3" x14ac:dyDescent="0.3">
      <c r="A101" s="220"/>
      <c r="B101" s="221"/>
      <c r="C101" s="267" t="s">
        <v>1551</v>
      </c>
      <c r="D101" s="260"/>
      <c r="E101" s="261"/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24"/>
      <c r="Z101" s="213"/>
      <c r="AA101" s="213"/>
      <c r="AB101" s="213"/>
      <c r="AC101" s="213"/>
      <c r="AD101" s="213"/>
      <c r="AE101" s="213"/>
      <c r="AF101" s="213"/>
      <c r="AG101" s="213" t="s">
        <v>227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3">
      <c r="A102" s="237">
        <v>41</v>
      </c>
      <c r="B102" s="238" t="s">
        <v>1552</v>
      </c>
      <c r="C102" s="255" t="s">
        <v>1553</v>
      </c>
      <c r="D102" s="239" t="s">
        <v>1430</v>
      </c>
      <c r="E102" s="240">
        <v>32</v>
      </c>
      <c r="F102" s="241"/>
      <c r="G102" s="242">
        <f>ROUND(E102*F102,2)</f>
        <v>0</v>
      </c>
      <c r="H102" s="241"/>
      <c r="I102" s="242">
        <f>ROUND(E102*H102,2)</f>
        <v>0</v>
      </c>
      <c r="J102" s="241"/>
      <c r="K102" s="242">
        <f>ROUND(E102*J102,2)</f>
        <v>0</v>
      </c>
      <c r="L102" s="242">
        <v>21</v>
      </c>
      <c r="M102" s="242">
        <f>G102*(1+L102/100)</f>
        <v>0</v>
      </c>
      <c r="N102" s="240">
        <v>0</v>
      </c>
      <c r="O102" s="240">
        <f>ROUND(E102*N102,2)</f>
        <v>0</v>
      </c>
      <c r="P102" s="240">
        <v>0</v>
      </c>
      <c r="Q102" s="240">
        <f>ROUND(E102*P102,2)</f>
        <v>0</v>
      </c>
      <c r="R102" s="242"/>
      <c r="S102" s="242" t="s">
        <v>183</v>
      </c>
      <c r="T102" s="243" t="s">
        <v>184</v>
      </c>
      <c r="U102" s="224">
        <v>0</v>
      </c>
      <c r="V102" s="224">
        <f>ROUND(E102*U102,2)</f>
        <v>0</v>
      </c>
      <c r="W102" s="224"/>
      <c r="X102" s="224" t="s">
        <v>255</v>
      </c>
      <c r="Y102" s="224" t="s">
        <v>186</v>
      </c>
      <c r="Z102" s="213"/>
      <c r="AA102" s="213"/>
      <c r="AB102" s="213"/>
      <c r="AC102" s="213"/>
      <c r="AD102" s="213"/>
      <c r="AE102" s="213"/>
      <c r="AF102" s="213"/>
      <c r="AG102" s="213" t="s">
        <v>256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2" x14ac:dyDescent="0.3">
      <c r="A103" s="220"/>
      <c r="B103" s="221"/>
      <c r="C103" s="267" t="s">
        <v>1554</v>
      </c>
      <c r="D103" s="260"/>
      <c r="E103" s="261">
        <v>6</v>
      </c>
      <c r="F103" s="224"/>
      <c r="G103" s="224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24"/>
      <c r="Z103" s="213"/>
      <c r="AA103" s="213"/>
      <c r="AB103" s="213"/>
      <c r="AC103" s="213"/>
      <c r="AD103" s="213"/>
      <c r="AE103" s="213"/>
      <c r="AF103" s="213"/>
      <c r="AG103" s="213" t="s">
        <v>227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3" x14ac:dyDescent="0.3">
      <c r="A104" s="220"/>
      <c r="B104" s="221"/>
      <c r="C104" s="267" t="s">
        <v>1555</v>
      </c>
      <c r="D104" s="260"/>
      <c r="E104" s="261">
        <v>5</v>
      </c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24"/>
      <c r="Z104" s="213"/>
      <c r="AA104" s="213"/>
      <c r="AB104" s="213"/>
      <c r="AC104" s="213"/>
      <c r="AD104" s="213"/>
      <c r="AE104" s="213"/>
      <c r="AF104" s="213"/>
      <c r="AG104" s="213" t="s">
        <v>227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3" x14ac:dyDescent="0.3">
      <c r="A105" s="220"/>
      <c r="B105" s="221"/>
      <c r="C105" s="267" t="s">
        <v>1556</v>
      </c>
      <c r="D105" s="260"/>
      <c r="E105" s="261">
        <v>4</v>
      </c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24"/>
      <c r="Z105" s="213"/>
      <c r="AA105" s="213"/>
      <c r="AB105" s="213"/>
      <c r="AC105" s="213"/>
      <c r="AD105" s="213"/>
      <c r="AE105" s="213"/>
      <c r="AF105" s="213"/>
      <c r="AG105" s="213" t="s">
        <v>227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3" x14ac:dyDescent="0.3">
      <c r="A106" s="220"/>
      <c r="B106" s="221"/>
      <c r="C106" s="267" t="s">
        <v>1557</v>
      </c>
      <c r="D106" s="260"/>
      <c r="E106" s="261">
        <v>5</v>
      </c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24"/>
      <c r="Z106" s="213"/>
      <c r="AA106" s="213"/>
      <c r="AB106" s="213"/>
      <c r="AC106" s="213"/>
      <c r="AD106" s="213"/>
      <c r="AE106" s="213"/>
      <c r="AF106" s="213"/>
      <c r="AG106" s="213" t="s">
        <v>227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3" x14ac:dyDescent="0.3">
      <c r="A107" s="220"/>
      <c r="B107" s="221"/>
      <c r="C107" s="267" t="s">
        <v>1558</v>
      </c>
      <c r="D107" s="260"/>
      <c r="E107" s="261">
        <v>6</v>
      </c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24"/>
      <c r="Z107" s="213"/>
      <c r="AA107" s="213"/>
      <c r="AB107" s="213"/>
      <c r="AC107" s="213"/>
      <c r="AD107" s="213"/>
      <c r="AE107" s="213"/>
      <c r="AF107" s="213"/>
      <c r="AG107" s="213" t="s">
        <v>227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3" x14ac:dyDescent="0.3">
      <c r="A108" s="220"/>
      <c r="B108" s="221"/>
      <c r="C108" s="267" t="s">
        <v>1559</v>
      </c>
      <c r="D108" s="260"/>
      <c r="E108" s="261">
        <v>6</v>
      </c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24"/>
      <c r="Z108" s="213"/>
      <c r="AA108" s="213"/>
      <c r="AB108" s="213"/>
      <c r="AC108" s="213"/>
      <c r="AD108" s="213"/>
      <c r="AE108" s="213"/>
      <c r="AF108" s="213"/>
      <c r="AG108" s="213" t="s">
        <v>227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3">
      <c r="A109" s="237">
        <v>42</v>
      </c>
      <c r="B109" s="238" t="s">
        <v>1560</v>
      </c>
      <c r="C109" s="255" t="s">
        <v>1561</v>
      </c>
      <c r="D109" s="239" t="s">
        <v>1430</v>
      </c>
      <c r="E109" s="240">
        <v>6</v>
      </c>
      <c r="F109" s="241"/>
      <c r="G109" s="242">
        <f>ROUND(E109*F109,2)</f>
        <v>0</v>
      </c>
      <c r="H109" s="241"/>
      <c r="I109" s="242">
        <f>ROUND(E109*H109,2)</f>
        <v>0</v>
      </c>
      <c r="J109" s="241"/>
      <c r="K109" s="242">
        <f>ROUND(E109*J109,2)</f>
        <v>0</v>
      </c>
      <c r="L109" s="242">
        <v>21</v>
      </c>
      <c r="M109" s="242">
        <f>G109*(1+L109/100)</f>
        <v>0</v>
      </c>
      <c r="N109" s="240">
        <v>0</v>
      </c>
      <c r="O109" s="240">
        <f>ROUND(E109*N109,2)</f>
        <v>0</v>
      </c>
      <c r="P109" s="240">
        <v>0</v>
      </c>
      <c r="Q109" s="240">
        <f>ROUND(E109*P109,2)</f>
        <v>0</v>
      </c>
      <c r="R109" s="242"/>
      <c r="S109" s="242" t="s">
        <v>183</v>
      </c>
      <c r="T109" s="243" t="s">
        <v>184</v>
      </c>
      <c r="U109" s="224">
        <v>0</v>
      </c>
      <c r="V109" s="224">
        <f>ROUND(E109*U109,2)</f>
        <v>0</v>
      </c>
      <c r="W109" s="224"/>
      <c r="X109" s="224" t="s">
        <v>255</v>
      </c>
      <c r="Y109" s="224" t="s">
        <v>186</v>
      </c>
      <c r="Z109" s="213"/>
      <c r="AA109" s="213"/>
      <c r="AB109" s="213"/>
      <c r="AC109" s="213"/>
      <c r="AD109" s="213"/>
      <c r="AE109" s="213"/>
      <c r="AF109" s="213"/>
      <c r="AG109" s="213" t="s">
        <v>256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2" x14ac:dyDescent="0.3">
      <c r="A110" s="220"/>
      <c r="B110" s="221"/>
      <c r="C110" s="267" t="s">
        <v>1539</v>
      </c>
      <c r="D110" s="260"/>
      <c r="E110" s="261">
        <v>1</v>
      </c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24"/>
      <c r="Z110" s="213"/>
      <c r="AA110" s="213"/>
      <c r="AB110" s="213"/>
      <c r="AC110" s="213"/>
      <c r="AD110" s="213"/>
      <c r="AE110" s="213"/>
      <c r="AF110" s="213"/>
      <c r="AG110" s="213" t="s">
        <v>227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3" x14ac:dyDescent="0.3">
      <c r="A111" s="220"/>
      <c r="B111" s="221"/>
      <c r="C111" s="267" t="s">
        <v>1562</v>
      </c>
      <c r="D111" s="260"/>
      <c r="E111" s="261">
        <v>1</v>
      </c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24"/>
      <c r="Z111" s="213"/>
      <c r="AA111" s="213"/>
      <c r="AB111" s="213"/>
      <c r="AC111" s="213"/>
      <c r="AD111" s="213"/>
      <c r="AE111" s="213"/>
      <c r="AF111" s="213"/>
      <c r="AG111" s="213" t="s">
        <v>227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3" x14ac:dyDescent="0.3">
      <c r="A112" s="220"/>
      <c r="B112" s="221"/>
      <c r="C112" s="267" t="s">
        <v>1541</v>
      </c>
      <c r="D112" s="260"/>
      <c r="E112" s="261">
        <v>1</v>
      </c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24"/>
      <c r="Z112" s="213"/>
      <c r="AA112" s="213"/>
      <c r="AB112" s="213"/>
      <c r="AC112" s="213"/>
      <c r="AD112" s="213"/>
      <c r="AE112" s="213"/>
      <c r="AF112" s="213"/>
      <c r="AG112" s="213" t="s">
        <v>227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3" x14ac:dyDescent="0.3">
      <c r="A113" s="220"/>
      <c r="B113" s="221"/>
      <c r="C113" s="267" t="s">
        <v>1563</v>
      </c>
      <c r="D113" s="260"/>
      <c r="E113" s="261">
        <v>1</v>
      </c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24"/>
      <c r="Z113" s="213"/>
      <c r="AA113" s="213"/>
      <c r="AB113" s="213"/>
      <c r="AC113" s="213"/>
      <c r="AD113" s="213"/>
      <c r="AE113" s="213"/>
      <c r="AF113" s="213"/>
      <c r="AG113" s="213" t="s">
        <v>227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3" x14ac:dyDescent="0.3">
      <c r="A114" s="220"/>
      <c r="B114" s="221"/>
      <c r="C114" s="267" t="s">
        <v>1564</v>
      </c>
      <c r="D114" s="260"/>
      <c r="E114" s="261">
        <v>1</v>
      </c>
      <c r="F114" s="224"/>
      <c r="G114" s="224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24"/>
      <c r="Z114" s="213"/>
      <c r="AA114" s="213"/>
      <c r="AB114" s="213"/>
      <c r="AC114" s="213"/>
      <c r="AD114" s="213"/>
      <c r="AE114" s="213"/>
      <c r="AF114" s="213"/>
      <c r="AG114" s="213" t="s">
        <v>227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3" x14ac:dyDescent="0.3">
      <c r="A115" s="220"/>
      <c r="B115" s="221"/>
      <c r="C115" s="267" t="s">
        <v>1565</v>
      </c>
      <c r="D115" s="260"/>
      <c r="E115" s="261">
        <v>1</v>
      </c>
      <c r="F115" s="224"/>
      <c r="G115" s="224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24"/>
      <c r="Z115" s="213"/>
      <c r="AA115" s="213"/>
      <c r="AB115" s="213"/>
      <c r="AC115" s="213"/>
      <c r="AD115" s="213"/>
      <c r="AE115" s="213"/>
      <c r="AF115" s="213"/>
      <c r="AG115" s="213" t="s">
        <v>227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3">
      <c r="A116" s="237">
        <v>43</v>
      </c>
      <c r="B116" s="238" t="s">
        <v>1566</v>
      </c>
      <c r="C116" s="255" t="s">
        <v>1567</v>
      </c>
      <c r="D116" s="239" t="s">
        <v>1430</v>
      </c>
      <c r="E116" s="240">
        <v>21</v>
      </c>
      <c r="F116" s="241"/>
      <c r="G116" s="242">
        <f>ROUND(E116*F116,2)</f>
        <v>0</v>
      </c>
      <c r="H116" s="241"/>
      <c r="I116" s="242">
        <f>ROUND(E116*H116,2)</f>
        <v>0</v>
      </c>
      <c r="J116" s="241"/>
      <c r="K116" s="242">
        <f>ROUND(E116*J116,2)</f>
        <v>0</v>
      </c>
      <c r="L116" s="242">
        <v>21</v>
      </c>
      <c r="M116" s="242">
        <f>G116*(1+L116/100)</f>
        <v>0</v>
      </c>
      <c r="N116" s="240">
        <v>0</v>
      </c>
      <c r="O116" s="240">
        <f>ROUND(E116*N116,2)</f>
        <v>0</v>
      </c>
      <c r="P116" s="240">
        <v>0</v>
      </c>
      <c r="Q116" s="240">
        <f>ROUND(E116*P116,2)</f>
        <v>0</v>
      </c>
      <c r="R116" s="242"/>
      <c r="S116" s="242" t="s">
        <v>183</v>
      </c>
      <c r="T116" s="243" t="s">
        <v>184</v>
      </c>
      <c r="U116" s="224">
        <v>0</v>
      </c>
      <c r="V116" s="224">
        <f>ROUND(E116*U116,2)</f>
        <v>0</v>
      </c>
      <c r="W116" s="224"/>
      <c r="X116" s="224" t="s">
        <v>255</v>
      </c>
      <c r="Y116" s="224" t="s">
        <v>186</v>
      </c>
      <c r="Z116" s="213"/>
      <c r="AA116" s="213"/>
      <c r="AB116" s="213"/>
      <c r="AC116" s="213"/>
      <c r="AD116" s="213"/>
      <c r="AE116" s="213"/>
      <c r="AF116" s="213"/>
      <c r="AG116" s="213" t="s">
        <v>256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2" x14ac:dyDescent="0.3">
      <c r="A117" s="220"/>
      <c r="B117" s="221"/>
      <c r="C117" s="267" t="s">
        <v>1517</v>
      </c>
      <c r="D117" s="260"/>
      <c r="E117" s="261">
        <v>4</v>
      </c>
      <c r="F117" s="224"/>
      <c r="G117" s="224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24"/>
      <c r="Z117" s="213"/>
      <c r="AA117" s="213"/>
      <c r="AB117" s="213"/>
      <c r="AC117" s="213"/>
      <c r="AD117" s="213"/>
      <c r="AE117" s="213"/>
      <c r="AF117" s="213"/>
      <c r="AG117" s="213" t="s">
        <v>227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3" x14ac:dyDescent="0.3">
      <c r="A118" s="220"/>
      <c r="B118" s="221"/>
      <c r="C118" s="267" t="s">
        <v>1568</v>
      </c>
      <c r="D118" s="260"/>
      <c r="E118" s="261">
        <v>3</v>
      </c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24"/>
      <c r="Z118" s="213"/>
      <c r="AA118" s="213"/>
      <c r="AB118" s="213"/>
      <c r="AC118" s="213"/>
      <c r="AD118" s="213"/>
      <c r="AE118" s="213"/>
      <c r="AF118" s="213"/>
      <c r="AG118" s="213" t="s">
        <v>227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3" x14ac:dyDescent="0.3">
      <c r="A119" s="220"/>
      <c r="B119" s="221"/>
      <c r="C119" s="267" t="s">
        <v>1569</v>
      </c>
      <c r="D119" s="260"/>
      <c r="E119" s="261">
        <v>3</v>
      </c>
      <c r="F119" s="224"/>
      <c r="G119" s="224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24"/>
      <c r="Z119" s="213"/>
      <c r="AA119" s="213"/>
      <c r="AB119" s="213"/>
      <c r="AC119" s="213"/>
      <c r="AD119" s="213"/>
      <c r="AE119" s="213"/>
      <c r="AF119" s="213"/>
      <c r="AG119" s="213" t="s">
        <v>227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3" x14ac:dyDescent="0.3">
      <c r="A120" s="220"/>
      <c r="B120" s="221"/>
      <c r="C120" s="267" t="s">
        <v>1570</v>
      </c>
      <c r="D120" s="260"/>
      <c r="E120" s="261">
        <v>3</v>
      </c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24"/>
      <c r="Z120" s="213"/>
      <c r="AA120" s="213"/>
      <c r="AB120" s="213"/>
      <c r="AC120" s="213"/>
      <c r="AD120" s="213"/>
      <c r="AE120" s="213"/>
      <c r="AF120" s="213"/>
      <c r="AG120" s="213" t="s">
        <v>227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3" x14ac:dyDescent="0.3">
      <c r="A121" s="220"/>
      <c r="B121" s="221"/>
      <c r="C121" s="267" t="s">
        <v>1571</v>
      </c>
      <c r="D121" s="260"/>
      <c r="E121" s="261">
        <v>5</v>
      </c>
      <c r="F121" s="224"/>
      <c r="G121" s="22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24"/>
      <c r="Z121" s="213"/>
      <c r="AA121" s="213"/>
      <c r="AB121" s="213"/>
      <c r="AC121" s="213"/>
      <c r="AD121" s="213"/>
      <c r="AE121" s="213"/>
      <c r="AF121" s="213"/>
      <c r="AG121" s="213" t="s">
        <v>227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3" x14ac:dyDescent="0.3">
      <c r="A122" s="220"/>
      <c r="B122" s="221"/>
      <c r="C122" s="267" t="s">
        <v>1572</v>
      </c>
      <c r="D122" s="260"/>
      <c r="E122" s="261">
        <v>3</v>
      </c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24"/>
      <c r="Z122" s="213"/>
      <c r="AA122" s="213"/>
      <c r="AB122" s="213"/>
      <c r="AC122" s="213"/>
      <c r="AD122" s="213"/>
      <c r="AE122" s="213"/>
      <c r="AF122" s="213"/>
      <c r="AG122" s="213" t="s">
        <v>227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3">
      <c r="A123" s="237">
        <v>44</v>
      </c>
      <c r="B123" s="238" t="s">
        <v>1573</v>
      </c>
      <c r="C123" s="255" t="s">
        <v>1574</v>
      </c>
      <c r="D123" s="239" t="s">
        <v>1430</v>
      </c>
      <c r="E123" s="240">
        <v>39</v>
      </c>
      <c r="F123" s="241"/>
      <c r="G123" s="242">
        <f>ROUND(E123*F123,2)</f>
        <v>0</v>
      </c>
      <c r="H123" s="241"/>
      <c r="I123" s="242">
        <f>ROUND(E123*H123,2)</f>
        <v>0</v>
      </c>
      <c r="J123" s="241"/>
      <c r="K123" s="242">
        <f>ROUND(E123*J123,2)</f>
        <v>0</v>
      </c>
      <c r="L123" s="242">
        <v>21</v>
      </c>
      <c r="M123" s="242">
        <f>G123*(1+L123/100)</f>
        <v>0</v>
      </c>
      <c r="N123" s="240">
        <v>0</v>
      </c>
      <c r="O123" s="240">
        <f>ROUND(E123*N123,2)</f>
        <v>0</v>
      </c>
      <c r="P123" s="240">
        <v>0</v>
      </c>
      <c r="Q123" s="240">
        <f>ROUND(E123*P123,2)</f>
        <v>0</v>
      </c>
      <c r="R123" s="242"/>
      <c r="S123" s="242" t="s">
        <v>183</v>
      </c>
      <c r="T123" s="243" t="s">
        <v>184</v>
      </c>
      <c r="U123" s="224">
        <v>0</v>
      </c>
      <c r="V123" s="224">
        <f>ROUND(E123*U123,2)</f>
        <v>0</v>
      </c>
      <c r="W123" s="224"/>
      <c r="X123" s="224" t="s">
        <v>255</v>
      </c>
      <c r="Y123" s="224" t="s">
        <v>186</v>
      </c>
      <c r="Z123" s="213"/>
      <c r="AA123" s="213"/>
      <c r="AB123" s="213"/>
      <c r="AC123" s="213"/>
      <c r="AD123" s="213"/>
      <c r="AE123" s="213"/>
      <c r="AF123" s="213"/>
      <c r="AG123" s="213" t="s">
        <v>256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2" x14ac:dyDescent="0.3">
      <c r="A124" s="220"/>
      <c r="B124" s="221"/>
      <c r="C124" s="267" t="s">
        <v>1431</v>
      </c>
      <c r="D124" s="260"/>
      <c r="E124" s="261">
        <v>8</v>
      </c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24"/>
      <c r="Z124" s="213"/>
      <c r="AA124" s="213"/>
      <c r="AB124" s="213"/>
      <c r="AC124" s="213"/>
      <c r="AD124" s="213"/>
      <c r="AE124" s="213"/>
      <c r="AF124" s="213"/>
      <c r="AG124" s="213" t="s">
        <v>227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3" x14ac:dyDescent="0.3">
      <c r="A125" s="220"/>
      <c r="B125" s="221"/>
      <c r="C125" s="267" t="s">
        <v>1575</v>
      </c>
      <c r="D125" s="260"/>
      <c r="E125" s="261">
        <v>6</v>
      </c>
      <c r="F125" s="224"/>
      <c r="G125" s="224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24"/>
      <c r="Z125" s="213"/>
      <c r="AA125" s="213"/>
      <c r="AB125" s="213"/>
      <c r="AC125" s="213"/>
      <c r="AD125" s="213"/>
      <c r="AE125" s="213"/>
      <c r="AF125" s="213"/>
      <c r="AG125" s="213" t="s">
        <v>227</v>
      </c>
      <c r="AH125" s="213">
        <v>0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3" x14ac:dyDescent="0.3">
      <c r="A126" s="220"/>
      <c r="B126" s="221"/>
      <c r="C126" s="267" t="s">
        <v>1483</v>
      </c>
      <c r="D126" s="260"/>
      <c r="E126" s="261">
        <v>6</v>
      </c>
      <c r="F126" s="224"/>
      <c r="G126" s="224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24"/>
      <c r="Z126" s="213"/>
      <c r="AA126" s="213"/>
      <c r="AB126" s="213"/>
      <c r="AC126" s="213"/>
      <c r="AD126" s="213"/>
      <c r="AE126" s="213"/>
      <c r="AF126" s="213"/>
      <c r="AG126" s="213" t="s">
        <v>227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3" x14ac:dyDescent="0.3">
      <c r="A127" s="220"/>
      <c r="B127" s="221"/>
      <c r="C127" s="267" t="s">
        <v>1576</v>
      </c>
      <c r="D127" s="260"/>
      <c r="E127" s="261">
        <v>6</v>
      </c>
      <c r="F127" s="224"/>
      <c r="G127" s="224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24"/>
      <c r="Z127" s="213"/>
      <c r="AA127" s="213"/>
      <c r="AB127" s="213"/>
      <c r="AC127" s="213"/>
      <c r="AD127" s="213"/>
      <c r="AE127" s="213"/>
      <c r="AF127" s="213"/>
      <c r="AG127" s="213" t="s">
        <v>227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3" x14ac:dyDescent="0.3">
      <c r="A128" s="220"/>
      <c r="B128" s="221"/>
      <c r="C128" s="267" t="s">
        <v>1577</v>
      </c>
      <c r="D128" s="260"/>
      <c r="E128" s="261">
        <v>7</v>
      </c>
      <c r="F128" s="224"/>
      <c r="G128" s="224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24"/>
      <c r="Z128" s="213"/>
      <c r="AA128" s="213"/>
      <c r="AB128" s="213"/>
      <c r="AC128" s="213"/>
      <c r="AD128" s="213"/>
      <c r="AE128" s="213"/>
      <c r="AF128" s="213"/>
      <c r="AG128" s="213" t="s">
        <v>227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3" x14ac:dyDescent="0.3">
      <c r="A129" s="220"/>
      <c r="B129" s="221"/>
      <c r="C129" s="267" t="s">
        <v>1559</v>
      </c>
      <c r="D129" s="260"/>
      <c r="E129" s="261">
        <v>6</v>
      </c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24"/>
      <c r="Z129" s="213"/>
      <c r="AA129" s="213"/>
      <c r="AB129" s="213"/>
      <c r="AC129" s="213"/>
      <c r="AD129" s="213"/>
      <c r="AE129" s="213"/>
      <c r="AF129" s="213"/>
      <c r="AG129" s="213" t="s">
        <v>227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3">
      <c r="A130" s="237">
        <v>45</v>
      </c>
      <c r="B130" s="238" t="s">
        <v>1578</v>
      </c>
      <c r="C130" s="255" t="s">
        <v>1579</v>
      </c>
      <c r="D130" s="239" t="s">
        <v>1455</v>
      </c>
      <c r="E130" s="240">
        <v>17</v>
      </c>
      <c r="F130" s="241"/>
      <c r="G130" s="242">
        <f>ROUND(E130*F130,2)</f>
        <v>0</v>
      </c>
      <c r="H130" s="241"/>
      <c r="I130" s="242">
        <f>ROUND(E130*H130,2)</f>
        <v>0</v>
      </c>
      <c r="J130" s="241"/>
      <c r="K130" s="242">
        <f>ROUND(E130*J130,2)</f>
        <v>0</v>
      </c>
      <c r="L130" s="242">
        <v>21</v>
      </c>
      <c r="M130" s="242">
        <f>G130*(1+L130/100)</f>
        <v>0</v>
      </c>
      <c r="N130" s="240">
        <v>0</v>
      </c>
      <c r="O130" s="240">
        <f>ROUND(E130*N130,2)</f>
        <v>0</v>
      </c>
      <c r="P130" s="240">
        <v>0</v>
      </c>
      <c r="Q130" s="240">
        <f>ROUND(E130*P130,2)</f>
        <v>0</v>
      </c>
      <c r="R130" s="242"/>
      <c r="S130" s="242" t="s">
        <v>183</v>
      </c>
      <c r="T130" s="243" t="s">
        <v>184</v>
      </c>
      <c r="U130" s="224">
        <v>0</v>
      </c>
      <c r="V130" s="224">
        <f>ROUND(E130*U130,2)</f>
        <v>0</v>
      </c>
      <c r="W130" s="224"/>
      <c r="X130" s="224" t="s">
        <v>255</v>
      </c>
      <c r="Y130" s="224" t="s">
        <v>186</v>
      </c>
      <c r="Z130" s="213"/>
      <c r="AA130" s="213"/>
      <c r="AB130" s="213"/>
      <c r="AC130" s="213"/>
      <c r="AD130" s="213"/>
      <c r="AE130" s="213"/>
      <c r="AF130" s="213"/>
      <c r="AG130" s="213" t="s">
        <v>256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2" x14ac:dyDescent="0.3">
      <c r="A131" s="220"/>
      <c r="B131" s="221"/>
      <c r="C131" s="267" t="s">
        <v>86</v>
      </c>
      <c r="D131" s="260"/>
      <c r="E131" s="261">
        <v>17</v>
      </c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24"/>
      <c r="Z131" s="213"/>
      <c r="AA131" s="213"/>
      <c r="AB131" s="213"/>
      <c r="AC131" s="213"/>
      <c r="AD131" s="213"/>
      <c r="AE131" s="213"/>
      <c r="AF131" s="213"/>
      <c r="AG131" s="213" t="s">
        <v>227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x14ac:dyDescent="0.3">
      <c r="A132" s="230" t="s">
        <v>178</v>
      </c>
      <c r="B132" s="231" t="s">
        <v>141</v>
      </c>
      <c r="C132" s="253" t="s">
        <v>142</v>
      </c>
      <c r="D132" s="232"/>
      <c r="E132" s="233"/>
      <c r="F132" s="234"/>
      <c r="G132" s="234">
        <f>SUMIF(AG133:AG140,"&lt;&gt;NOR",G133:G140)</f>
        <v>0</v>
      </c>
      <c r="H132" s="234"/>
      <c r="I132" s="234">
        <f>SUM(I133:I140)</f>
        <v>0</v>
      </c>
      <c r="J132" s="234"/>
      <c r="K132" s="234">
        <f>SUM(K133:K140)</f>
        <v>0</v>
      </c>
      <c r="L132" s="234"/>
      <c r="M132" s="234">
        <f>SUM(M133:M140)</f>
        <v>0</v>
      </c>
      <c r="N132" s="233"/>
      <c r="O132" s="233">
        <f>SUM(O133:O140)</f>
        <v>0</v>
      </c>
      <c r="P132" s="233"/>
      <c r="Q132" s="233">
        <f>SUM(Q133:Q140)</f>
        <v>0</v>
      </c>
      <c r="R132" s="234"/>
      <c r="S132" s="234"/>
      <c r="T132" s="235"/>
      <c r="U132" s="229"/>
      <c r="V132" s="229">
        <f>SUM(V133:V140)</f>
        <v>136.35999999999999</v>
      </c>
      <c r="W132" s="229"/>
      <c r="X132" s="229"/>
      <c r="Y132" s="229"/>
      <c r="AG132" t="s">
        <v>179</v>
      </c>
    </row>
    <row r="133" spans="1:60" outlineLevel="1" x14ac:dyDescent="0.3">
      <c r="A133" s="237">
        <v>46</v>
      </c>
      <c r="B133" s="238" t="s">
        <v>1580</v>
      </c>
      <c r="C133" s="255" t="s">
        <v>1581</v>
      </c>
      <c r="D133" s="239" t="s">
        <v>416</v>
      </c>
      <c r="E133" s="240">
        <v>902</v>
      </c>
      <c r="F133" s="241"/>
      <c r="G133" s="242">
        <f>ROUND(E133*F133,2)</f>
        <v>0</v>
      </c>
      <c r="H133" s="241"/>
      <c r="I133" s="242">
        <f>ROUND(E133*H133,2)</f>
        <v>0</v>
      </c>
      <c r="J133" s="241"/>
      <c r="K133" s="242">
        <f>ROUND(E133*J133,2)</f>
        <v>0</v>
      </c>
      <c r="L133" s="242">
        <v>21</v>
      </c>
      <c r="M133" s="242">
        <f>G133*(1+L133/100)</f>
        <v>0</v>
      </c>
      <c r="N133" s="240">
        <v>0</v>
      </c>
      <c r="O133" s="240">
        <f>ROUND(E133*N133,2)</f>
        <v>0</v>
      </c>
      <c r="P133" s="240">
        <v>0</v>
      </c>
      <c r="Q133" s="240">
        <f>ROUND(E133*P133,2)</f>
        <v>0</v>
      </c>
      <c r="R133" s="242" t="s">
        <v>141</v>
      </c>
      <c r="S133" s="242" t="s">
        <v>198</v>
      </c>
      <c r="T133" s="243" t="s">
        <v>198</v>
      </c>
      <c r="U133" s="224">
        <v>5.0959999999999998E-2</v>
      </c>
      <c r="V133" s="224">
        <f>ROUND(E133*U133,2)</f>
        <v>45.97</v>
      </c>
      <c r="W133" s="224"/>
      <c r="X133" s="224" t="s">
        <v>185</v>
      </c>
      <c r="Y133" s="224" t="s">
        <v>186</v>
      </c>
      <c r="Z133" s="213"/>
      <c r="AA133" s="213"/>
      <c r="AB133" s="213"/>
      <c r="AC133" s="213"/>
      <c r="AD133" s="213"/>
      <c r="AE133" s="213"/>
      <c r="AF133" s="213"/>
      <c r="AG133" s="213" t="s">
        <v>187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2" x14ac:dyDescent="0.3">
      <c r="A134" s="220"/>
      <c r="B134" s="221"/>
      <c r="C134" s="267" t="s">
        <v>1582</v>
      </c>
      <c r="D134" s="260"/>
      <c r="E134" s="261">
        <v>902</v>
      </c>
      <c r="F134" s="224"/>
      <c r="G134" s="224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24"/>
      <c r="Z134" s="213"/>
      <c r="AA134" s="213"/>
      <c r="AB134" s="213"/>
      <c r="AC134" s="213"/>
      <c r="AD134" s="213"/>
      <c r="AE134" s="213"/>
      <c r="AF134" s="213"/>
      <c r="AG134" s="213" t="s">
        <v>227</v>
      </c>
      <c r="AH134" s="213">
        <v>5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3">
      <c r="A135" s="237">
        <v>47</v>
      </c>
      <c r="B135" s="238" t="s">
        <v>1583</v>
      </c>
      <c r="C135" s="255" t="s">
        <v>1584</v>
      </c>
      <c r="D135" s="239" t="s">
        <v>416</v>
      </c>
      <c r="E135" s="240">
        <v>1505</v>
      </c>
      <c r="F135" s="241"/>
      <c r="G135" s="242">
        <f>ROUND(E135*F135,2)</f>
        <v>0</v>
      </c>
      <c r="H135" s="241"/>
      <c r="I135" s="242">
        <f>ROUND(E135*H135,2)</f>
        <v>0</v>
      </c>
      <c r="J135" s="241"/>
      <c r="K135" s="242">
        <f>ROUND(E135*J135,2)</f>
        <v>0</v>
      </c>
      <c r="L135" s="242">
        <v>21</v>
      </c>
      <c r="M135" s="242">
        <f>G135*(1+L135/100)</f>
        <v>0</v>
      </c>
      <c r="N135" s="240">
        <v>0</v>
      </c>
      <c r="O135" s="240">
        <f>ROUND(E135*N135,2)</f>
        <v>0</v>
      </c>
      <c r="P135" s="240">
        <v>0</v>
      </c>
      <c r="Q135" s="240">
        <f>ROUND(E135*P135,2)</f>
        <v>0</v>
      </c>
      <c r="R135" s="242" t="s">
        <v>141</v>
      </c>
      <c r="S135" s="242" t="s">
        <v>198</v>
      </c>
      <c r="T135" s="243" t="s">
        <v>198</v>
      </c>
      <c r="U135" s="224">
        <v>5.0959999999999998E-2</v>
      </c>
      <c r="V135" s="224">
        <f>ROUND(E135*U135,2)</f>
        <v>76.69</v>
      </c>
      <c r="W135" s="224"/>
      <c r="X135" s="224" t="s">
        <v>185</v>
      </c>
      <c r="Y135" s="224" t="s">
        <v>186</v>
      </c>
      <c r="Z135" s="213"/>
      <c r="AA135" s="213"/>
      <c r="AB135" s="213"/>
      <c r="AC135" s="213"/>
      <c r="AD135" s="213"/>
      <c r="AE135" s="213"/>
      <c r="AF135" s="213"/>
      <c r="AG135" s="213" t="s">
        <v>187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2" x14ac:dyDescent="0.3">
      <c r="A136" s="220"/>
      <c r="B136" s="221"/>
      <c r="C136" s="267" t="s">
        <v>1585</v>
      </c>
      <c r="D136" s="260"/>
      <c r="E136" s="261">
        <v>1505</v>
      </c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24"/>
      <c r="Z136" s="213"/>
      <c r="AA136" s="213"/>
      <c r="AB136" s="213"/>
      <c r="AC136" s="213"/>
      <c r="AD136" s="213"/>
      <c r="AE136" s="213"/>
      <c r="AF136" s="213"/>
      <c r="AG136" s="213" t="s">
        <v>227</v>
      </c>
      <c r="AH136" s="213">
        <v>5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3">
      <c r="A137" s="237">
        <v>48</v>
      </c>
      <c r="B137" s="238" t="s">
        <v>1586</v>
      </c>
      <c r="C137" s="255" t="s">
        <v>1587</v>
      </c>
      <c r="D137" s="239" t="s">
        <v>416</v>
      </c>
      <c r="E137" s="240">
        <v>25</v>
      </c>
      <c r="F137" s="241"/>
      <c r="G137" s="242">
        <f>ROUND(E137*F137,2)</f>
        <v>0</v>
      </c>
      <c r="H137" s="241"/>
      <c r="I137" s="242">
        <f>ROUND(E137*H137,2)</f>
        <v>0</v>
      </c>
      <c r="J137" s="241"/>
      <c r="K137" s="242">
        <f>ROUND(E137*J137,2)</f>
        <v>0</v>
      </c>
      <c r="L137" s="242">
        <v>21</v>
      </c>
      <c r="M137" s="242">
        <f>G137*(1+L137/100)</f>
        <v>0</v>
      </c>
      <c r="N137" s="240">
        <v>0</v>
      </c>
      <c r="O137" s="240">
        <f>ROUND(E137*N137,2)</f>
        <v>0</v>
      </c>
      <c r="P137" s="240">
        <v>0</v>
      </c>
      <c r="Q137" s="240">
        <f>ROUND(E137*P137,2)</f>
        <v>0</v>
      </c>
      <c r="R137" s="242" t="s">
        <v>141</v>
      </c>
      <c r="S137" s="242" t="s">
        <v>198</v>
      </c>
      <c r="T137" s="243" t="s">
        <v>198</v>
      </c>
      <c r="U137" s="224">
        <v>5.0959999999999998E-2</v>
      </c>
      <c r="V137" s="224">
        <f>ROUND(E137*U137,2)</f>
        <v>1.27</v>
      </c>
      <c r="W137" s="224"/>
      <c r="X137" s="224" t="s">
        <v>185</v>
      </c>
      <c r="Y137" s="224" t="s">
        <v>186</v>
      </c>
      <c r="Z137" s="213"/>
      <c r="AA137" s="213"/>
      <c r="AB137" s="213"/>
      <c r="AC137" s="213"/>
      <c r="AD137" s="213"/>
      <c r="AE137" s="213"/>
      <c r="AF137" s="213"/>
      <c r="AG137" s="213" t="s">
        <v>187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2" x14ac:dyDescent="0.3">
      <c r="A138" s="220"/>
      <c r="B138" s="221"/>
      <c r="C138" s="267" t="s">
        <v>1588</v>
      </c>
      <c r="D138" s="260"/>
      <c r="E138" s="261">
        <v>25</v>
      </c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24"/>
      <c r="Z138" s="213"/>
      <c r="AA138" s="213"/>
      <c r="AB138" s="213"/>
      <c r="AC138" s="213"/>
      <c r="AD138" s="213"/>
      <c r="AE138" s="213"/>
      <c r="AF138" s="213"/>
      <c r="AG138" s="213" t="s">
        <v>227</v>
      </c>
      <c r="AH138" s="213">
        <v>5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3">
      <c r="A139" s="237">
        <v>49</v>
      </c>
      <c r="B139" s="238" t="s">
        <v>1589</v>
      </c>
      <c r="C139" s="255" t="s">
        <v>1590</v>
      </c>
      <c r="D139" s="239" t="s">
        <v>416</v>
      </c>
      <c r="E139" s="240">
        <v>244</v>
      </c>
      <c r="F139" s="241"/>
      <c r="G139" s="242">
        <f>ROUND(E139*F139,2)</f>
        <v>0</v>
      </c>
      <c r="H139" s="241"/>
      <c r="I139" s="242">
        <f>ROUND(E139*H139,2)</f>
        <v>0</v>
      </c>
      <c r="J139" s="241"/>
      <c r="K139" s="242">
        <f>ROUND(E139*J139,2)</f>
        <v>0</v>
      </c>
      <c r="L139" s="242">
        <v>21</v>
      </c>
      <c r="M139" s="242">
        <f>G139*(1+L139/100)</f>
        <v>0</v>
      </c>
      <c r="N139" s="240">
        <v>0</v>
      </c>
      <c r="O139" s="240">
        <f>ROUND(E139*N139,2)</f>
        <v>0</v>
      </c>
      <c r="P139" s="240">
        <v>0</v>
      </c>
      <c r="Q139" s="240">
        <f>ROUND(E139*P139,2)</f>
        <v>0</v>
      </c>
      <c r="R139" s="242" t="s">
        <v>141</v>
      </c>
      <c r="S139" s="242" t="s">
        <v>198</v>
      </c>
      <c r="T139" s="243" t="s">
        <v>198</v>
      </c>
      <c r="U139" s="224">
        <v>5.0959999999999998E-2</v>
      </c>
      <c r="V139" s="224">
        <f>ROUND(E139*U139,2)</f>
        <v>12.43</v>
      </c>
      <c r="W139" s="224"/>
      <c r="X139" s="224" t="s">
        <v>185</v>
      </c>
      <c r="Y139" s="224" t="s">
        <v>186</v>
      </c>
      <c r="Z139" s="213"/>
      <c r="AA139" s="213"/>
      <c r="AB139" s="213"/>
      <c r="AC139" s="213"/>
      <c r="AD139" s="213"/>
      <c r="AE139" s="213"/>
      <c r="AF139" s="213"/>
      <c r="AG139" s="213" t="s">
        <v>187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2" x14ac:dyDescent="0.3">
      <c r="A140" s="220"/>
      <c r="B140" s="221"/>
      <c r="C140" s="267" t="s">
        <v>1591</v>
      </c>
      <c r="D140" s="260"/>
      <c r="E140" s="261">
        <v>244</v>
      </c>
      <c r="F140" s="224"/>
      <c r="G140" s="224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24"/>
      <c r="Z140" s="213"/>
      <c r="AA140" s="213"/>
      <c r="AB140" s="213"/>
      <c r="AC140" s="213"/>
      <c r="AD140" s="213"/>
      <c r="AE140" s="213"/>
      <c r="AF140" s="213"/>
      <c r="AG140" s="213" t="s">
        <v>227</v>
      </c>
      <c r="AH140" s="213">
        <v>5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x14ac:dyDescent="0.3">
      <c r="A141" s="230" t="s">
        <v>178</v>
      </c>
      <c r="B141" s="231" t="s">
        <v>143</v>
      </c>
      <c r="C141" s="253" t="s">
        <v>144</v>
      </c>
      <c r="D141" s="232"/>
      <c r="E141" s="233"/>
      <c r="F141" s="234"/>
      <c r="G141" s="234">
        <f>SUMIF(AG142:AG148,"&lt;&gt;NOR",G142:G148)</f>
        <v>0</v>
      </c>
      <c r="H141" s="234"/>
      <c r="I141" s="234">
        <f>SUM(I142:I148)</f>
        <v>0</v>
      </c>
      <c r="J141" s="234"/>
      <c r="K141" s="234">
        <f>SUM(K142:K148)</f>
        <v>0</v>
      </c>
      <c r="L141" s="234"/>
      <c r="M141" s="234">
        <f>SUM(M142:M148)</f>
        <v>0</v>
      </c>
      <c r="N141" s="233"/>
      <c r="O141" s="233">
        <f>SUM(O142:O148)</f>
        <v>0</v>
      </c>
      <c r="P141" s="233"/>
      <c r="Q141" s="233">
        <f>SUM(Q142:Q148)</f>
        <v>0</v>
      </c>
      <c r="R141" s="234"/>
      <c r="S141" s="234"/>
      <c r="T141" s="235"/>
      <c r="U141" s="229"/>
      <c r="V141" s="229">
        <f>SUM(V142:V148)</f>
        <v>0.09</v>
      </c>
      <c r="W141" s="229"/>
      <c r="X141" s="229"/>
      <c r="Y141" s="229"/>
      <c r="AG141" t="s">
        <v>179</v>
      </c>
    </row>
    <row r="142" spans="1:60" outlineLevel="1" x14ac:dyDescent="0.3">
      <c r="A142" s="237">
        <v>50</v>
      </c>
      <c r="B142" s="238" t="s">
        <v>809</v>
      </c>
      <c r="C142" s="255" t="s">
        <v>810</v>
      </c>
      <c r="D142" s="239" t="s">
        <v>734</v>
      </c>
      <c r="E142" s="240">
        <v>0.20252000000000001</v>
      </c>
      <c r="F142" s="241"/>
      <c r="G142" s="242">
        <f>ROUND(E142*F142,2)</f>
        <v>0</v>
      </c>
      <c r="H142" s="241"/>
      <c r="I142" s="242">
        <f>ROUND(E142*H142,2)</f>
        <v>0</v>
      </c>
      <c r="J142" s="241"/>
      <c r="K142" s="242">
        <f>ROUND(E142*J142,2)</f>
        <v>0</v>
      </c>
      <c r="L142" s="242">
        <v>21</v>
      </c>
      <c r="M142" s="242">
        <f>G142*(1+L142/100)</f>
        <v>0</v>
      </c>
      <c r="N142" s="240">
        <v>0</v>
      </c>
      <c r="O142" s="240">
        <f>ROUND(E142*N142,2)</f>
        <v>0</v>
      </c>
      <c r="P142" s="240">
        <v>0</v>
      </c>
      <c r="Q142" s="240">
        <f>ROUND(E142*P142,2)</f>
        <v>0</v>
      </c>
      <c r="R142" s="242" t="s">
        <v>471</v>
      </c>
      <c r="S142" s="242" t="s">
        <v>198</v>
      </c>
      <c r="T142" s="243" t="s">
        <v>198</v>
      </c>
      <c r="U142" s="224">
        <v>0.11</v>
      </c>
      <c r="V142" s="224">
        <f>ROUND(E142*U142,2)</f>
        <v>0.02</v>
      </c>
      <c r="W142" s="224"/>
      <c r="X142" s="224" t="s">
        <v>185</v>
      </c>
      <c r="Y142" s="224" t="s">
        <v>186</v>
      </c>
      <c r="Z142" s="213"/>
      <c r="AA142" s="213"/>
      <c r="AB142" s="213"/>
      <c r="AC142" s="213"/>
      <c r="AD142" s="213"/>
      <c r="AE142" s="213"/>
      <c r="AF142" s="213"/>
      <c r="AG142" s="213" t="s">
        <v>187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2" x14ac:dyDescent="0.3">
      <c r="A143" s="220"/>
      <c r="B143" s="221"/>
      <c r="C143" s="267" t="s">
        <v>1592</v>
      </c>
      <c r="D143" s="260"/>
      <c r="E143" s="261">
        <v>5.0630000000000001E-2</v>
      </c>
      <c r="F143" s="224"/>
      <c r="G143" s="224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24"/>
      <c r="Z143" s="213"/>
      <c r="AA143" s="213"/>
      <c r="AB143" s="213"/>
      <c r="AC143" s="213"/>
      <c r="AD143" s="213"/>
      <c r="AE143" s="213"/>
      <c r="AF143" s="213"/>
      <c r="AG143" s="213" t="s">
        <v>227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3" x14ac:dyDescent="0.3">
      <c r="A144" s="220"/>
      <c r="B144" s="221"/>
      <c r="C144" s="270" t="s">
        <v>1127</v>
      </c>
      <c r="D144" s="262"/>
      <c r="E144" s="263">
        <v>0.15189</v>
      </c>
      <c r="F144" s="224"/>
      <c r="G144" s="22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24"/>
      <c r="Z144" s="213"/>
      <c r="AA144" s="213"/>
      <c r="AB144" s="213"/>
      <c r="AC144" s="213"/>
      <c r="AD144" s="213"/>
      <c r="AE144" s="213"/>
      <c r="AF144" s="213"/>
      <c r="AG144" s="213" t="s">
        <v>227</v>
      </c>
      <c r="AH144" s="213">
        <v>4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3">
      <c r="A145" s="237">
        <v>51</v>
      </c>
      <c r="B145" s="238" t="s">
        <v>1593</v>
      </c>
      <c r="C145" s="255" t="s">
        <v>796</v>
      </c>
      <c r="D145" s="239" t="s">
        <v>734</v>
      </c>
      <c r="E145" s="240">
        <v>5.0630000000000001E-2</v>
      </c>
      <c r="F145" s="241"/>
      <c r="G145" s="242">
        <f>ROUND(E145*F145,2)</f>
        <v>0</v>
      </c>
      <c r="H145" s="241"/>
      <c r="I145" s="242">
        <f>ROUND(E145*H145,2)</f>
        <v>0</v>
      </c>
      <c r="J145" s="241"/>
      <c r="K145" s="242">
        <f>ROUND(E145*J145,2)</f>
        <v>0</v>
      </c>
      <c r="L145" s="242">
        <v>21</v>
      </c>
      <c r="M145" s="242">
        <f>G145*(1+L145/100)</f>
        <v>0</v>
      </c>
      <c r="N145" s="240">
        <v>0</v>
      </c>
      <c r="O145" s="240">
        <f>ROUND(E145*N145,2)</f>
        <v>0</v>
      </c>
      <c r="P145" s="240">
        <v>0</v>
      </c>
      <c r="Q145" s="240">
        <f>ROUND(E145*P145,2)</f>
        <v>0</v>
      </c>
      <c r="R145" s="242" t="s">
        <v>471</v>
      </c>
      <c r="S145" s="242" t="s">
        <v>198</v>
      </c>
      <c r="T145" s="243" t="s">
        <v>198</v>
      </c>
      <c r="U145" s="224">
        <v>0.49</v>
      </c>
      <c r="V145" s="224">
        <f>ROUND(E145*U145,2)</f>
        <v>0.02</v>
      </c>
      <c r="W145" s="224"/>
      <c r="X145" s="224" t="s">
        <v>1129</v>
      </c>
      <c r="Y145" s="224" t="s">
        <v>186</v>
      </c>
      <c r="Z145" s="213"/>
      <c r="AA145" s="213"/>
      <c r="AB145" s="213"/>
      <c r="AC145" s="213"/>
      <c r="AD145" s="213"/>
      <c r="AE145" s="213"/>
      <c r="AF145" s="213"/>
      <c r="AG145" s="213" t="s">
        <v>1130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2" x14ac:dyDescent="0.3">
      <c r="A146" s="220"/>
      <c r="B146" s="221"/>
      <c r="C146" s="256" t="s">
        <v>797</v>
      </c>
      <c r="D146" s="251"/>
      <c r="E146" s="251"/>
      <c r="F146" s="251"/>
      <c r="G146" s="251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24"/>
      <c r="Z146" s="213"/>
      <c r="AA146" s="213"/>
      <c r="AB146" s="213"/>
      <c r="AC146" s="213"/>
      <c r="AD146" s="213"/>
      <c r="AE146" s="213"/>
      <c r="AF146" s="213"/>
      <c r="AG146" s="213" t="s">
        <v>202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3">
      <c r="A147" s="244">
        <v>52</v>
      </c>
      <c r="B147" s="245" t="s">
        <v>1594</v>
      </c>
      <c r="C147" s="254" t="s">
        <v>805</v>
      </c>
      <c r="D147" s="246" t="s">
        <v>734</v>
      </c>
      <c r="E147" s="247">
        <v>5.0630000000000001E-2</v>
      </c>
      <c r="F147" s="248"/>
      <c r="G147" s="249">
        <f>ROUND(E147*F147,2)</f>
        <v>0</v>
      </c>
      <c r="H147" s="248"/>
      <c r="I147" s="249">
        <f>ROUND(E147*H147,2)</f>
        <v>0</v>
      </c>
      <c r="J147" s="248"/>
      <c r="K147" s="249">
        <f>ROUND(E147*J147,2)</f>
        <v>0</v>
      </c>
      <c r="L147" s="249">
        <v>21</v>
      </c>
      <c r="M147" s="249">
        <f>G147*(1+L147/100)</f>
        <v>0</v>
      </c>
      <c r="N147" s="247">
        <v>0</v>
      </c>
      <c r="O147" s="247">
        <f>ROUND(E147*N147,2)</f>
        <v>0</v>
      </c>
      <c r="P147" s="247">
        <v>0</v>
      </c>
      <c r="Q147" s="247">
        <f>ROUND(E147*P147,2)</f>
        <v>0</v>
      </c>
      <c r="R147" s="249" t="s">
        <v>471</v>
      </c>
      <c r="S147" s="249" t="s">
        <v>198</v>
      </c>
      <c r="T147" s="250" t="s">
        <v>198</v>
      </c>
      <c r="U147" s="224">
        <v>0</v>
      </c>
      <c r="V147" s="224">
        <f>ROUND(E147*U147,2)</f>
        <v>0</v>
      </c>
      <c r="W147" s="224"/>
      <c r="X147" s="224" t="s">
        <v>1129</v>
      </c>
      <c r="Y147" s="224" t="s">
        <v>186</v>
      </c>
      <c r="Z147" s="213"/>
      <c r="AA147" s="213"/>
      <c r="AB147" s="213"/>
      <c r="AC147" s="213"/>
      <c r="AD147" s="213"/>
      <c r="AE147" s="213"/>
      <c r="AF147" s="213"/>
      <c r="AG147" s="213" t="s">
        <v>1130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3">
      <c r="A148" s="237">
        <v>53</v>
      </c>
      <c r="B148" s="238" t="s">
        <v>807</v>
      </c>
      <c r="C148" s="255" t="s">
        <v>808</v>
      </c>
      <c r="D148" s="239" t="s">
        <v>734</v>
      </c>
      <c r="E148" s="240">
        <v>5.0630000000000001E-2</v>
      </c>
      <c r="F148" s="241"/>
      <c r="G148" s="242">
        <f>ROUND(E148*F148,2)</f>
        <v>0</v>
      </c>
      <c r="H148" s="241"/>
      <c r="I148" s="242">
        <f>ROUND(E148*H148,2)</f>
        <v>0</v>
      </c>
      <c r="J148" s="241"/>
      <c r="K148" s="242">
        <f>ROUND(E148*J148,2)</f>
        <v>0</v>
      </c>
      <c r="L148" s="242">
        <v>21</v>
      </c>
      <c r="M148" s="242">
        <f>G148*(1+L148/100)</f>
        <v>0</v>
      </c>
      <c r="N148" s="240">
        <v>0</v>
      </c>
      <c r="O148" s="240">
        <f>ROUND(E148*N148,2)</f>
        <v>0</v>
      </c>
      <c r="P148" s="240">
        <v>0</v>
      </c>
      <c r="Q148" s="240">
        <f>ROUND(E148*P148,2)</f>
        <v>0</v>
      </c>
      <c r="R148" s="242" t="s">
        <v>471</v>
      </c>
      <c r="S148" s="242" t="s">
        <v>198</v>
      </c>
      <c r="T148" s="243" t="s">
        <v>198</v>
      </c>
      <c r="U148" s="224">
        <v>0.94</v>
      </c>
      <c r="V148" s="224">
        <f>ROUND(E148*U148,2)</f>
        <v>0.05</v>
      </c>
      <c r="W148" s="224"/>
      <c r="X148" s="224" t="s">
        <v>1129</v>
      </c>
      <c r="Y148" s="224" t="s">
        <v>186</v>
      </c>
      <c r="Z148" s="213"/>
      <c r="AA148" s="213"/>
      <c r="AB148" s="213"/>
      <c r="AC148" s="213"/>
      <c r="AD148" s="213"/>
      <c r="AE148" s="213"/>
      <c r="AF148" s="213"/>
      <c r="AG148" s="213" t="s">
        <v>1130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x14ac:dyDescent="0.3">
      <c r="A149" s="3"/>
      <c r="B149" s="4"/>
      <c r="C149" s="257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AE149">
        <v>12</v>
      </c>
      <c r="AF149">
        <v>21</v>
      </c>
      <c r="AG149" t="s">
        <v>164</v>
      </c>
    </row>
    <row r="150" spans="1:60" x14ac:dyDescent="0.3">
      <c r="A150" s="216"/>
      <c r="B150" s="217" t="s">
        <v>29</v>
      </c>
      <c r="C150" s="258"/>
      <c r="D150" s="218"/>
      <c r="E150" s="219"/>
      <c r="F150" s="219"/>
      <c r="G150" s="236">
        <f>G8+G23+G34+G42+G50+G64+G70+G132+G141</f>
        <v>0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AE150">
        <f>SUMIF(L7:L148,AE149,G7:G148)</f>
        <v>0</v>
      </c>
      <c r="AF150">
        <f>SUMIF(L7:L148,AF149,G7:G148)</f>
        <v>0</v>
      </c>
      <c r="AG150" t="s">
        <v>217</v>
      </c>
    </row>
    <row r="151" spans="1:60" x14ac:dyDescent="0.3">
      <c r="C151" s="259"/>
      <c r="D151" s="10"/>
      <c r="AG151" t="s">
        <v>218</v>
      </c>
    </row>
    <row r="152" spans="1:60" x14ac:dyDescent="0.3">
      <c r="D152" s="10"/>
    </row>
    <row r="153" spans="1:60" x14ac:dyDescent="0.3">
      <c r="D153" s="10"/>
    </row>
    <row r="154" spans="1:60" x14ac:dyDescent="0.3">
      <c r="D154" s="10"/>
    </row>
    <row r="155" spans="1:60" x14ac:dyDescent="0.3">
      <c r="D155" s="10"/>
    </row>
    <row r="156" spans="1:60" x14ac:dyDescent="0.3">
      <c r="D156" s="10"/>
    </row>
    <row r="157" spans="1:60" x14ac:dyDescent="0.3">
      <c r="D157" s="10"/>
    </row>
    <row r="158" spans="1:60" x14ac:dyDescent="0.3">
      <c r="D158" s="10"/>
    </row>
    <row r="159" spans="1:60" x14ac:dyDescent="0.3">
      <c r="D159" s="10"/>
    </row>
    <row r="160" spans="1:60" x14ac:dyDescent="0.3">
      <c r="D160" s="10"/>
    </row>
    <row r="161" spans="4:4" x14ac:dyDescent="0.3">
      <c r="D161" s="10"/>
    </row>
    <row r="162" spans="4:4" x14ac:dyDescent="0.3">
      <c r="D162" s="10"/>
    </row>
    <row r="163" spans="4:4" x14ac:dyDescent="0.3">
      <c r="D163" s="10"/>
    </row>
    <row r="164" spans="4:4" x14ac:dyDescent="0.3">
      <c r="D164" s="10"/>
    </row>
    <row r="165" spans="4:4" x14ac:dyDescent="0.3">
      <c r="D165" s="10"/>
    </row>
    <row r="166" spans="4:4" x14ac:dyDescent="0.3">
      <c r="D166" s="10"/>
    </row>
    <row r="167" spans="4:4" x14ac:dyDescent="0.3">
      <c r="D167" s="10"/>
    </row>
    <row r="168" spans="4:4" x14ac:dyDescent="0.3">
      <c r="D168" s="10"/>
    </row>
    <row r="169" spans="4:4" x14ac:dyDescent="0.3">
      <c r="D169" s="10"/>
    </row>
    <row r="170" spans="4:4" x14ac:dyDescent="0.3">
      <c r="D170" s="10"/>
    </row>
    <row r="171" spans="4:4" x14ac:dyDescent="0.3">
      <c r="D171" s="10"/>
    </row>
    <row r="172" spans="4:4" x14ac:dyDescent="0.3">
      <c r="D172" s="10"/>
    </row>
    <row r="173" spans="4:4" x14ac:dyDescent="0.3">
      <c r="D173" s="10"/>
    </row>
    <row r="174" spans="4:4" x14ac:dyDescent="0.3">
      <c r="D174" s="10"/>
    </row>
    <row r="175" spans="4:4" x14ac:dyDescent="0.3">
      <c r="D175" s="10"/>
    </row>
    <row r="176" spans="4:4" x14ac:dyDescent="0.3">
      <c r="D176" s="10"/>
    </row>
    <row r="177" spans="4:4" x14ac:dyDescent="0.3">
      <c r="D177" s="10"/>
    </row>
    <row r="178" spans="4:4" x14ac:dyDescent="0.3">
      <c r="D178" s="10"/>
    </row>
    <row r="179" spans="4:4" x14ac:dyDescent="0.3">
      <c r="D179" s="10"/>
    </row>
    <row r="180" spans="4:4" x14ac:dyDescent="0.3">
      <c r="D180" s="10"/>
    </row>
    <row r="181" spans="4:4" x14ac:dyDescent="0.3">
      <c r="D181" s="10"/>
    </row>
    <row r="182" spans="4:4" x14ac:dyDescent="0.3">
      <c r="D182" s="10"/>
    </row>
    <row r="183" spans="4:4" x14ac:dyDescent="0.3">
      <c r="D183" s="10"/>
    </row>
    <row r="184" spans="4:4" x14ac:dyDescent="0.3">
      <c r="D184" s="10"/>
    </row>
    <row r="185" spans="4:4" x14ac:dyDescent="0.3">
      <c r="D185" s="10"/>
    </row>
    <row r="186" spans="4:4" x14ac:dyDescent="0.3">
      <c r="D186" s="10"/>
    </row>
    <row r="187" spans="4:4" x14ac:dyDescent="0.3">
      <c r="D187" s="10"/>
    </row>
    <row r="188" spans="4:4" x14ac:dyDescent="0.3">
      <c r="D188" s="10"/>
    </row>
    <row r="189" spans="4:4" x14ac:dyDescent="0.3">
      <c r="D189" s="10"/>
    </row>
    <row r="190" spans="4:4" x14ac:dyDescent="0.3">
      <c r="D190" s="10"/>
    </row>
    <row r="191" spans="4:4" x14ac:dyDescent="0.3">
      <c r="D191" s="10"/>
    </row>
    <row r="192" spans="4:4" x14ac:dyDescent="0.3">
      <c r="D192" s="10"/>
    </row>
    <row r="193" spans="4:4" x14ac:dyDescent="0.3">
      <c r="D193" s="10"/>
    </row>
    <row r="194" spans="4:4" x14ac:dyDescent="0.3">
      <c r="D194" s="10"/>
    </row>
    <row r="195" spans="4:4" x14ac:dyDescent="0.3">
      <c r="D195" s="10"/>
    </row>
    <row r="196" spans="4:4" x14ac:dyDescent="0.3">
      <c r="D196" s="10"/>
    </row>
    <row r="197" spans="4:4" x14ac:dyDescent="0.3">
      <c r="D197" s="10"/>
    </row>
    <row r="198" spans="4:4" x14ac:dyDescent="0.3">
      <c r="D198" s="10"/>
    </row>
    <row r="199" spans="4:4" x14ac:dyDescent="0.3">
      <c r="D199" s="10"/>
    </row>
    <row r="200" spans="4:4" x14ac:dyDescent="0.3">
      <c r="D200" s="10"/>
    </row>
    <row r="201" spans="4:4" x14ac:dyDescent="0.3">
      <c r="D201" s="10"/>
    </row>
    <row r="202" spans="4:4" x14ac:dyDescent="0.3">
      <c r="D202" s="10"/>
    </row>
    <row r="203" spans="4:4" x14ac:dyDescent="0.3">
      <c r="D203" s="10"/>
    </row>
    <row r="204" spans="4:4" x14ac:dyDescent="0.3">
      <c r="D204" s="10"/>
    </row>
    <row r="205" spans="4:4" x14ac:dyDescent="0.3">
      <c r="D205" s="10"/>
    </row>
    <row r="206" spans="4:4" x14ac:dyDescent="0.3">
      <c r="D206" s="10"/>
    </row>
    <row r="207" spans="4:4" x14ac:dyDescent="0.3">
      <c r="D207" s="10"/>
    </row>
    <row r="208" spans="4:4" x14ac:dyDescent="0.3">
      <c r="D208" s="10"/>
    </row>
    <row r="209" spans="4:4" x14ac:dyDescent="0.3">
      <c r="D209" s="10"/>
    </row>
    <row r="210" spans="4:4" x14ac:dyDescent="0.3">
      <c r="D210" s="10"/>
    </row>
    <row r="211" spans="4:4" x14ac:dyDescent="0.3">
      <c r="D211" s="10"/>
    </row>
    <row r="212" spans="4:4" x14ac:dyDescent="0.3">
      <c r="D212" s="10"/>
    </row>
    <row r="213" spans="4:4" x14ac:dyDescent="0.3">
      <c r="D213" s="10"/>
    </row>
    <row r="214" spans="4:4" x14ac:dyDescent="0.3">
      <c r="D214" s="10"/>
    </row>
    <row r="215" spans="4:4" x14ac:dyDescent="0.3">
      <c r="D215" s="10"/>
    </row>
    <row r="216" spans="4:4" x14ac:dyDescent="0.3">
      <c r="D216" s="10"/>
    </row>
    <row r="217" spans="4:4" x14ac:dyDescent="0.3">
      <c r="D217" s="10"/>
    </row>
    <row r="218" spans="4:4" x14ac:dyDescent="0.3">
      <c r="D218" s="10"/>
    </row>
    <row r="219" spans="4:4" x14ac:dyDescent="0.3">
      <c r="D219" s="10"/>
    </row>
    <row r="220" spans="4:4" x14ac:dyDescent="0.3">
      <c r="D220" s="10"/>
    </row>
    <row r="221" spans="4:4" x14ac:dyDescent="0.3">
      <c r="D221" s="10"/>
    </row>
    <row r="222" spans="4:4" x14ac:dyDescent="0.3">
      <c r="D222" s="10"/>
    </row>
    <row r="223" spans="4:4" x14ac:dyDescent="0.3">
      <c r="D223" s="10"/>
    </row>
    <row r="224" spans="4:4" x14ac:dyDescent="0.3">
      <c r="D224" s="10"/>
    </row>
    <row r="225" spans="4:4" x14ac:dyDescent="0.3">
      <c r="D225" s="10"/>
    </row>
    <row r="226" spans="4:4" x14ac:dyDescent="0.3">
      <c r="D226" s="10"/>
    </row>
    <row r="227" spans="4:4" x14ac:dyDescent="0.3">
      <c r="D227" s="10"/>
    </row>
    <row r="228" spans="4:4" x14ac:dyDescent="0.3">
      <c r="D228" s="10"/>
    </row>
    <row r="229" spans="4:4" x14ac:dyDescent="0.3">
      <c r="D229" s="10"/>
    </row>
    <row r="230" spans="4:4" x14ac:dyDescent="0.3">
      <c r="D230" s="10"/>
    </row>
    <row r="231" spans="4:4" x14ac:dyDescent="0.3">
      <c r="D231" s="10"/>
    </row>
    <row r="232" spans="4:4" x14ac:dyDescent="0.3">
      <c r="D232" s="10"/>
    </row>
    <row r="233" spans="4:4" x14ac:dyDescent="0.3">
      <c r="D233" s="10"/>
    </row>
    <row r="234" spans="4:4" x14ac:dyDescent="0.3">
      <c r="D234" s="10"/>
    </row>
    <row r="235" spans="4:4" x14ac:dyDescent="0.3">
      <c r="D235" s="10"/>
    </row>
    <row r="236" spans="4:4" x14ac:dyDescent="0.3">
      <c r="D236" s="10"/>
    </row>
    <row r="237" spans="4:4" x14ac:dyDescent="0.3">
      <c r="D237" s="10"/>
    </row>
    <row r="238" spans="4:4" x14ac:dyDescent="0.3">
      <c r="D238" s="10"/>
    </row>
    <row r="239" spans="4:4" x14ac:dyDescent="0.3">
      <c r="D239" s="10"/>
    </row>
    <row r="240" spans="4:4" x14ac:dyDescent="0.3">
      <c r="D240" s="10"/>
    </row>
    <row r="241" spans="4:4" x14ac:dyDescent="0.3">
      <c r="D241" s="10"/>
    </row>
    <row r="242" spans="4:4" x14ac:dyDescent="0.3">
      <c r="D242" s="10"/>
    </row>
    <row r="243" spans="4:4" x14ac:dyDescent="0.3">
      <c r="D243" s="10"/>
    </row>
    <row r="244" spans="4:4" x14ac:dyDescent="0.3">
      <c r="D244" s="10"/>
    </row>
    <row r="245" spans="4:4" x14ac:dyDescent="0.3">
      <c r="D245" s="10"/>
    </row>
    <row r="246" spans="4:4" x14ac:dyDescent="0.3">
      <c r="D246" s="10"/>
    </row>
    <row r="247" spans="4:4" x14ac:dyDescent="0.3">
      <c r="D247" s="10"/>
    </row>
    <row r="248" spans="4:4" x14ac:dyDescent="0.3">
      <c r="D248" s="10"/>
    </row>
    <row r="249" spans="4:4" x14ac:dyDescent="0.3">
      <c r="D249" s="10"/>
    </row>
    <row r="250" spans="4:4" x14ac:dyDescent="0.3">
      <c r="D250" s="10"/>
    </row>
    <row r="251" spans="4:4" x14ac:dyDescent="0.3">
      <c r="D251" s="10"/>
    </row>
    <row r="252" spans="4:4" x14ac:dyDescent="0.3">
      <c r="D252" s="10"/>
    </row>
    <row r="253" spans="4:4" x14ac:dyDescent="0.3">
      <c r="D253" s="10"/>
    </row>
    <row r="254" spans="4:4" x14ac:dyDescent="0.3">
      <c r="D254" s="10"/>
    </row>
    <row r="255" spans="4:4" x14ac:dyDescent="0.3">
      <c r="D255" s="10"/>
    </row>
    <row r="256" spans="4:4" x14ac:dyDescent="0.3">
      <c r="D256" s="10"/>
    </row>
    <row r="257" spans="4:4" x14ac:dyDescent="0.3">
      <c r="D257" s="10"/>
    </row>
    <row r="258" spans="4:4" x14ac:dyDescent="0.3">
      <c r="D258" s="10"/>
    </row>
    <row r="259" spans="4:4" x14ac:dyDescent="0.3">
      <c r="D259" s="10"/>
    </row>
    <row r="260" spans="4:4" x14ac:dyDescent="0.3">
      <c r="D260" s="10"/>
    </row>
    <row r="261" spans="4:4" x14ac:dyDescent="0.3">
      <c r="D261" s="10"/>
    </row>
    <row r="262" spans="4:4" x14ac:dyDescent="0.3">
      <c r="D262" s="10"/>
    </row>
    <row r="263" spans="4:4" x14ac:dyDescent="0.3">
      <c r="D263" s="10"/>
    </row>
    <row r="264" spans="4:4" x14ac:dyDescent="0.3">
      <c r="D264" s="10"/>
    </row>
    <row r="265" spans="4:4" x14ac:dyDescent="0.3">
      <c r="D265" s="10"/>
    </row>
    <row r="266" spans="4:4" x14ac:dyDescent="0.3">
      <c r="D266" s="10"/>
    </row>
    <row r="267" spans="4:4" x14ac:dyDescent="0.3">
      <c r="D267" s="10"/>
    </row>
    <row r="268" spans="4:4" x14ac:dyDescent="0.3">
      <c r="D268" s="10"/>
    </row>
    <row r="269" spans="4:4" x14ac:dyDescent="0.3">
      <c r="D269" s="10"/>
    </row>
    <row r="270" spans="4:4" x14ac:dyDescent="0.3">
      <c r="D270" s="10"/>
    </row>
    <row r="271" spans="4:4" x14ac:dyDescent="0.3">
      <c r="D271" s="10"/>
    </row>
    <row r="272" spans="4:4" x14ac:dyDescent="0.3">
      <c r="D272" s="10"/>
    </row>
    <row r="273" spans="4:4" x14ac:dyDescent="0.3">
      <c r="D273" s="10"/>
    </row>
    <row r="274" spans="4:4" x14ac:dyDescent="0.3">
      <c r="D274" s="10"/>
    </row>
    <row r="275" spans="4:4" x14ac:dyDescent="0.3">
      <c r="D275" s="10"/>
    </row>
    <row r="276" spans="4:4" x14ac:dyDescent="0.3">
      <c r="D276" s="10"/>
    </row>
    <row r="277" spans="4:4" x14ac:dyDescent="0.3">
      <c r="D277" s="10"/>
    </row>
    <row r="278" spans="4:4" x14ac:dyDescent="0.3">
      <c r="D278" s="10"/>
    </row>
    <row r="279" spans="4:4" x14ac:dyDescent="0.3">
      <c r="D279" s="10"/>
    </row>
    <row r="280" spans="4:4" x14ac:dyDescent="0.3">
      <c r="D280" s="10"/>
    </row>
    <row r="281" spans="4:4" x14ac:dyDescent="0.3">
      <c r="D281" s="10"/>
    </row>
    <row r="282" spans="4:4" x14ac:dyDescent="0.3">
      <c r="D282" s="10"/>
    </row>
    <row r="283" spans="4:4" x14ac:dyDescent="0.3">
      <c r="D283" s="10"/>
    </row>
    <row r="284" spans="4:4" x14ac:dyDescent="0.3">
      <c r="D284" s="10"/>
    </row>
    <row r="285" spans="4:4" x14ac:dyDescent="0.3">
      <c r="D285" s="10"/>
    </row>
    <row r="286" spans="4:4" x14ac:dyDescent="0.3">
      <c r="D286" s="10"/>
    </row>
    <row r="287" spans="4:4" x14ac:dyDescent="0.3">
      <c r="D287" s="10"/>
    </row>
    <row r="288" spans="4:4" x14ac:dyDescent="0.3">
      <c r="D288" s="10"/>
    </row>
    <row r="289" spans="4:4" x14ac:dyDescent="0.3">
      <c r="D289" s="10"/>
    </row>
    <row r="290" spans="4:4" x14ac:dyDescent="0.3">
      <c r="D290" s="10"/>
    </row>
    <row r="291" spans="4:4" x14ac:dyDescent="0.3">
      <c r="D291" s="10"/>
    </row>
    <row r="292" spans="4:4" x14ac:dyDescent="0.3">
      <c r="D292" s="10"/>
    </row>
    <row r="293" spans="4:4" x14ac:dyDescent="0.3">
      <c r="D293" s="10"/>
    </row>
    <row r="294" spans="4:4" x14ac:dyDescent="0.3">
      <c r="D294" s="10"/>
    </row>
    <row r="295" spans="4:4" x14ac:dyDescent="0.3">
      <c r="D295" s="10"/>
    </row>
    <row r="296" spans="4:4" x14ac:dyDescent="0.3">
      <c r="D296" s="10"/>
    </row>
    <row r="297" spans="4:4" x14ac:dyDescent="0.3">
      <c r="D297" s="10"/>
    </row>
    <row r="298" spans="4:4" x14ac:dyDescent="0.3">
      <c r="D298" s="10"/>
    </row>
    <row r="299" spans="4:4" x14ac:dyDescent="0.3">
      <c r="D299" s="10"/>
    </row>
    <row r="300" spans="4:4" x14ac:dyDescent="0.3">
      <c r="D300" s="10"/>
    </row>
    <row r="301" spans="4:4" x14ac:dyDescent="0.3">
      <c r="D301" s="10"/>
    </row>
    <row r="302" spans="4:4" x14ac:dyDescent="0.3">
      <c r="D302" s="10"/>
    </row>
    <row r="303" spans="4:4" x14ac:dyDescent="0.3">
      <c r="D303" s="10"/>
    </row>
    <row r="304" spans="4:4" x14ac:dyDescent="0.3">
      <c r="D304" s="10"/>
    </row>
    <row r="305" spans="4:4" x14ac:dyDescent="0.3">
      <c r="D305" s="10"/>
    </row>
    <row r="306" spans="4:4" x14ac:dyDescent="0.3">
      <c r="D306" s="10"/>
    </row>
    <row r="307" spans="4:4" x14ac:dyDescent="0.3">
      <c r="D307" s="10"/>
    </row>
    <row r="308" spans="4:4" x14ac:dyDescent="0.3">
      <c r="D308" s="10"/>
    </row>
    <row r="309" spans="4:4" x14ac:dyDescent="0.3">
      <c r="D309" s="10"/>
    </row>
    <row r="310" spans="4:4" x14ac:dyDescent="0.3">
      <c r="D310" s="10"/>
    </row>
    <row r="311" spans="4:4" x14ac:dyDescent="0.3">
      <c r="D311" s="10"/>
    </row>
    <row r="312" spans="4:4" x14ac:dyDescent="0.3">
      <c r="D312" s="10"/>
    </row>
    <row r="313" spans="4:4" x14ac:dyDescent="0.3">
      <c r="D313" s="10"/>
    </row>
    <row r="314" spans="4:4" x14ac:dyDescent="0.3">
      <c r="D314" s="10"/>
    </row>
    <row r="315" spans="4:4" x14ac:dyDescent="0.3">
      <c r="D315" s="10"/>
    </row>
    <row r="316" spans="4:4" x14ac:dyDescent="0.3">
      <c r="D316" s="10"/>
    </row>
    <row r="317" spans="4:4" x14ac:dyDescent="0.3">
      <c r="D317" s="10"/>
    </row>
    <row r="318" spans="4:4" x14ac:dyDescent="0.3">
      <c r="D318" s="10"/>
    </row>
    <row r="319" spans="4:4" x14ac:dyDescent="0.3">
      <c r="D319" s="10"/>
    </row>
    <row r="320" spans="4:4" x14ac:dyDescent="0.3">
      <c r="D320" s="10"/>
    </row>
    <row r="321" spans="4:4" x14ac:dyDescent="0.3">
      <c r="D321" s="10"/>
    </row>
    <row r="322" spans="4:4" x14ac:dyDescent="0.3">
      <c r="D322" s="10"/>
    </row>
    <row r="323" spans="4:4" x14ac:dyDescent="0.3">
      <c r="D323" s="10"/>
    </row>
    <row r="324" spans="4:4" x14ac:dyDescent="0.3">
      <c r="D324" s="10"/>
    </row>
    <row r="325" spans="4:4" x14ac:dyDescent="0.3">
      <c r="D325" s="10"/>
    </row>
    <row r="326" spans="4:4" x14ac:dyDescent="0.3">
      <c r="D326" s="10"/>
    </row>
    <row r="327" spans="4:4" x14ac:dyDescent="0.3">
      <c r="D327" s="10"/>
    </row>
    <row r="328" spans="4:4" x14ac:dyDescent="0.3">
      <c r="D328" s="10"/>
    </row>
    <row r="329" spans="4:4" x14ac:dyDescent="0.3">
      <c r="D329" s="10"/>
    </row>
    <row r="330" spans="4:4" x14ac:dyDescent="0.3">
      <c r="D330" s="10"/>
    </row>
    <row r="331" spans="4:4" x14ac:dyDescent="0.3">
      <c r="D331" s="10"/>
    </row>
    <row r="332" spans="4:4" x14ac:dyDescent="0.3">
      <c r="D332" s="10"/>
    </row>
    <row r="333" spans="4:4" x14ac:dyDescent="0.3">
      <c r="D333" s="10"/>
    </row>
    <row r="334" spans="4:4" x14ac:dyDescent="0.3">
      <c r="D334" s="10"/>
    </row>
    <row r="335" spans="4:4" x14ac:dyDescent="0.3">
      <c r="D335" s="10"/>
    </row>
    <row r="336" spans="4:4" x14ac:dyDescent="0.3">
      <c r="D336" s="10"/>
    </row>
    <row r="337" spans="4:4" x14ac:dyDescent="0.3">
      <c r="D337" s="10"/>
    </row>
    <row r="338" spans="4:4" x14ac:dyDescent="0.3">
      <c r="D338" s="10"/>
    </row>
    <row r="339" spans="4:4" x14ac:dyDescent="0.3">
      <c r="D339" s="10"/>
    </row>
    <row r="340" spans="4:4" x14ac:dyDescent="0.3">
      <c r="D340" s="10"/>
    </row>
    <row r="341" spans="4:4" x14ac:dyDescent="0.3">
      <c r="D341" s="10"/>
    </row>
    <row r="342" spans="4:4" x14ac:dyDescent="0.3">
      <c r="D342" s="10"/>
    </row>
    <row r="343" spans="4:4" x14ac:dyDescent="0.3">
      <c r="D343" s="10"/>
    </row>
    <row r="344" spans="4:4" x14ac:dyDescent="0.3">
      <c r="D344" s="10"/>
    </row>
    <row r="345" spans="4:4" x14ac:dyDescent="0.3">
      <c r="D345" s="10"/>
    </row>
    <row r="346" spans="4:4" x14ac:dyDescent="0.3">
      <c r="D346" s="10"/>
    </row>
    <row r="347" spans="4:4" x14ac:dyDescent="0.3">
      <c r="D347" s="10"/>
    </row>
    <row r="348" spans="4:4" x14ac:dyDescent="0.3">
      <c r="D348" s="10"/>
    </row>
    <row r="349" spans="4:4" x14ac:dyDescent="0.3">
      <c r="D349" s="10"/>
    </row>
    <row r="350" spans="4:4" x14ac:dyDescent="0.3">
      <c r="D350" s="10"/>
    </row>
    <row r="351" spans="4:4" x14ac:dyDescent="0.3">
      <c r="D351" s="10"/>
    </row>
    <row r="352" spans="4:4" x14ac:dyDescent="0.3">
      <c r="D352" s="10"/>
    </row>
    <row r="353" spans="4:4" x14ac:dyDescent="0.3">
      <c r="D353" s="10"/>
    </row>
    <row r="354" spans="4:4" x14ac:dyDescent="0.3">
      <c r="D354" s="10"/>
    </row>
    <row r="355" spans="4:4" x14ac:dyDescent="0.3">
      <c r="D355" s="10"/>
    </row>
    <row r="356" spans="4:4" x14ac:dyDescent="0.3">
      <c r="D356" s="10"/>
    </row>
    <row r="357" spans="4:4" x14ac:dyDescent="0.3">
      <c r="D357" s="10"/>
    </row>
    <row r="358" spans="4:4" x14ac:dyDescent="0.3">
      <c r="D358" s="10"/>
    </row>
    <row r="359" spans="4:4" x14ac:dyDescent="0.3">
      <c r="D359" s="10"/>
    </row>
    <row r="360" spans="4:4" x14ac:dyDescent="0.3">
      <c r="D360" s="10"/>
    </row>
    <row r="361" spans="4:4" x14ac:dyDescent="0.3">
      <c r="D361" s="10"/>
    </row>
    <row r="362" spans="4:4" x14ac:dyDescent="0.3">
      <c r="D362" s="10"/>
    </row>
    <row r="363" spans="4:4" x14ac:dyDescent="0.3">
      <c r="D363" s="10"/>
    </row>
    <row r="364" spans="4:4" x14ac:dyDescent="0.3">
      <c r="D364" s="10"/>
    </row>
    <row r="365" spans="4:4" x14ac:dyDescent="0.3">
      <c r="D365" s="10"/>
    </row>
    <row r="366" spans="4:4" x14ac:dyDescent="0.3">
      <c r="D366" s="10"/>
    </row>
    <row r="367" spans="4:4" x14ac:dyDescent="0.3">
      <c r="D367" s="10"/>
    </row>
    <row r="368" spans="4:4" x14ac:dyDescent="0.3">
      <c r="D368" s="10"/>
    </row>
    <row r="369" spans="4:4" x14ac:dyDescent="0.3">
      <c r="D369" s="10"/>
    </row>
    <row r="370" spans="4:4" x14ac:dyDescent="0.3">
      <c r="D370" s="10"/>
    </row>
    <row r="371" spans="4:4" x14ac:dyDescent="0.3">
      <c r="D371" s="10"/>
    </row>
    <row r="372" spans="4:4" x14ac:dyDescent="0.3">
      <c r="D372" s="10"/>
    </row>
    <row r="373" spans="4:4" x14ac:dyDescent="0.3">
      <c r="D373" s="10"/>
    </row>
    <row r="374" spans="4:4" x14ac:dyDescent="0.3">
      <c r="D374" s="10"/>
    </row>
    <row r="375" spans="4:4" x14ac:dyDescent="0.3">
      <c r="D375" s="10"/>
    </row>
    <row r="376" spans="4:4" x14ac:dyDescent="0.3">
      <c r="D376" s="10"/>
    </row>
    <row r="377" spans="4:4" x14ac:dyDescent="0.3">
      <c r="D377" s="10"/>
    </row>
    <row r="378" spans="4:4" x14ac:dyDescent="0.3">
      <c r="D378" s="10"/>
    </row>
    <row r="379" spans="4:4" x14ac:dyDescent="0.3">
      <c r="D379" s="10"/>
    </row>
    <row r="380" spans="4:4" x14ac:dyDescent="0.3">
      <c r="D380" s="10"/>
    </row>
    <row r="381" spans="4:4" x14ac:dyDescent="0.3">
      <c r="D381" s="10"/>
    </row>
    <row r="382" spans="4:4" x14ac:dyDescent="0.3">
      <c r="D382" s="10"/>
    </row>
    <row r="383" spans="4:4" x14ac:dyDescent="0.3">
      <c r="D383" s="10"/>
    </row>
    <row r="384" spans="4:4" x14ac:dyDescent="0.3">
      <c r="D384" s="10"/>
    </row>
    <row r="385" spans="4:4" x14ac:dyDescent="0.3">
      <c r="D385" s="10"/>
    </row>
    <row r="386" spans="4:4" x14ac:dyDescent="0.3">
      <c r="D386" s="10"/>
    </row>
    <row r="387" spans="4:4" x14ac:dyDescent="0.3">
      <c r="D387" s="10"/>
    </row>
    <row r="388" spans="4:4" x14ac:dyDescent="0.3">
      <c r="D388" s="10"/>
    </row>
    <row r="389" spans="4:4" x14ac:dyDescent="0.3">
      <c r="D389" s="10"/>
    </row>
    <row r="390" spans="4:4" x14ac:dyDescent="0.3">
      <c r="D390" s="10"/>
    </row>
    <row r="391" spans="4:4" x14ac:dyDescent="0.3">
      <c r="D391" s="10"/>
    </row>
    <row r="392" spans="4:4" x14ac:dyDescent="0.3">
      <c r="D392" s="10"/>
    </row>
    <row r="393" spans="4:4" x14ac:dyDescent="0.3">
      <c r="D393" s="10"/>
    </row>
    <row r="394" spans="4:4" x14ac:dyDescent="0.3">
      <c r="D394" s="10"/>
    </row>
    <row r="395" spans="4:4" x14ac:dyDescent="0.3">
      <c r="D395" s="10"/>
    </row>
    <row r="396" spans="4:4" x14ac:dyDescent="0.3">
      <c r="D396" s="10"/>
    </row>
    <row r="397" spans="4:4" x14ac:dyDescent="0.3">
      <c r="D397" s="10"/>
    </row>
    <row r="398" spans="4:4" x14ac:dyDescent="0.3">
      <c r="D398" s="10"/>
    </row>
    <row r="399" spans="4:4" x14ac:dyDescent="0.3">
      <c r="D399" s="10"/>
    </row>
    <row r="400" spans="4:4" x14ac:dyDescent="0.3">
      <c r="D400" s="10"/>
    </row>
    <row r="401" spans="4:4" x14ac:dyDescent="0.3">
      <c r="D401" s="10"/>
    </row>
    <row r="402" spans="4:4" x14ac:dyDescent="0.3">
      <c r="D402" s="10"/>
    </row>
    <row r="403" spans="4:4" x14ac:dyDescent="0.3">
      <c r="D403" s="10"/>
    </row>
    <row r="404" spans="4:4" x14ac:dyDescent="0.3">
      <c r="D404" s="10"/>
    </row>
    <row r="405" spans="4:4" x14ac:dyDescent="0.3">
      <c r="D405" s="10"/>
    </row>
    <row r="406" spans="4:4" x14ac:dyDescent="0.3">
      <c r="D406" s="10"/>
    </row>
    <row r="407" spans="4:4" x14ac:dyDescent="0.3">
      <c r="D407" s="10"/>
    </row>
    <row r="408" spans="4:4" x14ac:dyDescent="0.3">
      <c r="D408" s="10"/>
    </row>
    <row r="409" spans="4:4" x14ac:dyDescent="0.3">
      <c r="D409" s="10"/>
    </row>
    <row r="410" spans="4:4" x14ac:dyDescent="0.3">
      <c r="D410" s="10"/>
    </row>
    <row r="411" spans="4:4" x14ac:dyDescent="0.3">
      <c r="D411" s="10"/>
    </row>
    <row r="412" spans="4:4" x14ac:dyDescent="0.3">
      <c r="D412" s="10"/>
    </row>
    <row r="413" spans="4:4" x14ac:dyDescent="0.3">
      <c r="D413" s="10"/>
    </row>
    <row r="414" spans="4:4" x14ac:dyDescent="0.3">
      <c r="D414" s="10"/>
    </row>
    <row r="415" spans="4:4" x14ac:dyDescent="0.3">
      <c r="D415" s="10"/>
    </row>
    <row r="416" spans="4:4" x14ac:dyDescent="0.3">
      <c r="D416" s="10"/>
    </row>
    <row r="417" spans="4:4" x14ac:dyDescent="0.3">
      <c r="D417" s="10"/>
    </row>
    <row r="418" spans="4:4" x14ac:dyDescent="0.3">
      <c r="D418" s="10"/>
    </row>
    <row r="419" spans="4:4" x14ac:dyDescent="0.3">
      <c r="D419" s="10"/>
    </row>
    <row r="420" spans="4:4" x14ac:dyDescent="0.3">
      <c r="D420" s="10"/>
    </row>
    <row r="421" spans="4:4" x14ac:dyDescent="0.3">
      <c r="D421" s="10"/>
    </row>
    <row r="422" spans="4:4" x14ac:dyDescent="0.3">
      <c r="D422" s="10"/>
    </row>
    <row r="423" spans="4:4" x14ac:dyDescent="0.3">
      <c r="D423" s="10"/>
    </row>
    <row r="424" spans="4:4" x14ac:dyDescent="0.3">
      <c r="D424" s="10"/>
    </row>
    <row r="425" spans="4:4" x14ac:dyDescent="0.3">
      <c r="D425" s="10"/>
    </row>
    <row r="426" spans="4:4" x14ac:dyDescent="0.3">
      <c r="D426" s="10"/>
    </row>
    <row r="427" spans="4:4" x14ac:dyDescent="0.3">
      <c r="D427" s="10"/>
    </row>
    <row r="428" spans="4:4" x14ac:dyDescent="0.3">
      <c r="D428" s="10"/>
    </row>
    <row r="429" spans="4:4" x14ac:dyDescent="0.3">
      <c r="D429" s="10"/>
    </row>
    <row r="430" spans="4:4" x14ac:dyDescent="0.3">
      <c r="D430" s="10"/>
    </row>
    <row r="431" spans="4:4" x14ac:dyDescent="0.3">
      <c r="D431" s="10"/>
    </row>
    <row r="432" spans="4:4" x14ac:dyDescent="0.3">
      <c r="D432" s="10"/>
    </row>
    <row r="433" spans="4:4" x14ac:dyDescent="0.3">
      <c r="D433" s="10"/>
    </row>
    <row r="434" spans="4:4" x14ac:dyDescent="0.3">
      <c r="D434" s="10"/>
    </row>
    <row r="435" spans="4:4" x14ac:dyDescent="0.3">
      <c r="D435" s="10"/>
    </row>
    <row r="436" spans="4:4" x14ac:dyDescent="0.3">
      <c r="D436" s="10"/>
    </row>
    <row r="437" spans="4:4" x14ac:dyDescent="0.3">
      <c r="D437" s="10"/>
    </row>
    <row r="438" spans="4:4" x14ac:dyDescent="0.3">
      <c r="D438" s="10"/>
    </row>
    <row r="439" spans="4:4" x14ac:dyDescent="0.3">
      <c r="D439" s="10"/>
    </row>
    <row r="440" spans="4:4" x14ac:dyDescent="0.3">
      <c r="D440" s="10"/>
    </row>
    <row r="441" spans="4:4" x14ac:dyDescent="0.3">
      <c r="D441" s="10"/>
    </row>
    <row r="442" spans="4:4" x14ac:dyDescent="0.3">
      <c r="D442" s="10"/>
    </row>
    <row r="443" spans="4:4" x14ac:dyDescent="0.3">
      <c r="D443" s="10"/>
    </row>
    <row r="444" spans="4:4" x14ac:dyDescent="0.3">
      <c r="D444" s="10"/>
    </row>
    <row r="445" spans="4:4" x14ac:dyDescent="0.3">
      <c r="D445" s="10"/>
    </row>
    <row r="446" spans="4:4" x14ac:dyDescent="0.3">
      <c r="D446" s="10"/>
    </row>
    <row r="447" spans="4:4" x14ac:dyDescent="0.3">
      <c r="D447" s="10"/>
    </row>
    <row r="448" spans="4:4" x14ac:dyDescent="0.3">
      <c r="D448" s="10"/>
    </row>
    <row r="449" spans="4:4" x14ac:dyDescent="0.3">
      <c r="D449" s="10"/>
    </row>
    <row r="450" spans="4:4" x14ac:dyDescent="0.3">
      <c r="D450" s="10"/>
    </row>
    <row r="451" spans="4:4" x14ac:dyDescent="0.3">
      <c r="D451" s="10"/>
    </row>
    <row r="452" spans="4:4" x14ac:dyDescent="0.3">
      <c r="D452" s="10"/>
    </row>
    <row r="453" spans="4:4" x14ac:dyDescent="0.3">
      <c r="D453" s="10"/>
    </row>
    <row r="454" spans="4:4" x14ac:dyDescent="0.3">
      <c r="D454" s="10"/>
    </row>
    <row r="455" spans="4:4" x14ac:dyDescent="0.3">
      <c r="D455" s="10"/>
    </row>
    <row r="456" spans="4:4" x14ac:dyDescent="0.3">
      <c r="D456" s="10"/>
    </row>
    <row r="457" spans="4:4" x14ac:dyDescent="0.3">
      <c r="D457" s="10"/>
    </row>
    <row r="458" spans="4:4" x14ac:dyDescent="0.3">
      <c r="D458" s="10"/>
    </row>
    <row r="459" spans="4:4" x14ac:dyDescent="0.3">
      <c r="D459" s="10"/>
    </row>
    <row r="460" spans="4:4" x14ac:dyDescent="0.3">
      <c r="D460" s="10"/>
    </row>
    <row r="461" spans="4:4" x14ac:dyDescent="0.3">
      <c r="D461" s="10"/>
    </row>
    <row r="462" spans="4:4" x14ac:dyDescent="0.3">
      <c r="D462" s="10"/>
    </row>
    <row r="463" spans="4:4" x14ac:dyDescent="0.3">
      <c r="D463" s="10"/>
    </row>
    <row r="464" spans="4:4" x14ac:dyDescent="0.3">
      <c r="D464" s="10"/>
    </row>
    <row r="465" spans="4:4" x14ac:dyDescent="0.3">
      <c r="D465" s="10"/>
    </row>
    <row r="466" spans="4:4" x14ac:dyDescent="0.3">
      <c r="D466" s="10"/>
    </row>
    <row r="467" spans="4:4" x14ac:dyDescent="0.3">
      <c r="D467" s="10"/>
    </row>
    <row r="468" spans="4:4" x14ac:dyDescent="0.3">
      <c r="D468" s="10"/>
    </row>
    <row r="469" spans="4:4" x14ac:dyDescent="0.3">
      <c r="D469" s="10"/>
    </row>
    <row r="470" spans="4:4" x14ac:dyDescent="0.3">
      <c r="D470" s="10"/>
    </row>
    <row r="471" spans="4:4" x14ac:dyDescent="0.3">
      <c r="D471" s="10"/>
    </row>
    <row r="472" spans="4:4" x14ac:dyDescent="0.3">
      <c r="D472" s="10"/>
    </row>
    <row r="473" spans="4:4" x14ac:dyDescent="0.3">
      <c r="D473" s="10"/>
    </row>
    <row r="474" spans="4:4" x14ac:dyDescent="0.3">
      <c r="D474" s="10"/>
    </row>
    <row r="475" spans="4:4" x14ac:dyDescent="0.3">
      <c r="D475" s="10"/>
    </row>
    <row r="476" spans="4:4" x14ac:dyDescent="0.3">
      <c r="D476" s="10"/>
    </row>
    <row r="477" spans="4:4" x14ac:dyDescent="0.3">
      <c r="D477" s="10"/>
    </row>
    <row r="478" spans="4:4" x14ac:dyDescent="0.3">
      <c r="D478" s="10"/>
    </row>
    <row r="479" spans="4:4" x14ac:dyDescent="0.3">
      <c r="D479" s="10"/>
    </row>
    <row r="480" spans="4:4" x14ac:dyDescent="0.3">
      <c r="D480" s="10"/>
    </row>
    <row r="481" spans="4:4" x14ac:dyDescent="0.3">
      <c r="D481" s="10"/>
    </row>
    <row r="482" spans="4:4" x14ac:dyDescent="0.3">
      <c r="D482" s="10"/>
    </row>
    <row r="483" spans="4:4" x14ac:dyDescent="0.3">
      <c r="D483" s="10"/>
    </row>
    <row r="484" spans="4:4" x14ac:dyDescent="0.3">
      <c r="D484" s="10"/>
    </row>
    <row r="485" spans="4:4" x14ac:dyDescent="0.3">
      <c r="D485" s="10"/>
    </row>
    <row r="486" spans="4:4" x14ac:dyDescent="0.3">
      <c r="D486" s="10"/>
    </row>
    <row r="487" spans="4:4" x14ac:dyDescent="0.3">
      <c r="D487" s="10"/>
    </row>
    <row r="488" spans="4:4" x14ac:dyDescent="0.3">
      <c r="D488" s="10"/>
    </row>
    <row r="489" spans="4:4" x14ac:dyDescent="0.3">
      <c r="D489" s="10"/>
    </row>
    <row r="490" spans="4:4" x14ac:dyDescent="0.3">
      <c r="D490" s="10"/>
    </row>
    <row r="491" spans="4:4" x14ac:dyDescent="0.3">
      <c r="D491" s="10"/>
    </row>
    <row r="492" spans="4:4" x14ac:dyDescent="0.3">
      <c r="D492" s="10"/>
    </row>
    <row r="493" spans="4:4" x14ac:dyDescent="0.3">
      <c r="D493" s="10"/>
    </row>
    <row r="494" spans="4:4" x14ac:dyDescent="0.3">
      <c r="D494" s="10"/>
    </row>
    <row r="495" spans="4:4" x14ac:dyDescent="0.3">
      <c r="D495" s="10"/>
    </row>
    <row r="496" spans="4:4" x14ac:dyDescent="0.3">
      <c r="D496" s="10"/>
    </row>
    <row r="497" spans="4:4" x14ac:dyDescent="0.3">
      <c r="D497" s="10"/>
    </row>
    <row r="498" spans="4:4" x14ac:dyDescent="0.3">
      <c r="D498" s="10"/>
    </row>
    <row r="499" spans="4:4" x14ac:dyDescent="0.3">
      <c r="D499" s="10"/>
    </row>
    <row r="500" spans="4:4" x14ac:dyDescent="0.3">
      <c r="D500" s="10"/>
    </row>
    <row r="501" spans="4:4" x14ac:dyDescent="0.3">
      <c r="D501" s="10"/>
    </row>
    <row r="502" spans="4:4" x14ac:dyDescent="0.3">
      <c r="D502" s="10"/>
    </row>
    <row r="503" spans="4:4" x14ac:dyDescent="0.3">
      <c r="D503" s="10"/>
    </row>
    <row r="504" spans="4:4" x14ac:dyDescent="0.3">
      <c r="D504" s="10"/>
    </row>
    <row r="505" spans="4:4" x14ac:dyDescent="0.3">
      <c r="D505" s="10"/>
    </row>
    <row r="506" spans="4:4" x14ac:dyDescent="0.3">
      <c r="D506" s="10"/>
    </row>
    <row r="507" spans="4:4" x14ac:dyDescent="0.3">
      <c r="D507" s="10"/>
    </row>
    <row r="508" spans="4:4" x14ac:dyDescent="0.3">
      <c r="D508" s="10"/>
    </row>
    <row r="509" spans="4:4" x14ac:dyDescent="0.3">
      <c r="D509" s="10"/>
    </row>
    <row r="510" spans="4:4" x14ac:dyDescent="0.3">
      <c r="D510" s="10"/>
    </row>
    <row r="511" spans="4:4" x14ac:dyDescent="0.3">
      <c r="D511" s="10"/>
    </row>
    <row r="512" spans="4:4" x14ac:dyDescent="0.3">
      <c r="D512" s="10"/>
    </row>
    <row r="513" spans="4:4" x14ac:dyDescent="0.3">
      <c r="D513" s="10"/>
    </row>
    <row r="514" spans="4:4" x14ac:dyDescent="0.3">
      <c r="D514" s="10"/>
    </row>
    <row r="515" spans="4:4" x14ac:dyDescent="0.3">
      <c r="D515" s="10"/>
    </row>
    <row r="516" spans="4:4" x14ac:dyDescent="0.3">
      <c r="D516" s="10"/>
    </row>
    <row r="517" spans="4:4" x14ac:dyDescent="0.3">
      <c r="D517" s="10"/>
    </row>
    <row r="518" spans="4:4" x14ac:dyDescent="0.3">
      <c r="D518" s="10"/>
    </row>
    <row r="519" spans="4:4" x14ac:dyDescent="0.3">
      <c r="D519" s="10"/>
    </row>
    <row r="520" spans="4:4" x14ac:dyDescent="0.3">
      <c r="D520" s="10"/>
    </row>
    <row r="521" spans="4:4" x14ac:dyDescent="0.3">
      <c r="D521" s="10"/>
    </row>
    <row r="522" spans="4:4" x14ac:dyDescent="0.3">
      <c r="D522" s="10"/>
    </row>
    <row r="523" spans="4:4" x14ac:dyDescent="0.3">
      <c r="D523" s="10"/>
    </row>
    <row r="524" spans="4:4" x14ac:dyDescent="0.3">
      <c r="D524" s="10"/>
    </row>
    <row r="525" spans="4:4" x14ac:dyDescent="0.3">
      <c r="D525" s="10"/>
    </row>
    <row r="526" spans="4:4" x14ac:dyDescent="0.3">
      <c r="D526" s="10"/>
    </row>
    <row r="527" spans="4:4" x14ac:dyDescent="0.3">
      <c r="D527" s="10"/>
    </row>
    <row r="528" spans="4:4" x14ac:dyDescent="0.3">
      <c r="D528" s="10"/>
    </row>
    <row r="529" spans="4:4" x14ac:dyDescent="0.3">
      <c r="D529" s="10"/>
    </row>
    <row r="530" spans="4:4" x14ac:dyDescent="0.3">
      <c r="D530" s="10"/>
    </row>
    <row r="531" spans="4:4" x14ac:dyDescent="0.3">
      <c r="D531" s="10"/>
    </row>
    <row r="532" spans="4:4" x14ac:dyDescent="0.3">
      <c r="D532" s="10"/>
    </row>
    <row r="533" spans="4:4" x14ac:dyDescent="0.3">
      <c r="D533" s="10"/>
    </row>
    <row r="534" spans="4:4" x14ac:dyDescent="0.3">
      <c r="D534" s="10"/>
    </row>
    <row r="535" spans="4:4" x14ac:dyDescent="0.3">
      <c r="D535" s="10"/>
    </row>
    <row r="536" spans="4:4" x14ac:dyDescent="0.3">
      <c r="D536" s="10"/>
    </row>
    <row r="537" spans="4:4" x14ac:dyDescent="0.3">
      <c r="D537" s="10"/>
    </row>
    <row r="538" spans="4:4" x14ac:dyDescent="0.3">
      <c r="D538" s="10"/>
    </row>
    <row r="539" spans="4:4" x14ac:dyDescent="0.3">
      <c r="D539" s="10"/>
    </row>
    <row r="540" spans="4:4" x14ac:dyDescent="0.3">
      <c r="D540" s="10"/>
    </row>
    <row r="541" spans="4:4" x14ac:dyDescent="0.3">
      <c r="D541" s="10"/>
    </row>
    <row r="542" spans="4:4" x14ac:dyDescent="0.3">
      <c r="D542" s="10"/>
    </row>
    <row r="543" spans="4:4" x14ac:dyDescent="0.3">
      <c r="D543" s="10"/>
    </row>
    <row r="544" spans="4:4" x14ac:dyDescent="0.3">
      <c r="D544" s="10"/>
    </row>
    <row r="545" spans="4:4" x14ac:dyDescent="0.3">
      <c r="D545" s="10"/>
    </row>
    <row r="546" spans="4:4" x14ac:dyDescent="0.3">
      <c r="D546" s="10"/>
    </row>
    <row r="547" spans="4:4" x14ac:dyDescent="0.3">
      <c r="D547" s="10"/>
    </row>
    <row r="548" spans="4:4" x14ac:dyDescent="0.3">
      <c r="D548" s="10"/>
    </row>
    <row r="549" spans="4:4" x14ac:dyDescent="0.3">
      <c r="D549" s="10"/>
    </row>
    <row r="550" spans="4:4" x14ac:dyDescent="0.3">
      <c r="D550" s="10"/>
    </row>
    <row r="551" spans="4:4" x14ac:dyDescent="0.3">
      <c r="D551" s="10"/>
    </row>
    <row r="552" spans="4:4" x14ac:dyDescent="0.3">
      <c r="D552" s="10"/>
    </row>
    <row r="553" spans="4:4" x14ac:dyDescent="0.3">
      <c r="D553" s="10"/>
    </row>
    <row r="554" spans="4:4" x14ac:dyDescent="0.3">
      <c r="D554" s="10"/>
    </row>
    <row r="555" spans="4:4" x14ac:dyDescent="0.3">
      <c r="D555" s="10"/>
    </row>
    <row r="556" spans="4:4" x14ac:dyDescent="0.3">
      <c r="D556" s="10"/>
    </row>
    <row r="557" spans="4:4" x14ac:dyDescent="0.3">
      <c r="D557" s="10"/>
    </row>
    <row r="558" spans="4:4" x14ac:dyDescent="0.3">
      <c r="D558" s="10"/>
    </row>
    <row r="559" spans="4:4" x14ac:dyDescent="0.3">
      <c r="D559" s="10"/>
    </row>
    <row r="560" spans="4:4" x14ac:dyDescent="0.3">
      <c r="D560" s="10"/>
    </row>
    <row r="561" spans="4:4" x14ac:dyDescent="0.3">
      <c r="D561" s="10"/>
    </row>
    <row r="562" spans="4:4" x14ac:dyDescent="0.3">
      <c r="D562" s="10"/>
    </row>
    <row r="563" spans="4:4" x14ac:dyDescent="0.3">
      <c r="D563" s="10"/>
    </row>
    <row r="564" spans="4:4" x14ac:dyDescent="0.3">
      <c r="D564" s="10"/>
    </row>
    <row r="565" spans="4:4" x14ac:dyDescent="0.3">
      <c r="D565" s="10"/>
    </row>
    <row r="566" spans="4:4" x14ac:dyDescent="0.3">
      <c r="D566" s="10"/>
    </row>
    <row r="567" spans="4:4" x14ac:dyDescent="0.3">
      <c r="D567" s="10"/>
    </row>
    <row r="568" spans="4:4" x14ac:dyDescent="0.3">
      <c r="D568" s="10"/>
    </row>
    <row r="569" spans="4:4" x14ac:dyDescent="0.3">
      <c r="D569" s="10"/>
    </row>
    <row r="570" spans="4:4" x14ac:dyDescent="0.3">
      <c r="D570" s="10"/>
    </row>
    <row r="571" spans="4:4" x14ac:dyDescent="0.3">
      <c r="D571" s="10"/>
    </row>
    <row r="572" spans="4:4" x14ac:dyDescent="0.3">
      <c r="D572" s="10"/>
    </row>
    <row r="573" spans="4:4" x14ac:dyDescent="0.3">
      <c r="D573" s="10"/>
    </row>
    <row r="574" spans="4:4" x14ac:dyDescent="0.3">
      <c r="D574" s="10"/>
    </row>
    <row r="575" spans="4:4" x14ac:dyDescent="0.3">
      <c r="D575" s="10"/>
    </row>
    <row r="576" spans="4:4" x14ac:dyDescent="0.3">
      <c r="D576" s="10"/>
    </row>
    <row r="577" spans="4:4" x14ac:dyDescent="0.3">
      <c r="D577" s="10"/>
    </row>
    <row r="578" spans="4:4" x14ac:dyDescent="0.3">
      <c r="D578" s="10"/>
    </row>
    <row r="579" spans="4:4" x14ac:dyDescent="0.3">
      <c r="D579" s="10"/>
    </row>
    <row r="580" spans="4:4" x14ac:dyDescent="0.3">
      <c r="D580" s="10"/>
    </row>
    <row r="581" spans="4:4" x14ac:dyDescent="0.3">
      <c r="D581" s="10"/>
    </row>
    <row r="582" spans="4:4" x14ac:dyDescent="0.3">
      <c r="D582" s="10"/>
    </row>
    <row r="583" spans="4:4" x14ac:dyDescent="0.3">
      <c r="D583" s="10"/>
    </row>
    <row r="584" spans="4:4" x14ac:dyDescent="0.3">
      <c r="D584" s="10"/>
    </row>
    <row r="585" spans="4:4" x14ac:dyDescent="0.3">
      <c r="D585" s="10"/>
    </row>
    <row r="586" spans="4:4" x14ac:dyDescent="0.3">
      <c r="D586" s="10"/>
    </row>
    <row r="587" spans="4:4" x14ac:dyDescent="0.3">
      <c r="D587" s="10"/>
    </row>
    <row r="588" spans="4:4" x14ac:dyDescent="0.3">
      <c r="D588" s="10"/>
    </row>
    <row r="589" spans="4:4" x14ac:dyDescent="0.3">
      <c r="D589" s="10"/>
    </row>
    <row r="590" spans="4:4" x14ac:dyDescent="0.3">
      <c r="D590" s="10"/>
    </row>
    <row r="591" spans="4:4" x14ac:dyDescent="0.3">
      <c r="D591" s="10"/>
    </row>
    <row r="592" spans="4:4" x14ac:dyDescent="0.3">
      <c r="D592" s="10"/>
    </row>
    <row r="593" spans="4:4" x14ac:dyDescent="0.3">
      <c r="D593" s="10"/>
    </row>
    <row r="594" spans="4:4" x14ac:dyDescent="0.3">
      <c r="D594" s="10"/>
    </row>
    <row r="595" spans="4:4" x14ac:dyDescent="0.3">
      <c r="D595" s="10"/>
    </row>
    <row r="596" spans="4:4" x14ac:dyDescent="0.3">
      <c r="D596" s="10"/>
    </row>
    <row r="597" spans="4:4" x14ac:dyDescent="0.3">
      <c r="D597" s="10"/>
    </row>
    <row r="598" spans="4:4" x14ac:dyDescent="0.3">
      <c r="D598" s="10"/>
    </row>
    <row r="599" spans="4:4" x14ac:dyDescent="0.3">
      <c r="D599" s="10"/>
    </row>
    <row r="600" spans="4:4" x14ac:dyDescent="0.3">
      <c r="D600" s="10"/>
    </row>
    <row r="601" spans="4:4" x14ac:dyDescent="0.3">
      <c r="D601" s="10"/>
    </row>
    <row r="602" spans="4:4" x14ac:dyDescent="0.3">
      <c r="D602" s="10"/>
    </row>
    <row r="603" spans="4:4" x14ac:dyDescent="0.3">
      <c r="D603" s="10"/>
    </row>
    <row r="604" spans="4:4" x14ac:dyDescent="0.3">
      <c r="D604" s="10"/>
    </row>
    <row r="605" spans="4:4" x14ac:dyDescent="0.3">
      <c r="D605" s="10"/>
    </row>
    <row r="606" spans="4:4" x14ac:dyDescent="0.3">
      <c r="D606" s="10"/>
    </row>
    <row r="607" spans="4:4" x14ac:dyDescent="0.3">
      <c r="D607" s="10"/>
    </row>
    <row r="608" spans="4:4" x14ac:dyDescent="0.3">
      <c r="D608" s="10"/>
    </row>
    <row r="609" spans="4:4" x14ac:dyDescent="0.3">
      <c r="D609" s="10"/>
    </row>
    <row r="610" spans="4:4" x14ac:dyDescent="0.3">
      <c r="D610" s="10"/>
    </row>
    <row r="611" spans="4:4" x14ac:dyDescent="0.3">
      <c r="D611" s="10"/>
    </row>
    <row r="612" spans="4:4" x14ac:dyDescent="0.3">
      <c r="D612" s="10"/>
    </row>
    <row r="613" spans="4:4" x14ac:dyDescent="0.3">
      <c r="D613" s="10"/>
    </row>
    <row r="614" spans="4:4" x14ac:dyDescent="0.3">
      <c r="D614" s="10"/>
    </row>
    <row r="615" spans="4:4" x14ac:dyDescent="0.3">
      <c r="D615" s="10"/>
    </row>
    <row r="616" spans="4:4" x14ac:dyDescent="0.3">
      <c r="D616" s="10"/>
    </row>
    <row r="617" spans="4:4" x14ac:dyDescent="0.3">
      <c r="D617" s="10"/>
    </row>
    <row r="618" spans="4:4" x14ac:dyDescent="0.3">
      <c r="D618" s="10"/>
    </row>
    <row r="619" spans="4:4" x14ac:dyDescent="0.3">
      <c r="D619" s="10"/>
    </row>
    <row r="620" spans="4:4" x14ac:dyDescent="0.3">
      <c r="D620" s="10"/>
    </row>
    <row r="621" spans="4:4" x14ac:dyDescent="0.3">
      <c r="D621" s="10"/>
    </row>
    <row r="622" spans="4:4" x14ac:dyDescent="0.3">
      <c r="D622" s="10"/>
    </row>
    <row r="623" spans="4:4" x14ac:dyDescent="0.3">
      <c r="D623" s="10"/>
    </row>
    <row r="624" spans="4:4" x14ac:dyDescent="0.3">
      <c r="D624" s="10"/>
    </row>
    <row r="625" spans="4:4" x14ac:dyDescent="0.3">
      <c r="D625" s="10"/>
    </row>
    <row r="626" spans="4:4" x14ac:dyDescent="0.3">
      <c r="D626" s="10"/>
    </row>
    <row r="627" spans="4:4" x14ac:dyDescent="0.3">
      <c r="D627" s="10"/>
    </row>
    <row r="628" spans="4:4" x14ac:dyDescent="0.3">
      <c r="D628" s="10"/>
    </row>
    <row r="629" spans="4:4" x14ac:dyDescent="0.3">
      <c r="D629" s="10"/>
    </row>
    <row r="630" spans="4:4" x14ac:dyDescent="0.3">
      <c r="D630" s="10"/>
    </row>
    <row r="631" spans="4:4" x14ac:dyDescent="0.3">
      <c r="D631" s="10"/>
    </row>
    <row r="632" spans="4:4" x14ac:dyDescent="0.3">
      <c r="D632" s="10"/>
    </row>
    <row r="633" spans="4:4" x14ac:dyDescent="0.3">
      <c r="D633" s="10"/>
    </row>
    <row r="634" spans="4:4" x14ac:dyDescent="0.3">
      <c r="D634" s="10"/>
    </row>
    <row r="635" spans="4:4" x14ac:dyDescent="0.3">
      <c r="D635" s="10"/>
    </row>
    <row r="636" spans="4:4" x14ac:dyDescent="0.3">
      <c r="D636" s="10"/>
    </row>
    <row r="637" spans="4:4" x14ac:dyDescent="0.3">
      <c r="D637" s="10"/>
    </row>
    <row r="638" spans="4:4" x14ac:dyDescent="0.3">
      <c r="D638" s="10"/>
    </row>
    <row r="639" spans="4:4" x14ac:dyDescent="0.3">
      <c r="D639" s="10"/>
    </row>
    <row r="640" spans="4:4" x14ac:dyDescent="0.3">
      <c r="D640" s="10"/>
    </row>
    <row r="641" spans="4:4" x14ac:dyDescent="0.3">
      <c r="D641" s="10"/>
    </row>
    <row r="642" spans="4:4" x14ac:dyDescent="0.3">
      <c r="D642" s="10"/>
    </row>
    <row r="643" spans="4:4" x14ac:dyDescent="0.3">
      <c r="D643" s="10"/>
    </row>
    <row r="644" spans="4:4" x14ac:dyDescent="0.3">
      <c r="D644" s="10"/>
    </row>
    <row r="645" spans="4:4" x14ac:dyDescent="0.3">
      <c r="D645" s="10"/>
    </row>
    <row r="646" spans="4:4" x14ac:dyDescent="0.3">
      <c r="D646" s="10"/>
    </row>
    <row r="647" spans="4:4" x14ac:dyDescent="0.3">
      <c r="D647" s="10"/>
    </row>
    <row r="648" spans="4:4" x14ac:dyDescent="0.3">
      <c r="D648" s="10"/>
    </row>
    <row r="649" spans="4:4" x14ac:dyDescent="0.3">
      <c r="D649" s="10"/>
    </row>
    <row r="650" spans="4:4" x14ac:dyDescent="0.3">
      <c r="D650" s="10"/>
    </row>
    <row r="651" spans="4:4" x14ac:dyDescent="0.3">
      <c r="D651" s="10"/>
    </row>
    <row r="652" spans="4:4" x14ac:dyDescent="0.3">
      <c r="D652" s="10"/>
    </row>
    <row r="653" spans="4:4" x14ac:dyDescent="0.3">
      <c r="D653" s="10"/>
    </row>
    <row r="654" spans="4:4" x14ac:dyDescent="0.3">
      <c r="D654" s="10"/>
    </row>
    <row r="655" spans="4:4" x14ac:dyDescent="0.3">
      <c r="D655" s="10"/>
    </row>
    <row r="656" spans="4:4" x14ac:dyDescent="0.3">
      <c r="D656" s="10"/>
    </row>
    <row r="657" spans="4:4" x14ac:dyDescent="0.3">
      <c r="D657" s="10"/>
    </row>
    <row r="658" spans="4:4" x14ac:dyDescent="0.3">
      <c r="D658" s="10"/>
    </row>
    <row r="659" spans="4:4" x14ac:dyDescent="0.3">
      <c r="D659" s="10"/>
    </row>
    <row r="660" spans="4:4" x14ac:dyDescent="0.3">
      <c r="D660" s="10"/>
    </row>
    <row r="661" spans="4:4" x14ac:dyDescent="0.3">
      <c r="D661" s="10"/>
    </row>
    <row r="662" spans="4:4" x14ac:dyDescent="0.3">
      <c r="D662" s="10"/>
    </row>
    <row r="663" spans="4:4" x14ac:dyDescent="0.3">
      <c r="D663" s="10"/>
    </row>
    <row r="664" spans="4:4" x14ac:dyDescent="0.3">
      <c r="D664" s="10"/>
    </row>
    <row r="665" spans="4:4" x14ac:dyDescent="0.3">
      <c r="D665" s="10"/>
    </row>
    <row r="666" spans="4:4" x14ac:dyDescent="0.3">
      <c r="D666" s="10"/>
    </row>
    <row r="667" spans="4:4" x14ac:dyDescent="0.3">
      <c r="D667" s="10"/>
    </row>
    <row r="668" spans="4:4" x14ac:dyDescent="0.3">
      <c r="D668" s="10"/>
    </row>
    <row r="669" spans="4:4" x14ac:dyDescent="0.3">
      <c r="D669" s="10"/>
    </row>
    <row r="670" spans="4:4" x14ac:dyDescent="0.3">
      <c r="D670" s="10"/>
    </row>
    <row r="671" spans="4:4" x14ac:dyDescent="0.3">
      <c r="D671" s="10"/>
    </row>
    <row r="672" spans="4:4" x14ac:dyDescent="0.3">
      <c r="D672" s="10"/>
    </row>
    <row r="673" spans="4:4" x14ac:dyDescent="0.3">
      <c r="D673" s="10"/>
    </row>
    <row r="674" spans="4:4" x14ac:dyDescent="0.3">
      <c r="D674" s="10"/>
    </row>
    <row r="675" spans="4:4" x14ac:dyDescent="0.3">
      <c r="D675" s="10"/>
    </row>
    <row r="676" spans="4:4" x14ac:dyDescent="0.3">
      <c r="D676" s="10"/>
    </row>
    <row r="677" spans="4:4" x14ac:dyDescent="0.3">
      <c r="D677" s="10"/>
    </row>
    <row r="678" spans="4:4" x14ac:dyDescent="0.3">
      <c r="D678" s="10"/>
    </row>
    <row r="679" spans="4:4" x14ac:dyDescent="0.3">
      <c r="D679" s="10"/>
    </row>
    <row r="680" spans="4:4" x14ac:dyDescent="0.3">
      <c r="D680" s="10"/>
    </row>
    <row r="681" spans="4:4" x14ac:dyDescent="0.3">
      <c r="D681" s="10"/>
    </row>
    <row r="682" spans="4:4" x14ac:dyDescent="0.3">
      <c r="D682" s="10"/>
    </row>
    <row r="683" spans="4:4" x14ac:dyDescent="0.3">
      <c r="D683" s="10"/>
    </row>
    <row r="684" spans="4:4" x14ac:dyDescent="0.3">
      <c r="D684" s="10"/>
    </row>
    <row r="685" spans="4:4" x14ac:dyDescent="0.3">
      <c r="D685" s="10"/>
    </row>
    <row r="686" spans="4:4" x14ac:dyDescent="0.3">
      <c r="D686" s="10"/>
    </row>
    <row r="687" spans="4:4" x14ac:dyDescent="0.3">
      <c r="D687" s="10"/>
    </row>
    <row r="688" spans="4:4" x14ac:dyDescent="0.3">
      <c r="D688" s="10"/>
    </row>
    <row r="689" spans="4:4" x14ac:dyDescent="0.3">
      <c r="D689" s="10"/>
    </row>
    <row r="690" spans="4:4" x14ac:dyDescent="0.3">
      <c r="D690" s="10"/>
    </row>
    <row r="691" spans="4:4" x14ac:dyDescent="0.3">
      <c r="D691" s="10"/>
    </row>
    <row r="692" spans="4:4" x14ac:dyDescent="0.3">
      <c r="D692" s="10"/>
    </row>
    <row r="693" spans="4:4" x14ac:dyDescent="0.3">
      <c r="D693" s="10"/>
    </row>
    <row r="694" spans="4:4" x14ac:dyDescent="0.3">
      <c r="D694" s="10"/>
    </row>
    <row r="695" spans="4:4" x14ac:dyDescent="0.3">
      <c r="D695" s="10"/>
    </row>
    <row r="696" spans="4:4" x14ac:dyDescent="0.3">
      <c r="D696" s="10"/>
    </row>
    <row r="697" spans="4:4" x14ac:dyDescent="0.3">
      <c r="D697" s="10"/>
    </row>
    <row r="698" spans="4:4" x14ac:dyDescent="0.3">
      <c r="D698" s="10"/>
    </row>
    <row r="699" spans="4:4" x14ac:dyDescent="0.3">
      <c r="D699" s="10"/>
    </row>
    <row r="700" spans="4:4" x14ac:dyDescent="0.3">
      <c r="D700" s="10"/>
    </row>
    <row r="701" spans="4:4" x14ac:dyDescent="0.3">
      <c r="D701" s="10"/>
    </row>
    <row r="702" spans="4:4" x14ac:dyDescent="0.3">
      <c r="D702" s="10"/>
    </row>
    <row r="703" spans="4:4" x14ac:dyDescent="0.3">
      <c r="D703" s="10"/>
    </row>
    <row r="704" spans="4:4" x14ac:dyDescent="0.3">
      <c r="D704" s="10"/>
    </row>
    <row r="705" spans="4:4" x14ac:dyDescent="0.3">
      <c r="D705" s="10"/>
    </row>
    <row r="706" spans="4:4" x14ac:dyDescent="0.3">
      <c r="D706" s="10"/>
    </row>
    <row r="707" spans="4:4" x14ac:dyDescent="0.3">
      <c r="D707" s="10"/>
    </row>
    <row r="708" spans="4:4" x14ac:dyDescent="0.3">
      <c r="D708" s="10"/>
    </row>
    <row r="709" spans="4:4" x14ac:dyDescent="0.3">
      <c r="D709" s="10"/>
    </row>
    <row r="710" spans="4:4" x14ac:dyDescent="0.3">
      <c r="D710" s="10"/>
    </row>
    <row r="711" spans="4:4" x14ac:dyDescent="0.3">
      <c r="D711" s="10"/>
    </row>
    <row r="712" spans="4:4" x14ac:dyDescent="0.3">
      <c r="D712" s="10"/>
    </row>
    <row r="713" spans="4:4" x14ac:dyDescent="0.3">
      <c r="D713" s="10"/>
    </row>
    <row r="714" spans="4:4" x14ac:dyDescent="0.3">
      <c r="D714" s="10"/>
    </row>
    <row r="715" spans="4:4" x14ac:dyDescent="0.3">
      <c r="D715" s="10"/>
    </row>
    <row r="716" spans="4:4" x14ac:dyDescent="0.3">
      <c r="D716" s="10"/>
    </row>
    <row r="717" spans="4:4" x14ac:dyDescent="0.3">
      <c r="D717" s="10"/>
    </row>
    <row r="718" spans="4:4" x14ac:dyDescent="0.3">
      <c r="D718" s="10"/>
    </row>
    <row r="719" spans="4:4" x14ac:dyDescent="0.3">
      <c r="D719" s="10"/>
    </row>
    <row r="720" spans="4:4" x14ac:dyDescent="0.3">
      <c r="D720" s="10"/>
    </row>
    <row r="721" spans="4:4" x14ac:dyDescent="0.3">
      <c r="D721" s="10"/>
    </row>
    <row r="722" spans="4:4" x14ac:dyDescent="0.3">
      <c r="D722" s="10"/>
    </row>
    <row r="723" spans="4:4" x14ac:dyDescent="0.3">
      <c r="D723" s="10"/>
    </row>
    <row r="724" spans="4:4" x14ac:dyDescent="0.3">
      <c r="D724" s="10"/>
    </row>
    <row r="725" spans="4:4" x14ac:dyDescent="0.3">
      <c r="D725" s="10"/>
    </row>
    <row r="726" spans="4:4" x14ac:dyDescent="0.3">
      <c r="D726" s="10"/>
    </row>
    <row r="727" spans="4:4" x14ac:dyDescent="0.3">
      <c r="D727" s="10"/>
    </row>
    <row r="728" spans="4:4" x14ac:dyDescent="0.3">
      <c r="D728" s="10"/>
    </row>
    <row r="729" spans="4:4" x14ac:dyDescent="0.3">
      <c r="D729" s="10"/>
    </row>
    <row r="730" spans="4:4" x14ac:dyDescent="0.3">
      <c r="D730" s="10"/>
    </row>
    <row r="731" spans="4:4" x14ac:dyDescent="0.3">
      <c r="D731" s="10"/>
    </row>
    <row r="732" spans="4:4" x14ac:dyDescent="0.3">
      <c r="D732" s="10"/>
    </row>
    <row r="733" spans="4:4" x14ac:dyDescent="0.3">
      <c r="D733" s="10"/>
    </row>
    <row r="734" spans="4:4" x14ac:dyDescent="0.3">
      <c r="D734" s="10"/>
    </row>
    <row r="735" spans="4:4" x14ac:dyDescent="0.3">
      <c r="D735" s="10"/>
    </row>
    <row r="736" spans="4:4" x14ac:dyDescent="0.3">
      <c r="D736" s="10"/>
    </row>
    <row r="737" spans="4:4" x14ac:dyDescent="0.3">
      <c r="D737" s="10"/>
    </row>
    <row r="738" spans="4:4" x14ac:dyDescent="0.3">
      <c r="D738" s="10"/>
    </row>
    <row r="739" spans="4:4" x14ac:dyDescent="0.3">
      <c r="D739" s="10"/>
    </row>
    <row r="740" spans="4:4" x14ac:dyDescent="0.3">
      <c r="D740" s="10"/>
    </row>
    <row r="741" spans="4:4" x14ac:dyDescent="0.3">
      <c r="D741" s="10"/>
    </row>
    <row r="742" spans="4:4" x14ac:dyDescent="0.3">
      <c r="D742" s="10"/>
    </row>
    <row r="743" spans="4:4" x14ac:dyDescent="0.3">
      <c r="D743" s="10"/>
    </row>
    <row r="744" spans="4:4" x14ac:dyDescent="0.3">
      <c r="D744" s="10"/>
    </row>
    <row r="745" spans="4:4" x14ac:dyDescent="0.3">
      <c r="D745" s="10"/>
    </row>
    <row r="746" spans="4:4" x14ac:dyDescent="0.3">
      <c r="D746" s="10"/>
    </row>
    <row r="747" spans="4:4" x14ac:dyDescent="0.3">
      <c r="D747" s="10"/>
    </row>
    <row r="748" spans="4:4" x14ac:dyDescent="0.3">
      <c r="D748" s="10"/>
    </row>
    <row r="749" spans="4:4" x14ac:dyDescent="0.3">
      <c r="D749" s="10"/>
    </row>
    <row r="750" spans="4:4" x14ac:dyDescent="0.3">
      <c r="D750" s="10"/>
    </row>
    <row r="751" spans="4:4" x14ac:dyDescent="0.3">
      <c r="D751" s="10"/>
    </row>
    <row r="752" spans="4:4" x14ac:dyDescent="0.3">
      <c r="D752" s="10"/>
    </row>
    <row r="753" spans="4:4" x14ac:dyDescent="0.3">
      <c r="D753" s="10"/>
    </row>
    <row r="754" spans="4:4" x14ac:dyDescent="0.3">
      <c r="D754" s="10"/>
    </row>
    <row r="755" spans="4:4" x14ac:dyDescent="0.3">
      <c r="D755" s="10"/>
    </row>
    <row r="756" spans="4:4" x14ac:dyDescent="0.3">
      <c r="D756" s="10"/>
    </row>
    <row r="757" spans="4:4" x14ac:dyDescent="0.3">
      <c r="D757" s="10"/>
    </row>
    <row r="758" spans="4:4" x14ac:dyDescent="0.3">
      <c r="D758" s="10"/>
    </row>
    <row r="759" spans="4:4" x14ac:dyDescent="0.3">
      <c r="D759" s="10"/>
    </row>
    <row r="760" spans="4:4" x14ac:dyDescent="0.3">
      <c r="D760" s="10"/>
    </row>
    <row r="761" spans="4:4" x14ac:dyDescent="0.3">
      <c r="D761" s="10"/>
    </row>
    <row r="762" spans="4:4" x14ac:dyDescent="0.3">
      <c r="D762" s="10"/>
    </row>
    <row r="763" spans="4:4" x14ac:dyDescent="0.3">
      <c r="D763" s="10"/>
    </row>
    <row r="764" spans="4:4" x14ac:dyDescent="0.3">
      <c r="D764" s="10"/>
    </row>
    <row r="765" spans="4:4" x14ac:dyDescent="0.3">
      <c r="D765" s="10"/>
    </row>
    <row r="766" spans="4:4" x14ac:dyDescent="0.3">
      <c r="D766" s="10"/>
    </row>
    <row r="767" spans="4:4" x14ac:dyDescent="0.3">
      <c r="D767" s="10"/>
    </row>
    <row r="768" spans="4:4" x14ac:dyDescent="0.3">
      <c r="D768" s="10"/>
    </row>
    <row r="769" spans="4:4" x14ac:dyDescent="0.3">
      <c r="D769" s="10"/>
    </row>
    <row r="770" spans="4:4" x14ac:dyDescent="0.3">
      <c r="D770" s="10"/>
    </row>
    <row r="771" spans="4:4" x14ac:dyDescent="0.3">
      <c r="D771" s="10"/>
    </row>
    <row r="772" spans="4:4" x14ac:dyDescent="0.3">
      <c r="D772" s="10"/>
    </row>
    <row r="773" spans="4:4" x14ac:dyDescent="0.3">
      <c r="D773" s="10"/>
    </row>
    <row r="774" spans="4:4" x14ac:dyDescent="0.3">
      <c r="D774" s="10"/>
    </row>
    <row r="775" spans="4:4" x14ac:dyDescent="0.3">
      <c r="D775" s="10"/>
    </row>
    <row r="776" spans="4:4" x14ac:dyDescent="0.3">
      <c r="D776" s="10"/>
    </row>
    <row r="777" spans="4:4" x14ac:dyDescent="0.3">
      <c r="D777" s="10"/>
    </row>
    <row r="778" spans="4:4" x14ac:dyDescent="0.3">
      <c r="D778" s="10"/>
    </row>
    <row r="779" spans="4:4" x14ac:dyDescent="0.3">
      <c r="D779" s="10"/>
    </row>
    <row r="780" spans="4:4" x14ac:dyDescent="0.3">
      <c r="D780" s="10"/>
    </row>
    <row r="781" spans="4:4" x14ac:dyDescent="0.3">
      <c r="D781" s="10"/>
    </row>
    <row r="782" spans="4:4" x14ac:dyDescent="0.3">
      <c r="D782" s="10"/>
    </row>
    <row r="783" spans="4:4" x14ac:dyDescent="0.3">
      <c r="D783" s="10"/>
    </row>
    <row r="784" spans="4:4" x14ac:dyDescent="0.3">
      <c r="D784" s="10"/>
    </row>
    <row r="785" spans="4:4" x14ac:dyDescent="0.3">
      <c r="D785" s="10"/>
    </row>
    <row r="786" spans="4:4" x14ac:dyDescent="0.3">
      <c r="D786" s="10"/>
    </row>
    <row r="787" spans="4:4" x14ac:dyDescent="0.3">
      <c r="D787" s="10"/>
    </row>
    <row r="788" spans="4:4" x14ac:dyDescent="0.3">
      <c r="D788" s="10"/>
    </row>
    <row r="789" spans="4:4" x14ac:dyDescent="0.3">
      <c r="D789" s="10"/>
    </row>
    <row r="790" spans="4:4" x14ac:dyDescent="0.3">
      <c r="D790" s="10"/>
    </row>
    <row r="791" spans="4:4" x14ac:dyDescent="0.3">
      <c r="D791" s="10"/>
    </row>
    <row r="792" spans="4:4" x14ac:dyDescent="0.3">
      <c r="D792" s="10"/>
    </row>
    <row r="793" spans="4:4" x14ac:dyDescent="0.3">
      <c r="D793" s="10"/>
    </row>
    <row r="794" spans="4:4" x14ac:dyDescent="0.3">
      <c r="D794" s="10"/>
    </row>
    <row r="795" spans="4:4" x14ac:dyDescent="0.3">
      <c r="D795" s="10"/>
    </row>
    <row r="796" spans="4:4" x14ac:dyDescent="0.3">
      <c r="D796" s="10"/>
    </row>
    <row r="797" spans="4:4" x14ac:dyDescent="0.3">
      <c r="D797" s="10"/>
    </row>
    <row r="798" spans="4:4" x14ac:dyDescent="0.3">
      <c r="D798" s="10"/>
    </row>
    <row r="799" spans="4:4" x14ac:dyDescent="0.3">
      <c r="D799" s="10"/>
    </row>
    <row r="800" spans="4:4" x14ac:dyDescent="0.3">
      <c r="D800" s="10"/>
    </row>
    <row r="801" spans="4:4" x14ac:dyDescent="0.3">
      <c r="D801" s="10"/>
    </row>
    <row r="802" spans="4:4" x14ac:dyDescent="0.3">
      <c r="D802" s="10"/>
    </row>
    <row r="803" spans="4:4" x14ac:dyDescent="0.3">
      <c r="D803" s="10"/>
    </row>
    <row r="804" spans="4:4" x14ac:dyDescent="0.3">
      <c r="D804" s="10"/>
    </row>
    <row r="805" spans="4:4" x14ac:dyDescent="0.3">
      <c r="D805" s="10"/>
    </row>
    <row r="806" spans="4:4" x14ac:dyDescent="0.3">
      <c r="D806" s="10"/>
    </row>
    <row r="807" spans="4:4" x14ac:dyDescent="0.3">
      <c r="D807" s="10"/>
    </row>
    <row r="808" spans="4:4" x14ac:dyDescent="0.3">
      <c r="D808" s="10"/>
    </row>
    <row r="809" spans="4:4" x14ac:dyDescent="0.3">
      <c r="D809" s="10"/>
    </row>
    <row r="810" spans="4:4" x14ac:dyDescent="0.3">
      <c r="D810" s="10"/>
    </row>
    <row r="811" spans="4:4" x14ac:dyDescent="0.3">
      <c r="D811" s="10"/>
    </row>
    <row r="812" spans="4:4" x14ac:dyDescent="0.3">
      <c r="D812" s="10"/>
    </row>
    <row r="813" spans="4:4" x14ac:dyDescent="0.3">
      <c r="D813" s="10"/>
    </row>
    <row r="814" spans="4:4" x14ac:dyDescent="0.3">
      <c r="D814" s="10"/>
    </row>
    <row r="815" spans="4:4" x14ac:dyDescent="0.3">
      <c r="D815" s="10"/>
    </row>
    <row r="816" spans="4:4" x14ac:dyDescent="0.3">
      <c r="D816" s="10"/>
    </row>
    <row r="817" spans="4:4" x14ac:dyDescent="0.3">
      <c r="D817" s="10"/>
    </row>
    <row r="818" spans="4:4" x14ac:dyDescent="0.3">
      <c r="D818" s="10"/>
    </row>
    <row r="819" spans="4:4" x14ac:dyDescent="0.3">
      <c r="D819" s="10"/>
    </row>
    <row r="820" spans="4:4" x14ac:dyDescent="0.3">
      <c r="D820" s="10"/>
    </row>
    <row r="821" spans="4:4" x14ac:dyDescent="0.3">
      <c r="D821" s="10"/>
    </row>
    <row r="822" spans="4:4" x14ac:dyDescent="0.3">
      <c r="D822" s="10"/>
    </row>
    <row r="823" spans="4:4" x14ac:dyDescent="0.3">
      <c r="D823" s="10"/>
    </row>
    <row r="824" spans="4:4" x14ac:dyDescent="0.3">
      <c r="D824" s="10"/>
    </row>
    <row r="825" spans="4:4" x14ac:dyDescent="0.3">
      <c r="D825" s="10"/>
    </row>
    <row r="826" spans="4:4" x14ac:dyDescent="0.3">
      <c r="D826" s="10"/>
    </row>
    <row r="827" spans="4:4" x14ac:dyDescent="0.3">
      <c r="D827" s="10"/>
    </row>
    <row r="828" spans="4:4" x14ac:dyDescent="0.3">
      <c r="D828" s="10"/>
    </row>
    <row r="829" spans="4:4" x14ac:dyDescent="0.3">
      <c r="D829" s="10"/>
    </row>
    <row r="830" spans="4:4" x14ac:dyDescent="0.3">
      <c r="D830" s="10"/>
    </row>
    <row r="831" spans="4:4" x14ac:dyDescent="0.3">
      <c r="D831" s="10"/>
    </row>
    <row r="832" spans="4:4" x14ac:dyDescent="0.3">
      <c r="D832" s="10"/>
    </row>
    <row r="833" spans="4:4" x14ac:dyDescent="0.3">
      <c r="D833" s="10"/>
    </row>
    <row r="834" spans="4:4" x14ac:dyDescent="0.3">
      <c r="D834" s="10"/>
    </row>
    <row r="835" spans="4:4" x14ac:dyDescent="0.3">
      <c r="D835" s="10"/>
    </row>
    <row r="836" spans="4:4" x14ac:dyDescent="0.3">
      <c r="D836" s="10"/>
    </row>
    <row r="837" spans="4:4" x14ac:dyDescent="0.3">
      <c r="D837" s="10"/>
    </row>
    <row r="838" spans="4:4" x14ac:dyDescent="0.3">
      <c r="D838" s="10"/>
    </row>
    <row r="839" spans="4:4" x14ac:dyDescent="0.3">
      <c r="D839" s="10"/>
    </row>
    <row r="840" spans="4:4" x14ac:dyDescent="0.3">
      <c r="D840" s="10"/>
    </row>
    <row r="841" spans="4:4" x14ac:dyDescent="0.3">
      <c r="D841" s="10"/>
    </row>
    <row r="842" spans="4:4" x14ac:dyDescent="0.3">
      <c r="D842" s="10"/>
    </row>
    <row r="843" spans="4:4" x14ac:dyDescent="0.3">
      <c r="D843" s="10"/>
    </row>
    <row r="844" spans="4:4" x14ac:dyDescent="0.3">
      <c r="D844" s="10"/>
    </row>
    <row r="845" spans="4:4" x14ac:dyDescent="0.3">
      <c r="D845" s="10"/>
    </row>
    <row r="846" spans="4:4" x14ac:dyDescent="0.3">
      <c r="D846" s="10"/>
    </row>
    <row r="847" spans="4:4" x14ac:dyDescent="0.3">
      <c r="D847" s="10"/>
    </row>
    <row r="848" spans="4:4" x14ac:dyDescent="0.3">
      <c r="D848" s="10"/>
    </row>
    <row r="849" spans="4:4" x14ac:dyDescent="0.3">
      <c r="D849" s="10"/>
    </row>
    <row r="850" spans="4:4" x14ac:dyDescent="0.3">
      <c r="D850" s="10"/>
    </row>
    <row r="851" spans="4:4" x14ac:dyDescent="0.3">
      <c r="D851" s="10"/>
    </row>
    <row r="852" spans="4:4" x14ac:dyDescent="0.3">
      <c r="D852" s="10"/>
    </row>
    <row r="853" spans="4:4" x14ac:dyDescent="0.3">
      <c r="D853" s="10"/>
    </row>
    <row r="854" spans="4:4" x14ac:dyDescent="0.3">
      <c r="D854" s="10"/>
    </row>
    <row r="855" spans="4:4" x14ac:dyDescent="0.3">
      <c r="D855" s="10"/>
    </row>
    <row r="856" spans="4:4" x14ac:dyDescent="0.3">
      <c r="D856" s="10"/>
    </row>
    <row r="857" spans="4:4" x14ac:dyDescent="0.3">
      <c r="D857" s="10"/>
    </row>
    <row r="858" spans="4:4" x14ac:dyDescent="0.3">
      <c r="D858" s="10"/>
    </row>
    <row r="859" spans="4:4" x14ac:dyDescent="0.3">
      <c r="D859" s="10"/>
    </row>
    <row r="860" spans="4:4" x14ac:dyDescent="0.3">
      <c r="D860" s="10"/>
    </row>
    <row r="861" spans="4:4" x14ac:dyDescent="0.3">
      <c r="D861" s="10"/>
    </row>
    <row r="862" spans="4:4" x14ac:dyDescent="0.3">
      <c r="D862" s="10"/>
    </row>
    <row r="863" spans="4:4" x14ac:dyDescent="0.3">
      <c r="D863" s="10"/>
    </row>
    <row r="864" spans="4:4" x14ac:dyDescent="0.3">
      <c r="D864" s="10"/>
    </row>
    <row r="865" spans="4:4" x14ac:dyDescent="0.3">
      <c r="D865" s="10"/>
    </row>
    <row r="866" spans="4:4" x14ac:dyDescent="0.3">
      <c r="D866" s="10"/>
    </row>
    <row r="867" spans="4:4" x14ac:dyDescent="0.3">
      <c r="D867" s="10"/>
    </row>
    <row r="868" spans="4:4" x14ac:dyDescent="0.3">
      <c r="D868" s="10"/>
    </row>
    <row r="869" spans="4:4" x14ac:dyDescent="0.3">
      <c r="D869" s="10"/>
    </row>
    <row r="870" spans="4:4" x14ac:dyDescent="0.3">
      <c r="D870" s="10"/>
    </row>
    <row r="871" spans="4:4" x14ac:dyDescent="0.3">
      <c r="D871" s="10"/>
    </row>
    <row r="872" spans="4:4" x14ac:dyDescent="0.3">
      <c r="D872" s="10"/>
    </row>
    <row r="873" spans="4:4" x14ac:dyDescent="0.3">
      <c r="D873" s="10"/>
    </row>
    <row r="874" spans="4:4" x14ac:dyDescent="0.3">
      <c r="D874" s="10"/>
    </row>
    <row r="875" spans="4:4" x14ac:dyDescent="0.3">
      <c r="D875" s="10"/>
    </row>
    <row r="876" spans="4:4" x14ac:dyDescent="0.3">
      <c r="D876" s="10"/>
    </row>
    <row r="877" spans="4:4" x14ac:dyDescent="0.3">
      <c r="D877" s="10"/>
    </row>
    <row r="878" spans="4:4" x14ac:dyDescent="0.3">
      <c r="D878" s="10"/>
    </row>
    <row r="879" spans="4:4" x14ac:dyDescent="0.3">
      <c r="D879" s="10"/>
    </row>
    <row r="880" spans="4:4" x14ac:dyDescent="0.3">
      <c r="D880" s="10"/>
    </row>
    <row r="881" spans="4:4" x14ac:dyDescent="0.3">
      <c r="D881" s="10"/>
    </row>
    <row r="882" spans="4:4" x14ac:dyDescent="0.3">
      <c r="D882" s="10"/>
    </row>
    <row r="883" spans="4:4" x14ac:dyDescent="0.3">
      <c r="D883" s="10"/>
    </row>
    <row r="884" spans="4:4" x14ac:dyDescent="0.3">
      <c r="D884" s="10"/>
    </row>
    <row r="885" spans="4:4" x14ac:dyDescent="0.3">
      <c r="D885" s="10"/>
    </row>
    <row r="886" spans="4:4" x14ac:dyDescent="0.3">
      <c r="D886" s="10"/>
    </row>
    <row r="887" spans="4:4" x14ac:dyDescent="0.3">
      <c r="D887" s="10"/>
    </row>
    <row r="888" spans="4:4" x14ac:dyDescent="0.3">
      <c r="D888" s="10"/>
    </row>
    <row r="889" spans="4:4" x14ac:dyDescent="0.3">
      <c r="D889" s="10"/>
    </row>
    <row r="890" spans="4:4" x14ac:dyDescent="0.3">
      <c r="D890" s="10"/>
    </row>
    <row r="891" spans="4:4" x14ac:dyDescent="0.3">
      <c r="D891" s="10"/>
    </row>
    <row r="892" spans="4:4" x14ac:dyDescent="0.3">
      <c r="D892" s="10"/>
    </row>
    <row r="893" spans="4:4" x14ac:dyDescent="0.3">
      <c r="D893" s="10"/>
    </row>
    <row r="894" spans="4:4" x14ac:dyDescent="0.3">
      <c r="D894" s="10"/>
    </row>
    <row r="895" spans="4:4" x14ac:dyDescent="0.3">
      <c r="D895" s="10"/>
    </row>
    <row r="896" spans="4:4" x14ac:dyDescent="0.3">
      <c r="D896" s="10"/>
    </row>
    <row r="897" spans="4:4" x14ac:dyDescent="0.3">
      <c r="D897" s="10"/>
    </row>
    <row r="898" spans="4:4" x14ac:dyDescent="0.3">
      <c r="D898" s="10"/>
    </row>
    <row r="899" spans="4:4" x14ac:dyDescent="0.3">
      <c r="D899" s="10"/>
    </row>
    <row r="900" spans="4:4" x14ac:dyDescent="0.3">
      <c r="D900" s="10"/>
    </row>
    <row r="901" spans="4:4" x14ac:dyDescent="0.3">
      <c r="D901" s="10"/>
    </row>
    <row r="902" spans="4:4" x14ac:dyDescent="0.3">
      <c r="D902" s="10"/>
    </row>
    <row r="903" spans="4:4" x14ac:dyDescent="0.3">
      <c r="D903" s="10"/>
    </row>
    <row r="904" spans="4:4" x14ac:dyDescent="0.3">
      <c r="D904" s="10"/>
    </row>
    <row r="905" spans="4:4" x14ac:dyDescent="0.3">
      <c r="D905" s="10"/>
    </row>
    <row r="906" spans="4:4" x14ac:dyDescent="0.3">
      <c r="D906" s="10"/>
    </row>
    <row r="907" spans="4:4" x14ac:dyDescent="0.3">
      <c r="D907" s="10"/>
    </row>
    <row r="908" spans="4:4" x14ac:dyDescent="0.3">
      <c r="D908" s="10"/>
    </row>
    <row r="909" spans="4:4" x14ac:dyDescent="0.3">
      <c r="D909" s="10"/>
    </row>
    <row r="910" spans="4:4" x14ac:dyDescent="0.3">
      <c r="D910" s="10"/>
    </row>
    <row r="911" spans="4:4" x14ac:dyDescent="0.3">
      <c r="D911" s="10"/>
    </row>
    <row r="912" spans="4:4" x14ac:dyDescent="0.3">
      <c r="D912" s="10"/>
    </row>
    <row r="913" spans="4:4" x14ac:dyDescent="0.3">
      <c r="D913" s="10"/>
    </row>
    <row r="914" spans="4:4" x14ac:dyDescent="0.3">
      <c r="D914" s="10"/>
    </row>
    <row r="915" spans="4:4" x14ac:dyDescent="0.3">
      <c r="D915" s="10"/>
    </row>
    <row r="916" spans="4:4" x14ac:dyDescent="0.3">
      <c r="D916" s="10"/>
    </row>
    <row r="917" spans="4:4" x14ac:dyDescent="0.3">
      <c r="D917" s="10"/>
    </row>
    <row r="918" spans="4:4" x14ac:dyDescent="0.3">
      <c r="D918" s="10"/>
    </row>
    <row r="919" spans="4:4" x14ac:dyDescent="0.3">
      <c r="D919" s="10"/>
    </row>
    <row r="920" spans="4:4" x14ac:dyDescent="0.3">
      <c r="D920" s="10"/>
    </row>
    <row r="921" spans="4:4" x14ac:dyDescent="0.3">
      <c r="D921" s="10"/>
    </row>
    <row r="922" spans="4:4" x14ac:dyDescent="0.3">
      <c r="D922" s="10"/>
    </row>
    <row r="923" spans="4:4" x14ac:dyDescent="0.3">
      <c r="D923" s="10"/>
    </row>
    <row r="924" spans="4:4" x14ac:dyDescent="0.3">
      <c r="D924" s="10"/>
    </row>
    <row r="925" spans="4:4" x14ac:dyDescent="0.3">
      <c r="D925" s="10"/>
    </row>
    <row r="926" spans="4:4" x14ac:dyDescent="0.3">
      <c r="D926" s="10"/>
    </row>
    <row r="927" spans="4:4" x14ac:dyDescent="0.3">
      <c r="D927" s="10"/>
    </row>
    <row r="928" spans="4:4" x14ac:dyDescent="0.3">
      <c r="D928" s="10"/>
    </row>
    <row r="929" spans="4:4" x14ac:dyDescent="0.3">
      <c r="D929" s="10"/>
    </row>
    <row r="930" spans="4:4" x14ac:dyDescent="0.3">
      <c r="D930" s="10"/>
    </row>
    <row r="931" spans="4:4" x14ac:dyDescent="0.3">
      <c r="D931" s="10"/>
    </row>
    <row r="932" spans="4:4" x14ac:dyDescent="0.3">
      <c r="D932" s="10"/>
    </row>
    <row r="933" spans="4:4" x14ac:dyDescent="0.3">
      <c r="D933" s="10"/>
    </row>
    <row r="934" spans="4:4" x14ac:dyDescent="0.3">
      <c r="D934" s="10"/>
    </row>
    <row r="935" spans="4:4" x14ac:dyDescent="0.3">
      <c r="D935" s="10"/>
    </row>
    <row r="936" spans="4:4" x14ac:dyDescent="0.3">
      <c r="D936" s="10"/>
    </row>
    <row r="937" spans="4:4" x14ac:dyDescent="0.3">
      <c r="D937" s="10"/>
    </row>
    <row r="938" spans="4:4" x14ac:dyDescent="0.3">
      <c r="D938" s="10"/>
    </row>
    <row r="939" spans="4:4" x14ac:dyDescent="0.3">
      <c r="D939" s="10"/>
    </row>
    <row r="940" spans="4:4" x14ac:dyDescent="0.3">
      <c r="D940" s="10"/>
    </row>
    <row r="941" spans="4:4" x14ac:dyDescent="0.3">
      <c r="D941" s="10"/>
    </row>
    <row r="942" spans="4:4" x14ac:dyDescent="0.3">
      <c r="D942" s="10"/>
    </row>
    <row r="943" spans="4:4" x14ac:dyDescent="0.3">
      <c r="D943" s="10"/>
    </row>
    <row r="944" spans="4:4" x14ac:dyDescent="0.3">
      <c r="D944" s="10"/>
    </row>
    <row r="945" spans="4:4" x14ac:dyDescent="0.3">
      <c r="D945" s="10"/>
    </row>
    <row r="946" spans="4:4" x14ac:dyDescent="0.3">
      <c r="D946" s="10"/>
    </row>
    <row r="947" spans="4:4" x14ac:dyDescent="0.3">
      <c r="D947" s="10"/>
    </row>
    <row r="948" spans="4:4" x14ac:dyDescent="0.3">
      <c r="D948" s="10"/>
    </row>
    <row r="949" spans="4:4" x14ac:dyDescent="0.3">
      <c r="D949" s="10"/>
    </row>
    <row r="950" spans="4:4" x14ac:dyDescent="0.3">
      <c r="D950" s="10"/>
    </row>
    <row r="951" spans="4:4" x14ac:dyDescent="0.3">
      <c r="D951" s="10"/>
    </row>
    <row r="952" spans="4:4" x14ac:dyDescent="0.3">
      <c r="D952" s="10"/>
    </row>
    <row r="953" spans="4:4" x14ac:dyDescent="0.3">
      <c r="D953" s="10"/>
    </row>
    <row r="954" spans="4:4" x14ac:dyDescent="0.3">
      <c r="D954" s="10"/>
    </row>
    <row r="955" spans="4:4" x14ac:dyDescent="0.3">
      <c r="D955" s="10"/>
    </row>
    <row r="956" spans="4:4" x14ac:dyDescent="0.3">
      <c r="D956" s="10"/>
    </row>
    <row r="957" spans="4:4" x14ac:dyDescent="0.3">
      <c r="D957" s="10"/>
    </row>
    <row r="958" spans="4:4" x14ac:dyDescent="0.3">
      <c r="D958" s="10"/>
    </row>
    <row r="959" spans="4:4" x14ac:dyDescent="0.3">
      <c r="D959" s="10"/>
    </row>
    <row r="960" spans="4:4" x14ac:dyDescent="0.3">
      <c r="D960" s="10"/>
    </row>
    <row r="961" spans="4:4" x14ac:dyDescent="0.3">
      <c r="D961" s="10"/>
    </row>
    <row r="962" spans="4:4" x14ac:dyDescent="0.3">
      <c r="D962" s="10"/>
    </row>
    <row r="963" spans="4:4" x14ac:dyDescent="0.3">
      <c r="D963" s="10"/>
    </row>
    <row r="964" spans="4:4" x14ac:dyDescent="0.3">
      <c r="D964" s="10"/>
    </row>
    <row r="965" spans="4:4" x14ac:dyDescent="0.3">
      <c r="D965" s="10"/>
    </row>
    <row r="966" spans="4:4" x14ac:dyDescent="0.3">
      <c r="D966" s="10"/>
    </row>
    <row r="967" spans="4:4" x14ac:dyDescent="0.3">
      <c r="D967" s="10"/>
    </row>
    <row r="968" spans="4:4" x14ac:dyDescent="0.3">
      <c r="D968" s="10"/>
    </row>
    <row r="969" spans="4:4" x14ac:dyDescent="0.3">
      <c r="D969" s="10"/>
    </row>
    <row r="970" spans="4:4" x14ac:dyDescent="0.3">
      <c r="D970" s="10"/>
    </row>
    <row r="971" spans="4:4" x14ac:dyDescent="0.3">
      <c r="D971" s="10"/>
    </row>
    <row r="972" spans="4:4" x14ac:dyDescent="0.3">
      <c r="D972" s="10"/>
    </row>
    <row r="973" spans="4:4" x14ac:dyDescent="0.3">
      <c r="D973" s="10"/>
    </row>
    <row r="974" spans="4:4" x14ac:dyDescent="0.3">
      <c r="D974" s="10"/>
    </row>
    <row r="975" spans="4:4" x14ac:dyDescent="0.3">
      <c r="D975" s="10"/>
    </row>
    <row r="976" spans="4:4" x14ac:dyDescent="0.3">
      <c r="D976" s="10"/>
    </row>
    <row r="977" spans="4:4" x14ac:dyDescent="0.3">
      <c r="D977" s="10"/>
    </row>
    <row r="978" spans="4:4" x14ac:dyDescent="0.3">
      <c r="D978" s="10"/>
    </row>
    <row r="979" spans="4:4" x14ac:dyDescent="0.3">
      <c r="D979" s="10"/>
    </row>
    <row r="980" spans="4:4" x14ac:dyDescent="0.3">
      <c r="D980" s="10"/>
    </row>
    <row r="981" spans="4:4" x14ac:dyDescent="0.3">
      <c r="D981" s="10"/>
    </row>
    <row r="982" spans="4:4" x14ac:dyDescent="0.3">
      <c r="D982" s="10"/>
    </row>
    <row r="983" spans="4:4" x14ac:dyDescent="0.3">
      <c r="D983" s="10"/>
    </row>
    <row r="984" spans="4:4" x14ac:dyDescent="0.3">
      <c r="D984" s="10"/>
    </row>
    <row r="985" spans="4:4" x14ac:dyDescent="0.3">
      <c r="D985" s="10"/>
    </row>
    <row r="986" spans="4:4" x14ac:dyDescent="0.3">
      <c r="D986" s="10"/>
    </row>
    <row r="987" spans="4:4" x14ac:dyDescent="0.3">
      <c r="D987" s="10"/>
    </row>
    <row r="988" spans="4:4" x14ac:dyDescent="0.3">
      <c r="D988" s="10"/>
    </row>
    <row r="989" spans="4:4" x14ac:dyDescent="0.3">
      <c r="D989" s="10"/>
    </row>
    <row r="990" spans="4:4" x14ac:dyDescent="0.3">
      <c r="D990" s="10"/>
    </row>
    <row r="991" spans="4:4" x14ac:dyDescent="0.3">
      <c r="D991" s="10"/>
    </row>
    <row r="992" spans="4:4" x14ac:dyDescent="0.3">
      <c r="D992" s="10"/>
    </row>
    <row r="993" spans="4:4" x14ac:dyDescent="0.3">
      <c r="D993" s="10"/>
    </row>
    <row r="994" spans="4:4" x14ac:dyDescent="0.3">
      <c r="D994" s="10"/>
    </row>
    <row r="995" spans="4:4" x14ac:dyDescent="0.3">
      <c r="D995" s="10"/>
    </row>
    <row r="996" spans="4:4" x14ac:dyDescent="0.3">
      <c r="D996" s="10"/>
    </row>
    <row r="997" spans="4:4" x14ac:dyDescent="0.3">
      <c r="D997" s="10"/>
    </row>
    <row r="998" spans="4:4" x14ac:dyDescent="0.3">
      <c r="D998" s="10"/>
    </row>
    <row r="999" spans="4:4" x14ac:dyDescent="0.3">
      <c r="D999" s="10"/>
    </row>
    <row r="1000" spans="4:4" x14ac:dyDescent="0.3">
      <c r="D1000" s="10"/>
    </row>
    <row r="1001" spans="4:4" x14ac:dyDescent="0.3">
      <c r="D1001" s="10"/>
    </row>
    <row r="1002" spans="4:4" x14ac:dyDescent="0.3">
      <c r="D1002" s="10"/>
    </row>
    <row r="1003" spans="4:4" x14ac:dyDescent="0.3">
      <c r="D1003" s="10"/>
    </row>
    <row r="1004" spans="4:4" x14ac:dyDescent="0.3">
      <c r="D1004" s="10"/>
    </row>
    <row r="1005" spans="4:4" x14ac:dyDescent="0.3">
      <c r="D1005" s="10"/>
    </row>
    <row r="1006" spans="4:4" x14ac:dyDescent="0.3">
      <c r="D1006" s="10"/>
    </row>
    <row r="1007" spans="4:4" x14ac:dyDescent="0.3">
      <c r="D1007" s="10"/>
    </row>
    <row r="1008" spans="4:4" x14ac:dyDescent="0.3">
      <c r="D1008" s="10"/>
    </row>
    <row r="1009" spans="4:4" x14ac:dyDescent="0.3">
      <c r="D1009" s="10"/>
    </row>
    <row r="1010" spans="4:4" x14ac:dyDescent="0.3">
      <c r="D1010" s="10"/>
    </row>
    <row r="1011" spans="4:4" x14ac:dyDescent="0.3">
      <c r="D1011" s="10"/>
    </row>
    <row r="1012" spans="4:4" x14ac:dyDescent="0.3">
      <c r="D1012" s="10"/>
    </row>
    <row r="1013" spans="4:4" x14ac:dyDescent="0.3">
      <c r="D1013" s="10"/>
    </row>
    <row r="1014" spans="4:4" x14ac:dyDescent="0.3">
      <c r="D1014" s="10"/>
    </row>
    <row r="1015" spans="4:4" x14ac:dyDescent="0.3">
      <c r="D1015" s="10"/>
    </row>
    <row r="1016" spans="4:4" x14ac:dyDescent="0.3">
      <c r="D1016" s="10"/>
    </row>
    <row r="1017" spans="4:4" x14ac:dyDescent="0.3">
      <c r="D1017" s="10"/>
    </row>
    <row r="1018" spans="4:4" x14ac:dyDescent="0.3">
      <c r="D1018" s="10"/>
    </row>
    <row r="1019" spans="4:4" x14ac:dyDescent="0.3">
      <c r="D1019" s="10"/>
    </row>
    <row r="1020" spans="4:4" x14ac:dyDescent="0.3">
      <c r="D1020" s="10"/>
    </row>
    <row r="1021" spans="4:4" x14ac:dyDescent="0.3">
      <c r="D1021" s="10"/>
    </row>
    <row r="1022" spans="4:4" x14ac:dyDescent="0.3">
      <c r="D1022" s="10"/>
    </row>
    <row r="1023" spans="4:4" x14ac:dyDescent="0.3">
      <c r="D1023" s="10"/>
    </row>
    <row r="1024" spans="4:4" x14ac:dyDescent="0.3">
      <c r="D1024" s="10"/>
    </row>
    <row r="1025" spans="4:4" x14ac:dyDescent="0.3">
      <c r="D1025" s="10"/>
    </row>
    <row r="1026" spans="4:4" x14ac:dyDescent="0.3">
      <c r="D1026" s="10"/>
    </row>
    <row r="1027" spans="4:4" x14ac:dyDescent="0.3">
      <c r="D1027" s="10"/>
    </row>
    <row r="1028" spans="4:4" x14ac:dyDescent="0.3">
      <c r="D1028" s="10"/>
    </row>
    <row r="1029" spans="4:4" x14ac:dyDescent="0.3">
      <c r="D1029" s="10"/>
    </row>
    <row r="1030" spans="4:4" x14ac:dyDescent="0.3">
      <c r="D1030" s="10"/>
    </row>
    <row r="1031" spans="4:4" x14ac:dyDescent="0.3">
      <c r="D1031" s="10"/>
    </row>
    <row r="1032" spans="4:4" x14ac:dyDescent="0.3">
      <c r="D1032" s="10"/>
    </row>
    <row r="1033" spans="4:4" x14ac:dyDescent="0.3">
      <c r="D1033" s="10"/>
    </row>
    <row r="1034" spans="4:4" x14ac:dyDescent="0.3">
      <c r="D1034" s="10"/>
    </row>
    <row r="1035" spans="4:4" x14ac:dyDescent="0.3">
      <c r="D1035" s="10"/>
    </row>
    <row r="1036" spans="4:4" x14ac:dyDescent="0.3">
      <c r="D1036" s="10"/>
    </row>
    <row r="1037" spans="4:4" x14ac:dyDescent="0.3">
      <c r="D1037" s="10"/>
    </row>
    <row r="1038" spans="4:4" x14ac:dyDescent="0.3">
      <c r="D1038" s="10"/>
    </row>
    <row r="1039" spans="4:4" x14ac:dyDescent="0.3">
      <c r="D1039" s="10"/>
    </row>
    <row r="1040" spans="4:4" x14ac:dyDescent="0.3">
      <c r="D1040" s="10"/>
    </row>
    <row r="1041" spans="4:4" x14ac:dyDescent="0.3">
      <c r="D1041" s="10"/>
    </row>
    <row r="1042" spans="4:4" x14ac:dyDescent="0.3">
      <c r="D1042" s="10"/>
    </row>
    <row r="1043" spans="4:4" x14ac:dyDescent="0.3">
      <c r="D1043" s="10"/>
    </row>
    <row r="1044" spans="4:4" x14ac:dyDescent="0.3">
      <c r="D1044" s="10"/>
    </row>
    <row r="1045" spans="4:4" x14ac:dyDescent="0.3">
      <c r="D1045" s="10"/>
    </row>
    <row r="1046" spans="4:4" x14ac:dyDescent="0.3">
      <c r="D1046" s="10"/>
    </row>
    <row r="1047" spans="4:4" x14ac:dyDescent="0.3">
      <c r="D1047" s="10"/>
    </row>
    <row r="1048" spans="4:4" x14ac:dyDescent="0.3">
      <c r="D1048" s="10"/>
    </row>
    <row r="1049" spans="4:4" x14ac:dyDescent="0.3">
      <c r="D1049" s="10"/>
    </row>
    <row r="1050" spans="4:4" x14ac:dyDescent="0.3">
      <c r="D1050" s="10"/>
    </row>
    <row r="1051" spans="4:4" x14ac:dyDescent="0.3">
      <c r="D1051" s="10"/>
    </row>
    <row r="1052" spans="4:4" x14ac:dyDescent="0.3">
      <c r="D1052" s="10"/>
    </row>
    <row r="1053" spans="4:4" x14ac:dyDescent="0.3">
      <c r="D1053" s="10"/>
    </row>
    <row r="1054" spans="4:4" x14ac:dyDescent="0.3">
      <c r="D1054" s="10"/>
    </row>
    <row r="1055" spans="4:4" x14ac:dyDescent="0.3">
      <c r="D1055" s="10"/>
    </row>
    <row r="1056" spans="4:4" x14ac:dyDescent="0.3">
      <c r="D1056" s="10"/>
    </row>
    <row r="1057" spans="4:4" x14ac:dyDescent="0.3">
      <c r="D1057" s="10"/>
    </row>
    <row r="1058" spans="4:4" x14ac:dyDescent="0.3">
      <c r="D1058" s="10"/>
    </row>
    <row r="1059" spans="4:4" x14ac:dyDescent="0.3">
      <c r="D1059" s="10"/>
    </row>
    <row r="1060" spans="4:4" x14ac:dyDescent="0.3">
      <c r="D1060" s="10"/>
    </row>
    <row r="1061" spans="4:4" x14ac:dyDescent="0.3">
      <c r="D1061" s="10"/>
    </row>
    <row r="1062" spans="4:4" x14ac:dyDescent="0.3">
      <c r="D1062" s="10"/>
    </row>
    <row r="1063" spans="4:4" x14ac:dyDescent="0.3">
      <c r="D1063" s="10"/>
    </row>
    <row r="1064" spans="4:4" x14ac:dyDescent="0.3">
      <c r="D1064" s="10"/>
    </row>
    <row r="1065" spans="4:4" x14ac:dyDescent="0.3">
      <c r="D1065" s="10"/>
    </row>
    <row r="1066" spans="4:4" x14ac:dyDescent="0.3">
      <c r="D1066" s="10"/>
    </row>
    <row r="1067" spans="4:4" x14ac:dyDescent="0.3">
      <c r="D1067" s="10"/>
    </row>
    <row r="1068" spans="4:4" x14ac:dyDescent="0.3">
      <c r="D1068" s="10"/>
    </row>
    <row r="1069" spans="4:4" x14ac:dyDescent="0.3">
      <c r="D1069" s="10"/>
    </row>
    <row r="1070" spans="4:4" x14ac:dyDescent="0.3">
      <c r="D1070" s="10"/>
    </row>
    <row r="1071" spans="4:4" x14ac:dyDescent="0.3">
      <c r="D1071" s="10"/>
    </row>
    <row r="1072" spans="4:4" x14ac:dyDescent="0.3">
      <c r="D1072" s="10"/>
    </row>
    <row r="1073" spans="4:4" x14ac:dyDescent="0.3">
      <c r="D1073" s="10"/>
    </row>
    <row r="1074" spans="4:4" x14ac:dyDescent="0.3">
      <c r="D1074" s="10"/>
    </row>
    <row r="1075" spans="4:4" x14ac:dyDescent="0.3">
      <c r="D1075" s="10"/>
    </row>
    <row r="1076" spans="4:4" x14ac:dyDescent="0.3">
      <c r="D1076" s="10"/>
    </row>
    <row r="1077" spans="4:4" x14ac:dyDescent="0.3">
      <c r="D1077" s="10"/>
    </row>
    <row r="1078" spans="4:4" x14ac:dyDescent="0.3">
      <c r="D1078" s="10"/>
    </row>
    <row r="1079" spans="4:4" x14ac:dyDescent="0.3">
      <c r="D1079" s="10"/>
    </row>
    <row r="1080" spans="4:4" x14ac:dyDescent="0.3">
      <c r="D1080" s="10"/>
    </row>
    <row r="1081" spans="4:4" x14ac:dyDescent="0.3">
      <c r="D1081" s="10"/>
    </row>
    <row r="1082" spans="4:4" x14ac:dyDescent="0.3">
      <c r="D1082" s="10"/>
    </row>
    <row r="1083" spans="4:4" x14ac:dyDescent="0.3">
      <c r="D1083" s="10"/>
    </row>
    <row r="1084" spans="4:4" x14ac:dyDescent="0.3">
      <c r="D1084" s="10"/>
    </row>
    <row r="1085" spans="4:4" x14ac:dyDescent="0.3">
      <c r="D1085" s="10"/>
    </row>
    <row r="1086" spans="4:4" x14ac:dyDescent="0.3">
      <c r="D1086" s="10"/>
    </row>
    <row r="1087" spans="4:4" x14ac:dyDescent="0.3">
      <c r="D1087" s="10"/>
    </row>
    <row r="1088" spans="4:4" x14ac:dyDescent="0.3">
      <c r="D1088" s="10"/>
    </row>
    <row r="1089" spans="4:4" x14ac:dyDescent="0.3">
      <c r="D1089" s="10"/>
    </row>
    <row r="1090" spans="4:4" x14ac:dyDescent="0.3">
      <c r="D1090" s="10"/>
    </row>
    <row r="1091" spans="4:4" x14ac:dyDescent="0.3">
      <c r="D1091" s="10"/>
    </row>
    <row r="1092" spans="4:4" x14ac:dyDescent="0.3">
      <c r="D1092" s="10"/>
    </row>
    <row r="1093" spans="4:4" x14ac:dyDescent="0.3">
      <c r="D1093" s="10"/>
    </row>
    <row r="1094" spans="4:4" x14ac:dyDescent="0.3">
      <c r="D1094" s="10"/>
    </row>
    <row r="1095" spans="4:4" x14ac:dyDescent="0.3">
      <c r="D1095" s="10"/>
    </row>
    <row r="1096" spans="4:4" x14ac:dyDescent="0.3">
      <c r="D1096" s="10"/>
    </row>
    <row r="1097" spans="4:4" x14ac:dyDescent="0.3">
      <c r="D1097" s="10"/>
    </row>
    <row r="1098" spans="4:4" x14ac:dyDescent="0.3">
      <c r="D1098" s="10"/>
    </row>
    <row r="1099" spans="4:4" x14ac:dyDescent="0.3">
      <c r="D1099" s="10"/>
    </row>
    <row r="1100" spans="4:4" x14ac:dyDescent="0.3">
      <c r="D1100" s="10"/>
    </row>
    <row r="1101" spans="4:4" x14ac:dyDescent="0.3">
      <c r="D1101" s="10"/>
    </row>
    <row r="1102" spans="4:4" x14ac:dyDescent="0.3">
      <c r="D1102" s="10"/>
    </row>
    <row r="1103" spans="4:4" x14ac:dyDescent="0.3">
      <c r="D1103" s="10"/>
    </row>
    <row r="1104" spans="4:4" x14ac:dyDescent="0.3">
      <c r="D1104" s="10"/>
    </row>
    <row r="1105" spans="4:4" x14ac:dyDescent="0.3">
      <c r="D1105" s="10"/>
    </row>
    <row r="1106" spans="4:4" x14ac:dyDescent="0.3">
      <c r="D1106" s="10"/>
    </row>
    <row r="1107" spans="4:4" x14ac:dyDescent="0.3">
      <c r="D1107" s="10"/>
    </row>
    <row r="1108" spans="4:4" x14ac:dyDescent="0.3">
      <c r="D1108" s="10"/>
    </row>
    <row r="1109" spans="4:4" x14ac:dyDescent="0.3">
      <c r="D1109" s="10"/>
    </row>
    <row r="1110" spans="4:4" x14ac:dyDescent="0.3">
      <c r="D1110" s="10"/>
    </row>
    <row r="1111" spans="4:4" x14ac:dyDescent="0.3">
      <c r="D1111" s="10"/>
    </row>
    <row r="1112" spans="4:4" x14ac:dyDescent="0.3">
      <c r="D1112" s="10"/>
    </row>
    <row r="1113" spans="4:4" x14ac:dyDescent="0.3">
      <c r="D1113" s="10"/>
    </row>
    <row r="1114" spans="4:4" x14ac:dyDescent="0.3">
      <c r="D1114" s="10"/>
    </row>
    <row r="1115" spans="4:4" x14ac:dyDescent="0.3">
      <c r="D1115" s="10"/>
    </row>
    <row r="1116" spans="4:4" x14ac:dyDescent="0.3">
      <c r="D1116" s="10"/>
    </row>
    <row r="1117" spans="4:4" x14ac:dyDescent="0.3">
      <c r="D1117" s="10"/>
    </row>
    <row r="1118" spans="4:4" x14ac:dyDescent="0.3">
      <c r="D1118" s="10"/>
    </row>
    <row r="1119" spans="4:4" x14ac:dyDescent="0.3">
      <c r="D1119" s="10"/>
    </row>
    <row r="1120" spans="4:4" x14ac:dyDescent="0.3">
      <c r="D1120" s="10"/>
    </row>
    <row r="1121" spans="4:4" x14ac:dyDescent="0.3">
      <c r="D1121" s="10"/>
    </row>
    <row r="1122" spans="4:4" x14ac:dyDescent="0.3">
      <c r="D1122" s="10"/>
    </row>
    <row r="1123" spans="4:4" x14ac:dyDescent="0.3">
      <c r="D1123" s="10"/>
    </row>
    <row r="1124" spans="4:4" x14ac:dyDescent="0.3">
      <c r="D1124" s="10"/>
    </row>
    <row r="1125" spans="4:4" x14ac:dyDescent="0.3">
      <c r="D1125" s="10"/>
    </row>
    <row r="1126" spans="4:4" x14ac:dyDescent="0.3">
      <c r="D1126" s="10"/>
    </row>
    <row r="1127" spans="4:4" x14ac:dyDescent="0.3">
      <c r="D1127" s="10"/>
    </row>
    <row r="1128" spans="4:4" x14ac:dyDescent="0.3">
      <c r="D1128" s="10"/>
    </row>
    <row r="1129" spans="4:4" x14ac:dyDescent="0.3">
      <c r="D1129" s="10"/>
    </row>
    <row r="1130" spans="4:4" x14ac:dyDescent="0.3">
      <c r="D1130" s="10"/>
    </row>
    <row r="1131" spans="4:4" x14ac:dyDescent="0.3">
      <c r="D1131" s="10"/>
    </row>
    <row r="1132" spans="4:4" x14ac:dyDescent="0.3">
      <c r="D1132" s="10"/>
    </row>
    <row r="1133" spans="4:4" x14ac:dyDescent="0.3">
      <c r="D1133" s="10"/>
    </row>
    <row r="1134" spans="4:4" x14ac:dyDescent="0.3">
      <c r="D1134" s="10"/>
    </row>
    <row r="1135" spans="4:4" x14ac:dyDescent="0.3">
      <c r="D1135" s="10"/>
    </row>
    <row r="1136" spans="4:4" x14ac:dyDescent="0.3">
      <c r="D1136" s="10"/>
    </row>
    <row r="1137" spans="4:4" x14ac:dyDescent="0.3">
      <c r="D1137" s="10"/>
    </row>
    <row r="1138" spans="4:4" x14ac:dyDescent="0.3">
      <c r="D1138" s="10"/>
    </row>
    <row r="1139" spans="4:4" x14ac:dyDescent="0.3">
      <c r="D1139" s="10"/>
    </row>
    <row r="1140" spans="4:4" x14ac:dyDescent="0.3">
      <c r="D1140" s="10"/>
    </row>
    <row r="1141" spans="4:4" x14ac:dyDescent="0.3">
      <c r="D1141" s="10"/>
    </row>
    <row r="1142" spans="4:4" x14ac:dyDescent="0.3">
      <c r="D1142" s="10"/>
    </row>
    <row r="1143" spans="4:4" x14ac:dyDescent="0.3">
      <c r="D1143" s="10"/>
    </row>
    <row r="1144" spans="4:4" x14ac:dyDescent="0.3">
      <c r="D1144" s="10"/>
    </row>
    <row r="1145" spans="4:4" x14ac:dyDescent="0.3">
      <c r="D1145" s="10"/>
    </row>
    <row r="1146" spans="4:4" x14ac:dyDescent="0.3">
      <c r="D1146" s="10"/>
    </row>
    <row r="1147" spans="4:4" x14ac:dyDescent="0.3">
      <c r="D1147" s="10"/>
    </row>
    <row r="1148" spans="4:4" x14ac:dyDescent="0.3">
      <c r="D1148" s="10"/>
    </row>
    <row r="1149" spans="4:4" x14ac:dyDescent="0.3">
      <c r="D1149" s="10"/>
    </row>
    <row r="1150" spans="4:4" x14ac:dyDescent="0.3">
      <c r="D1150" s="10"/>
    </row>
    <row r="1151" spans="4:4" x14ac:dyDescent="0.3">
      <c r="D1151" s="10"/>
    </row>
    <row r="1152" spans="4:4" x14ac:dyDescent="0.3">
      <c r="D1152" s="10"/>
    </row>
    <row r="1153" spans="4:4" x14ac:dyDescent="0.3">
      <c r="D1153" s="10"/>
    </row>
    <row r="1154" spans="4:4" x14ac:dyDescent="0.3">
      <c r="D1154" s="10"/>
    </row>
    <row r="1155" spans="4:4" x14ac:dyDescent="0.3">
      <c r="D1155" s="10"/>
    </row>
    <row r="1156" spans="4:4" x14ac:dyDescent="0.3">
      <c r="D1156" s="10"/>
    </row>
    <row r="1157" spans="4:4" x14ac:dyDescent="0.3">
      <c r="D1157" s="10"/>
    </row>
    <row r="1158" spans="4:4" x14ac:dyDescent="0.3">
      <c r="D1158" s="10"/>
    </row>
    <row r="1159" spans="4:4" x14ac:dyDescent="0.3">
      <c r="D1159" s="10"/>
    </row>
    <row r="1160" spans="4:4" x14ac:dyDescent="0.3">
      <c r="D1160" s="10"/>
    </row>
    <row r="1161" spans="4:4" x14ac:dyDescent="0.3">
      <c r="D1161" s="10"/>
    </row>
    <row r="1162" spans="4:4" x14ac:dyDescent="0.3">
      <c r="D1162" s="10"/>
    </row>
    <row r="1163" spans="4:4" x14ac:dyDescent="0.3">
      <c r="D1163" s="10"/>
    </row>
    <row r="1164" spans="4:4" x14ac:dyDescent="0.3">
      <c r="D1164" s="10"/>
    </row>
    <row r="1165" spans="4:4" x14ac:dyDescent="0.3">
      <c r="D1165" s="10"/>
    </row>
    <row r="1166" spans="4:4" x14ac:dyDescent="0.3">
      <c r="D1166" s="10"/>
    </row>
    <row r="1167" spans="4:4" x14ac:dyDescent="0.3">
      <c r="D1167" s="10"/>
    </row>
    <row r="1168" spans="4:4" x14ac:dyDescent="0.3">
      <c r="D1168" s="10"/>
    </row>
    <row r="1169" spans="4:4" x14ac:dyDescent="0.3">
      <c r="D1169" s="10"/>
    </row>
    <row r="1170" spans="4:4" x14ac:dyDescent="0.3">
      <c r="D1170" s="10"/>
    </row>
    <row r="1171" spans="4:4" x14ac:dyDescent="0.3">
      <c r="D1171" s="10"/>
    </row>
    <row r="1172" spans="4:4" x14ac:dyDescent="0.3">
      <c r="D1172" s="10"/>
    </row>
    <row r="1173" spans="4:4" x14ac:dyDescent="0.3">
      <c r="D1173" s="10"/>
    </row>
    <row r="1174" spans="4:4" x14ac:dyDescent="0.3">
      <c r="D1174" s="10"/>
    </row>
    <row r="1175" spans="4:4" x14ac:dyDescent="0.3">
      <c r="D1175" s="10"/>
    </row>
    <row r="1176" spans="4:4" x14ac:dyDescent="0.3">
      <c r="D1176" s="10"/>
    </row>
    <row r="1177" spans="4:4" x14ac:dyDescent="0.3">
      <c r="D1177" s="10"/>
    </row>
    <row r="1178" spans="4:4" x14ac:dyDescent="0.3">
      <c r="D1178" s="10"/>
    </row>
    <row r="1179" spans="4:4" x14ac:dyDescent="0.3">
      <c r="D1179" s="10"/>
    </row>
    <row r="1180" spans="4:4" x14ac:dyDescent="0.3">
      <c r="D1180" s="10"/>
    </row>
    <row r="1181" spans="4:4" x14ac:dyDescent="0.3">
      <c r="D1181" s="10"/>
    </row>
    <row r="1182" spans="4:4" x14ac:dyDescent="0.3">
      <c r="D1182" s="10"/>
    </row>
    <row r="1183" spans="4:4" x14ac:dyDescent="0.3">
      <c r="D1183" s="10"/>
    </row>
    <row r="1184" spans="4:4" x14ac:dyDescent="0.3">
      <c r="D1184" s="10"/>
    </row>
    <row r="1185" spans="4:4" x14ac:dyDescent="0.3">
      <c r="D1185" s="10"/>
    </row>
    <row r="1186" spans="4:4" x14ac:dyDescent="0.3">
      <c r="D1186" s="10"/>
    </row>
    <row r="1187" spans="4:4" x14ac:dyDescent="0.3">
      <c r="D1187" s="10"/>
    </row>
    <row r="1188" spans="4:4" x14ac:dyDescent="0.3">
      <c r="D1188" s="10"/>
    </row>
    <row r="1189" spans="4:4" x14ac:dyDescent="0.3">
      <c r="D1189" s="10"/>
    </row>
    <row r="1190" spans="4:4" x14ac:dyDescent="0.3">
      <c r="D1190" s="10"/>
    </row>
    <row r="1191" spans="4:4" x14ac:dyDescent="0.3">
      <c r="D1191" s="10"/>
    </row>
    <row r="1192" spans="4:4" x14ac:dyDescent="0.3">
      <c r="D1192" s="10"/>
    </row>
    <row r="1193" spans="4:4" x14ac:dyDescent="0.3">
      <c r="D1193" s="10"/>
    </row>
    <row r="1194" spans="4:4" x14ac:dyDescent="0.3">
      <c r="D1194" s="10"/>
    </row>
    <row r="1195" spans="4:4" x14ac:dyDescent="0.3">
      <c r="D1195" s="10"/>
    </row>
    <row r="1196" spans="4:4" x14ac:dyDescent="0.3">
      <c r="D1196" s="10"/>
    </row>
    <row r="1197" spans="4:4" x14ac:dyDescent="0.3">
      <c r="D1197" s="10"/>
    </row>
    <row r="1198" spans="4:4" x14ac:dyDescent="0.3">
      <c r="D1198" s="10"/>
    </row>
    <row r="1199" spans="4:4" x14ac:dyDescent="0.3">
      <c r="D1199" s="10"/>
    </row>
    <row r="1200" spans="4:4" x14ac:dyDescent="0.3">
      <c r="D1200" s="10"/>
    </row>
    <row r="1201" spans="4:4" x14ac:dyDescent="0.3">
      <c r="D1201" s="10"/>
    </row>
    <row r="1202" spans="4:4" x14ac:dyDescent="0.3">
      <c r="D1202" s="10"/>
    </row>
    <row r="1203" spans="4:4" x14ac:dyDescent="0.3">
      <c r="D1203" s="10"/>
    </row>
    <row r="1204" spans="4:4" x14ac:dyDescent="0.3">
      <c r="D1204" s="10"/>
    </row>
    <row r="1205" spans="4:4" x14ac:dyDescent="0.3">
      <c r="D1205" s="10"/>
    </row>
    <row r="1206" spans="4:4" x14ac:dyDescent="0.3">
      <c r="D1206" s="10"/>
    </row>
    <row r="1207" spans="4:4" x14ac:dyDescent="0.3">
      <c r="D1207" s="10"/>
    </row>
    <row r="1208" spans="4:4" x14ac:dyDescent="0.3">
      <c r="D1208" s="10"/>
    </row>
    <row r="1209" spans="4:4" x14ac:dyDescent="0.3">
      <c r="D1209" s="10"/>
    </row>
    <row r="1210" spans="4:4" x14ac:dyDescent="0.3">
      <c r="D1210" s="10"/>
    </row>
    <row r="1211" spans="4:4" x14ac:dyDescent="0.3">
      <c r="D1211" s="10"/>
    </row>
    <row r="1212" spans="4:4" x14ac:dyDescent="0.3">
      <c r="D1212" s="10"/>
    </row>
    <row r="1213" spans="4:4" x14ac:dyDescent="0.3">
      <c r="D1213" s="10"/>
    </row>
    <row r="1214" spans="4:4" x14ac:dyDescent="0.3">
      <c r="D1214" s="10"/>
    </row>
    <row r="1215" spans="4:4" x14ac:dyDescent="0.3">
      <c r="D1215" s="10"/>
    </row>
    <row r="1216" spans="4:4" x14ac:dyDescent="0.3">
      <c r="D1216" s="10"/>
    </row>
    <row r="1217" spans="4:4" x14ac:dyDescent="0.3">
      <c r="D1217" s="10"/>
    </row>
    <row r="1218" spans="4:4" x14ac:dyDescent="0.3">
      <c r="D1218" s="10"/>
    </row>
    <row r="1219" spans="4:4" x14ac:dyDescent="0.3">
      <c r="D1219" s="10"/>
    </row>
    <row r="1220" spans="4:4" x14ac:dyDescent="0.3">
      <c r="D1220" s="10"/>
    </row>
    <row r="1221" spans="4:4" x14ac:dyDescent="0.3">
      <c r="D1221" s="10"/>
    </row>
    <row r="1222" spans="4:4" x14ac:dyDescent="0.3">
      <c r="D1222" s="10"/>
    </row>
    <row r="1223" spans="4:4" x14ac:dyDescent="0.3">
      <c r="D1223" s="10"/>
    </row>
    <row r="1224" spans="4:4" x14ac:dyDescent="0.3">
      <c r="D1224" s="10"/>
    </row>
    <row r="1225" spans="4:4" x14ac:dyDescent="0.3">
      <c r="D1225" s="10"/>
    </row>
    <row r="1226" spans="4:4" x14ac:dyDescent="0.3">
      <c r="D1226" s="10"/>
    </row>
    <row r="1227" spans="4:4" x14ac:dyDescent="0.3">
      <c r="D1227" s="10"/>
    </row>
    <row r="1228" spans="4:4" x14ac:dyDescent="0.3">
      <c r="D1228" s="10"/>
    </row>
    <row r="1229" spans="4:4" x14ac:dyDescent="0.3">
      <c r="D1229" s="10"/>
    </row>
    <row r="1230" spans="4:4" x14ac:dyDescent="0.3">
      <c r="D1230" s="10"/>
    </row>
    <row r="1231" spans="4:4" x14ac:dyDescent="0.3">
      <c r="D1231" s="10"/>
    </row>
    <row r="1232" spans="4:4" x14ac:dyDescent="0.3">
      <c r="D1232" s="10"/>
    </row>
    <row r="1233" spans="4:4" x14ac:dyDescent="0.3">
      <c r="D1233" s="10"/>
    </row>
    <row r="1234" spans="4:4" x14ac:dyDescent="0.3">
      <c r="D1234" s="10"/>
    </row>
    <row r="1235" spans="4:4" x14ac:dyDescent="0.3">
      <c r="D1235" s="10"/>
    </row>
    <row r="1236" spans="4:4" x14ac:dyDescent="0.3">
      <c r="D1236" s="10"/>
    </row>
    <row r="1237" spans="4:4" x14ac:dyDescent="0.3">
      <c r="D1237" s="10"/>
    </row>
    <row r="1238" spans="4:4" x14ac:dyDescent="0.3">
      <c r="D1238" s="10"/>
    </row>
    <row r="1239" spans="4:4" x14ac:dyDescent="0.3">
      <c r="D1239" s="10"/>
    </row>
    <row r="1240" spans="4:4" x14ac:dyDescent="0.3">
      <c r="D1240" s="10"/>
    </row>
    <row r="1241" spans="4:4" x14ac:dyDescent="0.3">
      <c r="D1241" s="10"/>
    </row>
    <row r="1242" spans="4:4" x14ac:dyDescent="0.3">
      <c r="D1242" s="10"/>
    </row>
    <row r="1243" spans="4:4" x14ac:dyDescent="0.3">
      <c r="D1243" s="10"/>
    </row>
    <row r="1244" spans="4:4" x14ac:dyDescent="0.3">
      <c r="D1244" s="10"/>
    </row>
    <row r="1245" spans="4:4" x14ac:dyDescent="0.3">
      <c r="D1245" s="10"/>
    </row>
    <row r="1246" spans="4:4" x14ac:dyDescent="0.3">
      <c r="D1246" s="10"/>
    </row>
    <row r="1247" spans="4:4" x14ac:dyDescent="0.3">
      <c r="D1247" s="10"/>
    </row>
    <row r="1248" spans="4:4" x14ac:dyDescent="0.3">
      <c r="D1248" s="10"/>
    </row>
    <row r="1249" spans="4:4" x14ac:dyDescent="0.3">
      <c r="D1249" s="10"/>
    </row>
    <row r="1250" spans="4:4" x14ac:dyDescent="0.3">
      <c r="D1250" s="10"/>
    </row>
    <row r="1251" spans="4:4" x14ac:dyDescent="0.3">
      <c r="D1251" s="10"/>
    </row>
    <row r="1252" spans="4:4" x14ac:dyDescent="0.3">
      <c r="D1252" s="10"/>
    </row>
    <row r="1253" spans="4:4" x14ac:dyDescent="0.3">
      <c r="D1253" s="10"/>
    </row>
    <row r="1254" spans="4:4" x14ac:dyDescent="0.3">
      <c r="D1254" s="10"/>
    </row>
    <row r="1255" spans="4:4" x14ac:dyDescent="0.3">
      <c r="D1255" s="10"/>
    </row>
    <row r="1256" spans="4:4" x14ac:dyDescent="0.3">
      <c r="D1256" s="10"/>
    </row>
    <row r="1257" spans="4:4" x14ac:dyDescent="0.3">
      <c r="D1257" s="10"/>
    </row>
    <row r="1258" spans="4:4" x14ac:dyDescent="0.3">
      <c r="D1258" s="10"/>
    </row>
    <row r="1259" spans="4:4" x14ac:dyDescent="0.3">
      <c r="D1259" s="10"/>
    </row>
    <row r="1260" spans="4:4" x14ac:dyDescent="0.3">
      <c r="D1260" s="10"/>
    </row>
    <row r="1261" spans="4:4" x14ac:dyDescent="0.3">
      <c r="D1261" s="10"/>
    </row>
    <row r="1262" spans="4:4" x14ac:dyDescent="0.3">
      <c r="D1262" s="10"/>
    </row>
    <row r="1263" spans="4:4" x14ac:dyDescent="0.3">
      <c r="D1263" s="10"/>
    </row>
    <row r="1264" spans="4:4" x14ac:dyDescent="0.3">
      <c r="D1264" s="10"/>
    </row>
    <row r="1265" spans="4:4" x14ac:dyDescent="0.3">
      <c r="D1265" s="10"/>
    </row>
    <row r="1266" spans="4:4" x14ac:dyDescent="0.3">
      <c r="D1266" s="10"/>
    </row>
    <row r="1267" spans="4:4" x14ac:dyDescent="0.3">
      <c r="D1267" s="10"/>
    </row>
    <row r="1268" spans="4:4" x14ac:dyDescent="0.3">
      <c r="D1268" s="10"/>
    </row>
    <row r="1269" spans="4:4" x14ac:dyDescent="0.3">
      <c r="D1269" s="10"/>
    </row>
    <row r="1270" spans="4:4" x14ac:dyDescent="0.3">
      <c r="D1270" s="10"/>
    </row>
    <row r="1271" spans="4:4" x14ac:dyDescent="0.3">
      <c r="D1271" s="10"/>
    </row>
    <row r="1272" spans="4:4" x14ac:dyDescent="0.3">
      <c r="D1272" s="10"/>
    </row>
    <row r="1273" spans="4:4" x14ac:dyDescent="0.3">
      <c r="D1273" s="10"/>
    </row>
    <row r="1274" spans="4:4" x14ac:dyDescent="0.3">
      <c r="D1274" s="10"/>
    </row>
    <row r="1275" spans="4:4" x14ac:dyDescent="0.3">
      <c r="D1275" s="10"/>
    </row>
    <row r="1276" spans="4:4" x14ac:dyDescent="0.3">
      <c r="D1276" s="10"/>
    </row>
    <row r="1277" spans="4:4" x14ac:dyDescent="0.3">
      <c r="D1277" s="10"/>
    </row>
    <row r="1278" spans="4:4" x14ac:dyDescent="0.3">
      <c r="D1278" s="10"/>
    </row>
    <row r="1279" spans="4:4" x14ac:dyDescent="0.3">
      <c r="D1279" s="10"/>
    </row>
    <row r="1280" spans="4:4" x14ac:dyDescent="0.3">
      <c r="D1280" s="10"/>
    </row>
    <row r="1281" spans="4:4" x14ac:dyDescent="0.3">
      <c r="D1281" s="10"/>
    </row>
    <row r="1282" spans="4:4" x14ac:dyDescent="0.3">
      <c r="D1282" s="10"/>
    </row>
    <row r="1283" spans="4:4" x14ac:dyDescent="0.3">
      <c r="D1283" s="10"/>
    </row>
    <row r="1284" spans="4:4" x14ac:dyDescent="0.3">
      <c r="D1284" s="10"/>
    </row>
    <row r="1285" spans="4:4" x14ac:dyDescent="0.3">
      <c r="D1285" s="10"/>
    </row>
    <row r="1286" spans="4:4" x14ac:dyDescent="0.3">
      <c r="D1286" s="10"/>
    </row>
    <row r="1287" spans="4:4" x14ac:dyDescent="0.3">
      <c r="D1287" s="10"/>
    </row>
    <row r="1288" spans="4:4" x14ac:dyDescent="0.3">
      <c r="D1288" s="10"/>
    </row>
    <row r="1289" spans="4:4" x14ac:dyDescent="0.3">
      <c r="D1289" s="10"/>
    </row>
    <row r="1290" spans="4:4" x14ac:dyDescent="0.3">
      <c r="D1290" s="10"/>
    </row>
    <row r="1291" spans="4:4" x14ac:dyDescent="0.3">
      <c r="D1291" s="10"/>
    </row>
    <row r="1292" spans="4:4" x14ac:dyDescent="0.3">
      <c r="D1292" s="10"/>
    </row>
    <row r="1293" spans="4:4" x14ac:dyDescent="0.3">
      <c r="D1293" s="10"/>
    </row>
    <row r="1294" spans="4:4" x14ac:dyDescent="0.3">
      <c r="D1294" s="10"/>
    </row>
    <row r="1295" spans="4:4" x14ac:dyDescent="0.3">
      <c r="D1295" s="10"/>
    </row>
    <row r="1296" spans="4:4" x14ac:dyDescent="0.3">
      <c r="D1296" s="10"/>
    </row>
    <row r="1297" spans="4:4" x14ac:dyDescent="0.3">
      <c r="D1297" s="10"/>
    </row>
    <row r="1298" spans="4:4" x14ac:dyDescent="0.3">
      <c r="D1298" s="10"/>
    </row>
    <row r="1299" spans="4:4" x14ac:dyDescent="0.3">
      <c r="D1299" s="10"/>
    </row>
    <row r="1300" spans="4:4" x14ac:dyDescent="0.3">
      <c r="D1300" s="10"/>
    </row>
    <row r="1301" spans="4:4" x14ac:dyDescent="0.3">
      <c r="D1301" s="10"/>
    </row>
    <row r="1302" spans="4:4" x14ac:dyDescent="0.3">
      <c r="D1302" s="10"/>
    </row>
    <row r="1303" spans="4:4" x14ac:dyDescent="0.3">
      <c r="D1303" s="10"/>
    </row>
    <row r="1304" spans="4:4" x14ac:dyDescent="0.3">
      <c r="D1304" s="10"/>
    </row>
    <row r="1305" spans="4:4" x14ac:dyDescent="0.3">
      <c r="D1305" s="10"/>
    </row>
    <row r="1306" spans="4:4" x14ac:dyDescent="0.3">
      <c r="D1306" s="10"/>
    </row>
    <row r="1307" spans="4:4" x14ac:dyDescent="0.3">
      <c r="D1307" s="10"/>
    </row>
    <row r="1308" spans="4:4" x14ac:dyDescent="0.3">
      <c r="D1308" s="10"/>
    </row>
    <row r="1309" spans="4:4" x14ac:dyDescent="0.3">
      <c r="D1309" s="10"/>
    </row>
    <row r="1310" spans="4:4" x14ac:dyDescent="0.3">
      <c r="D1310" s="10"/>
    </row>
    <row r="1311" spans="4:4" x14ac:dyDescent="0.3">
      <c r="D1311" s="10"/>
    </row>
    <row r="1312" spans="4:4" x14ac:dyDescent="0.3">
      <c r="D1312" s="10"/>
    </row>
    <row r="1313" spans="4:4" x14ac:dyDescent="0.3">
      <c r="D1313" s="10"/>
    </row>
    <row r="1314" spans="4:4" x14ac:dyDescent="0.3">
      <c r="D1314" s="10"/>
    </row>
    <row r="1315" spans="4:4" x14ac:dyDescent="0.3">
      <c r="D1315" s="10"/>
    </row>
    <row r="1316" spans="4:4" x14ac:dyDescent="0.3">
      <c r="D1316" s="10"/>
    </row>
    <row r="1317" spans="4:4" x14ac:dyDescent="0.3">
      <c r="D1317" s="10"/>
    </row>
    <row r="1318" spans="4:4" x14ac:dyDescent="0.3">
      <c r="D1318" s="10"/>
    </row>
    <row r="1319" spans="4:4" x14ac:dyDescent="0.3">
      <c r="D1319" s="10"/>
    </row>
    <row r="1320" spans="4:4" x14ac:dyDescent="0.3">
      <c r="D1320" s="10"/>
    </row>
    <row r="1321" spans="4:4" x14ac:dyDescent="0.3">
      <c r="D1321" s="10"/>
    </row>
    <row r="1322" spans="4:4" x14ac:dyDescent="0.3">
      <c r="D1322" s="10"/>
    </row>
    <row r="1323" spans="4:4" x14ac:dyDescent="0.3">
      <c r="D1323" s="10"/>
    </row>
    <row r="1324" spans="4:4" x14ac:dyDescent="0.3">
      <c r="D1324" s="10"/>
    </row>
    <row r="1325" spans="4:4" x14ac:dyDescent="0.3">
      <c r="D1325" s="10"/>
    </row>
    <row r="1326" spans="4:4" x14ac:dyDescent="0.3">
      <c r="D1326" s="10"/>
    </row>
    <row r="1327" spans="4:4" x14ac:dyDescent="0.3">
      <c r="D1327" s="10"/>
    </row>
    <row r="1328" spans="4:4" x14ac:dyDescent="0.3">
      <c r="D1328" s="10"/>
    </row>
    <row r="1329" spans="4:4" x14ac:dyDescent="0.3">
      <c r="D1329" s="10"/>
    </row>
    <row r="1330" spans="4:4" x14ac:dyDescent="0.3">
      <c r="D1330" s="10"/>
    </row>
    <row r="1331" spans="4:4" x14ac:dyDescent="0.3">
      <c r="D1331" s="10"/>
    </row>
    <row r="1332" spans="4:4" x14ac:dyDescent="0.3">
      <c r="D1332" s="10"/>
    </row>
    <row r="1333" spans="4:4" x14ac:dyDescent="0.3">
      <c r="D1333" s="10"/>
    </row>
    <row r="1334" spans="4:4" x14ac:dyDescent="0.3">
      <c r="D1334" s="10"/>
    </row>
    <row r="1335" spans="4:4" x14ac:dyDescent="0.3">
      <c r="D1335" s="10"/>
    </row>
    <row r="1336" spans="4:4" x14ac:dyDescent="0.3">
      <c r="D1336" s="10"/>
    </row>
    <row r="1337" spans="4:4" x14ac:dyDescent="0.3">
      <c r="D1337" s="10"/>
    </row>
    <row r="1338" spans="4:4" x14ac:dyDescent="0.3">
      <c r="D1338" s="10"/>
    </row>
    <row r="1339" spans="4:4" x14ac:dyDescent="0.3">
      <c r="D1339" s="10"/>
    </row>
    <row r="1340" spans="4:4" x14ac:dyDescent="0.3">
      <c r="D1340" s="10"/>
    </row>
    <row r="1341" spans="4:4" x14ac:dyDescent="0.3">
      <c r="D1341" s="10"/>
    </row>
    <row r="1342" spans="4:4" x14ac:dyDescent="0.3">
      <c r="D1342" s="10"/>
    </row>
    <row r="1343" spans="4:4" x14ac:dyDescent="0.3">
      <c r="D1343" s="10"/>
    </row>
    <row r="1344" spans="4:4" x14ac:dyDescent="0.3">
      <c r="D1344" s="10"/>
    </row>
    <row r="1345" spans="4:4" x14ac:dyDescent="0.3">
      <c r="D1345" s="10"/>
    </row>
    <row r="1346" spans="4:4" x14ac:dyDescent="0.3">
      <c r="D1346" s="10"/>
    </row>
    <row r="1347" spans="4:4" x14ac:dyDescent="0.3">
      <c r="D1347" s="10"/>
    </row>
    <row r="1348" spans="4:4" x14ac:dyDescent="0.3">
      <c r="D1348" s="10"/>
    </row>
    <row r="1349" spans="4:4" x14ac:dyDescent="0.3">
      <c r="D1349" s="10"/>
    </row>
    <row r="1350" spans="4:4" x14ac:dyDescent="0.3">
      <c r="D1350" s="10"/>
    </row>
    <row r="1351" spans="4:4" x14ac:dyDescent="0.3">
      <c r="D1351" s="10"/>
    </row>
    <row r="1352" spans="4:4" x14ac:dyDescent="0.3">
      <c r="D1352" s="10"/>
    </row>
    <row r="1353" spans="4:4" x14ac:dyDescent="0.3">
      <c r="D1353" s="10"/>
    </row>
    <row r="1354" spans="4:4" x14ac:dyDescent="0.3">
      <c r="D1354" s="10"/>
    </row>
    <row r="1355" spans="4:4" x14ac:dyDescent="0.3">
      <c r="D1355" s="10"/>
    </row>
    <row r="1356" spans="4:4" x14ac:dyDescent="0.3">
      <c r="D1356" s="10"/>
    </row>
    <row r="1357" spans="4:4" x14ac:dyDescent="0.3">
      <c r="D1357" s="10"/>
    </row>
    <row r="1358" spans="4:4" x14ac:dyDescent="0.3">
      <c r="D1358" s="10"/>
    </row>
    <row r="1359" spans="4:4" x14ac:dyDescent="0.3">
      <c r="D1359" s="10"/>
    </row>
    <row r="1360" spans="4:4" x14ac:dyDescent="0.3">
      <c r="D1360" s="10"/>
    </row>
    <row r="1361" spans="4:4" x14ac:dyDescent="0.3">
      <c r="D1361" s="10"/>
    </row>
    <row r="1362" spans="4:4" x14ac:dyDescent="0.3">
      <c r="D1362" s="10"/>
    </row>
    <row r="1363" spans="4:4" x14ac:dyDescent="0.3">
      <c r="D1363" s="10"/>
    </row>
    <row r="1364" spans="4:4" x14ac:dyDescent="0.3">
      <c r="D1364" s="10"/>
    </row>
    <row r="1365" spans="4:4" x14ac:dyDescent="0.3">
      <c r="D1365" s="10"/>
    </row>
    <row r="1366" spans="4:4" x14ac:dyDescent="0.3">
      <c r="D1366" s="10"/>
    </row>
    <row r="1367" spans="4:4" x14ac:dyDescent="0.3">
      <c r="D1367" s="10"/>
    </row>
    <row r="1368" spans="4:4" x14ac:dyDescent="0.3">
      <c r="D1368" s="10"/>
    </row>
    <row r="1369" spans="4:4" x14ac:dyDescent="0.3">
      <c r="D1369" s="10"/>
    </row>
    <row r="1370" spans="4:4" x14ac:dyDescent="0.3">
      <c r="D1370" s="10"/>
    </row>
    <row r="1371" spans="4:4" x14ac:dyDescent="0.3">
      <c r="D1371" s="10"/>
    </row>
    <row r="1372" spans="4:4" x14ac:dyDescent="0.3">
      <c r="D1372" s="10"/>
    </row>
    <row r="1373" spans="4:4" x14ac:dyDescent="0.3">
      <c r="D1373" s="10"/>
    </row>
    <row r="1374" spans="4:4" x14ac:dyDescent="0.3">
      <c r="D1374" s="10"/>
    </row>
    <row r="1375" spans="4:4" x14ac:dyDescent="0.3">
      <c r="D1375" s="10"/>
    </row>
    <row r="1376" spans="4:4" x14ac:dyDescent="0.3">
      <c r="D1376" s="10"/>
    </row>
    <row r="1377" spans="4:4" x14ac:dyDescent="0.3">
      <c r="D1377" s="10"/>
    </row>
    <row r="1378" spans="4:4" x14ac:dyDescent="0.3">
      <c r="D1378" s="10"/>
    </row>
    <row r="1379" spans="4:4" x14ac:dyDescent="0.3">
      <c r="D1379" s="10"/>
    </row>
    <row r="1380" spans="4:4" x14ac:dyDescent="0.3">
      <c r="D1380" s="10"/>
    </row>
    <row r="1381" spans="4:4" x14ac:dyDescent="0.3">
      <c r="D1381" s="10"/>
    </row>
    <row r="1382" spans="4:4" x14ac:dyDescent="0.3">
      <c r="D1382" s="10"/>
    </row>
    <row r="1383" spans="4:4" x14ac:dyDescent="0.3">
      <c r="D1383" s="10"/>
    </row>
    <row r="1384" spans="4:4" x14ac:dyDescent="0.3">
      <c r="D1384" s="10"/>
    </row>
    <row r="1385" spans="4:4" x14ac:dyDescent="0.3">
      <c r="D1385" s="10"/>
    </row>
    <row r="1386" spans="4:4" x14ac:dyDescent="0.3">
      <c r="D1386" s="10"/>
    </row>
    <row r="1387" spans="4:4" x14ac:dyDescent="0.3">
      <c r="D1387" s="10"/>
    </row>
    <row r="1388" spans="4:4" x14ac:dyDescent="0.3">
      <c r="D1388" s="10"/>
    </row>
    <row r="1389" spans="4:4" x14ac:dyDescent="0.3">
      <c r="D1389" s="10"/>
    </row>
    <row r="1390" spans="4:4" x14ac:dyDescent="0.3">
      <c r="D1390" s="10"/>
    </row>
    <row r="1391" spans="4:4" x14ac:dyDescent="0.3">
      <c r="D1391" s="10"/>
    </row>
    <row r="1392" spans="4:4" x14ac:dyDescent="0.3">
      <c r="D1392" s="10"/>
    </row>
    <row r="1393" spans="4:4" x14ac:dyDescent="0.3">
      <c r="D1393" s="10"/>
    </row>
    <row r="1394" spans="4:4" x14ac:dyDescent="0.3">
      <c r="D1394" s="10"/>
    </row>
    <row r="1395" spans="4:4" x14ac:dyDescent="0.3">
      <c r="D1395" s="10"/>
    </row>
    <row r="1396" spans="4:4" x14ac:dyDescent="0.3">
      <c r="D1396" s="10"/>
    </row>
    <row r="1397" spans="4:4" x14ac:dyDescent="0.3">
      <c r="D1397" s="10"/>
    </row>
    <row r="1398" spans="4:4" x14ac:dyDescent="0.3">
      <c r="D1398" s="10"/>
    </row>
    <row r="1399" spans="4:4" x14ac:dyDescent="0.3">
      <c r="D1399" s="10"/>
    </row>
    <row r="1400" spans="4:4" x14ac:dyDescent="0.3">
      <c r="D1400" s="10"/>
    </row>
    <row r="1401" spans="4:4" x14ac:dyDescent="0.3">
      <c r="D1401" s="10"/>
    </row>
    <row r="1402" spans="4:4" x14ac:dyDescent="0.3">
      <c r="D1402" s="10"/>
    </row>
    <row r="1403" spans="4:4" x14ac:dyDescent="0.3">
      <c r="D1403" s="10"/>
    </row>
    <row r="1404" spans="4:4" x14ac:dyDescent="0.3">
      <c r="D1404" s="10"/>
    </row>
    <row r="1405" spans="4:4" x14ac:dyDescent="0.3">
      <c r="D1405" s="10"/>
    </row>
    <row r="1406" spans="4:4" x14ac:dyDescent="0.3">
      <c r="D1406" s="10"/>
    </row>
    <row r="1407" spans="4:4" x14ac:dyDescent="0.3">
      <c r="D1407" s="10"/>
    </row>
    <row r="1408" spans="4:4" x14ac:dyDescent="0.3">
      <c r="D1408" s="10"/>
    </row>
    <row r="1409" spans="4:4" x14ac:dyDescent="0.3">
      <c r="D1409" s="10"/>
    </row>
    <row r="1410" spans="4:4" x14ac:dyDescent="0.3">
      <c r="D1410" s="10"/>
    </row>
    <row r="1411" spans="4:4" x14ac:dyDescent="0.3">
      <c r="D1411" s="10"/>
    </row>
    <row r="1412" spans="4:4" x14ac:dyDescent="0.3">
      <c r="D1412" s="10"/>
    </row>
    <row r="1413" spans="4:4" x14ac:dyDescent="0.3">
      <c r="D1413" s="10"/>
    </row>
    <row r="1414" spans="4:4" x14ac:dyDescent="0.3">
      <c r="D1414" s="10"/>
    </row>
    <row r="1415" spans="4:4" x14ac:dyDescent="0.3">
      <c r="D1415" s="10"/>
    </row>
    <row r="1416" spans="4:4" x14ac:dyDescent="0.3">
      <c r="D1416" s="10"/>
    </row>
    <row r="1417" spans="4:4" x14ac:dyDescent="0.3">
      <c r="D1417" s="10"/>
    </row>
    <row r="1418" spans="4:4" x14ac:dyDescent="0.3">
      <c r="D1418" s="10"/>
    </row>
    <row r="1419" spans="4:4" x14ac:dyDescent="0.3">
      <c r="D1419" s="10"/>
    </row>
    <row r="1420" spans="4:4" x14ac:dyDescent="0.3">
      <c r="D1420" s="10"/>
    </row>
    <row r="1421" spans="4:4" x14ac:dyDescent="0.3">
      <c r="D1421" s="10"/>
    </row>
    <row r="1422" spans="4:4" x14ac:dyDescent="0.3">
      <c r="D1422" s="10"/>
    </row>
    <row r="1423" spans="4:4" x14ac:dyDescent="0.3">
      <c r="D1423" s="10"/>
    </row>
    <row r="1424" spans="4:4" x14ac:dyDescent="0.3">
      <c r="D1424" s="10"/>
    </row>
    <row r="1425" spans="4:4" x14ac:dyDescent="0.3">
      <c r="D1425" s="10"/>
    </row>
    <row r="1426" spans="4:4" x14ac:dyDescent="0.3">
      <c r="D1426" s="10"/>
    </row>
    <row r="1427" spans="4:4" x14ac:dyDescent="0.3">
      <c r="D1427" s="10"/>
    </row>
    <row r="1428" spans="4:4" x14ac:dyDescent="0.3">
      <c r="D1428" s="10"/>
    </row>
    <row r="1429" spans="4:4" x14ac:dyDescent="0.3">
      <c r="D1429" s="10"/>
    </row>
    <row r="1430" spans="4:4" x14ac:dyDescent="0.3">
      <c r="D1430" s="10"/>
    </row>
    <row r="1431" spans="4:4" x14ac:dyDescent="0.3">
      <c r="D1431" s="10"/>
    </row>
    <row r="1432" spans="4:4" x14ac:dyDescent="0.3">
      <c r="D1432" s="10"/>
    </row>
    <row r="1433" spans="4:4" x14ac:dyDescent="0.3">
      <c r="D1433" s="10"/>
    </row>
    <row r="1434" spans="4:4" x14ac:dyDescent="0.3">
      <c r="D1434" s="10"/>
    </row>
    <row r="1435" spans="4:4" x14ac:dyDescent="0.3">
      <c r="D1435" s="10"/>
    </row>
    <row r="1436" spans="4:4" x14ac:dyDescent="0.3">
      <c r="D1436" s="10"/>
    </row>
    <row r="1437" spans="4:4" x14ac:dyDescent="0.3">
      <c r="D1437" s="10"/>
    </row>
    <row r="1438" spans="4:4" x14ac:dyDescent="0.3">
      <c r="D1438" s="10"/>
    </row>
    <row r="1439" spans="4:4" x14ac:dyDescent="0.3">
      <c r="D1439" s="10"/>
    </row>
    <row r="1440" spans="4:4" x14ac:dyDescent="0.3">
      <c r="D1440" s="10"/>
    </row>
    <row r="1441" spans="4:4" x14ac:dyDescent="0.3">
      <c r="D1441" s="10"/>
    </row>
    <row r="1442" spans="4:4" x14ac:dyDescent="0.3">
      <c r="D1442" s="10"/>
    </row>
    <row r="1443" spans="4:4" x14ac:dyDescent="0.3">
      <c r="D1443" s="10"/>
    </row>
    <row r="1444" spans="4:4" x14ac:dyDescent="0.3">
      <c r="D1444" s="10"/>
    </row>
    <row r="1445" spans="4:4" x14ac:dyDescent="0.3">
      <c r="D1445" s="10"/>
    </row>
    <row r="1446" spans="4:4" x14ac:dyDescent="0.3">
      <c r="D1446" s="10"/>
    </row>
    <row r="1447" spans="4:4" x14ac:dyDescent="0.3">
      <c r="D1447" s="10"/>
    </row>
    <row r="1448" spans="4:4" x14ac:dyDescent="0.3">
      <c r="D1448" s="10"/>
    </row>
    <row r="1449" spans="4:4" x14ac:dyDescent="0.3">
      <c r="D1449" s="10"/>
    </row>
    <row r="1450" spans="4:4" x14ac:dyDescent="0.3">
      <c r="D1450" s="10"/>
    </row>
    <row r="1451" spans="4:4" x14ac:dyDescent="0.3">
      <c r="D1451" s="10"/>
    </row>
    <row r="1452" spans="4:4" x14ac:dyDescent="0.3">
      <c r="D1452" s="10"/>
    </row>
    <row r="1453" spans="4:4" x14ac:dyDescent="0.3">
      <c r="D1453" s="10"/>
    </row>
    <row r="1454" spans="4:4" x14ac:dyDescent="0.3">
      <c r="D1454" s="10"/>
    </row>
    <row r="1455" spans="4:4" x14ac:dyDescent="0.3">
      <c r="D1455" s="10"/>
    </row>
    <row r="1456" spans="4:4" x14ac:dyDescent="0.3">
      <c r="D1456" s="10"/>
    </row>
    <row r="1457" spans="4:4" x14ac:dyDescent="0.3">
      <c r="D1457" s="10"/>
    </row>
    <row r="1458" spans="4:4" x14ac:dyDescent="0.3">
      <c r="D1458" s="10"/>
    </row>
    <row r="1459" spans="4:4" x14ac:dyDescent="0.3">
      <c r="D1459" s="10"/>
    </row>
    <row r="1460" spans="4:4" x14ac:dyDescent="0.3">
      <c r="D1460" s="10"/>
    </row>
    <row r="1461" spans="4:4" x14ac:dyDescent="0.3">
      <c r="D1461" s="10"/>
    </row>
    <row r="1462" spans="4:4" x14ac:dyDescent="0.3">
      <c r="D1462" s="10"/>
    </row>
    <row r="1463" spans="4:4" x14ac:dyDescent="0.3">
      <c r="D1463" s="10"/>
    </row>
    <row r="1464" spans="4:4" x14ac:dyDescent="0.3">
      <c r="D1464" s="10"/>
    </row>
    <row r="1465" spans="4:4" x14ac:dyDescent="0.3">
      <c r="D1465" s="10"/>
    </row>
    <row r="1466" spans="4:4" x14ac:dyDescent="0.3">
      <c r="D1466" s="10"/>
    </row>
    <row r="1467" spans="4:4" x14ac:dyDescent="0.3">
      <c r="D1467" s="10"/>
    </row>
    <row r="1468" spans="4:4" x14ac:dyDescent="0.3">
      <c r="D1468" s="10"/>
    </row>
    <row r="1469" spans="4:4" x14ac:dyDescent="0.3">
      <c r="D1469" s="10"/>
    </row>
    <row r="1470" spans="4:4" x14ac:dyDescent="0.3">
      <c r="D1470" s="10"/>
    </row>
    <row r="1471" spans="4:4" x14ac:dyDescent="0.3">
      <c r="D1471" s="10"/>
    </row>
    <row r="1472" spans="4:4" x14ac:dyDescent="0.3">
      <c r="D1472" s="10"/>
    </row>
    <row r="1473" spans="4:4" x14ac:dyDescent="0.3">
      <c r="D1473" s="10"/>
    </row>
    <row r="1474" spans="4:4" x14ac:dyDescent="0.3">
      <c r="D1474" s="10"/>
    </row>
    <row r="1475" spans="4:4" x14ac:dyDescent="0.3">
      <c r="D1475" s="10"/>
    </row>
    <row r="1476" spans="4:4" x14ac:dyDescent="0.3">
      <c r="D1476" s="10"/>
    </row>
    <row r="1477" spans="4:4" x14ac:dyDescent="0.3">
      <c r="D1477" s="10"/>
    </row>
    <row r="1478" spans="4:4" x14ac:dyDescent="0.3">
      <c r="D1478" s="10"/>
    </row>
    <row r="1479" spans="4:4" x14ac:dyDescent="0.3">
      <c r="D1479" s="10"/>
    </row>
    <row r="1480" spans="4:4" x14ac:dyDescent="0.3">
      <c r="D1480" s="10"/>
    </row>
    <row r="1481" spans="4:4" x14ac:dyDescent="0.3">
      <c r="D1481" s="10"/>
    </row>
    <row r="1482" spans="4:4" x14ac:dyDescent="0.3">
      <c r="D1482" s="10"/>
    </row>
    <row r="1483" spans="4:4" x14ac:dyDescent="0.3">
      <c r="D1483" s="10"/>
    </row>
    <row r="1484" spans="4:4" x14ac:dyDescent="0.3">
      <c r="D1484" s="10"/>
    </row>
    <row r="1485" spans="4:4" x14ac:dyDescent="0.3">
      <c r="D1485" s="10"/>
    </row>
    <row r="1486" spans="4:4" x14ac:dyDescent="0.3">
      <c r="D1486" s="10"/>
    </row>
    <row r="1487" spans="4:4" x14ac:dyDescent="0.3">
      <c r="D1487" s="10"/>
    </row>
    <row r="1488" spans="4:4" x14ac:dyDescent="0.3">
      <c r="D1488" s="10"/>
    </row>
    <row r="1489" spans="4:4" x14ac:dyDescent="0.3">
      <c r="D1489" s="10"/>
    </row>
    <row r="1490" spans="4:4" x14ac:dyDescent="0.3">
      <c r="D1490" s="10"/>
    </row>
    <row r="1491" spans="4:4" x14ac:dyDescent="0.3">
      <c r="D1491" s="10"/>
    </row>
    <row r="1492" spans="4:4" x14ac:dyDescent="0.3">
      <c r="D1492" s="10"/>
    </row>
    <row r="1493" spans="4:4" x14ac:dyDescent="0.3">
      <c r="D1493" s="10"/>
    </row>
    <row r="1494" spans="4:4" x14ac:dyDescent="0.3">
      <c r="D1494" s="10"/>
    </row>
    <row r="1495" spans="4:4" x14ac:dyDescent="0.3">
      <c r="D1495" s="10"/>
    </row>
    <row r="1496" spans="4:4" x14ac:dyDescent="0.3">
      <c r="D1496" s="10"/>
    </row>
    <row r="1497" spans="4:4" x14ac:dyDescent="0.3">
      <c r="D1497" s="10"/>
    </row>
    <row r="1498" spans="4:4" x14ac:dyDescent="0.3">
      <c r="D1498" s="10"/>
    </row>
    <row r="1499" spans="4:4" x14ac:dyDescent="0.3">
      <c r="D1499" s="10"/>
    </row>
    <row r="1500" spans="4:4" x14ac:dyDescent="0.3">
      <c r="D1500" s="10"/>
    </row>
    <row r="1501" spans="4:4" x14ac:dyDescent="0.3">
      <c r="D1501" s="10"/>
    </row>
    <row r="1502" spans="4:4" x14ac:dyDescent="0.3">
      <c r="D1502" s="10"/>
    </row>
    <row r="1503" spans="4:4" x14ac:dyDescent="0.3">
      <c r="D1503" s="10"/>
    </row>
    <row r="1504" spans="4:4" x14ac:dyDescent="0.3">
      <c r="D1504" s="10"/>
    </row>
    <row r="1505" spans="4:4" x14ac:dyDescent="0.3">
      <c r="D1505" s="10"/>
    </row>
    <row r="1506" spans="4:4" x14ac:dyDescent="0.3">
      <c r="D1506" s="10"/>
    </row>
    <row r="1507" spans="4:4" x14ac:dyDescent="0.3">
      <c r="D1507" s="10"/>
    </row>
    <row r="1508" spans="4:4" x14ac:dyDescent="0.3">
      <c r="D1508" s="10"/>
    </row>
    <row r="1509" spans="4:4" x14ac:dyDescent="0.3">
      <c r="D1509" s="10"/>
    </row>
    <row r="1510" spans="4:4" x14ac:dyDescent="0.3">
      <c r="D1510" s="10"/>
    </row>
    <row r="1511" spans="4:4" x14ac:dyDescent="0.3">
      <c r="D1511" s="10"/>
    </row>
    <row r="1512" spans="4:4" x14ac:dyDescent="0.3">
      <c r="D1512" s="10"/>
    </row>
    <row r="1513" spans="4:4" x14ac:dyDescent="0.3">
      <c r="D1513" s="10"/>
    </row>
    <row r="1514" spans="4:4" x14ac:dyDescent="0.3">
      <c r="D1514" s="10"/>
    </row>
    <row r="1515" spans="4:4" x14ac:dyDescent="0.3">
      <c r="D1515" s="10"/>
    </row>
    <row r="1516" spans="4:4" x14ac:dyDescent="0.3">
      <c r="D1516" s="10"/>
    </row>
    <row r="1517" spans="4:4" x14ac:dyDescent="0.3">
      <c r="D1517" s="10"/>
    </row>
    <row r="1518" spans="4:4" x14ac:dyDescent="0.3">
      <c r="D1518" s="10"/>
    </row>
    <row r="1519" spans="4:4" x14ac:dyDescent="0.3">
      <c r="D1519" s="10"/>
    </row>
    <row r="1520" spans="4:4" x14ac:dyDescent="0.3">
      <c r="D1520" s="10"/>
    </row>
    <row r="1521" spans="4:4" x14ac:dyDescent="0.3">
      <c r="D1521" s="10"/>
    </row>
    <row r="1522" spans="4:4" x14ac:dyDescent="0.3">
      <c r="D1522" s="10"/>
    </row>
    <row r="1523" spans="4:4" x14ac:dyDescent="0.3">
      <c r="D1523" s="10"/>
    </row>
    <row r="1524" spans="4:4" x14ac:dyDescent="0.3">
      <c r="D1524" s="10"/>
    </row>
    <row r="1525" spans="4:4" x14ac:dyDescent="0.3">
      <c r="D1525" s="10"/>
    </row>
    <row r="1526" spans="4:4" x14ac:dyDescent="0.3">
      <c r="D1526" s="10"/>
    </row>
    <row r="1527" spans="4:4" x14ac:dyDescent="0.3">
      <c r="D1527" s="10"/>
    </row>
    <row r="1528" spans="4:4" x14ac:dyDescent="0.3">
      <c r="D1528" s="10"/>
    </row>
    <row r="1529" spans="4:4" x14ac:dyDescent="0.3">
      <c r="D1529" s="10"/>
    </row>
    <row r="1530" spans="4:4" x14ac:dyDescent="0.3">
      <c r="D1530" s="10"/>
    </row>
    <row r="1531" spans="4:4" x14ac:dyDescent="0.3">
      <c r="D1531" s="10"/>
    </row>
    <row r="1532" spans="4:4" x14ac:dyDescent="0.3">
      <c r="D1532" s="10"/>
    </row>
    <row r="1533" spans="4:4" x14ac:dyDescent="0.3">
      <c r="D1533" s="10"/>
    </row>
    <row r="1534" spans="4:4" x14ac:dyDescent="0.3">
      <c r="D1534" s="10"/>
    </row>
    <row r="1535" spans="4:4" x14ac:dyDescent="0.3">
      <c r="D1535" s="10"/>
    </row>
    <row r="1536" spans="4:4" x14ac:dyDescent="0.3">
      <c r="D1536" s="10"/>
    </row>
    <row r="1537" spans="4:4" x14ac:dyDescent="0.3">
      <c r="D1537" s="10"/>
    </row>
    <row r="1538" spans="4:4" x14ac:dyDescent="0.3">
      <c r="D1538" s="10"/>
    </row>
    <row r="1539" spans="4:4" x14ac:dyDescent="0.3">
      <c r="D1539" s="10"/>
    </row>
    <row r="1540" spans="4:4" x14ac:dyDescent="0.3">
      <c r="D1540" s="10"/>
    </row>
    <row r="1541" spans="4:4" x14ac:dyDescent="0.3">
      <c r="D1541" s="10"/>
    </row>
    <row r="1542" spans="4:4" x14ac:dyDescent="0.3">
      <c r="D1542" s="10"/>
    </row>
    <row r="1543" spans="4:4" x14ac:dyDescent="0.3">
      <c r="D1543" s="10"/>
    </row>
    <row r="1544" spans="4:4" x14ac:dyDescent="0.3">
      <c r="D1544" s="10"/>
    </row>
    <row r="1545" spans="4:4" x14ac:dyDescent="0.3">
      <c r="D1545" s="10"/>
    </row>
    <row r="1546" spans="4:4" x14ac:dyDescent="0.3">
      <c r="D1546" s="10"/>
    </row>
    <row r="1547" spans="4:4" x14ac:dyDescent="0.3">
      <c r="D1547" s="10"/>
    </row>
    <row r="1548" spans="4:4" x14ac:dyDescent="0.3">
      <c r="D1548" s="10"/>
    </row>
    <row r="1549" spans="4:4" x14ac:dyDescent="0.3">
      <c r="D1549" s="10"/>
    </row>
    <row r="1550" spans="4:4" x14ac:dyDescent="0.3">
      <c r="D1550" s="10"/>
    </row>
    <row r="1551" spans="4:4" x14ac:dyDescent="0.3">
      <c r="D1551" s="10"/>
    </row>
    <row r="1552" spans="4:4" x14ac:dyDescent="0.3">
      <c r="D1552" s="10"/>
    </row>
    <row r="1553" spans="4:4" x14ac:dyDescent="0.3">
      <c r="D1553" s="10"/>
    </row>
    <row r="1554" spans="4:4" x14ac:dyDescent="0.3">
      <c r="D1554" s="10"/>
    </row>
    <row r="1555" spans="4:4" x14ac:dyDescent="0.3">
      <c r="D1555" s="10"/>
    </row>
    <row r="1556" spans="4:4" x14ac:dyDescent="0.3">
      <c r="D1556" s="10"/>
    </row>
    <row r="1557" spans="4:4" x14ac:dyDescent="0.3">
      <c r="D1557" s="10"/>
    </row>
    <row r="1558" spans="4:4" x14ac:dyDescent="0.3">
      <c r="D1558" s="10"/>
    </row>
    <row r="1559" spans="4:4" x14ac:dyDescent="0.3">
      <c r="D1559" s="10"/>
    </row>
    <row r="1560" spans="4:4" x14ac:dyDescent="0.3">
      <c r="D1560" s="10"/>
    </row>
    <row r="1561" spans="4:4" x14ac:dyDescent="0.3">
      <c r="D1561" s="10"/>
    </row>
    <row r="1562" spans="4:4" x14ac:dyDescent="0.3">
      <c r="D1562" s="10"/>
    </row>
    <row r="1563" spans="4:4" x14ac:dyDescent="0.3">
      <c r="D1563" s="10"/>
    </row>
    <row r="1564" spans="4:4" x14ac:dyDescent="0.3">
      <c r="D1564" s="10"/>
    </row>
    <row r="1565" spans="4:4" x14ac:dyDescent="0.3">
      <c r="D1565" s="10"/>
    </row>
    <row r="1566" spans="4:4" x14ac:dyDescent="0.3">
      <c r="D1566" s="10"/>
    </row>
    <row r="1567" spans="4:4" x14ac:dyDescent="0.3">
      <c r="D1567" s="10"/>
    </row>
    <row r="1568" spans="4:4" x14ac:dyDescent="0.3">
      <c r="D1568" s="10"/>
    </row>
    <row r="1569" spans="4:4" x14ac:dyDescent="0.3">
      <c r="D1569" s="10"/>
    </row>
    <row r="1570" spans="4:4" x14ac:dyDescent="0.3">
      <c r="D1570" s="10"/>
    </row>
    <row r="1571" spans="4:4" x14ac:dyDescent="0.3">
      <c r="D1571" s="10"/>
    </row>
    <row r="1572" spans="4:4" x14ac:dyDescent="0.3">
      <c r="D1572" s="10"/>
    </row>
    <row r="1573" spans="4:4" x14ac:dyDescent="0.3">
      <c r="D1573" s="10"/>
    </row>
    <row r="1574" spans="4:4" x14ac:dyDescent="0.3">
      <c r="D1574" s="10"/>
    </row>
    <row r="1575" spans="4:4" x14ac:dyDescent="0.3">
      <c r="D1575" s="10"/>
    </row>
    <row r="1576" spans="4:4" x14ac:dyDescent="0.3">
      <c r="D1576" s="10"/>
    </row>
    <row r="1577" spans="4:4" x14ac:dyDescent="0.3">
      <c r="D1577" s="10"/>
    </row>
    <row r="1578" spans="4:4" x14ac:dyDescent="0.3">
      <c r="D1578" s="10"/>
    </row>
    <row r="1579" spans="4:4" x14ac:dyDescent="0.3">
      <c r="D1579" s="10"/>
    </row>
    <row r="1580" spans="4:4" x14ac:dyDescent="0.3">
      <c r="D1580" s="10"/>
    </row>
    <row r="1581" spans="4:4" x14ac:dyDescent="0.3">
      <c r="D1581" s="10"/>
    </row>
    <row r="1582" spans="4:4" x14ac:dyDescent="0.3">
      <c r="D1582" s="10"/>
    </row>
    <row r="1583" spans="4:4" x14ac:dyDescent="0.3">
      <c r="D1583" s="10"/>
    </row>
    <row r="1584" spans="4:4" x14ac:dyDescent="0.3">
      <c r="D1584" s="10"/>
    </row>
    <row r="1585" spans="4:4" x14ac:dyDescent="0.3">
      <c r="D1585" s="10"/>
    </row>
    <row r="1586" spans="4:4" x14ac:dyDescent="0.3">
      <c r="D1586" s="10"/>
    </row>
    <row r="1587" spans="4:4" x14ac:dyDescent="0.3">
      <c r="D1587" s="10"/>
    </row>
    <row r="1588" spans="4:4" x14ac:dyDescent="0.3">
      <c r="D1588" s="10"/>
    </row>
    <row r="1589" spans="4:4" x14ac:dyDescent="0.3">
      <c r="D1589" s="10"/>
    </row>
    <row r="1590" spans="4:4" x14ac:dyDescent="0.3">
      <c r="D1590" s="10"/>
    </row>
    <row r="1591" spans="4:4" x14ac:dyDescent="0.3">
      <c r="D1591" s="10"/>
    </row>
    <row r="1592" spans="4:4" x14ac:dyDescent="0.3">
      <c r="D1592" s="10"/>
    </row>
    <row r="1593" spans="4:4" x14ac:dyDescent="0.3">
      <c r="D1593" s="10"/>
    </row>
    <row r="1594" spans="4:4" x14ac:dyDescent="0.3">
      <c r="D1594" s="10"/>
    </row>
    <row r="1595" spans="4:4" x14ac:dyDescent="0.3">
      <c r="D1595" s="10"/>
    </row>
    <row r="1596" spans="4:4" x14ac:dyDescent="0.3">
      <c r="D1596" s="10"/>
    </row>
    <row r="1597" spans="4:4" x14ac:dyDescent="0.3">
      <c r="D1597" s="10"/>
    </row>
    <row r="1598" spans="4:4" x14ac:dyDescent="0.3">
      <c r="D1598" s="10"/>
    </row>
    <row r="1599" spans="4:4" x14ac:dyDescent="0.3">
      <c r="D1599" s="10"/>
    </row>
    <row r="1600" spans="4:4" x14ac:dyDescent="0.3">
      <c r="D1600" s="10"/>
    </row>
    <row r="1601" spans="4:4" x14ac:dyDescent="0.3">
      <c r="D1601" s="10"/>
    </row>
    <row r="1602" spans="4:4" x14ac:dyDescent="0.3">
      <c r="D1602" s="10"/>
    </row>
    <row r="1603" spans="4:4" x14ac:dyDescent="0.3">
      <c r="D1603" s="10"/>
    </row>
    <row r="1604" spans="4:4" x14ac:dyDescent="0.3">
      <c r="D1604" s="10"/>
    </row>
    <row r="1605" spans="4:4" x14ac:dyDescent="0.3">
      <c r="D1605" s="10"/>
    </row>
    <row r="1606" spans="4:4" x14ac:dyDescent="0.3">
      <c r="D1606" s="10"/>
    </row>
    <row r="1607" spans="4:4" x14ac:dyDescent="0.3">
      <c r="D1607" s="10"/>
    </row>
    <row r="1608" spans="4:4" x14ac:dyDescent="0.3">
      <c r="D1608" s="10"/>
    </row>
    <row r="1609" spans="4:4" x14ac:dyDescent="0.3">
      <c r="D1609" s="10"/>
    </row>
    <row r="1610" spans="4:4" x14ac:dyDescent="0.3">
      <c r="D1610" s="10"/>
    </row>
    <row r="1611" spans="4:4" x14ac:dyDescent="0.3">
      <c r="D1611" s="10"/>
    </row>
    <row r="1612" spans="4:4" x14ac:dyDescent="0.3">
      <c r="D1612" s="10"/>
    </row>
    <row r="1613" spans="4:4" x14ac:dyDescent="0.3">
      <c r="D1613" s="10"/>
    </row>
    <row r="1614" spans="4:4" x14ac:dyDescent="0.3">
      <c r="D1614" s="10"/>
    </row>
    <row r="1615" spans="4:4" x14ac:dyDescent="0.3">
      <c r="D1615" s="10"/>
    </row>
    <row r="1616" spans="4:4" x14ac:dyDescent="0.3">
      <c r="D1616" s="10"/>
    </row>
    <row r="1617" spans="4:4" x14ac:dyDescent="0.3">
      <c r="D1617" s="10"/>
    </row>
    <row r="1618" spans="4:4" x14ac:dyDescent="0.3">
      <c r="D1618" s="10"/>
    </row>
    <row r="1619" spans="4:4" x14ac:dyDescent="0.3">
      <c r="D1619" s="10"/>
    </row>
    <row r="1620" spans="4:4" x14ac:dyDescent="0.3">
      <c r="D1620" s="10"/>
    </row>
    <row r="1621" spans="4:4" x14ac:dyDescent="0.3">
      <c r="D1621" s="10"/>
    </row>
    <row r="1622" spans="4:4" x14ac:dyDescent="0.3">
      <c r="D1622" s="10"/>
    </row>
    <row r="1623" spans="4:4" x14ac:dyDescent="0.3">
      <c r="D1623" s="10"/>
    </row>
    <row r="1624" spans="4:4" x14ac:dyDescent="0.3">
      <c r="D1624" s="10"/>
    </row>
    <row r="1625" spans="4:4" x14ac:dyDescent="0.3">
      <c r="D1625" s="10"/>
    </row>
    <row r="1626" spans="4:4" x14ac:dyDescent="0.3">
      <c r="D1626" s="10"/>
    </row>
    <row r="1627" spans="4:4" x14ac:dyDescent="0.3">
      <c r="D1627" s="10"/>
    </row>
    <row r="1628" spans="4:4" x14ac:dyDescent="0.3">
      <c r="D1628" s="10"/>
    </row>
    <row r="1629" spans="4:4" x14ac:dyDescent="0.3">
      <c r="D1629" s="10"/>
    </row>
    <row r="1630" spans="4:4" x14ac:dyDescent="0.3">
      <c r="D1630" s="10"/>
    </row>
    <row r="1631" spans="4:4" x14ac:dyDescent="0.3">
      <c r="D1631" s="10"/>
    </row>
    <row r="1632" spans="4:4" x14ac:dyDescent="0.3">
      <c r="D1632" s="10"/>
    </row>
    <row r="1633" spans="4:4" x14ac:dyDescent="0.3">
      <c r="D1633" s="10"/>
    </row>
    <row r="1634" spans="4:4" x14ac:dyDescent="0.3">
      <c r="D1634" s="10"/>
    </row>
    <row r="1635" spans="4:4" x14ac:dyDescent="0.3">
      <c r="D1635" s="10"/>
    </row>
    <row r="1636" spans="4:4" x14ac:dyDescent="0.3">
      <c r="D1636" s="10"/>
    </row>
    <row r="1637" spans="4:4" x14ac:dyDescent="0.3">
      <c r="D1637" s="10"/>
    </row>
    <row r="1638" spans="4:4" x14ac:dyDescent="0.3">
      <c r="D1638" s="10"/>
    </row>
    <row r="1639" spans="4:4" x14ac:dyDescent="0.3">
      <c r="D1639" s="10"/>
    </row>
    <row r="1640" spans="4:4" x14ac:dyDescent="0.3">
      <c r="D1640" s="10"/>
    </row>
    <row r="1641" spans="4:4" x14ac:dyDescent="0.3">
      <c r="D1641" s="10"/>
    </row>
    <row r="1642" spans="4:4" x14ac:dyDescent="0.3">
      <c r="D1642" s="10"/>
    </row>
    <row r="1643" spans="4:4" x14ac:dyDescent="0.3">
      <c r="D1643" s="10"/>
    </row>
    <row r="1644" spans="4:4" x14ac:dyDescent="0.3">
      <c r="D1644" s="10"/>
    </row>
    <row r="1645" spans="4:4" x14ac:dyDescent="0.3">
      <c r="D1645" s="10"/>
    </row>
    <row r="1646" spans="4:4" x14ac:dyDescent="0.3">
      <c r="D1646" s="10"/>
    </row>
    <row r="1647" spans="4:4" x14ac:dyDescent="0.3">
      <c r="D1647" s="10"/>
    </row>
    <row r="1648" spans="4:4" x14ac:dyDescent="0.3">
      <c r="D1648" s="10"/>
    </row>
    <row r="1649" spans="4:4" x14ac:dyDescent="0.3">
      <c r="D1649" s="10"/>
    </row>
    <row r="1650" spans="4:4" x14ac:dyDescent="0.3">
      <c r="D1650" s="10"/>
    </row>
    <row r="1651" spans="4:4" x14ac:dyDescent="0.3">
      <c r="D1651" s="10"/>
    </row>
    <row r="1652" spans="4:4" x14ac:dyDescent="0.3">
      <c r="D1652" s="10"/>
    </row>
    <row r="1653" spans="4:4" x14ac:dyDescent="0.3">
      <c r="D1653" s="10"/>
    </row>
    <row r="1654" spans="4:4" x14ac:dyDescent="0.3">
      <c r="D1654" s="10"/>
    </row>
    <row r="1655" spans="4:4" x14ac:dyDescent="0.3">
      <c r="D1655" s="10"/>
    </row>
    <row r="1656" spans="4:4" x14ac:dyDescent="0.3">
      <c r="D1656" s="10"/>
    </row>
    <row r="1657" spans="4:4" x14ac:dyDescent="0.3">
      <c r="D1657" s="10"/>
    </row>
    <row r="1658" spans="4:4" x14ac:dyDescent="0.3">
      <c r="D1658" s="10"/>
    </row>
    <row r="1659" spans="4:4" x14ac:dyDescent="0.3">
      <c r="D1659" s="10"/>
    </row>
    <row r="1660" spans="4:4" x14ac:dyDescent="0.3">
      <c r="D1660" s="10"/>
    </row>
    <row r="1661" spans="4:4" x14ac:dyDescent="0.3">
      <c r="D1661" s="10"/>
    </row>
    <row r="1662" spans="4:4" x14ac:dyDescent="0.3">
      <c r="D1662" s="10"/>
    </row>
    <row r="1663" spans="4:4" x14ac:dyDescent="0.3">
      <c r="D1663" s="10"/>
    </row>
    <row r="1664" spans="4:4" x14ac:dyDescent="0.3">
      <c r="D1664" s="10"/>
    </row>
    <row r="1665" spans="4:4" x14ac:dyDescent="0.3">
      <c r="D1665" s="10"/>
    </row>
    <row r="1666" spans="4:4" x14ac:dyDescent="0.3">
      <c r="D1666" s="10"/>
    </row>
    <row r="1667" spans="4:4" x14ac:dyDescent="0.3">
      <c r="D1667" s="10"/>
    </row>
    <row r="1668" spans="4:4" x14ac:dyDescent="0.3">
      <c r="D1668" s="10"/>
    </row>
    <row r="1669" spans="4:4" x14ac:dyDescent="0.3">
      <c r="D1669" s="10"/>
    </row>
    <row r="1670" spans="4:4" x14ac:dyDescent="0.3">
      <c r="D1670" s="10"/>
    </row>
    <row r="1671" spans="4:4" x14ac:dyDescent="0.3">
      <c r="D1671" s="10"/>
    </row>
    <row r="1672" spans="4:4" x14ac:dyDescent="0.3">
      <c r="D1672" s="10"/>
    </row>
    <row r="1673" spans="4:4" x14ac:dyDescent="0.3">
      <c r="D1673" s="10"/>
    </row>
    <row r="1674" spans="4:4" x14ac:dyDescent="0.3">
      <c r="D1674" s="10"/>
    </row>
    <row r="1675" spans="4:4" x14ac:dyDescent="0.3">
      <c r="D1675" s="10"/>
    </row>
    <row r="1676" spans="4:4" x14ac:dyDescent="0.3">
      <c r="D1676" s="10"/>
    </row>
    <row r="1677" spans="4:4" x14ac:dyDescent="0.3">
      <c r="D1677" s="10"/>
    </row>
    <row r="1678" spans="4:4" x14ac:dyDescent="0.3">
      <c r="D1678" s="10"/>
    </row>
    <row r="1679" spans="4:4" x14ac:dyDescent="0.3">
      <c r="D1679" s="10"/>
    </row>
    <row r="1680" spans="4:4" x14ac:dyDescent="0.3">
      <c r="D1680" s="10"/>
    </row>
    <row r="1681" spans="4:4" x14ac:dyDescent="0.3">
      <c r="D1681" s="10"/>
    </row>
    <row r="1682" spans="4:4" x14ac:dyDescent="0.3">
      <c r="D1682" s="10"/>
    </row>
    <row r="1683" spans="4:4" x14ac:dyDescent="0.3">
      <c r="D1683" s="10"/>
    </row>
    <row r="1684" spans="4:4" x14ac:dyDescent="0.3">
      <c r="D1684" s="10"/>
    </row>
    <row r="1685" spans="4:4" x14ac:dyDescent="0.3">
      <c r="D1685" s="10"/>
    </row>
    <row r="1686" spans="4:4" x14ac:dyDescent="0.3">
      <c r="D1686" s="10"/>
    </row>
    <row r="1687" spans="4:4" x14ac:dyDescent="0.3">
      <c r="D1687" s="10"/>
    </row>
    <row r="1688" spans="4:4" x14ac:dyDescent="0.3">
      <c r="D1688" s="10"/>
    </row>
    <row r="1689" spans="4:4" x14ac:dyDescent="0.3">
      <c r="D1689" s="10"/>
    </row>
    <row r="1690" spans="4:4" x14ac:dyDescent="0.3">
      <c r="D1690" s="10"/>
    </row>
    <row r="1691" spans="4:4" x14ac:dyDescent="0.3">
      <c r="D1691" s="10"/>
    </row>
    <row r="1692" spans="4:4" x14ac:dyDescent="0.3">
      <c r="D1692" s="10"/>
    </row>
    <row r="1693" spans="4:4" x14ac:dyDescent="0.3">
      <c r="D1693" s="10"/>
    </row>
    <row r="1694" spans="4:4" x14ac:dyDescent="0.3">
      <c r="D1694" s="10"/>
    </row>
    <row r="1695" spans="4:4" x14ac:dyDescent="0.3">
      <c r="D1695" s="10"/>
    </row>
    <row r="1696" spans="4:4" x14ac:dyDescent="0.3">
      <c r="D1696" s="10"/>
    </row>
    <row r="1697" spans="4:4" x14ac:dyDescent="0.3">
      <c r="D1697" s="10"/>
    </row>
    <row r="1698" spans="4:4" x14ac:dyDescent="0.3">
      <c r="D1698" s="10"/>
    </row>
    <row r="1699" spans="4:4" x14ac:dyDescent="0.3">
      <c r="D1699" s="10"/>
    </row>
    <row r="1700" spans="4:4" x14ac:dyDescent="0.3">
      <c r="D1700" s="10"/>
    </row>
    <row r="1701" spans="4:4" x14ac:dyDescent="0.3">
      <c r="D1701" s="10"/>
    </row>
    <row r="1702" spans="4:4" x14ac:dyDescent="0.3">
      <c r="D1702" s="10"/>
    </row>
    <row r="1703" spans="4:4" x14ac:dyDescent="0.3">
      <c r="D1703" s="10"/>
    </row>
    <row r="1704" spans="4:4" x14ac:dyDescent="0.3">
      <c r="D1704" s="10"/>
    </row>
    <row r="1705" spans="4:4" x14ac:dyDescent="0.3">
      <c r="D1705" s="10"/>
    </row>
    <row r="1706" spans="4:4" x14ac:dyDescent="0.3">
      <c r="D1706" s="10"/>
    </row>
    <row r="1707" spans="4:4" x14ac:dyDescent="0.3">
      <c r="D1707" s="10"/>
    </row>
    <row r="1708" spans="4:4" x14ac:dyDescent="0.3">
      <c r="D1708" s="10"/>
    </row>
    <row r="1709" spans="4:4" x14ac:dyDescent="0.3">
      <c r="D1709" s="10"/>
    </row>
    <row r="1710" spans="4:4" x14ac:dyDescent="0.3">
      <c r="D1710" s="10"/>
    </row>
    <row r="1711" spans="4:4" x14ac:dyDescent="0.3">
      <c r="D1711" s="10"/>
    </row>
    <row r="1712" spans="4:4" x14ac:dyDescent="0.3">
      <c r="D1712" s="10"/>
    </row>
    <row r="1713" spans="4:4" x14ac:dyDescent="0.3">
      <c r="D1713" s="10"/>
    </row>
    <row r="1714" spans="4:4" x14ac:dyDescent="0.3">
      <c r="D1714" s="10"/>
    </row>
    <row r="1715" spans="4:4" x14ac:dyDescent="0.3">
      <c r="D1715" s="10"/>
    </row>
    <row r="1716" spans="4:4" x14ac:dyDescent="0.3">
      <c r="D1716" s="10"/>
    </row>
    <row r="1717" spans="4:4" x14ac:dyDescent="0.3">
      <c r="D1717" s="10"/>
    </row>
    <row r="1718" spans="4:4" x14ac:dyDescent="0.3">
      <c r="D1718" s="10"/>
    </row>
    <row r="1719" spans="4:4" x14ac:dyDescent="0.3">
      <c r="D1719" s="10"/>
    </row>
    <row r="1720" spans="4:4" x14ac:dyDescent="0.3">
      <c r="D1720" s="10"/>
    </row>
    <row r="1721" spans="4:4" x14ac:dyDescent="0.3">
      <c r="D1721" s="10"/>
    </row>
    <row r="1722" spans="4:4" x14ac:dyDescent="0.3">
      <c r="D1722" s="10"/>
    </row>
    <row r="1723" spans="4:4" x14ac:dyDescent="0.3">
      <c r="D1723" s="10"/>
    </row>
    <row r="1724" spans="4:4" x14ac:dyDescent="0.3">
      <c r="D1724" s="10"/>
    </row>
    <row r="1725" spans="4:4" x14ac:dyDescent="0.3">
      <c r="D1725" s="10"/>
    </row>
    <row r="1726" spans="4:4" x14ac:dyDescent="0.3">
      <c r="D1726" s="10"/>
    </row>
    <row r="1727" spans="4:4" x14ac:dyDescent="0.3">
      <c r="D1727" s="10"/>
    </row>
    <row r="1728" spans="4:4" x14ac:dyDescent="0.3">
      <c r="D1728" s="10"/>
    </row>
    <row r="1729" spans="4:4" x14ac:dyDescent="0.3">
      <c r="D1729" s="10"/>
    </row>
    <row r="1730" spans="4:4" x14ac:dyDescent="0.3">
      <c r="D1730" s="10"/>
    </row>
    <row r="1731" spans="4:4" x14ac:dyDescent="0.3">
      <c r="D1731" s="10"/>
    </row>
    <row r="1732" spans="4:4" x14ac:dyDescent="0.3">
      <c r="D1732" s="10"/>
    </row>
    <row r="1733" spans="4:4" x14ac:dyDescent="0.3">
      <c r="D1733" s="10"/>
    </row>
    <row r="1734" spans="4:4" x14ac:dyDescent="0.3">
      <c r="D1734" s="10"/>
    </row>
    <row r="1735" spans="4:4" x14ac:dyDescent="0.3">
      <c r="D1735" s="10"/>
    </row>
    <row r="1736" spans="4:4" x14ac:dyDescent="0.3">
      <c r="D1736" s="10"/>
    </row>
    <row r="1737" spans="4:4" x14ac:dyDescent="0.3">
      <c r="D1737" s="10"/>
    </row>
    <row r="1738" spans="4:4" x14ac:dyDescent="0.3">
      <c r="D1738" s="10"/>
    </row>
    <row r="1739" spans="4:4" x14ac:dyDescent="0.3">
      <c r="D1739" s="10"/>
    </row>
    <row r="1740" spans="4:4" x14ac:dyDescent="0.3">
      <c r="D1740" s="10"/>
    </row>
    <row r="1741" spans="4:4" x14ac:dyDescent="0.3">
      <c r="D1741" s="10"/>
    </row>
    <row r="1742" spans="4:4" x14ac:dyDescent="0.3">
      <c r="D1742" s="10"/>
    </row>
    <row r="1743" spans="4:4" x14ac:dyDescent="0.3">
      <c r="D1743" s="10"/>
    </row>
    <row r="1744" spans="4:4" x14ac:dyDescent="0.3">
      <c r="D1744" s="10"/>
    </row>
    <row r="1745" spans="4:4" x14ac:dyDescent="0.3">
      <c r="D1745" s="10"/>
    </row>
    <row r="1746" spans="4:4" x14ac:dyDescent="0.3">
      <c r="D1746" s="10"/>
    </row>
    <row r="1747" spans="4:4" x14ac:dyDescent="0.3">
      <c r="D1747" s="10"/>
    </row>
    <row r="1748" spans="4:4" x14ac:dyDescent="0.3">
      <c r="D1748" s="10"/>
    </row>
    <row r="1749" spans="4:4" x14ac:dyDescent="0.3">
      <c r="D1749" s="10"/>
    </row>
    <row r="1750" spans="4:4" x14ac:dyDescent="0.3">
      <c r="D1750" s="10"/>
    </row>
    <row r="1751" spans="4:4" x14ac:dyDescent="0.3">
      <c r="D1751" s="10"/>
    </row>
    <row r="1752" spans="4:4" x14ac:dyDescent="0.3">
      <c r="D1752" s="10"/>
    </row>
    <row r="1753" spans="4:4" x14ac:dyDescent="0.3">
      <c r="D1753" s="10"/>
    </row>
    <row r="1754" spans="4:4" x14ac:dyDescent="0.3">
      <c r="D1754" s="10"/>
    </row>
    <row r="1755" spans="4:4" x14ac:dyDescent="0.3">
      <c r="D1755" s="10"/>
    </row>
    <row r="1756" spans="4:4" x14ac:dyDescent="0.3">
      <c r="D1756" s="10"/>
    </row>
    <row r="1757" spans="4:4" x14ac:dyDescent="0.3">
      <c r="D1757" s="10"/>
    </row>
    <row r="1758" spans="4:4" x14ac:dyDescent="0.3">
      <c r="D1758" s="10"/>
    </row>
    <row r="1759" spans="4:4" x14ac:dyDescent="0.3">
      <c r="D1759" s="10"/>
    </row>
    <row r="1760" spans="4:4" x14ac:dyDescent="0.3">
      <c r="D1760" s="10"/>
    </row>
    <row r="1761" spans="4:4" x14ac:dyDescent="0.3">
      <c r="D1761" s="10"/>
    </row>
    <row r="1762" spans="4:4" x14ac:dyDescent="0.3">
      <c r="D1762" s="10"/>
    </row>
    <row r="1763" spans="4:4" x14ac:dyDescent="0.3">
      <c r="D1763" s="10"/>
    </row>
    <row r="1764" spans="4:4" x14ac:dyDescent="0.3">
      <c r="D1764" s="10"/>
    </row>
    <row r="1765" spans="4:4" x14ac:dyDescent="0.3">
      <c r="D1765" s="10"/>
    </row>
    <row r="1766" spans="4:4" x14ac:dyDescent="0.3">
      <c r="D1766" s="10"/>
    </row>
    <row r="1767" spans="4:4" x14ac:dyDescent="0.3">
      <c r="D1767" s="10"/>
    </row>
    <row r="1768" spans="4:4" x14ac:dyDescent="0.3">
      <c r="D1768" s="10"/>
    </row>
    <row r="1769" spans="4:4" x14ac:dyDescent="0.3">
      <c r="D1769" s="10"/>
    </row>
    <row r="1770" spans="4:4" x14ac:dyDescent="0.3">
      <c r="D1770" s="10"/>
    </row>
    <row r="1771" spans="4:4" x14ac:dyDescent="0.3">
      <c r="D1771" s="10"/>
    </row>
    <row r="1772" spans="4:4" x14ac:dyDescent="0.3">
      <c r="D1772" s="10"/>
    </row>
    <row r="1773" spans="4:4" x14ac:dyDescent="0.3">
      <c r="D1773" s="10"/>
    </row>
    <row r="1774" spans="4:4" x14ac:dyDescent="0.3">
      <c r="D1774" s="10"/>
    </row>
    <row r="1775" spans="4:4" x14ac:dyDescent="0.3">
      <c r="D1775" s="10"/>
    </row>
    <row r="1776" spans="4:4" x14ac:dyDescent="0.3">
      <c r="D1776" s="10"/>
    </row>
    <row r="1777" spans="4:4" x14ac:dyDescent="0.3">
      <c r="D1777" s="10"/>
    </row>
    <row r="1778" spans="4:4" x14ac:dyDescent="0.3">
      <c r="D1778" s="10"/>
    </row>
    <row r="1779" spans="4:4" x14ac:dyDescent="0.3">
      <c r="D1779" s="10"/>
    </row>
    <row r="1780" spans="4:4" x14ac:dyDescent="0.3">
      <c r="D1780" s="10"/>
    </row>
    <row r="1781" spans="4:4" x14ac:dyDescent="0.3">
      <c r="D1781" s="10"/>
    </row>
    <row r="1782" spans="4:4" x14ac:dyDescent="0.3">
      <c r="D1782" s="10"/>
    </row>
    <row r="1783" spans="4:4" x14ac:dyDescent="0.3">
      <c r="D1783" s="10"/>
    </row>
    <row r="1784" spans="4:4" x14ac:dyDescent="0.3">
      <c r="D1784" s="10"/>
    </row>
    <row r="1785" spans="4:4" x14ac:dyDescent="0.3">
      <c r="D1785" s="10"/>
    </row>
    <row r="1786" spans="4:4" x14ac:dyDescent="0.3">
      <c r="D1786" s="10"/>
    </row>
    <row r="1787" spans="4:4" x14ac:dyDescent="0.3">
      <c r="D1787" s="10"/>
    </row>
    <row r="1788" spans="4:4" x14ac:dyDescent="0.3">
      <c r="D1788" s="10"/>
    </row>
    <row r="1789" spans="4:4" x14ac:dyDescent="0.3">
      <c r="D1789" s="10"/>
    </row>
    <row r="1790" spans="4:4" x14ac:dyDescent="0.3">
      <c r="D1790" s="10"/>
    </row>
    <row r="1791" spans="4:4" x14ac:dyDescent="0.3">
      <c r="D1791" s="10"/>
    </row>
    <row r="1792" spans="4:4" x14ac:dyDescent="0.3">
      <c r="D1792" s="10"/>
    </row>
    <row r="1793" spans="4:4" x14ac:dyDescent="0.3">
      <c r="D1793" s="10"/>
    </row>
    <row r="1794" spans="4:4" x14ac:dyDescent="0.3">
      <c r="D1794" s="10"/>
    </row>
    <row r="1795" spans="4:4" x14ac:dyDescent="0.3">
      <c r="D1795" s="10"/>
    </row>
    <row r="1796" spans="4:4" x14ac:dyDescent="0.3">
      <c r="D1796" s="10"/>
    </row>
    <row r="1797" spans="4:4" x14ac:dyDescent="0.3">
      <c r="D1797" s="10"/>
    </row>
    <row r="1798" spans="4:4" x14ac:dyDescent="0.3">
      <c r="D1798" s="10"/>
    </row>
    <row r="1799" spans="4:4" x14ac:dyDescent="0.3">
      <c r="D1799" s="10"/>
    </row>
    <row r="1800" spans="4:4" x14ac:dyDescent="0.3">
      <c r="D1800" s="10"/>
    </row>
    <row r="1801" spans="4:4" x14ac:dyDescent="0.3">
      <c r="D1801" s="10"/>
    </row>
    <row r="1802" spans="4:4" x14ac:dyDescent="0.3">
      <c r="D1802" s="10"/>
    </row>
    <row r="1803" spans="4:4" x14ac:dyDescent="0.3">
      <c r="D1803" s="10"/>
    </row>
    <row r="1804" spans="4:4" x14ac:dyDescent="0.3">
      <c r="D1804" s="10"/>
    </row>
    <row r="1805" spans="4:4" x14ac:dyDescent="0.3">
      <c r="D1805" s="10"/>
    </row>
    <row r="1806" spans="4:4" x14ac:dyDescent="0.3">
      <c r="D1806" s="10"/>
    </row>
    <row r="1807" spans="4:4" x14ac:dyDescent="0.3">
      <c r="D1807" s="10"/>
    </row>
    <row r="1808" spans="4:4" x14ac:dyDescent="0.3">
      <c r="D1808" s="10"/>
    </row>
    <row r="1809" spans="4:4" x14ac:dyDescent="0.3">
      <c r="D1809" s="10"/>
    </row>
    <row r="1810" spans="4:4" x14ac:dyDescent="0.3">
      <c r="D1810" s="10"/>
    </row>
    <row r="1811" spans="4:4" x14ac:dyDescent="0.3">
      <c r="D1811" s="10"/>
    </row>
    <row r="1812" spans="4:4" x14ac:dyDescent="0.3">
      <c r="D1812" s="10"/>
    </row>
    <row r="1813" spans="4:4" x14ac:dyDescent="0.3">
      <c r="D1813" s="10"/>
    </row>
    <row r="1814" spans="4:4" x14ac:dyDescent="0.3">
      <c r="D1814" s="10"/>
    </row>
    <row r="1815" spans="4:4" x14ac:dyDescent="0.3">
      <c r="D1815" s="10"/>
    </row>
    <row r="1816" spans="4:4" x14ac:dyDescent="0.3">
      <c r="D1816" s="10"/>
    </row>
    <row r="1817" spans="4:4" x14ac:dyDescent="0.3">
      <c r="D1817" s="10"/>
    </row>
    <row r="1818" spans="4:4" x14ac:dyDescent="0.3">
      <c r="D1818" s="10"/>
    </row>
    <row r="1819" spans="4:4" x14ac:dyDescent="0.3">
      <c r="D1819" s="10"/>
    </row>
    <row r="1820" spans="4:4" x14ac:dyDescent="0.3">
      <c r="D1820" s="10"/>
    </row>
    <row r="1821" spans="4:4" x14ac:dyDescent="0.3">
      <c r="D1821" s="10"/>
    </row>
    <row r="1822" spans="4:4" x14ac:dyDescent="0.3">
      <c r="D1822" s="10"/>
    </row>
    <row r="1823" spans="4:4" x14ac:dyDescent="0.3">
      <c r="D1823" s="10"/>
    </row>
    <row r="1824" spans="4:4" x14ac:dyDescent="0.3">
      <c r="D1824" s="10"/>
    </row>
    <row r="1825" spans="4:4" x14ac:dyDescent="0.3">
      <c r="D1825" s="10"/>
    </row>
    <row r="1826" spans="4:4" x14ac:dyDescent="0.3">
      <c r="D1826" s="10"/>
    </row>
    <row r="1827" spans="4:4" x14ac:dyDescent="0.3">
      <c r="D1827" s="10"/>
    </row>
    <row r="1828" spans="4:4" x14ac:dyDescent="0.3">
      <c r="D1828" s="10"/>
    </row>
    <row r="1829" spans="4:4" x14ac:dyDescent="0.3">
      <c r="D1829" s="10"/>
    </row>
    <row r="1830" spans="4:4" x14ac:dyDescent="0.3">
      <c r="D1830" s="10"/>
    </row>
    <row r="1831" spans="4:4" x14ac:dyDescent="0.3">
      <c r="D1831" s="10"/>
    </row>
    <row r="1832" spans="4:4" x14ac:dyDescent="0.3">
      <c r="D1832" s="10"/>
    </row>
    <row r="1833" spans="4:4" x14ac:dyDescent="0.3">
      <c r="D1833" s="10"/>
    </row>
    <row r="1834" spans="4:4" x14ac:dyDescent="0.3">
      <c r="D1834" s="10"/>
    </row>
    <row r="1835" spans="4:4" x14ac:dyDescent="0.3">
      <c r="D1835" s="10"/>
    </row>
    <row r="1836" spans="4:4" x14ac:dyDescent="0.3">
      <c r="D1836" s="10"/>
    </row>
    <row r="1837" spans="4:4" x14ac:dyDescent="0.3">
      <c r="D1837" s="10"/>
    </row>
    <row r="1838" spans="4:4" x14ac:dyDescent="0.3">
      <c r="D1838" s="10"/>
    </row>
    <row r="1839" spans="4:4" x14ac:dyDescent="0.3">
      <c r="D1839" s="10"/>
    </row>
    <row r="1840" spans="4:4" x14ac:dyDescent="0.3">
      <c r="D1840" s="10"/>
    </row>
    <row r="1841" spans="4:4" x14ac:dyDescent="0.3">
      <c r="D1841" s="10"/>
    </row>
    <row r="1842" spans="4:4" x14ac:dyDescent="0.3">
      <c r="D1842" s="10"/>
    </row>
    <row r="1843" spans="4:4" x14ac:dyDescent="0.3">
      <c r="D1843" s="10"/>
    </row>
    <row r="1844" spans="4:4" x14ac:dyDescent="0.3">
      <c r="D1844" s="10"/>
    </row>
    <row r="1845" spans="4:4" x14ac:dyDescent="0.3">
      <c r="D1845" s="10"/>
    </row>
    <row r="1846" spans="4:4" x14ac:dyDescent="0.3">
      <c r="D1846" s="10"/>
    </row>
    <row r="1847" spans="4:4" x14ac:dyDescent="0.3">
      <c r="D1847" s="10"/>
    </row>
    <row r="1848" spans="4:4" x14ac:dyDescent="0.3">
      <c r="D1848" s="10"/>
    </row>
    <row r="1849" spans="4:4" x14ac:dyDescent="0.3">
      <c r="D1849" s="10"/>
    </row>
    <row r="1850" spans="4:4" x14ac:dyDescent="0.3">
      <c r="D1850" s="10"/>
    </row>
    <row r="1851" spans="4:4" x14ac:dyDescent="0.3">
      <c r="D1851" s="10"/>
    </row>
    <row r="1852" spans="4:4" x14ac:dyDescent="0.3">
      <c r="D1852" s="10"/>
    </row>
    <row r="1853" spans="4:4" x14ac:dyDescent="0.3">
      <c r="D1853" s="10"/>
    </row>
    <row r="1854" spans="4:4" x14ac:dyDescent="0.3">
      <c r="D1854" s="10"/>
    </row>
    <row r="1855" spans="4:4" x14ac:dyDescent="0.3">
      <c r="D1855" s="10"/>
    </row>
    <row r="1856" spans="4:4" x14ac:dyDescent="0.3">
      <c r="D1856" s="10"/>
    </row>
    <row r="1857" spans="4:4" x14ac:dyDescent="0.3">
      <c r="D1857" s="10"/>
    </row>
    <row r="1858" spans="4:4" x14ac:dyDescent="0.3">
      <c r="D1858" s="10"/>
    </row>
    <row r="1859" spans="4:4" x14ac:dyDescent="0.3">
      <c r="D1859" s="10"/>
    </row>
    <row r="1860" spans="4:4" x14ac:dyDescent="0.3">
      <c r="D1860" s="10"/>
    </row>
    <row r="1861" spans="4:4" x14ac:dyDescent="0.3">
      <c r="D1861" s="10"/>
    </row>
    <row r="1862" spans="4:4" x14ac:dyDescent="0.3">
      <c r="D1862" s="10"/>
    </row>
    <row r="1863" spans="4:4" x14ac:dyDescent="0.3">
      <c r="D1863" s="10"/>
    </row>
    <row r="1864" spans="4:4" x14ac:dyDescent="0.3">
      <c r="D1864" s="10"/>
    </row>
    <row r="1865" spans="4:4" x14ac:dyDescent="0.3">
      <c r="D1865" s="10"/>
    </row>
    <row r="1866" spans="4:4" x14ac:dyDescent="0.3">
      <c r="D1866" s="10"/>
    </row>
    <row r="1867" spans="4:4" x14ac:dyDescent="0.3">
      <c r="D1867" s="10"/>
    </row>
    <row r="1868" spans="4:4" x14ac:dyDescent="0.3">
      <c r="D1868" s="10"/>
    </row>
    <row r="1869" spans="4:4" x14ac:dyDescent="0.3">
      <c r="D1869" s="10"/>
    </row>
    <row r="1870" spans="4:4" x14ac:dyDescent="0.3">
      <c r="D1870" s="10"/>
    </row>
    <row r="1871" spans="4:4" x14ac:dyDescent="0.3">
      <c r="D1871" s="10"/>
    </row>
    <row r="1872" spans="4:4" x14ac:dyDescent="0.3">
      <c r="D1872" s="10"/>
    </row>
    <row r="1873" spans="4:4" x14ac:dyDescent="0.3">
      <c r="D1873" s="10"/>
    </row>
    <row r="1874" spans="4:4" x14ac:dyDescent="0.3">
      <c r="D1874" s="10"/>
    </row>
    <row r="1875" spans="4:4" x14ac:dyDescent="0.3">
      <c r="D1875" s="10"/>
    </row>
    <row r="1876" spans="4:4" x14ac:dyDescent="0.3">
      <c r="D1876" s="10"/>
    </row>
    <row r="1877" spans="4:4" x14ac:dyDescent="0.3">
      <c r="D1877" s="10"/>
    </row>
    <row r="1878" spans="4:4" x14ac:dyDescent="0.3">
      <c r="D1878" s="10"/>
    </row>
    <row r="1879" spans="4:4" x14ac:dyDescent="0.3">
      <c r="D1879" s="10"/>
    </row>
    <row r="1880" spans="4:4" x14ac:dyDescent="0.3">
      <c r="D1880" s="10"/>
    </row>
    <row r="1881" spans="4:4" x14ac:dyDescent="0.3">
      <c r="D1881" s="10"/>
    </row>
    <row r="1882" spans="4:4" x14ac:dyDescent="0.3">
      <c r="D1882" s="10"/>
    </row>
    <row r="1883" spans="4:4" x14ac:dyDescent="0.3">
      <c r="D1883" s="10"/>
    </row>
    <row r="1884" spans="4:4" x14ac:dyDescent="0.3">
      <c r="D1884" s="10"/>
    </row>
    <row r="1885" spans="4:4" x14ac:dyDescent="0.3">
      <c r="D1885" s="10"/>
    </row>
    <row r="1886" spans="4:4" x14ac:dyDescent="0.3">
      <c r="D1886" s="10"/>
    </row>
    <row r="1887" spans="4:4" x14ac:dyDescent="0.3">
      <c r="D1887" s="10"/>
    </row>
    <row r="1888" spans="4:4" x14ac:dyDescent="0.3">
      <c r="D1888" s="10"/>
    </row>
    <row r="1889" spans="4:4" x14ac:dyDescent="0.3">
      <c r="D1889" s="10"/>
    </row>
    <row r="1890" spans="4:4" x14ac:dyDescent="0.3">
      <c r="D1890" s="10"/>
    </row>
    <row r="1891" spans="4:4" x14ac:dyDescent="0.3">
      <c r="D1891" s="10"/>
    </row>
    <row r="1892" spans="4:4" x14ac:dyDescent="0.3">
      <c r="D1892" s="10"/>
    </row>
    <row r="1893" spans="4:4" x14ac:dyDescent="0.3">
      <c r="D1893" s="10"/>
    </row>
    <row r="1894" spans="4:4" x14ac:dyDescent="0.3">
      <c r="D1894" s="10"/>
    </row>
    <row r="1895" spans="4:4" x14ac:dyDescent="0.3">
      <c r="D1895" s="10"/>
    </row>
    <row r="1896" spans="4:4" x14ac:dyDescent="0.3">
      <c r="D1896" s="10"/>
    </row>
    <row r="1897" spans="4:4" x14ac:dyDescent="0.3">
      <c r="D1897" s="10"/>
    </row>
    <row r="1898" spans="4:4" x14ac:dyDescent="0.3">
      <c r="D1898" s="10"/>
    </row>
    <row r="1899" spans="4:4" x14ac:dyDescent="0.3">
      <c r="D1899" s="10"/>
    </row>
    <row r="1900" spans="4:4" x14ac:dyDescent="0.3">
      <c r="D1900" s="10"/>
    </row>
    <row r="1901" spans="4:4" x14ac:dyDescent="0.3">
      <c r="D1901" s="10"/>
    </row>
    <row r="1902" spans="4:4" x14ac:dyDescent="0.3">
      <c r="D1902" s="10"/>
    </row>
    <row r="1903" spans="4:4" x14ac:dyDescent="0.3">
      <c r="D1903" s="10"/>
    </row>
    <row r="1904" spans="4:4" x14ac:dyDescent="0.3">
      <c r="D1904" s="10"/>
    </row>
    <row r="1905" spans="4:4" x14ac:dyDescent="0.3">
      <c r="D1905" s="10"/>
    </row>
    <row r="1906" spans="4:4" x14ac:dyDescent="0.3">
      <c r="D1906" s="10"/>
    </row>
    <row r="1907" spans="4:4" x14ac:dyDescent="0.3">
      <c r="D1907" s="10"/>
    </row>
    <row r="1908" spans="4:4" x14ac:dyDescent="0.3">
      <c r="D1908" s="10"/>
    </row>
    <row r="1909" spans="4:4" x14ac:dyDescent="0.3">
      <c r="D1909" s="10"/>
    </row>
    <row r="1910" spans="4:4" x14ac:dyDescent="0.3">
      <c r="D1910" s="10"/>
    </row>
    <row r="1911" spans="4:4" x14ac:dyDescent="0.3">
      <c r="D1911" s="10"/>
    </row>
    <row r="1912" spans="4:4" x14ac:dyDescent="0.3">
      <c r="D1912" s="10"/>
    </row>
    <row r="1913" spans="4:4" x14ac:dyDescent="0.3">
      <c r="D1913" s="10"/>
    </row>
    <row r="1914" spans="4:4" x14ac:dyDescent="0.3">
      <c r="D1914" s="10"/>
    </row>
    <row r="1915" spans="4:4" x14ac:dyDescent="0.3">
      <c r="D1915" s="10"/>
    </row>
    <row r="1916" spans="4:4" x14ac:dyDescent="0.3">
      <c r="D1916" s="10"/>
    </row>
    <row r="1917" spans="4:4" x14ac:dyDescent="0.3">
      <c r="D1917" s="10"/>
    </row>
    <row r="1918" spans="4:4" x14ac:dyDescent="0.3">
      <c r="D1918" s="10"/>
    </row>
    <row r="1919" spans="4:4" x14ac:dyDescent="0.3">
      <c r="D1919" s="10"/>
    </row>
    <row r="1920" spans="4:4" x14ac:dyDescent="0.3">
      <c r="D1920" s="10"/>
    </row>
    <row r="1921" spans="4:4" x14ac:dyDescent="0.3">
      <c r="D1921" s="10"/>
    </row>
    <row r="1922" spans="4:4" x14ac:dyDescent="0.3">
      <c r="D1922" s="10"/>
    </row>
    <row r="1923" spans="4:4" x14ac:dyDescent="0.3">
      <c r="D1923" s="10"/>
    </row>
    <row r="1924" spans="4:4" x14ac:dyDescent="0.3">
      <c r="D1924" s="10"/>
    </row>
    <row r="1925" spans="4:4" x14ac:dyDescent="0.3">
      <c r="D1925" s="10"/>
    </row>
    <row r="1926" spans="4:4" x14ac:dyDescent="0.3">
      <c r="D1926" s="10"/>
    </row>
    <row r="1927" spans="4:4" x14ac:dyDescent="0.3">
      <c r="D1927" s="10"/>
    </row>
    <row r="1928" spans="4:4" x14ac:dyDescent="0.3">
      <c r="D1928" s="10"/>
    </row>
    <row r="1929" spans="4:4" x14ac:dyDescent="0.3">
      <c r="D1929" s="10"/>
    </row>
    <row r="1930" spans="4:4" x14ac:dyDescent="0.3">
      <c r="D1930" s="10"/>
    </row>
    <row r="1931" spans="4:4" x14ac:dyDescent="0.3">
      <c r="D1931" s="10"/>
    </row>
    <row r="1932" spans="4:4" x14ac:dyDescent="0.3">
      <c r="D1932" s="10"/>
    </row>
    <row r="1933" spans="4:4" x14ac:dyDescent="0.3">
      <c r="D1933" s="10"/>
    </row>
    <row r="1934" spans="4:4" x14ac:dyDescent="0.3">
      <c r="D1934" s="10"/>
    </row>
    <row r="1935" spans="4:4" x14ac:dyDescent="0.3">
      <c r="D1935" s="10"/>
    </row>
    <row r="1936" spans="4:4" x14ac:dyDescent="0.3">
      <c r="D1936" s="10"/>
    </row>
    <row r="1937" spans="4:4" x14ac:dyDescent="0.3">
      <c r="D1937" s="10"/>
    </row>
    <row r="1938" spans="4:4" x14ac:dyDescent="0.3">
      <c r="D1938" s="10"/>
    </row>
    <row r="1939" spans="4:4" x14ac:dyDescent="0.3">
      <c r="D1939" s="10"/>
    </row>
    <row r="1940" spans="4:4" x14ac:dyDescent="0.3">
      <c r="D1940" s="10"/>
    </row>
    <row r="1941" spans="4:4" x14ac:dyDescent="0.3">
      <c r="D1941" s="10"/>
    </row>
    <row r="1942" spans="4:4" x14ac:dyDescent="0.3">
      <c r="D1942" s="10"/>
    </row>
    <row r="1943" spans="4:4" x14ac:dyDescent="0.3">
      <c r="D1943" s="10"/>
    </row>
    <row r="1944" spans="4:4" x14ac:dyDescent="0.3">
      <c r="D1944" s="10"/>
    </row>
    <row r="1945" spans="4:4" x14ac:dyDescent="0.3">
      <c r="D1945" s="10"/>
    </row>
    <row r="1946" spans="4:4" x14ac:dyDescent="0.3">
      <c r="D1946" s="10"/>
    </row>
    <row r="1947" spans="4:4" x14ac:dyDescent="0.3">
      <c r="D1947" s="10"/>
    </row>
    <row r="1948" spans="4:4" x14ac:dyDescent="0.3">
      <c r="D1948" s="10"/>
    </row>
    <row r="1949" spans="4:4" x14ac:dyDescent="0.3">
      <c r="D1949" s="10"/>
    </row>
    <row r="1950" spans="4:4" x14ac:dyDescent="0.3">
      <c r="D1950" s="10"/>
    </row>
    <row r="1951" spans="4:4" x14ac:dyDescent="0.3">
      <c r="D1951" s="10"/>
    </row>
    <row r="1952" spans="4:4" x14ac:dyDescent="0.3">
      <c r="D1952" s="10"/>
    </row>
    <row r="1953" spans="4:4" x14ac:dyDescent="0.3">
      <c r="D1953" s="10"/>
    </row>
    <row r="1954" spans="4:4" x14ac:dyDescent="0.3">
      <c r="D1954" s="10"/>
    </row>
    <row r="1955" spans="4:4" x14ac:dyDescent="0.3">
      <c r="D1955" s="10"/>
    </row>
    <row r="1956" spans="4:4" x14ac:dyDescent="0.3">
      <c r="D1956" s="10"/>
    </row>
    <row r="1957" spans="4:4" x14ac:dyDescent="0.3">
      <c r="D1957" s="10"/>
    </row>
    <row r="1958" spans="4:4" x14ac:dyDescent="0.3">
      <c r="D1958" s="10"/>
    </row>
    <row r="1959" spans="4:4" x14ac:dyDescent="0.3">
      <c r="D1959" s="10"/>
    </row>
    <row r="1960" spans="4:4" x14ac:dyDescent="0.3">
      <c r="D1960" s="10"/>
    </row>
    <row r="1961" spans="4:4" x14ac:dyDescent="0.3">
      <c r="D1961" s="10"/>
    </row>
    <row r="1962" spans="4:4" x14ac:dyDescent="0.3">
      <c r="D1962" s="10"/>
    </row>
    <row r="1963" spans="4:4" x14ac:dyDescent="0.3">
      <c r="D1963" s="10"/>
    </row>
    <row r="1964" spans="4:4" x14ac:dyDescent="0.3">
      <c r="D1964" s="10"/>
    </row>
    <row r="1965" spans="4:4" x14ac:dyDescent="0.3">
      <c r="D1965" s="10"/>
    </row>
    <row r="1966" spans="4:4" x14ac:dyDescent="0.3">
      <c r="D1966" s="10"/>
    </row>
    <row r="1967" spans="4:4" x14ac:dyDescent="0.3">
      <c r="D1967" s="10"/>
    </row>
    <row r="1968" spans="4:4" x14ac:dyDescent="0.3">
      <c r="D1968" s="10"/>
    </row>
    <row r="1969" spans="4:4" x14ac:dyDescent="0.3">
      <c r="D1969" s="10"/>
    </row>
    <row r="1970" spans="4:4" x14ac:dyDescent="0.3">
      <c r="D1970" s="10"/>
    </row>
    <row r="1971" spans="4:4" x14ac:dyDescent="0.3">
      <c r="D1971" s="10"/>
    </row>
    <row r="1972" spans="4:4" x14ac:dyDescent="0.3">
      <c r="D1972" s="10"/>
    </row>
    <row r="1973" spans="4:4" x14ac:dyDescent="0.3">
      <c r="D1973" s="10"/>
    </row>
    <row r="1974" spans="4:4" x14ac:dyDescent="0.3">
      <c r="D1974" s="10"/>
    </row>
    <row r="1975" spans="4:4" x14ac:dyDescent="0.3">
      <c r="D1975" s="10"/>
    </row>
    <row r="1976" spans="4:4" x14ac:dyDescent="0.3">
      <c r="D1976" s="10"/>
    </row>
    <row r="1977" spans="4:4" x14ac:dyDescent="0.3">
      <c r="D1977" s="10"/>
    </row>
    <row r="1978" spans="4:4" x14ac:dyDescent="0.3">
      <c r="D1978" s="10"/>
    </row>
    <row r="1979" spans="4:4" x14ac:dyDescent="0.3">
      <c r="D1979" s="10"/>
    </row>
    <row r="1980" spans="4:4" x14ac:dyDescent="0.3">
      <c r="D1980" s="10"/>
    </row>
    <row r="1981" spans="4:4" x14ac:dyDescent="0.3">
      <c r="D1981" s="10"/>
    </row>
    <row r="1982" spans="4:4" x14ac:dyDescent="0.3">
      <c r="D1982" s="10"/>
    </row>
    <row r="1983" spans="4:4" x14ac:dyDescent="0.3">
      <c r="D1983" s="10"/>
    </row>
    <row r="1984" spans="4:4" x14ac:dyDescent="0.3">
      <c r="D1984" s="10"/>
    </row>
    <row r="1985" spans="4:4" x14ac:dyDescent="0.3">
      <c r="D1985" s="10"/>
    </row>
    <row r="1986" spans="4:4" x14ac:dyDescent="0.3">
      <c r="D1986" s="10"/>
    </row>
    <row r="1987" spans="4:4" x14ac:dyDescent="0.3">
      <c r="D1987" s="10"/>
    </row>
    <row r="1988" spans="4:4" x14ac:dyDescent="0.3">
      <c r="D1988" s="10"/>
    </row>
    <row r="1989" spans="4:4" x14ac:dyDescent="0.3">
      <c r="D1989" s="10"/>
    </row>
    <row r="1990" spans="4:4" x14ac:dyDescent="0.3">
      <c r="D1990" s="10"/>
    </row>
    <row r="1991" spans="4:4" x14ac:dyDescent="0.3">
      <c r="D1991" s="10"/>
    </row>
    <row r="1992" spans="4:4" x14ac:dyDescent="0.3">
      <c r="D1992" s="10"/>
    </row>
    <row r="1993" spans="4:4" x14ac:dyDescent="0.3">
      <c r="D1993" s="10"/>
    </row>
    <row r="1994" spans="4:4" x14ac:dyDescent="0.3">
      <c r="D1994" s="10"/>
    </row>
    <row r="1995" spans="4:4" x14ac:dyDescent="0.3">
      <c r="D1995" s="10"/>
    </row>
    <row r="1996" spans="4:4" x14ac:dyDescent="0.3">
      <c r="D1996" s="10"/>
    </row>
    <row r="1997" spans="4:4" x14ac:dyDescent="0.3">
      <c r="D1997" s="10"/>
    </row>
    <row r="1998" spans="4:4" x14ac:dyDescent="0.3">
      <c r="D1998" s="10"/>
    </row>
    <row r="1999" spans="4:4" x14ac:dyDescent="0.3">
      <c r="D1999" s="10"/>
    </row>
    <row r="2000" spans="4:4" x14ac:dyDescent="0.3">
      <c r="D2000" s="10"/>
    </row>
    <row r="2001" spans="4:4" x14ac:dyDescent="0.3">
      <c r="D2001" s="10"/>
    </row>
    <row r="2002" spans="4:4" x14ac:dyDescent="0.3">
      <c r="D2002" s="10"/>
    </row>
    <row r="2003" spans="4:4" x14ac:dyDescent="0.3">
      <c r="D2003" s="10"/>
    </row>
    <row r="2004" spans="4:4" x14ac:dyDescent="0.3">
      <c r="D2004" s="10"/>
    </row>
    <row r="2005" spans="4:4" x14ac:dyDescent="0.3">
      <c r="D2005" s="10"/>
    </row>
    <row r="2006" spans="4:4" x14ac:dyDescent="0.3">
      <c r="D2006" s="10"/>
    </row>
    <row r="2007" spans="4:4" x14ac:dyDescent="0.3">
      <c r="D2007" s="10"/>
    </row>
    <row r="2008" spans="4:4" x14ac:dyDescent="0.3">
      <c r="D2008" s="10"/>
    </row>
    <row r="2009" spans="4:4" x14ac:dyDescent="0.3">
      <c r="D2009" s="10"/>
    </row>
    <row r="2010" spans="4:4" x14ac:dyDescent="0.3">
      <c r="D2010" s="10"/>
    </row>
    <row r="2011" spans="4:4" x14ac:dyDescent="0.3">
      <c r="D2011" s="10"/>
    </row>
    <row r="2012" spans="4:4" x14ac:dyDescent="0.3">
      <c r="D2012" s="10"/>
    </row>
    <row r="2013" spans="4:4" x14ac:dyDescent="0.3">
      <c r="D2013" s="10"/>
    </row>
    <row r="2014" spans="4:4" x14ac:dyDescent="0.3">
      <c r="D2014" s="10"/>
    </row>
    <row r="2015" spans="4:4" x14ac:dyDescent="0.3">
      <c r="D2015" s="10"/>
    </row>
    <row r="2016" spans="4:4" x14ac:dyDescent="0.3">
      <c r="D2016" s="10"/>
    </row>
    <row r="2017" spans="4:4" x14ac:dyDescent="0.3">
      <c r="D2017" s="10"/>
    </row>
    <row r="2018" spans="4:4" x14ac:dyDescent="0.3">
      <c r="D2018" s="10"/>
    </row>
    <row r="2019" spans="4:4" x14ac:dyDescent="0.3">
      <c r="D2019" s="10"/>
    </row>
    <row r="2020" spans="4:4" x14ac:dyDescent="0.3">
      <c r="D2020" s="10"/>
    </row>
    <row r="2021" spans="4:4" x14ac:dyDescent="0.3">
      <c r="D2021" s="10"/>
    </row>
    <row r="2022" spans="4:4" x14ac:dyDescent="0.3">
      <c r="D2022" s="10"/>
    </row>
    <row r="2023" spans="4:4" x14ac:dyDescent="0.3">
      <c r="D2023" s="10"/>
    </row>
    <row r="2024" spans="4:4" x14ac:dyDescent="0.3">
      <c r="D2024" s="10"/>
    </row>
    <row r="2025" spans="4:4" x14ac:dyDescent="0.3">
      <c r="D2025" s="10"/>
    </row>
    <row r="2026" spans="4:4" x14ac:dyDescent="0.3">
      <c r="D2026" s="10"/>
    </row>
    <row r="2027" spans="4:4" x14ac:dyDescent="0.3">
      <c r="D2027" s="10"/>
    </row>
    <row r="2028" spans="4:4" x14ac:dyDescent="0.3">
      <c r="D2028" s="10"/>
    </row>
    <row r="2029" spans="4:4" x14ac:dyDescent="0.3">
      <c r="D2029" s="10"/>
    </row>
    <row r="2030" spans="4:4" x14ac:dyDescent="0.3">
      <c r="D2030" s="10"/>
    </row>
    <row r="2031" spans="4:4" x14ac:dyDescent="0.3">
      <c r="D2031" s="10"/>
    </row>
    <row r="2032" spans="4:4" x14ac:dyDescent="0.3">
      <c r="D2032" s="10"/>
    </row>
    <row r="2033" spans="4:4" x14ac:dyDescent="0.3">
      <c r="D2033" s="10"/>
    </row>
    <row r="2034" spans="4:4" x14ac:dyDescent="0.3">
      <c r="D2034" s="10"/>
    </row>
    <row r="2035" spans="4:4" x14ac:dyDescent="0.3">
      <c r="D2035" s="10"/>
    </row>
    <row r="2036" spans="4:4" x14ac:dyDescent="0.3">
      <c r="D2036" s="10"/>
    </row>
    <row r="2037" spans="4:4" x14ac:dyDescent="0.3">
      <c r="D2037" s="10"/>
    </row>
    <row r="2038" spans="4:4" x14ac:dyDescent="0.3">
      <c r="D2038" s="10"/>
    </row>
    <row r="2039" spans="4:4" x14ac:dyDescent="0.3">
      <c r="D2039" s="10"/>
    </row>
    <row r="2040" spans="4:4" x14ac:dyDescent="0.3">
      <c r="D2040" s="10"/>
    </row>
    <row r="2041" spans="4:4" x14ac:dyDescent="0.3">
      <c r="D2041" s="10"/>
    </row>
    <row r="2042" spans="4:4" x14ac:dyDescent="0.3">
      <c r="D2042" s="10"/>
    </row>
    <row r="2043" spans="4:4" x14ac:dyDescent="0.3">
      <c r="D2043" s="10"/>
    </row>
    <row r="2044" spans="4:4" x14ac:dyDescent="0.3">
      <c r="D2044" s="10"/>
    </row>
    <row r="2045" spans="4:4" x14ac:dyDescent="0.3">
      <c r="D2045" s="10"/>
    </row>
    <row r="2046" spans="4:4" x14ac:dyDescent="0.3">
      <c r="D2046" s="10"/>
    </row>
    <row r="2047" spans="4:4" x14ac:dyDescent="0.3">
      <c r="D2047" s="10"/>
    </row>
    <row r="2048" spans="4:4" x14ac:dyDescent="0.3">
      <c r="D2048" s="10"/>
    </row>
    <row r="2049" spans="4:4" x14ac:dyDescent="0.3">
      <c r="D2049" s="10"/>
    </row>
    <row r="2050" spans="4:4" x14ac:dyDescent="0.3">
      <c r="D2050" s="10"/>
    </row>
    <row r="2051" spans="4:4" x14ac:dyDescent="0.3">
      <c r="D2051" s="10"/>
    </row>
    <row r="2052" spans="4:4" x14ac:dyDescent="0.3">
      <c r="D2052" s="10"/>
    </row>
    <row r="2053" spans="4:4" x14ac:dyDescent="0.3">
      <c r="D2053" s="10"/>
    </row>
    <row r="2054" spans="4:4" x14ac:dyDescent="0.3">
      <c r="D2054" s="10"/>
    </row>
    <row r="2055" spans="4:4" x14ac:dyDescent="0.3">
      <c r="D2055" s="10"/>
    </row>
    <row r="2056" spans="4:4" x14ac:dyDescent="0.3">
      <c r="D2056" s="10"/>
    </row>
    <row r="2057" spans="4:4" x14ac:dyDescent="0.3">
      <c r="D2057" s="10"/>
    </row>
    <row r="2058" spans="4:4" x14ac:dyDescent="0.3">
      <c r="D2058" s="10"/>
    </row>
    <row r="2059" spans="4:4" x14ac:dyDescent="0.3">
      <c r="D2059" s="10"/>
    </row>
    <row r="2060" spans="4:4" x14ac:dyDescent="0.3">
      <c r="D2060" s="10"/>
    </row>
    <row r="2061" spans="4:4" x14ac:dyDescent="0.3">
      <c r="D2061" s="10"/>
    </row>
    <row r="2062" spans="4:4" x14ac:dyDescent="0.3">
      <c r="D2062" s="10"/>
    </row>
    <row r="2063" spans="4:4" x14ac:dyDescent="0.3">
      <c r="D2063" s="10"/>
    </row>
    <row r="2064" spans="4:4" x14ac:dyDescent="0.3">
      <c r="D2064" s="10"/>
    </row>
    <row r="2065" spans="4:4" x14ac:dyDescent="0.3">
      <c r="D2065" s="10"/>
    </row>
    <row r="2066" spans="4:4" x14ac:dyDescent="0.3">
      <c r="D2066" s="10"/>
    </row>
    <row r="2067" spans="4:4" x14ac:dyDescent="0.3">
      <c r="D2067" s="10"/>
    </row>
    <row r="2068" spans="4:4" x14ac:dyDescent="0.3">
      <c r="D2068" s="10"/>
    </row>
    <row r="2069" spans="4:4" x14ac:dyDescent="0.3">
      <c r="D2069" s="10"/>
    </row>
    <row r="2070" spans="4:4" x14ac:dyDescent="0.3">
      <c r="D2070" s="10"/>
    </row>
    <row r="2071" spans="4:4" x14ac:dyDescent="0.3">
      <c r="D2071" s="10"/>
    </row>
    <row r="2072" spans="4:4" x14ac:dyDescent="0.3">
      <c r="D2072" s="10"/>
    </row>
    <row r="2073" spans="4:4" x14ac:dyDescent="0.3">
      <c r="D2073" s="10"/>
    </row>
    <row r="2074" spans="4:4" x14ac:dyDescent="0.3">
      <c r="D2074" s="10"/>
    </row>
    <row r="2075" spans="4:4" x14ac:dyDescent="0.3">
      <c r="D2075" s="10"/>
    </row>
    <row r="2076" spans="4:4" x14ac:dyDescent="0.3">
      <c r="D2076" s="10"/>
    </row>
    <row r="2077" spans="4:4" x14ac:dyDescent="0.3">
      <c r="D2077" s="10"/>
    </row>
    <row r="2078" spans="4:4" x14ac:dyDescent="0.3">
      <c r="D2078" s="10"/>
    </row>
    <row r="2079" spans="4:4" x14ac:dyDescent="0.3">
      <c r="D2079" s="10"/>
    </row>
    <row r="2080" spans="4:4" x14ac:dyDescent="0.3">
      <c r="D2080" s="10"/>
    </row>
    <row r="2081" spans="4:4" x14ac:dyDescent="0.3">
      <c r="D2081" s="10"/>
    </row>
    <row r="2082" spans="4:4" x14ac:dyDescent="0.3">
      <c r="D2082" s="10"/>
    </row>
    <row r="2083" spans="4:4" x14ac:dyDescent="0.3">
      <c r="D2083" s="10"/>
    </row>
    <row r="2084" spans="4:4" x14ac:dyDescent="0.3">
      <c r="D2084" s="10"/>
    </row>
    <row r="2085" spans="4:4" x14ac:dyDescent="0.3">
      <c r="D2085" s="10"/>
    </row>
    <row r="2086" spans="4:4" x14ac:dyDescent="0.3">
      <c r="D2086" s="10"/>
    </row>
    <row r="2087" spans="4:4" x14ac:dyDescent="0.3">
      <c r="D2087" s="10"/>
    </row>
    <row r="2088" spans="4:4" x14ac:dyDescent="0.3">
      <c r="D2088" s="10"/>
    </row>
    <row r="2089" spans="4:4" x14ac:dyDescent="0.3">
      <c r="D2089" s="10"/>
    </row>
    <row r="2090" spans="4:4" x14ac:dyDescent="0.3">
      <c r="D2090" s="10"/>
    </row>
    <row r="2091" spans="4:4" x14ac:dyDescent="0.3">
      <c r="D2091" s="10"/>
    </row>
    <row r="2092" spans="4:4" x14ac:dyDescent="0.3">
      <c r="D2092" s="10"/>
    </row>
    <row r="2093" spans="4:4" x14ac:dyDescent="0.3">
      <c r="D2093" s="10"/>
    </row>
    <row r="2094" spans="4:4" x14ac:dyDescent="0.3">
      <c r="D2094" s="10"/>
    </row>
    <row r="2095" spans="4:4" x14ac:dyDescent="0.3">
      <c r="D2095" s="10"/>
    </row>
    <row r="2096" spans="4:4" x14ac:dyDescent="0.3">
      <c r="D2096" s="10"/>
    </row>
    <row r="2097" spans="4:4" x14ac:dyDescent="0.3">
      <c r="D2097" s="10"/>
    </row>
    <row r="2098" spans="4:4" x14ac:dyDescent="0.3">
      <c r="D2098" s="10"/>
    </row>
    <row r="2099" spans="4:4" x14ac:dyDescent="0.3">
      <c r="D2099" s="10"/>
    </row>
    <row r="2100" spans="4:4" x14ac:dyDescent="0.3">
      <c r="D2100" s="10"/>
    </row>
    <row r="2101" spans="4:4" x14ac:dyDescent="0.3">
      <c r="D2101" s="10"/>
    </row>
    <row r="2102" spans="4:4" x14ac:dyDescent="0.3">
      <c r="D2102" s="10"/>
    </row>
    <row r="2103" spans="4:4" x14ac:dyDescent="0.3">
      <c r="D2103" s="10"/>
    </row>
    <row r="2104" spans="4:4" x14ac:dyDescent="0.3">
      <c r="D2104" s="10"/>
    </row>
    <row r="2105" spans="4:4" x14ac:dyDescent="0.3">
      <c r="D2105" s="10"/>
    </row>
    <row r="2106" spans="4:4" x14ac:dyDescent="0.3">
      <c r="D2106" s="10"/>
    </row>
    <row r="2107" spans="4:4" x14ac:dyDescent="0.3">
      <c r="D2107" s="10"/>
    </row>
    <row r="2108" spans="4:4" x14ac:dyDescent="0.3">
      <c r="D2108" s="10"/>
    </row>
    <row r="2109" spans="4:4" x14ac:dyDescent="0.3">
      <c r="D2109" s="10"/>
    </row>
    <row r="2110" spans="4:4" x14ac:dyDescent="0.3">
      <c r="D2110" s="10"/>
    </row>
    <row r="2111" spans="4:4" x14ac:dyDescent="0.3">
      <c r="D2111" s="10"/>
    </row>
    <row r="2112" spans="4:4" x14ac:dyDescent="0.3">
      <c r="D2112" s="10"/>
    </row>
    <row r="2113" spans="4:4" x14ac:dyDescent="0.3">
      <c r="D2113" s="10"/>
    </row>
    <row r="2114" spans="4:4" x14ac:dyDescent="0.3">
      <c r="D2114" s="10"/>
    </row>
    <row r="2115" spans="4:4" x14ac:dyDescent="0.3">
      <c r="D2115" s="10"/>
    </row>
    <row r="2116" spans="4:4" x14ac:dyDescent="0.3">
      <c r="D2116" s="10"/>
    </row>
    <row r="2117" spans="4:4" x14ac:dyDescent="0.3">
      <c r="D2117" s="10"/>
    </row>
    <row r="2118" spans="4:4" x14ac:dyDescent="0.3">
      <c r="D2118" s="10"/>
    </row>
    <row r="2119" spans="4:4" x14ac:dyDescent="0.3">
      <c r="D2119" s="10"/>
    </row>
    <row r="2120" spans="4:4" x14ac:dyDescent="0.3">
      <c r="D2120" s="10"/>
    </row>
    <row r="2121" spans="4:4" x14ac:dyDescent="0.3">
      <c r="D2121" s="10"/>
    </row>
    <row r="2122" spans="4:4" x14ac:dyDescent="0.3">
      <c r="D2122" s="10"/>
    </row>
    <row r="2123" spans="4:4" x14ac:dyDescent="0.3">
      <c r="D2123" s="10"/>
    </row>
    <row r="2124" spans="4:4" x14ac:dyDescent="0.3">
      <c r="D2124" s="10"/>
    </row>
    <row r="2125" spans="4:4" x14ac:dyDescent="0.3">
      <c r="D2125" s="10"/>
    </row>
    <row r="2126" spans="4:4" x14ac:dyDescent="0.3">
      <c r="D2126" s="10"/>
    </row>
    <row r="2127" spans="4:4" x14ac:dyDescent="0.3">
      <c r="D2127" s="10"/>
    </row>
    <row r="2128" spans="4:4" x14ac:dyDescent="0.3">
      <c r="D2128" s="10"/>
    </row>
    <row r="2129" spans="4:4" x14ac:dyDescent="0.3">
      <c r="D2129" s="10"/>
    </row>
    <row r="2130" spans="4:4" x14ac:dyDescent="0.3">
      <c r="D2130" s="10"/>
    </row>
    <row r="2131" spans="4:4" x14ac:dyDescent="0.3">
      <c r="D2131" s="10"/>
    </row>
    <row r="2132" spans="4:4" x14ac:dyDescent="0.3">
      <c r="D2132" s="10"/>
    </row>
    <row r="2133" spans="4:4" x14ac:dyDescent="0.3">
      <c r="D2133" s="10"/>
    </row>
    <row r="2134" spans="4:4" x14ac:dyDescent="0.3">
      <c r="D2134" s="10"/>
    </row>
    <row r="2135" spans="4:4" x14ac:dyDescent="0.3">
      <c r="D2135" s="10"/>
    </row>
    <row r="2136" spans="4:4" x14ac:dyDescent="0.3">
      <c r="D2136" s="10"/>
    </row>
    <row r="2137" spans="4:4" x14ac:dyDescent="0.3">
      <c r="D2137" s="10"/>
    </row>
    <row r="2138" spans="4:4" x14ac:dyDescent="0.3">
      <c r="D2138" s="10"/>
    </row>
    <row r="2139" spans="4:4" x14ac:dyDescent="0.3">
      <c r="D2139" s="10"/>
    </row>
    <row r="2140" spans="4:4" x14ac:dyDescent="0.3">
      <c r="D2140" s="10"/>
    </row>
    <row r="2141" spans="4:4" x14ac:dyDescent="0.3">
      <c r="D2141" s="10"/>
    </row>
    <row r="2142" spans="4:4" x14ac:dyDescent="0.3">
      <c r="D2142" s="10"/>
    </row>
    <row r="2143" spans="4:4" x14ac:dyDescent="0.3">
      <c r="D2143" s="10"/>
    </row>
    <row r="2144" spans="4:4" x14ac:dyDescent="0.3">
      <c r="D2144" s="10"/>
    </row>
    <row r="2145" spans="4:4" x14ac:dyDescent="0.3">
      <c r="D2145" s="10"/>
    </row>
    <row r="2146" spans="4:4" x14ac:dyDescent="0.3">
      <c r="D2146" s="10"/>
    </row>
    <row r="2147" spans="4:4" x14ac:dyDescent="0.3">
      <c r="D2147" s="10"/>
    </row>
    <row r="2148" spans="4:4" x14ac:dyDescent="0.3">
      <c r="D2148" s="10"/>
    </row>
    <row r="2149" spans="4:4" x14ac:dyDescent="0.3">
      <c r="D2149" s="10"/>
    </row>
    <row r="2150" spans="4:4" x14ac:dyDescent="0.3">
      <c r="D2150" s="10"/>
    </row>
    <row r="2151" spans="4:4" x14ac:dyDescent="0.3">
      <c r="D2151" s="10"/>
    </row>
    <row r="2152" spans="4:4" x14ac:dyDescent="0.3">
      <c r="D2152" s="10"/>
    </row>
    <row r="2153" spans="4:4" x14ac:dyDescent="0.3">
      <c r="D2153" s="10"/>
    </row>
    <row r="2154" spans="4:4" x14ac:dyDescent="0.3">
      <c r="D2154" s="10"/>
    </row>
    <row r="2155" spans="4:4" x14ac:dyDescent="0.3">
      <c r="D2155" s="10"/>
    </row>
    <row r="2156" spans="4:4" x14ac:dyDescent="0.3">
      <c r="D2156" s="10"/>
    </row>
    <row r="2157" spans="4:4" x14ac:dyDescent="0.3">
      <c r="D2157" s="10"/>
    </row>
    <row r="2158" spans="4:4" x14ac:dyDescent="0.3">
      <c r="D2158" s="10"/>
    </row>
    <row r="2159" spans="4:4" x14ac:dyDescent="0.3">
      <c r="D2159" s="10"/>
    </row>
    <row r="2160" spans="4:4" x14ac:dyDescent="0.3">
      <c r="D2160" s="10"/>
    </row>
    <row r="2161" spans="4:4" x14ac:dyDescent="0.3">
      <c r="D2161" s="10"/>
    </row>
    <row r="2162" spans="4:4" x14ac:dyDescent="0.3">
      <c r="D2162" s="10"/>
    </row>
    <row r="2163" spans="4:4" x14ac:dyDescent="0.3">
      <c r="D2163" s="10"/>
    </row>
    <row r="2164" spans="4:4" x14ac:dyDescent="0.3">
      <c r="D2164" s="10"/>
    </row>
    <row r="2165" spans="4:4" x14ac:dyDescent="0.3">
      <c r="D2165" s="10"/>
    </row>
    <row r="2166" spans="4:4" x14ac:dyDescent="0.3">
      <c r="D2166" s="10"/>
    </row>
    <row r="2167" spans="4:4" x14ac:dyDescent="0.3">
      <c r="D2167" s="10"/>
    </row>
    <row r="2168" spans="4:4" x14ac:dyDescent="0.3">
      <c r="D2168" s="10"/>
    </row>
    <row r="2169" spans="4:4" x14ac:dyDescent="0.3">
      <c r="D2169" s="10"/>
    </row>
    <row r="2170" spans="4:4" x14ac:dyDescent="0.3">
      <c r="D2170" s="10"/>
    </row>
    <row r="2171" spans="4:4" x14ac:dyDescent="0.3">
      <c r="D2171" s="10"/>
    </row>
    <row r="2172" spans="4:4" x14ac:dyDescent="0.3">
      <c r="D2172" s="10"/>
    </row>
    <row r="2173" spans="4:4" x14ac:dyDescent="0.3">
      <c r="D2173" s="10"/>
    </row>
    <row r="2174" spans="4:4" x14ac:dyDescent="0.3">
      <c r="D2174" s="10"/>
    </row>
    <row r="2175" spans="4:4" x14ac:dyDescent="0.3">
      <c r="D2175" s="10"/>
    </row>
    <row r="2176" spans="4:4" x14ac:dyDescent="0.3">
      <c r="D2176" s="10"/>
    </row>
    <row r="2177" spans="4:4" x14ac:dyDescent="0.3">
      <c r="D2177" s="10"/>
    </row>
    <row r="2178" spans="4:4" x14ac:dyDescent="0.3">
      <c r="D2178" s="10"/>
    </row>
    <row r="2179" spans="4:4" x14ac:dyDescent="0.3">
      <c r="D2179" s="10"/>
    </row>
    <row r="2180" spans="4:4" x14ac:dyDescent="0.3">
      <c r="D2180" s="10"/>
    </row>
    <row r="2181" spans="4:4" x14ac:dyDescent="0.3">
      <c r="D2181" s="10"/>
    </row>
    <row r="2182" spans="4:4" x14ac:dyDescent="0.3">
      <c r="D2182" s="10"/>
    </row>
    <row r="2183" spans="4:4" x14ac:dyDescent="0.3">
      <c r="D2183" s="10"/>
    </row>
    <row r="2184" spans="4:4" x14ac:dyDescent="0.3">
      <c r="D2184" s="10"/>
    </row>
    <row r="2185" spans="4:4" x14ac:dyDescent="0.3">
      <c r="D2185" s="10"/>
    </row>
    <row r="2186" spans="4:4" x14ac:dyDescent="0.3">
      <c r="D2186" s="10"/>
    </row>
    <row r="2187" spans="4:4" x14ac:dyDescent="0.3">
      <c r="D2187" s="10"/>
    </row>
    <row r="2188" spans="4:4" x14ac:dyDescent="0.3">
      <c r="D2188" s="10"/>
    </row>
    <row r="2189" spans="4:4" x14ac:dyDescent="0.3">
      <c r="D2189" s="10"/>
    </row>
    <row r="2190" spans="4:4" x14ac:dyDescent="0.3">
      <c r="D2190" s="10"/>
    </row>
    <row r="2191" spans="4:4" x14ac:dyDescent="0.3">
      <c r="D2191" s="10"/>
    </row>
    <row r="2192" spans="4:4" x14ac:dyDescent="0.3">
      <c r="D2192" s="10"/>
    </row>
    <row r="2193" spans="4:4" x14ac:dyDescent="0.3">
      <c r="D2193" s="10"/>
    </row>
    <row r="2194" spans="4:4" x14ac:dyDescent="0.3">
      <c r="D2194" s="10"/>
    </row>
    <row r="2195" spans="4:4" x14ac:dyDescent="0.3">
      <c r="D2195" s="10"/>
    </row>
    <row r="2196" spans="4:4" x14ac:dyDescent="0.3">
      <c r="D2196" s="10"/>
    </row>
    <row r="2197" spans="4:4" x14ac:dyDescent="0.3">
      <c r="D2197" s="10"/>
    </row>
    <row r="2198" spans="4:4" x14ac:dyDescent="0.3">
      <c r="D2198" s="10"/>
    </row>
    <row r="2199" spans="4:4" x14ac:dyDescent="0.3">
      <c r="D2199" s="10"/>
    </row>
    <row r="2200" spans="4:4" x14ac:dyDescent="0.3">
      <c r="D2200" s="10"/>
    </row>
    <row r="2201" spans="4:4" x14ac:dyDescent="0.3">
      <c r="D2201" s="10"/>
    </row>
    <row r="2202" spans="4:4" x14ac:dyDescent="0.3">
      <c r="D2202" s="10"/>
    </row>
    <row r="2203" spans="4:4" x14ac:dyDescent="0.3">
      <c r="D2203" s="10"/>
    </row>
    <row r="2204" spans="4:4" x14ac:dyDescent="0.3">
      <c r="D2204" s="10"/>
    </row>
    <row r="2205" spans="4:4" x14ac:dyDescent="0.3">
      <c r="D2205" s="10"/>
    </row>
    <row r="2206" spans="4:4" x14ac:dyDescent="0.3">
      <c r="D2206" s="10"/>
    </row>
    <row r="2207" spans="4:4" x14ac:dyDescent="0.3">
      <c r="D2207" s="10"/>
    </row>
    <row r="2208" spans="4:4" x14ac:dyDescent="0.3">
      <c r="D2208" s="10"/>
    </row>
    <row r="2209" spans="4:4" x14ac:dyDescent="0.3">
      <c r="D2209" s="10"/>
    </row>
    <row r="2210" spans="4:4" x14ac:dyDescent="0.3">
      <c r="D2210" s="10"/>
    </row>
    <row r="2211" spans="4:4" x14ac:dyDescent="0.3">
      <c r="D2211" s="10"/>
    </row>
    <row r="2212" spans="4:4" x14ac:dyDescent="0.3">
      <c r="D2212" s="10"/>
    </row>
    <row r="2213" spans="4:4" x14ac:dyDescent="0.3">
      <c r="D2213" s="10"/>
    </row>
    <row r="2214" spans="4:4" x14ac:dyDescent="0.3">
      <c r="D2214" s="10"/>
    </row>
    <row r="2215" spans="4:4" x14ac:dyDescent="0.3">
      <c r="D2215" s="10"/>
    </row>
    <row r="2216" spans="4:4" x14ac:dyDescent="0.3">
      <c r="D2216" s="10"/>
    </row>
    <row r="2217" spans="4:4" x14ac:dyDescent="0.3">
      <c r="D2217" s="10"/>
    </row>
    <row r="2218" spans="4:4" x14ac:dyDescent="0.3">
      <c r="D2218" s="10"/>
    </row>
    <row r="2219" spans="4:4" x14ac:dyDescent="0.3">
      <c r="D2219" s="10"/>
    </row>
    <row r="2220" spans="4:4" x14ac:dyDescent="0.3">
      <c r="D2220" s="10"/>
    </row>
    <row r="2221" spans="4:4" x14ac:dyDescent="0.3">
      <c r="D2221" s="10"/>
    </row>
    <row r="2222" spans="4:4" x14ac:dyDescent="0.3">
      <c r="D2222" s="10"/>
    </row>
    <row r="2223" spans="4:4" x14ac:dyDescent="0.3">
      <c r="D2223" s="10"/>
    </row>
    <row r="2224" spans="4:4" x14ac:dyDescent="0.3">
      <c r="D2224" s="10"/>
    </row>
    <row r="2225" spans="4:4" x14ac:dyDescent="0.3">
      <c r="D2225" s="10"/>
    </row>
    <row r="2226" spans="4:4" x14ac:dyDescent="0.3">
      <c r="D2226" s="10"/>
    </row>
    <row r="2227" spans="4:4" x14ac:dyDescent="0.3">
      <c r="D2227" s="10"/>
    </row>
    <row r="2228" spans="4:4" x14ac:dyDescent="0.3">
      <c r="D2228" s="10"/>
    </row>
    <row r="2229" spans="4:4" x14ac:dyDescent="0.3">
      <c r="D2229" s="10"/>
    </row>
    <row r="2230" spans="4:4" x14ac:dyDescent="0.3">
      <c r="D2230" s="10"/>
    </row>
    <row r="2231" spans="4:4" x14ac:dyDescent="0.3">
      <c r="D2231" s="10"/>
    </row>
    <row r="2232" spans="4:4" x14ac:dyDescent="0.3">
      <c r="D2232" s="10"/>
    </row>
    <row r="2233" spans="4:4" x14ac:dyDescent="0.3">
      <c r="D2233" s="10"/>
    </row>
    <row r="2234" spans="4:4" x14ac:dyDescent="0.3">
      <c r="D2234" s="10"/>
    </row>
    <row r="2235" spans="4:4" x14ac:dyDescent="0.3">
      <c r="D2235" s="10"/>
    </row>
    <row r="2236" spans="4:4" x14ac:dyDescent="0.3">
      <c r="D2236" s="10"/>
    </row>
    <row r="2237" spans="4:4" x14ac:dyDescent="0.3">
      <c r="D2237" s="10"/>
    </row>
    <row r="2238" spans="4:4" x14ac:dyDescent="0.3">
      <c r="D2238" s="10"/>
    </row>
    <row r="2239" spans="4:4" x14ac:dyDescent="0.3">
      <c r="D2239" s="10"/>
    </row>
    <row r="2240" spans="4:4" x14ac:dyDescent="0.3">
      <c r="D2240" s="10"/>
    </row>
    <row r="2241" spans="4:4" x14ac:dyDescent="0.3">
      <c r="D2241" s="10"/>
    </row>
    <row r="2242" spans="4:4" x14ac:dyDescent="0.3">
      <c r="D2242" s="10"/>
    </row>
    <row r="2243" spans="4:4" x14ac:dyDescent="0.3">
      <c r="D2243" s="10"/>
    </row>
    <row r="2244" spans="4:4" x14ac:dyDescent="0.3">
      <c r="D2244" s="10"/>
    </row>
    <row r="2245" spans="4:4" x14ac:dyDescent="0.3">
      <c r="D2245" s="10"/>
    </row>
    <row r="2246" spans="4:4" x14ac:dyDescent="0.3">
      <c r="D2246" s="10"/>
    </row>
    <row r="2247" spans="4:4" x14ac:dyDescent="0.3">
      <c r="D2247" s="10"/>
    </row>
    <row r="2248" spans="4:4" x14ac:dyDescent="0.3">
      <c r="D2248" s="10"/>
    </row>
    <row r="2249" spans="4:4" x14ac:dyDescent="0.3">
      <c r="D2249" s="10"/>
    </row>
    <row r="2250" spans="4:4" x14ac:dyDescent="0.3">
      <c r="D2250" s="10"/>
    </row>
    <row r="2251" spans="4:4" x14ac:dyDescent="0.3">
      <c r="D2251" s="10"/>
    </row>
    <row r="2252" spans="4:4" x14ac:dyDescent="0.3">
      <c r="D2252" s="10"/>
    </row>
    <row r="2253" spans="4:4" x14ac:dyDescent="0.3">
      <c r="D2253" s="10"/>
    </row>
    <row r="2254" spans="4:4" x14ac:dyDescent="0.3">
      <c r="D2254" s="10"/>
    </row>
    <row r="2255" spans="4:4" x14ac:dyDescent="0.3">
      <c r="D2255" s="10"/>
    </row>
    <row r="2256" spans="4:4" x14ac:dyDescent="0.3">
      <c r="D2256" s="10"/>
    </row>
    <row r="2257" spans="4:4" x14ac:dyDescent="0.3">
      <c r="D2257" s="10"/>
    </row>
    <row r="2258" spans="4:4" x14ac:dyDescent="0.3">
      <c r="D2258" s="10"/>
    </row>
    <row r="2259" spans="4:4" x14ac:dyDescent="0.3">
      <c r="D2259" s="10"/>
    </row>
    <row r="2260" spans="4:4" x14ac:dyDescent="0.3">
      <c r="D2260" s="10"/>
    </row>
    <row r="2261" spans="4:4" x14ac:dyDescent="0.3">
      <c r="D2261" s="10"/>
    </row>
    <row r="2262" spans="4:4" x14ac:dyDescent="0.3">
      <c r="D2262" s="10"/>
    </row>
    <row r="2263" spans="4:4" x14ac:dyDescent="0.3">
      <c r="D2263" s="10"/>
    </row>
    <row r="2264" spans="4:4" x14ac:dyDescent="0.3">
      <c r="D2264" s="10"/>
    </row>
    <row r="2265" spans="4:4" x14ac:dyDescent="0.3">
      <c r="D2265" s="10"/>
    </row>
    <row r="2266" spans="4:4" x14ac:dyDescent="0.3">
      <c r="D2266" s="10"/>
    </row>
    <row r="2267" spans="4:4" x14ac:dyDescent="0.3">
      <c r="D2267" s="10"/>
    </row>
    <row r="2268" spans="4:4" x14ac:dyDescent="0.3">
      <c r="D2268" s="10"/>
    </row>
    <row r="2269" spans="4:4" x14ac:dyDescent="0.3">
      <c r="D2269" s="10"/>
    </row>
    <row r="2270" spans="4:4" x14ac:dyDescent="0.3">
      <c r="D2270" s="10"/>
    </row>
    <row r="2271" spans="4:4" x14ac:dyDescent="0.3">
      <c r="D2271" s="10"/>
    </row>
    <row r="2272" spans="4:4" x14ac:dyDescent="0.3">
      <c r="D2272" s="10"/>
    </row>
    <row r="2273" spans="4:4" x14ac:dyDescent="0.3">
      <c r="D2273" s="10"/>
    </row>
    <row r="2274" spans="4:4" x14ac:dyDescent="0.3">
      <c r="D2274" s="10"/>
    </row>
    <row r="2275" spans="4:4" x14ac:dyDescent="0.3">
      <c r="D2275" s="10"/>
    </row>
    <row r="2276" spans="4:4" x14ac:dyDescent="0.3">
      <c r="D2276" s="10"/>
    </row>
    <row r="2277" spans="4:4" x14ac:dyDescent="0.3">
      <c r="D2277" s="10"/>
    </row>
    <row r="2278" spans="4:4" x14ac:dyDescent="0.3">
      <c r="D2278" s="10"/>
    </row>
    <row r="2279" spans="4:4" x14ac:dyDescent="0.3">
      <c r="D2279" s="10"/>
    </row>
    <row r="2280" spans="4:4" x14ac:dyDescent="0.3">
      <c r="D2280" s="10"/>
    </row>
    <row r="2281" spans="4:4" x14ac:dyDescent="0.3">
      <c r="D2281" s="10"/>
    </row>
    <row r="2282" spans="4:4" x14ac:dyDescent="0.3">
      <c r="D2282" s="10"/>
    </row>
    <row r="2283" spans="4:4" x14ac:dyDescent="0.3">
      <c r="D2283" s="10"/>
    </row>
    <row r="2284" spans="4:4" x14ac:dyDescent="0.3">
      <c r="D2284" s="10"/>
    </row>
    <row r="2285" spans="4:4" x14ac:dyDescent="0.3">
      <c r="D2285" s="10"/>
    </row>
    <row r="2286" spans="4:4" x14ac:dyDescent="0.3">
      <c r="D2286" s="10"/>
    </row>
    <row r="2287" spans="4:4" x14ac:dyDescent="0.3">
      <c r="D2287" s="10"/>
    </row>
    <row r="2288" spans="4:4" x14ac:dyDescent="0.3">
      <c r="D2288" s="10"/>
    </row>
    <row r="2289" spans="4:4" x14ac:dyDescent="0.3">
      <c r="D2289" s="10"/>
    </row>
    <row r="2290" spans="4:4" x14ac:dyDescent="0.3">
      <c r="D2290" s="10"/>
    </row>
    <row r="2291" spans="4:4" x14ac:dyDescent="0.3">
      <c r="D2291" s="10"/>
    </row>
    <row r="2292" spans="4:4" x14ac:dyDescent="0.3">
      <c r="D2292" s="10"/>
    </row>
    <row r="2293" spans="4:4" x14ac:dyDescent="0.3">
      <c r="D2293" s="10"/>
    </row>
    <row r="2294" spans="4:4" x14ac:dyDescent="0.3">
      <c r="D2294" s="10"/>
    </row>
    <row r="2295" spans="4:4" x14ac:dyDescent="0.3">
      <c r="D2295" s="10"/>
    </row>
    <row r="2296" spans="4:4" x14ac:dyDescent="0.3">
      <c r="D2296" s="10"/>
    </row>
    <row r="2297" spans="4:4" x14ac:dyDescent="0.3">
      <c r="D2297" s="10"/>
    </row>
    <row r="2298" spans="4:4" x14ac:dyDescent="0.3">
      <c r="D2298" s="10"/>
    </row>
    <row r="2299" spans="4:4" x14ac:dyDescent="0.3">
      <c r="D2299" s="10"/>
    </row>
    <row r="2300" spans="4:4" x14ac:dyDescent="0.3">
      <c r="D2300" s="10"/>
    </row>
    <row r="2301" spans="4:4" x14ac:dyDescent="0.3">
      <c r="D2301" s="10"/>
    </row>
    <row r="2302" spans="4:4" x14ac:dyDescent="0.3">
      <c r="D2302" s="10"/>
    </row>
    <row r="2303" spans="4:4" x14ac:dyDescent="0.3">
      <c r="D2303" s="10"/>
    </row>
    <row r="2304" spans="4:4" x14ac:dyDescent="0.3">
      <c r="D2304" s="10"/>
    </row>
    <row r="2305" spans="4:4" x14ac:dyDescent="0.3">
      <c r="D2305" s="10"/>
    </row>
    <row r="2306" spans="4:4" x14ac:dyDescent="0.3">
      <c r="D2306" s="10"/>
    </row>
    <row r="2307" spans="4:4" x14ac:dyDescent="0.3">
      <c r="D2307" s="10"/>
    </row>
    <row r="2308" spans="4:4" x14ac:dyDescent="0.3">
      <c r="D2308" s="10"/>
    </row>
    <row r="2309" spans="4:4" x14ac:dyDescent="0.3">
      <c r="D2309" s="10"/>
    </row>
    <row r="2310" spans="4:4" x14ac:dyDescent="0.3">
      <c r="D2310" s="10"/>
    </row>
    <row r="2311" spans="4:4" x14ac:dyDescent="0.3">
      <c r="D2311" s="10"/>
    </row>
    <row r="2312" spans="4:4" x14ac:dyDescent="0.3">
      <c r="D2312" s="10"/>
    </row>
    <row r="2313" spans="4:4" x14ac:dyDescent="0.3">
      <c r="D2313" s="10"/>
    </row>
    <row r="2314" spans="4:4" x14ac:dyDescent="0.3">
      <c r="D2314" s="10"/>
    </row>
    <row r="2315" spans="4:4" x14ac:dyDescent="0.3">
      <c r="D2315" s="10"/>
    </row>
    <row r="2316" spans="4:4" x14ac:dyDescent="0.3">
      <c r="D2316" s="10"/>
    </row>
    <row r="2317" spans="4:4" x14ac:dyDescent="0.3">
      <c r="D2317" s="10"/>
    </row>
    <row r="2318" spans="4:4" x14ac:dyDescent="0.3">
      <c r="D2318" s="10"/>
    </row>
    <row r="2319" spans="4:4" x14ac:dyDescent="0.3">
      <c r="D2319" s="10"/>
    </row>
    <row r="2320" spans="4:4" x14ac:dyDescent="0.3">
      <c r="D2320" s="10"/>
    </row>
    <row r="2321" spans="4:4" x14ac:dyDescent="0.3">
      <c r="D2321" s="10"/>
    </row>
    <row r="2322" spans="4:4" x14ac:dyDescent="0.3">
      <c r="D2322" s="10"/>
    </row>
    <row r="2323" spans="4:4" x14ac:dyDescent="0.3">
      <c r="D2323" s="10"/>
    </row>
    <row r="2324" spans="4:4" x14ac:dyDescent="0.3">
      <c r="D2324" s="10"/>
    </row>
    <row r="2325" spans="4:4" x14ac:dyDescent="0.3">
      <c r="D2325" s="10"/>
    </row>
    <row r="2326" spans="4:4" x14ac:dyDescent="0.3">
      <c r="D2326" s="10"/>
    </row>
    <row r="2327" spans="4:4" x14ac:dyDescent="0.3">
      <c r="D2327" s="10"/>
    </row>
    <row r="2328" spans="4:4" x14ac:dyDescent="0.3">
      <c r="D2328" s="10"/>
    </row>
    <row r="2329" spans="4:4" x14ac:dyDescent="0.3">
      <c r="D2329" s="10"/>
    </row>
    <row r="2330" spans="4:4" x14ac:dyDescent="0.3">
      <c r="D2330" s="10"/>
    </row>
    <row r="2331" spans="4:4" x14ac:dyDescent="0.3">
      <c r="D2331" s="10"/>
    </row>
    <row r="2332" spans="4:4" x14ac:dyDescent="0.3">
      <c r="D2332" s="10"/>
    </row>
    <row r="2333" spans="4:4" x14ac:dyDescent="0.3">
      <c r="D2333" s="10"/>
    </row>
    <row r="2334" spans="4:4" x14ac:dyDescent="0.3">
      <c r="D2334" s="10"/>
    </row>
    <row r="2335" spans="4:4" x14ac:dyDescent="0.3">
      <c r="D2335" s="10"/>
    </row>
    <row r="2336" spans="4:4" x14ac:dyDescent="0.3">
      <c r="D2336" s="10"/>
    </row>
    <row r="2337" spans="4:4" x14ac:dyDescent="0.3">
      <c r="D2337" s="10"/>
    </row>
    <row r="2338" spans="4:4" x14ac:dyDescent="0.3">
      <c r="D2338" s="10"/>
    </row>
    <row r="2339" spans="4:4" x14ac:dyDescent="0.3">
      <c r="D2339" s="10"/>
    </row>
    <row r="2340" spans="4:4" x14ac:dyDescent="0.3">
      <c r="D2340" s="10"/>
    </row>
    <row r="2341" spans="4:4" x14ac:dyDescent="0.3">
      <c r="D2341" s="10"/>
    </row>
    <row r="2342" spans="4:4" x14ac:dyDescent="0.3">
      <c r="D2342" s="10"/>
    </row>
    <row r="2343" spans="4:4" x14ac:dyDescent="0.3">
      <c r="D2343" s="10"/>
    </row>
    <row r="2344" spans="4:4" x14ac:dyDescent="0.3">
      <c r="D2344" s="10"/>
    </row>
    <row r="2345" spans="4:4" x14ac:dyDescent="0.3">
      <c r="D2345" s="10"/>
    </row>
    <row r="2346" spans="4:4" x14ac:dyDescent="0.3">
      <c r="D2346" s="10"/>
    </row>
    <row r="2347" spans="4:4" x14ac:dyDescent="0.3">
      <c r="D2347" s="10"/>
    </row>
    <row r="2348" spans="4:4" x14ac:dyDescent="0.3">
      <c r="D2348" s="10"/>
    </row>
    <row r="2349" spans="4:4" x14ac:dyDescent="0.3">
      <c r="D2349" s="10"/>
    </row>
    <row r="2350" spans="4:4" x14ac:dyDescent="0.3">
      <c r="D2350" s="10"/>
    </row>
    <row r="2351" spans="4:4" x14ac:dyDescent="0.3">
      <c r="D2351" s="10"/>
    </row>
    <row r="2352" spans="4:4" x14ac:dyDescent="0.3">
      <c r="D2352" s="10"/>
    </row>
    <row r="2353" spans="4:4" x14ac:dyDescent="0.3">
      <c r="D2353" s="10"/>
    </row>
    <row r="2354" spans="4:4" x14ac:dyDescent="0.3">
      <c r="D2354" s="10"/>
    </row>
    <row r="2355" spans="4:4" x14ac:dyDescent="0.3">
      <c r="D2355" s="10"/>
    </row>
    <row r="2356" spans="4:4" x14ac:dyDescent="0.3">
      <c r="D2356" s="10"/>
    </row>
    <row r="2357" spans="4:4" x14ac:dyDescent="0.3">
      <c r="D2357" s="10"/>
    </row>
    <row r="2358" spans="4:4" x14ac:dyDescent="0.3">
      <c r="D2358" s="10"/>
    </row>
    <row r="2359" spans="4:4" x14ac:dyDescent="0.3">
      <c r="D2359" s="10"/>
    </row>
    <row r="2360" spans="4:4" x14ac:dyDescent="0.3">
      <c r="D2360" s="10"/>
    </row>
    <row r="2361" spans="4:4" x14ac:dyDescent="0.3">
      <c r="D2361" s="10"/>
    </row>
    <row r="2362" spans="4:4" x14ac:dyDescent="0.3">
      <c r="D2362" s="10"/>
    </row>
    <row r="2363" spans="4:4" x14ac:dyDescent="0.3">
      <c r="D2363" s="10"/>
    </row>
    <row r="2364" spans="4:4" x14ac:dyDescent="0.3">
      <c r="D2364" s="10"/>
    </row>
    <row r="2365" spans="4:4" x14ac:dyDescent="0.3">
      <c r="D2365" s="10"/>
    </row>
    <row r="2366" spans="4:4" x14ac:dyDescent="0.3">
      <c r="D2366" s="10"/>
    </row>
    <row r="2367" spans="4:4" x14ac:dyDescent="0.3">
      <c r="D2367" s="10"/>
    </row>
    <row r="2368" spans="4:4" x14ac:dyDescent="0.3">
      <c r="D2368" s="10"/>
    </row>
    <row r="2369" spans="4:4" x14ac:dyDescent="0.3">
      <c r="D2369" s="10"/>
    </row>
    <row r="2370" spans="4:4" x14ac:dyDescent="0.3">
      <c r="D2370" s="10"/>
    </row>
    <row r="2371" spans="4:4" x14ac:dyDescent="0.3">
      <c r="D2371" s="10"/>
    </row>
    <row r="2372" spans="4:4" x14ac:dyDescent="0.3">
      <c r="D2372" s="10"/>
    </row>
    <row r="2373" spans="4:4" x14ac:dyDescent="0.3">
      <c r="D2373" s="10"/>
    </row>
    <row r="2374" spans="4:4" x14ac:dyDescent="0.3">
      <c r="D2374" s="10"/>
    </row>
    <row r="2375" spans="4:4" x14ac:dyDescent="0.3">
      <c r="D2375" s="10"/>
    </row>
    <row r="2376" spans="4:4" x14ac:dyDescent="0.3">
      <c r="D2376" s="10"/>
    </row>
    <row r="2377" spans="4:4" x14ac:dyDescent="0.3">
      <c r="D2377" s="10"/>
    </row>
    <row r="2378" spans="4:4" x14ac:dyDescent="0.3">
      <c r="D2378" s="10"/>
    </row>
    <row r="2379" spans="4:4" x14ac:dyDescent="0.3">
      <c r="D2379" s="10"/>
    </row>
    <row r="2380" spans="4:4" x14ac:dyDescent="0.3">
      <c r="D2380" s="10"/>
    </row>
    <row r="2381" spans="4:4" x14ac:dyDescent="0.3">
      <c r="D2381" s="10"/>
    </row>
    <row r="2382" spans="4:4" x14ac:dyDescent="0.3">
      <c r="D2382" s="10"/>
    </row>
    <row r="2383" spans="4:4" x14ac:dyDescent="0.3">
      <c r="D2383" s="10"/>
    </row>
    <row r="2384" spans="4:4" x14ac:dyDescent="0.3">
      <c r="D2384" s="10"/>
    </row>
    <row r="2385" spans="4:4" x14ac:dyDescent="0.3">
      <c r="D2385" s="10"/>
    </row>
    <row r="2386" spans="4:4" x14ac:dyDescent="0.3">
      <c r="D2386" s="10"/>
    </row>
    <row r="2387" spans="4:4" x14ac:dyDescent="0.3">
      <c r="D2387" s="10"/>
    </row>
    <row r="2388" spans="4:4" x14ac:dyDescent="0.3">
      <c r="D2388" s="10"/>
    </row>
    <row r="2389" spans="4:4" x14ac:dyDescent="0.3">
      <c r="D2389" s="10"/>
    </row>
    <row r="2390" spans="4:4" x14ac:dyDescent="0.3">
      <c r="D2390" s="10"/>
    </row>
    <row r="2391" spans="4:4" x14ac:dyDescent="0.3">
      <c r="D2391" s="10"/>
    </row>
    <row r="2392" spans="4:4" x14ac:dyDescent="0.3">
      <c r="D2392" s="10"/>
    </row>
    <row r="2393" spans="4:4" x14ac:dyDescent="0.3">
      <c r="D2393" s="10"/>
    </row>
    <row r="2394" spans="4:4" x14ac:dyDescent="0.3">
      <c r="D2394" s="10"/>
    </row>
    <row r="2395" spans="4:4" x14ac:dyDescent="0.3">
      <c r="D2395" s="10"/>
    </row>
    <row r="2396" spans="4:4" x14ac:dyDescent="0.3">
      <c r="D2396" s="10"/>
    </row>
    <row r="2397" spans="4:4" x14ac:dyDescent="0.3">
      <c r="D2397" s="10"/>
    </row>
    <row r="2398" spans="4:4" x14ac:dyDescent="0.3">
      <c r="D2398" s="10"/>
    </row>
    <row r="2399" spans="4:4" x14ac:dyDescent="0.3">
      <c r="D2399" s="10"/>
    </row>
    <row r="2400" spans="4:4" x14ac:dyDescent="0.3">
      <c r="D2400" s="10"/>
    </row>
    <row r="2401" spans="4:4" x14ac:dyDescent="0.3">
      <c r="D2401" s="10"/>
    </row>
    <row r="2402" spans="4:4" x14ac:dyDescent="0.3">
      <c r="D2402" s="10"/>
    </row>
    <row r="2403" spans="4:4" x14ac:dyDescent="0.3">
      <c r="D2403" s="10"/>
    </row>
    <row r="2404" spans="4:4" x14ac:dyDescent="0.3">
      <c r="D2404" s="10"/>
    </row>
    <row r="2405" spans="4:4" x14ac:dyDescent="0.3">
      <c r="D2405" s="10"/>
    </row>
    <row r="2406" spans="4:4" x14ac:dyDescent="0.3">
      <c r="D2406" s="10"/>
    </row>
    <row r="2407" spans="4:4" x14ac:dyDescent="0.3">
      <c r="D2407" s="10"/>
    </row>
    <row r="2408" spans="4:4" x14ac:dyDescent="0.3">
      <c r="D2408" s="10"/>
    </row>
    <row r="2409" spans="4:4" x14ac:dyDescent="0.3">
      <c r="D2409" s="10"/>
    </row>
    <row r="2410" spans="4:4" x14ac:dyDescent="0.3">
      <c r="D2410" s="10"/>
    </row>
    <row r="2411" spans="4:4" x14ac:dyDescent="0.3">
      <c r="D2411" s="10"/>
    </row>
    <row r="2412" spans="4:4" x14ac:dyDescent="0.3">
      <c r="D2412" s="10"/>
    </row>
    <row r="2413" spans="4:4" x14ac:dyDescent="0.3">
      <c r="D2413" s="10"/>
    </row>
    <row r="2414" spans="4:4" x14ac:dyDescent="0.3">
      <c r="D2414" s="10"/>
    </row>
    <row r="2415" spans="4:4" x14ac:dyDescent="0.3">
      <c r="D2415" s="10"/>
    </row>
    <row r="2416" spans="4:4" x14ac:dyDescent="0.3">
      <c r="D2416" s="10"/>
    </row>
    <row r="2417" spans="4:4" x14ac:dyDescent="0.3">
      <c r="D2417" s="10"/>
    </row>
    <row r="2418" spans="4:4" x14ac:dyDescent="0.3">
      <c r="D2418" s="10"/>
    </row>
    <row r="2419" spans="4:4" x14ac:dyDescent="0.3">
      <c r="D2419" s="10"/>
    </row>
    <row r="2420" spans="4:4" x14ac:dyDescent="0.3">
      <c r="D2420" s="10"/>
    </row>
    <row r="2421" spans="4:4" x14ac:dyDescent="0.3">
      <c r="D2421" s="10"/>
    </row>
    <row r="2422" spans="4:4" x14ac:dyDescent="0.3">
      <c r="D2422" s="10"/>
    </row>
    <row r="2423" spans="4:4" x14ac:dyDescent="0.3">
      <c r="D2423" s="10"/>
    </row>
    <row r="2424" spans="4:4" x14ac:dyDescent="0.3">
      <c r="D2424" s="10"/>
    </row>
    <row r="2425" spans="4:4" x14ac:dyDescent="0.3">
      <c r="D2425" s="10"/>
    </row>
    <row r="2426" spans="4:4" x14ac:dyDescent="0.3">
      <c r="D2426" s="10"/>
    </row>
    <row r="2427" spans="4:4" x14ac:dyDescent="0.3">
      <c r="D2427" s="10"/>
    </row>
    <row r="2428" spans="4:4" x14ac:dyDescent="0.3">
      <c r="D2428" s="10"/>
    </row>
    <row r="2429" spans="4:4" x14ac:dyDescent="0.3">
      <c r="D2429" s="10"/>
    </row>
    <row r="2430" spans="4:4" x14ac:dyDescent="0.3">
      <c r="D2430" s="10"/>
    </row>
    <row r="2431" spans="4:4" x14ac:dyDescent="0.3">
      <c r="D2431" s="10"/>
    </row>
    <row r="2432" spans="4:4" x14ac:dyDescent="0.3">
      <c r="D2432" s="10"/>
    </row>
    <row r="2433" spans="4:4" x14ac:dyDescent="0.3">
      <c r="D2433" s="10"/>
    </row>
    <row r="2434" spans="4:4" x14ac:dyDescent="0.3">
      <c r="D2434" s="10"/>
    </row>
    <row r="2435" spans="4:4" x14ac:dyDescent="0.3">
      <c r="D2435" s="10"/>
    </row>
    <row r="2436" spans="4:4" x14ac:dyDescent="0.3">
      <c r="D2436" s="10"/>
    </row>
    <row r="2437" spans="4:4" x14ac:dyDescent="0.3">
      <c r="D2437" s="10"/>
    </row>
    <row r="2438" spans="4:4" x14ac:dyDescent="0.3">
      <c r="D2438" s="10"/>
    </row>
    <row r="2439" spans="4:4" x14ac:dyDescent="0.3">
      <c r="D2439" s="10"/>
    </row>
    <row r="2440" spans="4:4" x14ac:dyDescent="0.3">
      <c r="D2440" s="10"/>
    </row>
    <row r="2441" spans="4:4" x14ac:dyDescent="0.3">
      <c r="D2441" s="10"/>
    </row>
    <row r="2442" spans="4:4" x14ac:dyDescent="0.3">
      <c r="D2442" s="10"/>
    </row>
    <row r="2443" spans="4:4" x14ac:dyDescent="0.3">
      <c r="D2443" s="10"/>
    </row>
    <row r="2444" spans="4:4" x14ac:dyDescent="0.3">
      <c r="D2444" s="10"/>
    </row>
    <row r="2445" spans="4:4" x14ac:dyDescent="0.3">
      <c r="D2445" s="10"/>
    </row>
    <row r="2446" spans="4:4" x14ac:dyDescent="0.3">
      <c r="D2446" s="10"/>
    </row>
    <row r="2447" spans="4:4" x14ac:dyDescent="0.3">
      <c r="D2447" s="10"/>
    </row>
    <row r="2448" spans="4:4" x14ac:dyDescent="0.3">
      <c r="D2448" s="10"/>
    </row>
    <row r="2449" spans="4:4" x14ac:dyDescent="0.3">
      <c r="D2449" s="10"/>
    </row>
    <row r="2450" spans="4:4" x14ac:dyDescent="0.3">
      <c r="D2450" s="10"/>
    </row>
    <row r="2451" spans="4:4" x14ac:dyDescent="0.3">
      <c r="D2451" s="10"/>
    </row>
    <row r="2452" spans="4:4" x14ac:dyDescent="0.3">
      <c r="D2452" s="10"/>
    </row>
    <row r="2453" spans="4:4" x14ac:dyDescent="0.3">
      <c r="D2453" s="10"/>
    </row>
    <row r="2454" spans="4:4" x14ac:dyDescent="0.3">
      <c r="D2454" s="10"/>
    </row>
    <row r="2455" spans="4:4" x14ac:dyDescent="0.3">
      <c r="D2455" s="10"/>
    </row>
    <row r="2456" spans="4:4" x14ac:dyDescent="0.3">
      <c r="D2456" s="10"/>
    </row>
    <row r="2457" spans="4:4" x14ac:dyDescent="0.3">
      <c r="D2457" s="10"/>
    </row>
    <row r="2458" spans="4:4" x14ac:dyDescent="0.3">
      <c r="D2458" s="10"/>
    </row>
    <row r="2459" spans="4:4" x14ac:dyDescent="0.3">
      <c r="D2459" s="10"/>
    </row>
    <row r="2460" spans="4:4" x14ac:dyDescent="0.3">
      <c r="D2460" s="10"/>
    </row>
    <row r="2461" spans="4:4" x14ac:dyDescent="0.3">
      <c r="D2461" s="10"/>
    </row>
    <row r="2462" spans="4:4" x14ac:dyDescent="0.3">
      <c r="D2462" s="10"/>
    </row>
    <row r="2463" spans="4:4" x14ac:dyDescent="0.3">
      <c r="D2463" s="10"/>
    </row>
    <row r="2464" spans="4:4" x14ac:dyDescent="0.3">
      <c r="D2464" s="10"/>
    </row>
    <row r="2465" spans="4:4" x14ac:dyDescent="0.3">
      <c r="D2465" s="10"/>
    </row>
    <row r="2466" spans="4:4" x14ac:dyDescent="0.3">
      <c r="D2466" s="10"/>
    </row>
    <row r="2467" spans="4:4" x14ac:dyDescent="0.3">
      <c r="D2467" s="10"/>
    </row>
    <row r="2468" spans="4:4" x14ac:dyDescent="0.3">
      <c r="D2468" s="10"/>
    </row>
    <row r="2469" spans="4:4" x14ac:dyDescent="0.3">
      <c r="D2469" s="10"/>
    </row>
    <row r="2470" spans="4:4" x14ac:dyDescent="0.3">
      <c r="D2470" s="10"/>
    </row>
    <row r="2471" spans="4:4" x14ac:dyDescent="0.3">
      <c r="D2471" s="10"/>
    </row>
    <row r="2472" spans="4:4" x14ac:dyDescent="0.3">
      <c r="D2472" s="10"/>
    </row>
    <row r="2473" spans="4:4" x14ac:dyDescent="0.3">
      <c r="D2473" s="10"/>
    </row>
    <row r="2474" spans="4:4" x14ac:dyDescent="0.3">
      <c r="D2474" s="10"/>
    </row>
    <row r="2475" spans="4:4" x14ac:dyDescent="0.3">
      <c r="D2475" s="10"/>
    </row>
    <row r="2476" spans="4:4" x14ac:dyDescent="0.3">
      <c r="D2476" s="10"/>
    </row>
    <row r="2477" spans="4:4" x14ac:dyDescent="0.3">
      <c r="D2477" s="10"/>
    </row>
    <row r="2478" spans="4:4" x14ac:dyDescent="0.3">
      <c r="D2478" s="10"/>
    </row>
    <row r="2479" spans="4:4" x14ac:dyDescent="0.3">
      <c r="D2479" s="10"/>
    </row>
    <row r="2480" spans="4:4" x14ac:dyDescent="0.3">
      <c r="D2480" s="10"/>
    </row>
    <row r="2481" spans="4:4" x14ac:dyDescent="0.3">
      <c r="D2481" s="10"/>
    </row>
    <row r="2482" spans="4:4" x14ac:dyDescent="0.3">
      <c r="D2482" s="10"/>
    </row>
    <row r="2483" spans="4:4" x14ac:dyDescent="0.3">
      <c r="D2483" s="10"/>
    </row>
    <row r="2484" spans="4:4" x14ac:dyDescent="0.3">
      <c r="D2484" s="10"/>
    </row>
    <row r="2485" spans="4:4" x14ac:dyDescent="0.3">
      <c r="D2485" s="10"/>
    </row>
    <row r="2486" spans="4:4" x14ac:dyDescent="0.3">
      <c r="D2486" s="10"/>
    </row>
    <row r="2487" spans="4:4" x14ac:dyDescent="0.3">
      <c r="D2487" s="10"/>
    </row>
    <row r="2488" spans="4:4" x14ac:dyDescent="0.3">
      <c r="D2488" s="10"/>
    </row>
    <row r="2489" spans="4:4" x14ac:dyDescent="0.3">
      <c r="D2489" s="10"/>
    </row>
    <row r="2490" spans="4:4" x14ac:dyDescent="0.3">
      <c r="D2490" s="10"/>
    </row>
    <row r="2491" spans="4:4" x14ac:dyDescent="0.3">
      <c r="D2491" s="10"/>
    </row>
    <row r="2492" spans="4:4" x14ac:dyDescent="0.3">
      <c r="D2492" s="10"/>
    </row>
    <row r="2493" spans="4:4" x14ac:dyDescent="0.3">
      <c r="D2493" s="10"/>
    </row>
    <row r="2494" spans="4:4" x14ac:dyDescent="0.3">
      <c r="D2494" s="10"/>
    </row>
    <row r="2495" spans="4:4" x14ac:dyDescent="0.3">
      <c r="D2495" s="10"/>
    </row>
    <row r="2496" spans="4:4" x14ac:dyDescent="0.3">
      <c r="D2496" s="10"/>
    </row>
    <row r="2497" spans="4:4" x14ac:dyDescent="0.3">
      <c r="D2497" s="10"/>
    </row>
    <row r="2498" spans="4:4" x14ac:dyDescent="0.3">
      <c r="D2498" s="10"/>
    </row>
    <row r="2499" spans="4:4" x14ac:dyDescent="0.3">
      <c r="D2499" s="10"/>
    </row>
    <row r="2500" spans="4:4" x14ac:dyDescent="0.3">
      <c r="D2500" s="10"/>
    </row>
    <row r="2501" spans="4:4" x14ac:dyDescent="0.3">
      <c r="D2501" s="10"/>
    </row>
    <row r="2502" spans="4:4" x14ac:dyDescent="0.3">
      <c r="D2502" s="10"/>
    </row>
    <row r="2503" spans="4:4" x14ac:dyDescent="0.3">
      <c r="D2503" s="10"/>
    </row>
    <row r="2504" spans="4:4" x14ac:dyDescent="0.3">
      <c r="D2504" s="10"/>
    </row>
    <row r="2505" spans="4:4" x14ac:dyDescent="0.3">
      <c r="D2505" s="10"/>
    </row>
    <row r="2506" spans="4:4" x14ac:dyDescent="0.3">
      <c r="D2506" s="10"/>
    </row>
    <row r="2507" spans="4:4" x14ac:dyDescent="0.3">
      <c r="D2507" s="10"/>
    </row>
    <row r="2508" spans="4:4" x14ac:dyDescent="0.3">
      <c r="D2508" s="10"/>
    </row>
    <row r="2509" spans="4:4" x14ac:dyDescent="0.3">
      <c r="D2509" s="10"/>
    </row>
    <row r="2510" spans="4:4" x14ac:dyDescent="0.3">
      <c r="D2510" s="10"/>
    </row>
    <row r="2511" spans="4:4" x14ac:dyDescent="0.3">
      <c r="D2511" s="10"/>
    </row>
    <row r="2512" spans="4:4" x14ac:dyDescent="0.3">
      <c r="D2512" s="10"/>
    </row>
    <row r="2513" spans="4:4" x14ac:dyDescent="0.3">
      <c r="D2513" s="10"/>
    </row>
    <row r="2514" spans="4:4" x14ac:dyDescent="0.3">
      <c r="D2514" s="10"/>
    </row>
    <row r="2515" spans="4:4" x14ac:dyDescent="0.3">
      <c r="D2515" s="10"/>
    </row>
    <row r="2516" spans="4:4" x14ac:dyDescent="0.3">
      <c r="D2516" s="10"/>
    </row>
    <row r="2517" spans="4:4" x14ac:dyDescent="0.3">
      <c r="D2517" s="10"/>
    </row>
    <row r="2518" spans="4:4" x14ac:dyDescent="0.3">
      <c r="D2518" s="10"/>
    </row>
    <row r="2519" spans="4:4" x14ac:dyDescent="0.3">
      <c r="D2519" s="10"/>
    </row>
    <row r="2520" spans="4:4" x14ac:dyDescent="0.3">
      <c r="D2520" s="10"/>
    </row>
    <row r="2521" spans="4:4" x14ac:dyDescent="0.3">
      <c r="D2521" s="10"/>
    </row>
    <row r="2522" spans="4:4" x14ac:dyDescent="0.3">
      <c r="D2522" s="10"/>
    </row>
    <row r="2523" spans="4:4" x14ac:dyDescent="0.3">
      <c r="D2523" s="10"/>
    </row>
    <row r="2524" spans="4:4" x14ac:dyDescent="0.3">
      <c r="D2524" s="10"/>
    </row>
    <row r="2525" spans="4:4" x14ac:dyDescent="0.3">
      <c r="D2525" s="10"/>
    </row>
    <row r="2526" spans="4:4" x14ac:dyDescent="0.3">
      <c r="D2526" s="10"/>
    </row>
    <row r="2527" spans="4:4" x14ac:dyDescent="0.3">
      <c r="D2527" s="10"/>
    </row>
    <row r="2528" spans="4:4" x14ac:dyDescent="0.3">
      <c r="D2528" s="10"/>
    </row>
    <row r="2529" spans="4:4" x14ac:dyDescent="0.3">
      <c r="D2529" s="10"/>
    </row>
    <row r="2530" spans="4:4" x14ac:dyDescent="0.3">
      <c r="D2530" s="10"/>
    </row>
    <row r="2531" spans="4:4" x14ac:dyDescent="0.3">
      <c r="D2531" s="10"/>
    </row>
    <row r="2532" spans="4:4" x14ac:dyDescent="0.3">
      <c r="D2532" s="10"/>
    </row>
    <row r="2533" spans="4:4" x14ac:dyDescent="0.3">
      <c r="D2533" s="10"/>
    </row>
    <row r="2534" spans="4:4" x14ac:dyDescent="0.3">
      <c r="D2534" s="10"/>
    </row>
    <row r="2535" spans="4:4" x14ac:dyDescent="0.3">
      <c r="D2535" s="10"/>
    </row>
    <row r="2536" spans="4:4" x14ac:dyDescent="0.3">
      <c r="D2536" s="10"/>
    </row>
    <row r="2537" spans="4:4" x14ac:dyDescent="0.3">
      <c r="D2537" s="10"/>
    </row>
    <row r="2538" spans="4:4" x14ac:dyDescent="0.3">
      <c r="D2538" s="10"/>
    </row>
    <row r="2539" spans="4:4" x14ac:dyDescent="0.3">
      <c r="D2539" s="10"/>
    </row>
    <row r="2540" spans="4:4" x14ac:dyDescent="0.3">
      <c r="D2540" s="10"/>
    </row>
    <row r="2541" spans="4:4" x14ac:dyDescent="0.3">
      <c r="D2541" s="10"/>
    </row>
    <row r="2542" spans="4:4" x14ac:dyDescent="0.3">
      <c r="D2542" s="10"/>
    </row>
    <row r="2543" spans="4:4" x14ac:dyDescent="0.3">
      <c r="D2543" s="10"/>
    </row>
    <row r="2544" spans="4:4" x14ac:dyDescent="0.3">
      <c r="D2544" s="10"/>
    </row>
    <row r="2545" spans="4:4" x14ac:dyDescent="0.3">
      <c r="D2545" s="10"/>
    </row>
    <row r="2546" spans="4:4" x14ac:dyDescent="0.3">
      <c r="D2546" s="10"/>
    </row>
    <row r="2547" spans="4:4" x14ac:dyDescent="0.3">
      <c r="D2547" s="10"/>
    </row>
    <row r="2548" spans="4:4" x14ac:dyDescent="0.3">
      <c r="D2548" s="10"/>
    </row>
    <row r="2549" spans="4:4" x14ac:dyDescent="0.3">
      <c r="D2549" s="10"/>
    </row>
    <row r="2550" spans="4:4" x14ac:dyDescent="0.3">
      <c r="D2550" s="10"/>
    </row>
    <row r="2551" spans="4:4" x14ac:dyDescent="0.3">
      <c r="D2551" s="10"/>
    </row>
    <row r="2552" spans="4:4" x14ac:dyDescent="0.3">
      <c r="D2552" s="10"/>
    </row>
    <row r="2553" spans="4:4" x14ac:dyDescent="0.3">
      <c r="D2553" s="10"/>
    </row>
    <row r="2554" spans="4:4" x14ac:dyDescent="0.3">
      <c r="D2554" s="10"/>
    </row>
    <row r="2555" spans="4:4" x14ac:dyDescent="0.3">
      <c r="D2555" s="10"/>
    </row>
    <row r="2556" spans="4:4" x14ac:dyDescent="0.3">
      <c r="D2556" s="10"/>
    </row>
    <row r="2557" spans="4:4" x14ac:dyDescent="0.3">
      <c r="D2557" s="10"/>
    </row>
    <row r="2558" spans="4:4" x14ac:dyDescent="0.3">
      <c r="D2558" s="10"/>
    </row>
    <row r="2559" spans="4:4" x14ac:dyDescent="0.3">
      <c r="D2559" s="10"/>
    </row>
    <row r="2560" spans="4:4" x14ac:dyDescent="0.3">
      <c r="D2560" s="10"/>
    </row>
    <row r="2561" spans="4:4" x14ac:dyDescent="0.3">
      <c r="D2561" s="10"/>
    </row>
    <row r="2562" spans="4:4" x14ac:dyDescent="0.3">
      <c r="D2562" s="10"/>
    </row>
    <row r="2563" spans="4:4" x14ac:dyDescent="0.3">
      <c r="D2563" s="10"/>
    </row>
    <row r="2564" spans="4:4" x14ac:dyDescent="0.3">
      <c r="D2564" s="10"/>
    </row>
    <row r="2565" spans="4:4" x14ac:dyDescent="0.3">
      <c r="D2565" s="10"/>
    </row>
    <row r="2566" spans="4:4" x14ac:dyDescent="0.3">
      <c r="D2566" s="10"/>
    </row>
    <row r="2567" spans="4:4" x14ac:dyDescent="0.3">
      <c r="D2567" s="10"/>
    </row>
    <row r="2568" spans="4:4" x14ac:dyDescent="0.3">
      <c r="D2568" s="10"/>
    </row>
    <row r="2569" spans="4:4" x14ac:dyDescent="0.3">
      <c r="D2569" s="10"/>
    </row>
    <row r="2570" spans="4:4" x14ac:dyDescent="0.3">
      <c r="D2570" s="10"/>
    </row>
    <row r="2571" spans="4:4" x14ac:dyDescent="0.3">
      <c r="D2571" s="10"/>
    </row>
    <row r="2572" spans="4:4" x14ac:dyDescent="0.3">
      <c r="D2572" s="10"/>
    </row>
    <row r="2573" spans="4:4" x14ac:dyDescent="0.3">
      <c r="D2573" s="10"/>
    </row>
    <row r="2574" spans="4:4" x14ac:dyDescent="0.3">
      <c r="D2574" s="10"/>
    </row>
    <row r="2575" spans="4:4" x14ac:dyDescent="0.3">
      <c r="D2575" s="10"/>
    </row>
    <row r="2576" spans="4:4" x14ac:dyDescent="0.3">
      <c r="D2576" s="10"/>
    </row>
    <row r="2577" spans="4:4" x14ac:dyDescent="0.3">
      <c r="D2577" s="10"/>
    </row>
    <row r="2578" spans="4:4" x14ac:dyDescent="0.3">
      <c r="D2578" s="10"/>
    </row>
    <row r="2579" spans="4:4" x14ac:dyDescent="0.3">
      <c r="D2579" s="10"/>
    </row>
    <row r="2580" spans="4:4" x14ac:dyDescent="0.3">
      <c r="D2580" s="10"/>
    </row>
    <row r="2581" spans="4:4" x14ac:dyDescent="0.3">
      <c r="D2581" s="10"/>
    </row>
    <row r="2582" spans="4:4" x14ac:dyDescent="0.3">
      <c r="D2582" s="10"/>
    </row>
    <row r="2583" spans="4:4" x14ac:dyDescent="0.3">
      <c r="D2583" s="10"/>
    </row>
    <row r="2584" spans="4:4" x14ac:dyDescent="0.3">
      <c r="D2584" s="10"/>
    </row>
    <row r="2585" spans="4:4" x14ac:dyDescent="0.3">
      <c r="D2585" s="10"/>
    </row>
    <row r="2586" spans="4:4" x14ac:dyDescent="0.3">
      <c r="D2586" s="10"/>
    </row>
    <row r="2587" spans="4:4" x14ac:dyDescent="0.3">
      <c r="D2587" s="10"/>
    </row>
    <row r="2588" spans="4:4" x14ac:dyDescent="0.3">
      <c r="D2588" s="10"/>
    </row>
    <row r="2589" spans="4:4" x14ac:dyDescent="0.3">
      <c r="D2589" s="10"/>
    </row>
    <row r="2590" spans="4:4" x14ac:dyDescent="0.3">
      <c r="D2590" s="10"/>
    </row>
    <row r="2591" spans="4:4" x14ac:dyDescent="0.3">
      <c r="D2591" s="10"/>
    </row>
    <row r="2592" spans="4:4" x14ac:dyDescent="0.3">
      <c r="D2592" s="10"/>
    </row>
    <row r="2593" spans="4:4" x14ac:dyDescent="0.3">
      <c r="D2593" s="10"/>
    </row>
    <row r="2594" spans="4:4" x14ac:dyDescent="0.3">
      <c r="D2594" s="10"/>
    </row>
    <row r="2595" spans="4:4" x14ac:dyDescent="0.3">
      <c r="D2595" s="10"/>
    </row>
    <row r="2596" spans="4:4" x14ac:dyDescent="0.3">
      <c r="D2596" s="10"/>
    </row>
    <row r="2597" spans="4:4" x14ac:dyDescent="0.3">
      <c r="D2597" s="10"/>
    </row>
    <row r="2598" spans="4:4" x14ac:dyDescent="0.3">
      <c r="D2598" s="10"/>
    </row>
    <row r="2599" spans="4:4" x14ac:dyDescent="0.3">
      <c r="D2599" s="10"/>
    </row>
    <row r="2600" spans="4:4" x14ac:dyDescent="0.3">
      <c r="D2600" s="10"/>
    </row>
    <row r="2601" spans="4:4" x14ac:dyDescent="0.3">
      <c r="D2601" s="10"/>
    </row>
    <row r="2602" spans="4:4" x14ac:dyDescent="0.3">
      <c r="D2602" s="10"/>
    </row>
    <row r="2603" spans="4:4" x14ac:dyDescent="0.3">
      <c r="D2603" s="10"/>
    </row>
    <row r="2604" spans="4:4" x14ac:dyDescent="0.3">
      <c r="D2604" s="10"/>
    </row>
    <row r="2605" spans="4:4" x14ac:dyDescent="0.3">
      <c r="D2605" s="10"/>
    </row>
    <row r="2606" spans="4:4" x14ac:dyDescent="0.3">
      <c r="D2606" s="10"/>
    </row>
    <row r="2607" spans="4:4" x14ac:dyDescent="0.3">
      <c r="D2607" s="10"/>
    </row>
    <row r="2608" spans="4:4" x14ac:dyDescent="0.3">
      <c r="D2608" s="10"/>
    </row>
    <row r="2609" spans="4:4" x14ac:dyDescent="0.3">
      <c r="D2609" s="10"/>
    </row>
    <row r="2610" spans="4:4" x14ac:dyDescent="0.3">
      <c r="D2610" s="10"/>
    </row>
    <row r="2611" spans="4:4" x14ac:dyDescent="0.3">
      <c r="D2611" s="10"/>
    </row>
    <row r="2612" spans="4:4" x14ac:dyDescent="0.3">
      <c r="D2612" s="10"/>
    </row>
    <row r="2613" spans="4:4" x14ac:dyDescent="0.3">
      <c r="D2613" s="10"/>
    </row>
    <row r="2614" spans="4:4" x14ac:dyDescent="0.3">
      <c r="D2614" s="10"/>
    </row>
    <row r="2615" spans="4:4" x14ac:dyDescent="0.3">
      <c r="D2615" s="10"/>
    </row>
    <row r="2616" spans="4:4" x14ac:dyDescent="0.3">
      <c r="D2616" s="10"/>
    </row>
    <row r="2617" spans="4:4" x14ac:dyDescent="0.3">
      <c r="D2617" s="10"/>
    </row>
    <row r="2618" spans="4:4" x14ac:dyDescent="0.3">
      <c r="D2618" s="10"/>
    </row>
    <row r="2619" spans="4:4" x14ac:dyDescent="0.3">
      <c r="D2619" s="10"/>
    </row>
    <row r="2620" spans="4:4" x14ac:dyDescent="0.3">
      <c r="D2620" s="10"/>
    </row>
    <row r="2621" spans="4:4" x14ac:dyDescent="0.3">
      <c r="D2621" s="10"/>
    </row>
    <row r="2622" spans="4:4" x14ac:dyDescent="0.3">
      <c r="D2622" s="10"/>
    </row>
    <row r="2623" spans="4:4" x14ac:dyDescent="0.3">
      <c r="D2623" s="10"/>
    </row>
    <row r="2624" spans="4:4" x14ac:dyDescent="0.3">
      <c r="D2624" s="10"/>
    </row>
    <row r="2625" spans="4:4" x14ac:dyDescent="0.3">
      <c r="D2625" s="10"/>
    </row>
    <row r="2626" spans="4:4" x14ac:dyDescent="0.3">
      <c r="D2626" s="10"/>
    </row>
    <row r="2627" spans="4:4" x14ac:dyDescent="0.3">
      <c r="D2627" s="10"/>
    </row>
    <row r="2628" spans="4:4" x14ac:dyDescent="0.3">
      <c r="D2628" s="10"/>
    </row>
    <row r="2629" spans="4:4" x14ac:dyDescent="0.3">
      <c r="D2629" s="10"/>
    </row>
    <row r="2630" spans="4:4" x14ac:dyDescent="0.3">
      <c r="D2630" s="10"/>
    </row>
    <row r="2631" spans="4:4" x14ac:dyDescent="0.3">
      <c r="D2631" s="10"/>
    </row>
    <row r="2632" spans="4:4" x14ac:dyDescent="0.3">
      <c r="D2632" s="10"/>
    </row>
    <row r="2633" spans="4:4" x14ac:dyDescent="0.3">
      <c r="D2633" s="10"/>
    </row>
    <row r="2634" spans="4:4" x14ac:dyDescent="0.3">
      <c r="D2634" s="10"/>
    </row>
    <row r="2635" spans="4:4" x14ac:dyDescent="0.3">
      <c r="D2635" s="10"/>
    </row>
    <row r="2636" spans="4:4" x14ac:dyDescent="0.3">
      <c r="D2636" s="10"/>
    </row>
    <row r="2637" spans="4:4" x14ac:dyDescent="0.3">
      <c r="D2637" s="10"/>
    </row>
    <row r="2638" spans="4:4" x14ac:dyDescent="0.3">
      <c r="D2638" s="10"/>
    </row>
    <row r="2639" spans="4:4" x14ac:dyDescent="0.3">
      <c r="D2639" s="10"/>
    </row>
    <row r="2640" spans="4:4" x14ac:dyDescent="0.3">
      <c r="D2640" s="10"/>
    </row>
    <row r="2641" spans="4:4" x14ac:dyDescent="0.3">
      <c r="D2641" s="10"/>
    </row>
    <row r="2642" spans="4:4" x14ac:dyDescent="0.3">
      <c r="D2642" s="10"/>
    </row>
    <row r="2643" spans="4:4" x14ac:dyDescent="0.3">
      <c r="D2643" s="10"/>
    </row>
    <row r="2644" spans="4:4" x14ac:dyDescent="0.3">
      <c r="D2644" s="10"/>
    </row>
    <row r="2645" spans="4:4" x14ac:dyDescent="0.3">
      <c r="D2645" s="10"/>
    </row>
    <row r="2646" spans="4:4" x14ac:dyDescent="0.3">
      <c r="D2646" s="10"/>
    </row>
    <row r="2647" spans="4:4" x14ac:dyDescent="0.3">
      <c r="D2647" s="10"/>
    </row>
    <row r="2648" spans="4:4" x14ac:dyDescent="0.3">
      <c r="D2648" s="10"/>
    </row>
    <row r="2649" spans="4:4" x14ac:dyDescent="0.3">
      <c r="D2649" s="10"/>
    </row>
    <row r="2650" spans="4:4" x14ac:dyDescent="0.3">
      <c r="D2650" s="10"/>
    </row>
    <row r="2651" spans="4:4" x14ac:dyDescent="0.3">
      <c r="D2651" s="10"/>
    </row>
    <row r="2652" spans="4:4" x14ac:dyDescent="0.3">
      <c r="D2652" s="10"/>
    </row>
    <row r="2653" spans="4:4" x14ac:dyDescent="0.3">
      <c r="D2653" s="10"/>
    </row>
    <row r="2654" spans="4:4" x14ac:dyDescent="0.3">
      <c r="D2654" s="10"/>
    </row>
    <row r="2655" spans="4:4" x14ac:dyDescent="0.3">
      <c r="D2655" s="10"/>
    </row>
    <row r="2656" spans="4:4" x14ac:dyDescent="0.3">
      <c r="D2656" s="10"/>
    </row>
    <row r="2657" spans="4:4" x14ac:dyDescent="0.3">
      <c r="D2657" s="10"/>
    </row>
    <row r="2658" spans="4:4" x14ac:dyDescent="0.3">
      <c r="D2658" s="10"/>
    </row>
    <row r="2659" spans="4:4" x14ac:dyDescent="0.3">
      <c r="D2659" s="10"/>
    </row>
    <row r="2660" spans="4:4" x14ac:dyDescent="0.3">
      <c r="D2660" s="10"/>
    </row>
    <row r="2661" spans="4:4" x14ac:dyDescent="0.3">
      <c r="D2661" s="10"/>
    </row>
    <row r="2662" spans="4:4" x14ac:dyDescent="0.3">
      <c r="D2662" s="10"/>
    </row>
    <row r="2663" spans="4:4" x14ac:dyDescent="0.3">
      <c r="D2663" s="10"/>
    </row>
    <row r="2664" spans="4:4" x14ac:dyDescent="0.3">
      <c r="D2664" s="10"/>
    </row>
    <row r="2665" spans="4:4" x14ac:dyDescent="0.3">
      <c r="D2665" s="10"/>
    </row>
    <row r="2666" spans="4:4" x14ac:dyDescent="0.3">
      <c r="D2666" s="10"/>
    </row>
    <row r="2667" spans="4:4" x14ac:dyDescent="0.3">
      <c r="D2667" s="10"/>
    </row>
    <row r="2668" spans="4:4" x14ac:dyDescent="0.3">
      <c r="D2668" s="10"/>
    </row>
    <row r="2669" spans="4:4" x14ac:dyDescent="0.3">
      <c r="D2669" s="10"/>
    </row>
    <row r="2670" spans="4:4" x14ac:dyDescent="0.3">
      <c r="D2670" s="10"/>
    </row>
    <row r="2671" spans="4:4" x14ac:dyDescent="0.3">
      <c r="D2671" s="10"/>
    </row>
    <row r="2672" spans="4:4" x14ac:dyDescent="0.3">
      <c r="D2672" s="10"/>
    </row>
    <row r="2673" spans="4:4" x14ac:dyDescent="0.3">
      <c r="D2673" s="10"/>
    </row>
    <row r="2674" spans="4:4" x14ac:dyDescent="0.3">
      <c r="D2674" s="10"/>
    </row>
    <row r="2675" spans="4:4" x14ac:dyDescent="0.3">
      <c r="D2675" s="10"/>
    </row>
    <row r="2676" spans="4:4" x14ac:dyDescent="0.3">
      <c r="D2676" s="10"/>
    </row>
    <row r="2677" spans="4:4" x14ac:dyDescent="0.3">
      <c r="D2677" s="10"/>
    </row>
    <row r="2678" spans="4:4" x14ac:dyDescent="0.3">
      <c r="D2678" s="10"/>
    </row>
    <row r="2679" spans="4:4" x14ac:dyDescent="0.3">
      <c r="D2679" s="10"/>
    </row>
    <row r="2680" spans="4:4" x14ac:dyDescent="0.3">
      <c r="D2680" s="10"/>
    </row>
    <row r="2681" spans="4:4" x14ac:dyDescent="0.3">
      <c r="D2681" s="10"/>
    </row>
    <row r="2682" spans="4:4" x14ac:dyDescent="0.3">
      <c r="D2682" s="10"/>
    </row>
    <row r="2683" spans="4:4" x14ac:dyDescent="0.3">
      <c r="D2683" s="10"/>
    </row>
    <row r="2684" spans="4:4" x14ac:dyDescent="0.3">
      <c r="D2684" s="10"/>
    </row>
    <row r="2685" spans="4:4" x14ac:dyDescent="0.3">
      <c r="D2685" s="10"/>
    </row>
    <row r="2686" spans="4:4" x14ac:dyDescent="0.3">
      <c r="D2686" s="10"/>
    </row>
    <row r="2687" spans="4:4" x14ac:dyDescent="0.3">
      <c r="D2687" s="10"/>
    </row>
    <row r="2688" spans="4:4" x14ac:dyDescent="0.3">
      <c r="D2688" s="10"/>
    </row>
    <row r="2689" spans="4:4" x14ac:dyDescent="0.3">
      <c r="D2689" s="10"/>
    </row>
    <row r="2690" spans="4:4" x14ac:dyDescent="0.3">
      <c r="D2690" s="10"/>
    </row>
    <row r="2691" spans="4:4" x14ac:dyDescent="0.3">
      <c r="D2691" s="10"/>
    </row>
    <row r="2692" spans="4:4" x14ac:dyDescent="0.3">
      <c r="D2692" s="10"/>
    </row>
    <row r="2693" spans="4:4" x14ac:dyDescent="0.3">
      <c r="D2693" s="10"/>
    </row>
    <row r="2694" spans="4:4" x14ac:dyDescent="0.3">
      <c r="D2694" s="10"/>
    </row>
    <row r="2695" spans="4:4" x14ac:dyDescent="0.3">
      <c r="D2695" s="10"/>
    </row>
    <row r="2696" spans="4:4" x14ac:dyDescent="0.3">
      <c r="D2696" s="10"/>
    </row>
    <row r="2697" spans="4:4" x14ac:dyDescent="0.3">
      <c r="D2697" s="10"/>
    </row>
    <row r="2698" spans="4:4" x14ac:dyDescent="0.3">
      <c r="D2698" s="10"/>
    </row>
    <row r="2699" spans="4:4" x14ac:dyDescent="0.3">
      <c r="D2699" s="10"/>
    </row>
    <row r="2700" spans="4:4" x14ac:dyDescent="0.3">
      <c r="D2700" s="10"/>
    </row>
    <row r="2701" spans="4:4" x14ac:dyDescent="0.3">
      <c r="D2701" s="10"/>
    </row>
    <row r="2702" spans="4:4" x14ac:dyDescent="0.3">
      <c r="D2702" s="10"/>
    </row>
    <row r="2703" spans="4:4" x14ac:dyDescent="0.3">
      <c r="D2703" s="10"/>
    </row>
    <row r="2704" spans="4:4" x14ac:dyDescent="0.3">
      <c r="D2704" s="10"/>
    </row>
    <row r="2705" spans="4:4" x14ac:dyDescent="0.3">
      <c r="D2705" s="10"/>
    </row>
    <row r="2706" spans="4:4" x14ac:dyDescent="0.3">
      <c r="D2706" s="10"/>
    </row>
    <row r="2707" spans="4:4" x14ac:dyDescent="0.3">
      <c r="D2707" s="10"/>
    </row>
    <row r="2708" spans="4:4" x14ac:dyDescent="0.3">
      <c r="D2708" s="10"/>
    </row>
    <row r="2709" spans="4:4" x14ac:dyDescent="0.3">
      <c r="D2709" s="10"/>
    </row>
    <row r="2710" spans="4:4" x14ac:dyDescent="0.3">
      <c r="D2710" s="10"/>
    </row>
    <row r="2711" spans="4:4" x14ac:dyDescent="0.3">
      <c r="D2711" s="10"/>
    </row>
    <row r="2712" spans="4:4" x14ac:dyDescent="0.3">
      <c r="D2712" s="10"/>
    </row>
    <row r="2713" spans="4:4" x14ac:dyDescent="0.3">
      <c r="D2713" s="10"/>
    </row>
    <row r="2714" spans="4:4" x14ac:dyDescent="0.3">
      <c r="D2714" s="10"/>
    </row>
    <row r="2715" spans="4:4" x14ac:dyDescent="0.3">
      <c r="D2715" s="10"/>
    </row>
    <row r="2716" spans="4:4" x14ac:dyDescent="0.3">
      <c r="D2716" s="10"/>
    </row>
    <row r="2717" spans="4:4" x14ac:dyDescent="0.3">
      <c r="D2717" s="10"/>
    </row>
    <row r="2718" spans="4:4" x14ac:dyDescent="0.3">
      <c r="D2718" s="10"/>
    </row>
    <row r="2719" spans="4:4" x14ac:dyDescent="0.3">
      <c r="D2719" s="10"/>
    </row>
    <row r="2720" spans="4:4" x14ac:dyDescent="0.3">
      <c r="D2720" s="10"/>
    </row>
    <row r="2721" spans="4:4" x14ac:dyDescent="0.3">
      <c r="D2721" s="10"/>
    </row>
    <row r="2722" spans="4:4" x14ac:dyDescent="0.3">
      <c r="D2722" s="10"/>
    </row>
    <row r="2723" spans="4:4" x14ac:dyDescent="0.3">
      <c r="D2723" s="10"/>
    </row>
    <row r="2724" spans="4:4" x14ac:dyDescent="0.3">
      <c r="D2724" s="10"/>
    </row>
    <row r="2725" spans="4:4" x14ac:dyDescent="0.3">
      <c r="D2725" s="10"/>
    </row>
    <row r="2726" spans="4:4" x14ac:dyDescent="0.3">
      <c r="D2726" s="10"/>
    </row>
    <row r="2727" spans="4:4" x14ac:dyDescent="0.3">
      <c r="D2727" s="10"/>
    </row>
    <row r="2728" spans="4:4" x14ac:dyDescent="0.3">
      <c r="D2728" s="10"/>
    </row>
    <row r="2729" spans="4:4" x14ac:dyDescent="0.3">
      <c r="D2729" s="10"/>
    </row>
    <row r="2730" spans="4:4" x14ac:dyDescent="0.3">
      <c r="D2730" s="10"/>
    </row>
    <row r="2731" spans="4:4" x14ac:dyDescent="0.3">
      <c r="D2731" s="10"/>
    </row>
    <row r="2732" spans="4:4" x14ac:dyDescent="0.3">
      <c r="D2732" s="10"/>
    </row>
    <row r="2733" spans="4:4" x14ac:dyDescent="0.3">
      <c r="D2733" s="10"/>
    </row>
    <row r="2734" spans="4:4" x14ac:dyDescent="0.3">
      <c r="D2734" s="10"/>
    </row>
    <row r="2735" spans="4:4" x14ac:dyDescent="0.3">
      <c r="D2735" s="10"/>
    </row>
    <row r="2736" spans="4:4" x14ac:dyDescent="0.3">
      <c r="D2736" s="10"/>
    </row>
    <row r="2737" spans="4:4" x14ac:dyDescent="0.3">
      <c r="D2737" s="10"/>
    </row>
    <row r="2738" spans="4:4" x14ac:dyDescent="0.3">
      <c r="D2738" s="10"/>
    </row>
    <row r="2739" spans="4:4" x14ac:dyDescent="0.3">
      <c r="D2739" s="10"/>
    </row>
    <row r="2740" spans="4:4" x14ac:dyDescent="0.3">
      <c r="D2740" s="10"/>
    </row>
    <row r="2741" spans="4:4" x14ac:dyDescent="0.3">
      <c r="D2741" s="10"/>
    </row>
    <row r="2742" spans="4:4" x14ac:dyDescent="0.3">
      <c r="D2742" s="10"/>
    </row>
    <row r="2743" spans="4:4" x14ac:dyDescent="0.3">
      <c r="D2743" s="10"/>
    </row>
    <row r="2744" spans="4:4" x14ac:dyDescent="0.3">
      <c r="D2744" s="10"/>
    </row>
    <row r="2745" spans="4:4" x14ac:dyDescent="0.3">
      <c r="D2745" s="10"/>
    </row>
    <row r="2746" spans="4:4" x14ac:dyDescent="0.3">
      <c r="D2746" s="10"/>
    </row>
    <row r="2747" spans="4:4" x14ac:dyDescent="0.3">
      <c r="D2747" s="10"/>
    </row>
    <row r="2748" spans="4:4" x14ac:dyDescent="0.3">
      <c r="D2748" s="10"/>
    </row>
    <row r="2749" spans="4:4" x14ac:dyDescent="0.3">
      <c r="D2749" s="10"/>
    </row>
    <row r="2750" spans="4:4" x14ac:dyDescent="0.3">
      <c r="D2750" s="10"/>
    </row>
    <row r="2751" spans="4:4" x14ac:dyDescent="0.3">
      <c r="D2751" s="10"/>
    </row>
    <row r="2752" spans="4:4" x14ac:dyDescent="0.3">
      <c r="D2752" s="10"/>
    </row>
    <row r="2753" spans="4:4" x14ac:dyDescent="0.3">
      <c r="D2753" s="10"/>
    </row>
    <row r="2754" spans="4:4" x14ac:dyDescent="0.3">
      <c r="D2754" s="10"/>
    </row>
    <row r="2755" spans="4:4" x14ac:dyDescent="0.3">
      <c r="D2755" s="10"/>
    </row>
    <row r="2756" spans="4:4" x14ac:dyDescent="0.3">
      <c r="D2756" s="10"/>
    </row>
    <row r="2757" spans="4:4" x14ac:dyDescent="0.3">
      <c r="D2757" s="10"/>
    </row>
    <row r="2758" spans="4:4" x14ac:dyDescent="0.3">
      <c r="D2758" s="10"/>
    </row>
    <row r="2759" spans="4:4" x14ac:dyDescent="0.3">
      <c r="D2759" s="10"/>
    </row>
    <row r="2760" spans="4:4" x14ac:dyDescent="0.3">
      <c r="D2760" s="10"/>
    </row>
    <row r="2761" spans="4:4" x14ac:dyDescent="0.3">
      <c r="D2761" s="10"/>
    </row>
    <row r="2762" spans="4:4" x14ac:dyDescent="0.3">
      <c r="D2762" s="10"/>
    </row>
    <row r="2763" spans="4:4" x14ac:dyDescent="0.3">
      <c r="D2763" s="10"/>
    </row>
    <row r="2764" spans="4:4" x14ac:dyDescent="0.3">
      <c r="D2764" s="10"/>
    </row>
    <row r="2765" spans="4:4" x14ac:dyDescent="0.3">
      <c r="D2765" s="10"/>
    </row>
    <row r="2766" spans="4:4" x14ac:dyDescent="0.3">
      <c r="D2766" s="10"/>
    </row>
    <row r="2767" spans="4:4" x14ac:dyDescent="0.3">
      <c r="D2767" s="10"/>
    </row>
    <row r="2768" spans="4:4" x14ac:dyDescent="0.3">
      <c r="D2768" s="10"/>
    </row>
    <row r="2769" spans="4:4" x14ac:dyDescent="0.3">
      <c r="D2769" s="10"/>
    </row>
    <row r="2770" spans="4:4" x14ac:dyDescent="0.3">
      <c r="D2770" s="10"/>
    </row>
    <row r="2771" spans="4:4" x14ac:dyDescent="0.3">
      <c r="D2771" s="10"/>
    </row>
    <row r="2772" spans="4:4" x14ac:dyDescent="0.3">
      <c r="D2772" s="10"/>
    </row>
    <row r="2773" spans="4:4" x14ac:dyDescent="0.3">
      <c r="D2773" s="10"/>
    </row>
    <row r="2774" spans="4:4" x14ac:dyDescent="0.3">
      <c r="D2774" s="10"/>
    </row>
    <row r="2775" spans="4:4" x14ac:dyDescent="0.3">
      <c r="D2775" s="10"/>
    </row>
    <row r="2776" spans="4:4" x14ac:dyDescent="0.3">
      <c r="D2776" s="10"/>
    </row>
    <row r="2777" spans="4:4" x14ac:dyDescent="0.3">
      <c r="D2777" s="10"/>
    </row>
    <row r="2778" spans="4:4" x14ac:dyDescent="0.3">
      <c r="D2778" s="10"/>
    </row>
    <row r="2779" spans="4:4" x14ac:dyDescent="0.3">
      <c r="D2779" s="10"/>
    </row>
    <row r="2780" spans="4:4" x14ac:dyDescent="0.3">
      <c r="D2780" s="10"/>
    </row>
    <row r="2781" spans="4:4" x14ac:dyDescent="0.3">
      <c r="D2781" s="10"/>
    </row>
    <row r="2782" spans="4:4" x14ac:dyDescent="0.3">
      <c r="D2782" s="10"/>
    </row>
    <row r="2783" spans="4:4" x14ac:dyDescent="0.3">
      <c r="D2783" s="10"/>
    </row>
    <row r="2784" spans="4:4" x14ac:dyDescent="0.3">
      <c r="D2784" s="10"/>
    </row>
    <row r="2785" spans="4:4" x14ac:dyDescent="0.3">
      <c r="D2785" s="10"/>
    </row>
    <row r="2786" spans="4:4" x14ac:dyDescent="0.3">
      <c r="D2786" s="10"/>
    </row>
    <row r="2787" spans="4:4" x14ac:dyDescent="0.3">
      <c r="D2787" s="10"/>
    </row>
    <row r="2788" spans="4:4" x14ac:dyDescent="0.3">
      <c r="D2788" s="10"/>
    </row>
    <row r="2789" spans="4:4" x14ac:dyDescent="0.3">
      <c r="D2789" s="10"/>
    </row>
    <row r="2790" spans="4:4" x14ac:dyDescent="0.3">
      <c r="D2790" s="10"/>
    </row>
    <row r="2791" spans="4:4" x14ac:dyDescent="0.3">
      <c r="D2791" s="10"/>
    </row>
    <row r="2792" spans="4:4" x14ac:dyDescent="0.3">
      <c r="D2792" s="10"/>
    </row>
    <row r="2793" spans="4:4" x14ac:dyDescent="0.3">
      <c r="D2793" s="10"/>
    </row>
    <row r="2794" spans="4:4" x14ac:dyDescent="0.3">
      <c r="D2794" s="10"/>
    </row>
    <row r="2795" spans="4:4" x14ac:dyDescent="0.3">
      <c r="D2795" s="10"/>
    </row>
    <row r="2796" spans="4:4" x14ac:dyDescent="0.3">
      <c r="D2796" s="10"/>
    </row>
    <row r="2797" spans="4:4" x14ac:dyDescent="0.3">
      <c r="D2797" s="10"/>
    </row>
    <row r="2798" spans="4:4" x14ac:dyDescent="0.3">
      <c r="D2798" s="10"/>
    </row>
    <row r="2799" spans="4:4" x14ac:dyDescent="0.3">
      <c r="D2799" s="10"/>
    </row>
    <row r="2800" spans="4:4" x14ac:dyDescent="0.3">
      <c r="D2800" s="10"/>
    </row>
    <row r="2801" spans="4:4" x14ac:dyDescent="0.3">
      <c r="D2801" s="10"/>
    </row>
    <row r="2802" spans="4:4" x14ac:dyDescent="0.3">
      <c r="D2802" s="10"/>
    </row>
    <row r="2803" spans="4:4" x14ac:dyDescent="0.3">
      <c r="D2803" s="10"/>
    </row>
    <row r="2804" spans="4:4" x14ac:dyDescent="0.3">
      <c r="D2804" s="10"/>
    </row>
    <row r="2805" spans="4:4" x14ac:dyDescent="0.3">
      <c r="D2805" s="10"/>
    </row>
    <row r="2806" spans="4:4" x14ac:dyDescent="0.3">
      <c r="D2806" s="10"/>
    </row>
    <row r="2807" spans="4:4" x14ac:dyDescent="0.3">
      <c r="D2807" s="10"/>
    </row>
    <row r="2808" spans="4:4" x14ac:dyDescent="0.3">
      <c r="D2808" s="10"/>
    </row>
    <row r="2809" spans="4:4" x14ac:dyDescent="0.3">
      <c r="D2809" s="10"/>
    </row>
    <row r="2810" spans="4:4" x14ac:dyDescent="0.3">
      <c r="D2810" s="10"/>
    </row>
    <row r="2811" spans="4:4" x14ac:dyDescent="0.3">
      <c r="D2811" s="10"/>
    </row>
    <row r="2812" spans="4:4" x14ac:dyDescent="0.3">
      <c r="D2812" s="10"/>
    </row>
    <row r="2813" spans="4:4" x14ac:dyDescent="0.3">
      <c r="D2813" s="10"/>
    </row>
    <row r="2814" spans="4:4" x14ac:dyDescent="0.3">
      <c r="D2814" s="10"/>
    </row>
    <row r="2815" spans="4:4" x14ac:dyDescent="0.3">
      <c r="D2815" s="10"/>
    </row>
    <row r="2816" spans="4:4" x14ac:dyDescent="0.3">
      <c r="D2816" s="10"/>
    </row>
    <row r="2817" spans="4:4" x14ac:dyDescent="0.3">
      <c r="D2817" s="10"/>
    </row>
    <row r="2818" spans="4:4" x14ac:dyDescent="0.3">
      <c r="D2818" s="10"/>
    </row>
    <row r="2819" spans="4:4" x14ac:dyDescent="0.3">
      <c r="D2819" s="10"/>
    </row>
    <row r="2820" spans="4:4" x14ac:dyDescent="0.3">
      <c r="D2820" s="10"/>
    </row>
    <row r="2821" spans="4:4" x14ac:dyDescent="0.3">
      <c r="D2821" s="10"/>
    </row>
    <row r="2822" spans="4:4" x14ac:dyDescent="0.3">
      <c r="D2822" s="10"/>
    </row>
    <row r="2823" spans="4:4" x14ac:dyDescent="0.3">
      <c r="D2823" s="10"/>
    </row>
    <row r="2824" spans="4:4" x14ac:dyDescent="0.3">
      <c r="D2824" s="10"/>
    </row>
    <row r="2825" spans="4:4" x14ac:dyDescent="0.3">
      <c r="D2825" s="10"/>
    </row>
    <row r="2826" spans="4:4" x14ac:dyDescent="0.3">
      <c r="D2826" s="10"/>
    </row>
    <row r="2827" spans="4:4" x14ac:dyDescent="0.3">
      <c r="D2827" s="10"/>
    </row>
    <row r="2828" spans="4:4" x14ac:dyDescent="0.3">
      <c r="D2828" s="10"/>
    </row>
    <row r="2829" spans="4:4" x14ac:dyDescent="0.3">
      <c r="D2829" s="10"/>
    </row>
    <row r="2830" spans="4:4" x14ac:dyDescent="0.3">
      <c r="D2830" s="10"/>
    </row>
    <row r="2831" spans="4:4" x14ac:dyDescent="0.3">
      <c r="D2831" s="10"/>
    </row>
    <row r="2832" spans="4:4" x14ac:dyDescent="0.3">
      <c r="D2832" s="10"/>
    </row>
    <row r="2833" spans="4:4" x14ac:dyDescent="0.3">
      <c r="D2833" s="10"/>
    </row>
    <row r="2834" spans="4:4" x14ac:dyDescent="0.3">
      <c r="D2834" s="10"/>
    </row>
    <row r="2835" spans="4:4" x14ac:dyDescent="0.3">
      <c r="D2835" s="10"/>
    </row>
    <row r="2836" spans="4:4" x14ac:dyDescent="0.3">
      <c r="D2836" s="10"/>
    </row>
    <row r="2837" spans="4:4" x14ac:dyDescent="0.3">
      <c r="D2837" s="10"/>
    </row>
    <row r="2838" spans="4:4" x14ac:dyDescent="0.3">
      <c r="D2838" s="10"/>
    </row>
    <row r="2839" spans="4:4" x14ac:dyDescent="0.3">
      <c r="D2839" s="10"/>
    </row>
    <row r="2840" spans="4:4" x14ac:dyDescent="0.3">
      <c r="D2840" s="10"/>
    </row>
    <row r="2841" spans="4:4" x14ac:dyDescent="0.3">
      <c r="D2841" s="10"/>
    </row>
    <row r="2842" spans="4:4" x14ac:dyDescent="0.3">
      <c r="D2842" s="10"/>
    </row>
    <row r="2843" spans="4:4" x14ac:dyDescent="0.3">
      <c r="D2843" s="10"/>
    </row>
    <row r="2844" spans="4:4" x14ac:dyDescent="0.3">
      <c r="D2844" s="10"/>
    </row>
    <row r="2845" spans="4:4" x14ac:dyDescent="0.3">
      <c r="D2845" s="10"/>
    </row>
    <row r="2846" spans="4:4" x14ac:dyDescent="0.3">
      <c r="D2846" s="10"/>
    </row>
    <row r="2847" spans="4:4" x14ac:dyDescent="0.3">
      <c r="D2847" s="10"/>
    </row>
    <row r="2848" spans="4:4" x14ac:dyDescent="0.3">
      <c r="D2848" s="10"/>
    </row>
    <row r="2849" spans="4:4" x14ac:dyDescent="0.3">
      <c r="D2849" s="10"/>
    </row>
    <row r="2850" spans="4:4" x14ac:dyDescent="0.3">
      <c r="D2850" s="10"/>
    </row>
    <row r="2851" spans="4:4" x14ac:dyDescent="0.3">
      <c r="D2851" s="10"/>
    </row>
    <row r="2852" spans="4:4" x14ac:dyDescent="0.3">
      <c r="D2852" s="10"/>
    </row>
    <row r="2853" spans="4:4" x14ac:dyDescent="0.3">
      <c r="D2853" s="10"/>
    </row>
    <row r="2854" spans="4:4" x14ac:dyDescent="0.3">
      <c r="D2854" s="10"/>
    </row>
    <row r="2855" spans="4:4" x14ac:dyDescent="0.3">
      <c r="D2855" s="10"/>
    </row>
    <row r="2856" spans="4:4" x14ac:dyDescent="0.3">
      <c r="D2856" s="10"/>
    </row>
    <row r="2857" spans="4:4" x14ac:dyDescent="0.3">
      <c r="D2857" s="10"/>
    </row>
    <row r="2858" spans="4:4" x14ac:dyDescent="0.3">
      <c r="D2858" s="10"/>
    </row>
    <row r="2859" spans="4:4" x14ac:dyDescent="0.3">
      <c r="D2859" s="10"/>
    </row>
    <row r="2860" spans="4:4" x14ac:dyDescent="0.3">
      <c r="D2860" s="10"/>
    </row>
    <row r="2861" spans="4:4" x14ac:dyDescent="0.3">
      <c r="D2861" s="10"/>
    </row>
    <row r="2862" spans="4:4" x14ac:dyDescent="0.3">
      <c r="D2862" s="10"/>
    </row>
    <row r="2863" spans="4:4" x14ac:dyDescent="0.3">
      <c r="D2863" s="10"/>
    </row>
    <row r="2864" spans="4:4" x14ac:dyDescent="0.3">
      <c r="D2864" s="10"/>
    </row>
    <row r="2865" spans="4:4" x14ac:dyDescent="0.3">
      <c r="D2865" s="10"/>
    </row>
    <row r="2866" spans="4:4" x14ac:dyDescent="0.3">
      <c r="D2866" s="10"/>
    </row>
    <row r="2867" spans="4:4" x14ac:dyDescent="0.3">
      <c r="D2867" s="10"/>
    </row>
    <row r="2868" spans="4:4" x14ac:dyDescent="0.3">
      <c r="D2868" s="10"/>
    </row>
    <row r="2869" spans="4:4" x14ac:dyDescent="0.3">
      <c r="D2869" s="10"/>
    </row>
    <row r="2870" spans="4:4" x14ac:dyDescent="0.3">
      <c r="D2870" s="10"/>
    </row>
    <row r="2871" spans="4:4" x14ac:dyDescent="0.3">
      <c r="D2871" s="10"/>
    </row>
    <row r="2872" spans="4:4" x14ac:dyDescent="0.3">
      <c r="D2872" s="10"/>
    </row>
    <row r="2873" spans="4:4" x14ac:dyDescent="0.3">
      <c r="D2873" s="10"/>
    </row>
    <row r="2874" spans="4:4" x14ac:dyDescent="0.3">
      <c r="D2874" s="10"/>
    </row>
    <row r="2875" spans="4:4" x14ac:dyDescent="0.3">
      <c r="D2875" s="10"/>
    </row>
    <row r="2876" spans="4:4" x14ac:dyDescent="0.3">
      <c r="D2876" s="10"/>
    </row>
    <row r="2877" spans="4:4" x14ac:dyDescent="0.3">
      <c r="D2877" s="10"/>
    </row>
    <row r="2878" spans="4:4" x14ac:dyDescent="0.3">
      <c r="D2878" s="10"/>
    </row>
    <row r="2879" spans="4:4" x14ac:dyDescent="0.3">
      <c r="D2879" s="10"/>
    </row>
    <row r="2880" spans="4:4" x14ac:dyDescent="0.3">
      <c r="D2880" s="10"/>
    </row>
    <row r="2881" spans="4:4" x14ac:dyDescent="0.3">
      <c r="D2881" s="10"/>
    </row>
    <row r="2882" spans="4:4" x14ac:dyDescent="0.3">
      <c r="D2882" s="10"/>
    </row>
    <row r="2883" spans="4:4" x14ac:dyDescent="0.3">
      <c r="D2883" s="10"/>
    </row>
    <row r="2884" spans="4:4" x14ac:dyDescent="0.3">
      <c r="D2884" s="10"/>
    </row>
    <row r="2885" spans="4:4" x14ac:dyDescent="0.3">
      <c r="D2885" s="10"/>
    </row>
    <row r="2886" spans="4:4" x14ac:dyDescent="0.3">
      <c r="D2886" s="10"/>
    </row>
    <row r="2887" spans="4:4" x14ac:dyDescent="0.3">
      <c r="D2887" s="10"/>
    </row>
    <row r="2888" spans="4:4" x14ac:dyDescent="0.3">
      <c r="D2888" s="10"/>
    </row>
    <row r="2889" spans="4:4" x14ac:dyDescent="0.3">
      <c r="D2889" s="10"/>
    </row>
    <row r="2890" spans="4:4" x14ac:dyDescent="0.3">
      <c r="D2890" s="10"/>
    </row>
    <row r="2891" spans="4:4" x14ac:dyDescent="0.3">
      <c r="D2891" s="10"/>
    </row>
    <row r="2892" spans="4:4" x14ac:dyDescent="0.3">
      <c r="D2892" s="10"/>
    </row>
    <row r="2893" spans="4:4" x14ac:dyDescent="0.3">
      <c r="D2893" s="10"/>
    </row>
    <row r="2894" spans="4:4" x14ac:dyDescent="0.3">
      <c r="D2894" s="10"/>
    </row>
    <row r="2895" spans="4:4" x14ac:dyDescent="0.3">
      <c r="D2895" s="10"/>
    </row>
    <row r="2896" spans="4:4" x14ac:dyDescent="0.3">
      <c r="D2896" s="10"/>
    </row>
    <row r="2897" spans="4:4" x14ac:dyDescent="0.3">
      <c r="D2897" s="10"/>
    </row>
    <row r="2898" spans="4:4" x14ac:dyDescent="0.3">
      <c r="D2898" s="10"/>
    </row>
    <row r="2899" spans="4:4" x14ac:dyDescent="0.3">
      <c r="D2899" s="10"/>
    </row>
    <row r="2900" spans="4:4" x14ac:dyDescent="0.3">
      <c r="D2900" s="10"/>
    </row>
    <row r="2901" spans="4:4" x14ac:dyDescent="0.3">
      <c r="D2901" s="10"/>
    </row>
    <row r="2902" spans="4:4" x14ac:dyDescent="0.3">
      <c r="D2902" s="10"/>
    </row>
    <row r="2903" spans="4:4" x14ac:dyDescent="0.3">
      <c r="D2903" s="10"/>
    </row>
    <row r="2904" spans="4:4" x14ac:dyDescent="0.3">
      <c r="D2904" s="10"/>
    </row>
    <row r="2905" spans="4:4" x14ac:dyDescent="0.3">
      <c r="D2905" s="10"/>
    </row>
    <row r="2906" spans="4:4" x14ac:dyDescent="0.3">
      <c r="D2906" s="10"/>
    </row>
    <row r="2907" spans="4:4" x14ac:dyDescent="0.3">
      <c r="D2907" s="10"/>
    </row>
    <row r="2908" spans="4:4" x14ac:dyDescent="0.3">
      <c r="D2908" s="10"/>
    </row>
    <row r="2909" spans="4:4" x14ac:dyDescent="0.3">
      <c r="D2909" s="10"/>
    </row>
    <row r="2910" spans="4:4" x14ac:dyDescent="0.3">
      <c r="D2910" s="10"/>
    </row>
    <row r="2911" spans="4:4" x14ac:dyDescent="0.3">
      <c r="D2911" s="10"/>
    </row>
    <row r="2912" spans="4:4" x14ac:dyDescent="0.3">
      <c r="D2912" s="10"/>
    </row>
    <row r="2913" spans="4:4" x14ac:dyDescent="0.3">
      <c r="D2913" s="10"/>
    </row>
    <row r="2914" spans="4:4" x14ac:dyDescent="0.3">
      <c r="D2914" s="10"/>
    </row>
    <row r="2915" spans="4:4" x14ac:dyDescent="0.3">
      <c r="D2915" s="10"/>
    </row>
    <row r="2916" spans="4:4" x14ac:dyDescent="0.3">
      <c r="D2916" s="10"/>
    </row>
    <row r="2917" spans="4:4" x14ac:dyDescent="0.3">
      <c r="D2917" s="10"/>
    </row>
    <row r="2918" spans="4:4" x14ac:dyDescent="0.3">
      <c r="D2918" s="10"/>
    </row>
    <row r="2919" spans="4:4" x14ac:dyDescent="0.3">
      <c r="D2919" s="10"/>
    </row>
    <row r="2920" spans="4:4" x14ac:dyDescent="0.3">
      <c r="D2920" s="10"/>
    </row>
    <row r="2921" spans="4:4" x14ac:dyDescent="0.3">
      <c r="D2921" s="10"/>
    </row>
    <row r="2922" spans="4:4" x14ac:dyDescent="0.3">
      <c r="D2922" s="10"/>
    </row>
    <row r="2923" spans="4:4" x14ac:dyDescent="0.3">
      <c r="D2923" s="10"/>
    </row>
    <row r="2924" spans="4:4" x14ac:dyDescent="0.3">
      <c r="D2924" s="10"/>
    </row>
    <row r="2925" spans="4:4" x14ac:dyDescent="0.3">
      <c r="D2925" s="10"/>
    </row>
    <row r="2926" spans="4:4" x14ac:dyDescent="0.3">
      <c r="D2926" s="10"/>
    </row>
    <row r="2927" spans="4:4" x14ac:dyDescent="0.3">
      <c r="D2927" s="10"/>
    </row>
    <row r="2928" spans="4:4" x14ac:dyDescent="0.3">
      <c r="D2928" s="10"/>
    </row>
    <row r="2929" spans="4:4" x14ac:dyDescent="0.3">
      <c r="D2929" s="10"/>
    </row>
    <row r="2930" spans="4:4" x14ac:dyDescent="0.3">
      <c r="D2930" s="10"/>
    </row>
    <row r="2931" spans="4:4" x14ac:dyDescent="0.3">
      <c r="D2931" s="10"/>
    </row>
    <row r="2932" spans="4:4" x14ac:dyDescent="0.3">
      <c r="D2932" s="10"/>
    </row>
    <row r="2933" spans="4:4" x14ac:dyDescent="0.3">
      <c r="D2933" s="10"/>
    </row>
    <row r="2934" spans="4:4" x14ac:dyDescent="0.3">
      <c r="D2934" s="10"/>
    </row>
    <row r="2935" spans="4:4" x14ac:dyDescent="0.3">
      <c r="D2935" s="10"/>
    </row>
    <row r="2936" spans="4:4" x14ac:dyDescent="0.3">
      <c r="D2936" s="10"/>
    </row>
    <row r="2937" spans="4:4" x14ac:dyDescent="0.3">
      <c r="D2937" s="10"/>
    </row>
    <row r="2938" spans="4:4" x14ac:dyDescent="0.3">
      <c r="D2938" s="10"/>
    </row>
    <row r="2939" spans="4:4" x14ac:dyDescent="0.3">
      <c r="D2939" s="10"/>
    </row>
    <row r="2940" spans="4:4" x14ac:dyDescent="0.3">
      <c r="D2940" s="10"/>
    </row>
    <row r="2941" spans="4:4" x14ac:dyDescent="0.3">
      <c r="D2941" s="10"/>
    </row>
    <row r="2942" spans="4:4" x14ac:dyDescent="0.3">
      <c r="D2942" s="10"/>
    </row>
    <row r="2943" spans="4:4" x14ac:dyDescent="0.3">
      <c r="D2943" s="10"/>
    </row>
    <row r="2944" spans="4:4" x14ac:dyDescent="0.3">
      <c r="D2944" s="10"/>
    </row>
    <row r="2945" spans="4:4" x14ac:dyDescent="0.3">
      <c r="D2945" s="10"/>
    </row>
    <row r="2946" spans="4:4" x14ac:dyDescent="0.3">
      <c r="D2946" s="10"/>
    </row>
    <row r="2947" spans="4:4" x14ac:dyDescent="0.3">
      <c r="D2947" s="10"/>
    </row>
    <row r="2948" spans="4:4" x14ac:dyDescent="0.3">
      <c r="D2948" s="10"/>
    </row>
    <row r="2949" spans="4:4" x14ac:dyDescent="0.3">
      <c r="D2949" s="10"/>
    </row>
    <row r="2950" spans="4:4" x14ac:dyDescent="0.3">
      <c r="D2950" s="10"/>
    </row>
    <row r="2951" spans="4:4" x14ac:dyDescent="0.3">
      <c r="D2951" s="10"/>
    </row>
    <row r="2952" spans="4:4" x14ac:dyDescent="0.3">
      <c r="D2952" s="10"/>
    </row>
    <row r="2953" spans="4:4" x14ac:dyDescent="0.3">
      <c r="D2953" s="10"/>
    </row>
    <row r="2954" spans="4:4" x14ac:dyDescent="0.3">
      <c r="D2954" s="10"/>
    </row>
    <row r="2955" spans="4:4" x14ac:dyDescent="0.3">
      <c r="D2955" s="10"/>
    </row>
    <row r="2956" spans="4:4" x14ac:dyDescent="0.3">
      <c r="D2956" s="10"/>
    </row>
    <row r="2957" spans="4:4" x14ac:dyDescent="0.3">
      <c r="D2957" s="10"/>
    </row>
    <row r="2958" spans="4:4" x14ac:dyDescent="0.3">
      <c r="D2958" s="10"/>
    </row>
    <row r="2959" spans="4:4" x14ac:dyDescent="0.3">
      <c r="D2959" s="10"/>
    </row>
    <row r="2960" spans="4:4" x14ac:dyDescent="0.3">
      <c r="D2960" s="10"/>
    </row>
    <row r="2961" spans="4:4" x14ac:dyDescent="0.3">
      <c r="D2961" s="10"/>
    </row>
    <row r="2962" spans="4:4" x14ac:dyDescent="0.3">
      <c r="D2962" s="10"/>
    </row>
    <row r="2963" spans="4:4" x14ac:dyDescent="0.3">
      <c r="D2963" s="10"/>
    </row>
    <row r="2964" spans="4:4" x14ac:dyDescent="0.3">
      <c r="D2964" s="10"/>
    </row>
    <row r="2965" spans="4:4" x14ac:dyDescent="0.3">
      <c r="D2965" s="10"/>
    </row>
    <row r="2966" spans="4:4" x14ac:dyDescent="0.3">
      <c r="D2966" s="10"/>
    </row>
    <row r="2967" spans="4:4" x14ac:dyDescent="0.3">
      <c r="D2967" s="10"/>
    </row>
    <row r="2968" spans="4:4" x14ac:dyDescent="0.3">
      <c r="D2968" s="10"/>
    </row>
    <row r="2969" spans="4:4" x14ac:dyDescent="0.3">
      <c r="D2969" s="10"/>
    </row>
    <row r="2970" spans="4:4" x14ac:dyDescent="0.3">
      <c r="D2970" s="10"/>
    </row>
    <row r="2971" spans="4:4" x14ac:dyDescent="0.3">
      <c r="D2971" s="10"/>
    </row>
    <row r="2972" spans="4:4" x14ac:dyDescent="0.3">
      <c r="D2972" s="10"/>
    </row>
    <row r="2973" spans="4:4" x14ac:dyDescent="0.3">
      <c r="D2973" s="10"/>
    </row>
    <row r="2974" spans="4:4" x14ac:dyDescent="0.3">
      <c r="D2974" s="10"/>
    </row>
    <row r="2975" spans="4:4" x14ac:dyDescent="0.3">
      <c r="D2975" s="10"/>
    </row>
    <row r="2976" spans="4:4" x14ac:dyDescent="0.3">
      <c r="D2976" s="10"/>
    </row>
    <row r="2977" spans="4:4" x14ac:dyDescent="0.3">
      <c r="D2977" s="10"/>
    </row>
    <row r="2978" spans="4:4" x14ac:dyDescent="0.3">
      <c r="D2978" s="10"/>
    </row>
    <row r="2979" spans="4:4" x14ac:dyDescent="0.3">
      <c r="D2979" s="10"/>
    </row>
    <row r="2980" spans="4:4" x14ac:dyDescent="0.3">
      <c r="D2980" s="10"/>
    </row>
    <row r="2981" spans="4:4" x14ac:dyDescent="0.3">
      <c r="D2981" s="10"/>
    </row>
    <row r="2982" spans="4:4" x14ac:dyDescent="0.3">
      <c r="D2982" s="10"/>
    </row>
    <row r="2983" spans="4:4" x14ac:dyDescent="0.3">
      <c r="D2983" s="10"/>
    </row>
    <row r="2984" spans="4:4" x14ac:dyDescent="0.3">
      <c r="D2984" s="10"/>
    </row>
    <row r="2985" spans="4:4" x14ac:dyDescent="0.3">
      <c r="D2985" s="10"/>
    </row>
    <row r="2986" spans="4:4" x14ac:dyDescent="0.3">
      <c r="D2986" s="10"/>
    </row>
    <row r="2987" spans="4:4" x14ac:dyDescent="0.3">
      <c r="D2987" s="10"/>
    </row>
    <row r="2988" spans="4:4" x14ac:dyDescent="0.3">
      <c r="D2988" s="10"/>
    </row>
    <row r="2989" spans="4:4" x14ac:dyDescent="0.3">
      <c r="D2989" s="10"/>
    </row>
    <row r="2990" spans="4:4" x14ac:dyDescent="0.3">
      <c r="D2990" s="10"/>
    </row>
    <row r="2991" spans="4:4" x14ac:dyDescent="0.3">
      <c r="D2991" s="10"/>
    </row>
    <row r="2992" spans="4:4" x14ac:dyDescent="0.3">
      <c r="D2992" s="10"/>
    </row>
    <row r="2993" spans="4:4" x14ac:dyDescent="0.3">
      <c r="D2993" s="10"/>
    </row>
    <row r="2994" spans="4:4" x14ac:dyDescent="0.3">
      <c r="D2994" s="10"/>
    </row>
    <row r="2995" spans="4:4" x14ac:dyDescent="0.3">
      <c r="D2995" s="10"/>
    </row>
    <row r="2996" spans="4:4" x14ac:dyDescent="0.3">
      <c r="D2996" s="10"/>
    </row>
    <row r="2997" spans="4:4" x14ac:dyDescent="0.3">
      <c r="D2997" s="10"/>
    </row>
    <row r="2998" spans="4:4" x14ac:dyDescent="0.3">
      <c r="D2998" s="10"/>
    </row>
    <row r="2999" spans="4:4" x14ac:dyDescent="0.3">
      <c r="D2999" s="10"/>
    </row>
    <row r="3000" spans="4:4" x14ac:dyDescent="0.3">
      <c r="D3000" s="10"/>
    </row>
    <row r="3001" spans="4:4" x14ac:dyDescent="0.3">
      <c r="D3001" s="10"/>
    </row>
    <row r="3002" spans="4:4" x14ac:dyDescent="0.3">
      <c r="D3002" s="10"/>
    </row>
    <row r="3003" spans="4:4" x14ac:dyDescent="0.3">
      <c r="D3003" s="10"/>
    </row>
    <row r="3004" spans="4:4" x14ac:dyDescent="0.3">
      <c r="D3004" s="10"/>
    </row>
    <row r="3005" spans="4:4" x14ac:dyDescent="0.3">
      <c r="D3005" s="10"/>
    </row>
    <row r="3006" spans="4:4" x14ac:dyDescent="0.3">
      <c r="D3006" s="10"/>
    </row>
    <row r="3007" spans="4:4" x14ac:dyDescent="0.3">
      <c r="D3007" s="10"/>
    </row>
    <row r="3008" spans="4:4" x14ac:dyDescent="0.3">
      <c r="D3008" s="10"/>
    </row>
    <row r="3009" spans="4:4" x14ac:dyDescent="0.3">
      <c r="D3009" s="10"/>
    </row>
    <row r="3010" spans="4:4" x14ac:dyDescent="0.3">
      <c r="D3010" s="10"/>
    </row>
    <row r="3011" spans="4:4" x14ac:dyDescent="0.3">
      <c r="D3011" s="10"/>
    </row>
    <row r="3012" spans="4:4" x14ac:dyDescent="0.3">
      <c r="D3012" s="10"/>
    </row>
    <row r="3013" spans="4:4" x14ac:dyDescent="0.3">
      <c r="D3013" s="10"/>
    </row>
    <row r="3014" spans="4:4" x14ac:dyDescent="0.3">
      <c r="D3014" s="10"/>
    </row>
    <row r="3015" spans="4:4" x14ac:dyDescent="0.3">
      <c r="D3015" s="10"/>
    </row>
    <row r="3016" spans="4:4" x14ac:dyDescent="0.3">
      <c r="D3016" s="10"/>
    </row>
    <row r="3017" spans="4:4" x14ac:dyDescent="0.3">
      <c r="D3017" s="10"/>
    </row>
    <row r="3018" spans="4:4" x14ac:dyDescent="0.3">
      <c r="D3018" s="10"/>
    </row>
    <row r="3019" spans="4:4" x14ac:dyDescent="0.3">
      <c r="D3019" s="10"/>
    </row>
    <row r="3020" spans="4:4" x14ac:dyDescent="0.3">
      <c r="D3020" s="10"/>
    </row>
    <row r="3021" spans="4:4" x14ac:dyDescent="0.3">
      <c r="D3021" s="10"/>
    </row>
    <row r="3022" spans="4:4" x14ac:dyDescent="0.3">
      <c r="D3022" s="10"/>
    </row>
    <row r="3023" spans="4:4" x14ac:dyDescent="0.3">
      <c r="D3023" s="10"/>
    </row>
    <row r="3024" spans="4:4" x14ac:dyDescent="0.3">
      <c r="D3024" s="10"/>
    </row>
    <row r="3025" spans="4:4" x14ac:dyDescent="0.3">
      <c r="D3025" s="10"/>
    </row>
    <row r="3026" spans="4:4" x14ac:dyDescent="0.3">
      <c r="D3026" s="10"/>
    </row>
    <row r="3027" spans="4:4" x14ac:dyDescent="0.3">
      <c r="D3027" s="10"/>
    </row>
    <row r="3028" spans="4:4" x14ac:dyDescent="0.3">
      <c r="D3028" s="10"/>
    </row>
    <row r="3029" spans="4:4" x14ac:dyDescent="0.3">
      <c r="D3029" s="10"/>
    </row>
    <row r="3030" spans="4:4" x14ac:dyDescent="0.3">
      <c r="D3030" s="10"/>
    </row>
    <row r="3031" spans="4:4" x14ac:dyDescent="0.3">
      <c r="D3031" s="10"/>
    </row>
    <row r="3032" spans="4:4" x14ac:dyDescent="0.3">
      <c r="D3032" s="10"/>
    </row>
    <row r="3033" spans="4:4" x14ac:dyDescent="0.3">
      <c r="D3033" s="10"/>
    </row>
    <row r="3034" spans="4:4" x14ac:dyDescent="0.3">
      <c r="D3034" s="10"/>
    </row>
    <row r="3035" spans="4:4" x14ac:dyDescent="0.3">
      <c r="D3035" s="10"/>
    </row>
    <row r="3036" spans="4:4" x14ac:dyDescent="0.3">
      <c r="D3036" s="10"/>
    </row>
    <row r="3037" spans="4:4" x14ac:dyDescent="0.3">
      <c r="D3037" s="10"/>
    </row>
    <row r="3038" spans="4:4" x14ac:dyDescent="0.3">
      <c r="D3038" s="10"/>
    </row>
    <row r="3039" spans="4:4" x14ac:dyDescent="0.3">
      <c r="D3039" s="10"/>
    </row>
    <row r="3040" spans="4:4" x14ac:dyDescent="0.3">
      <c r="D3040" s="10"/>
    </row>
    <row r="3041" spans="4:4" x14ac:dyDescent="0.3">
      <c r="D3041" s="10"/>
    </row>
    <row r="3042" spans="4:4" x14ac:dyDescent="0.3">
      <c r="D3042" s="10"/>
    </row>
    <row r="3043" spans="4:4" x14ac:dyDescent="0.3">
      <c r="D3043" s="10"/>
    </row>
    <row r="3044" spans="4:4" x14ac:dyDescent="0.3">
      <c r="D3044" s="10"/>
    </row>
    <row r="3045" spans="4:4" x14ac:dyDescent="0.3">
      <c r="D3045" s="10"/>
    </row>
    <row r="3046" spans="4:4" x14ac:dyDescent="0.3">
      <c r="D3046" s="10"/>
    </row>
    <row r="3047" spans="4:4" x14ac:dyDescent="0.3">
      <c r="D3047" s="10"/>
    </row>
    <row r="3048" spans="4:4" x14ac:dyDescent="0.3">
      <c r="D3048" s="10"/>
    </row>
    <row r="3049" spans="4:4" x14ac:dyDescent="0.3">
      <c r="D3049" s="10"/>
    </row>
    <row r="3050" spans="4:4" x14ac:dyDescent="0.3">
      <c r="D3050" s="10"/>
    </row>
    <row r="3051" spans="4:4" x14ac:dyDescent="0.3">
      <c r="D3051" s="10"/>
    </row>
    <row r="3052" spans="4:4" x14ac:dyDescent="0.3">
      <c r="D3052" s="10"/>
    </row>
    <row r="3053" spans="4:4" x14ac:dyDescent="0.3">
      <c r="D3053" s="10"/>
    </row>
    <row r="3054" spans="4:4" x14ac:dyDescent="0.3">
      <c r="D3054" s="10"/>
    </row>
    <row r="3055" spans="4:4" x14ac:dyDescent="0.3">
      <c r="D3055" s="10"/>
    </row>
    <row r="3056" spans="4:4" x14ac:dyDescent="0.3">
      <c r="D3056" s="10"/>
    </row>
    <row r="3057" spans="4:4" x14ac:dyDescent="0.3">
      <c r="D3057" s="10"/>
    </row>
    <row r="3058" spans="4:4" x14ac:dyDescent="0.3">
      <c r="D3058" s="10"/>
    </row>
    <row r="3059" spans="4:4" x14ac:dyDescent="0.3">
      <c r="D3059" s="10"/>
    </row>
    <row r="3060" spans="4:4" x14ac:dyDescent="0.3">
      <c r="D3060" s="10"/>
    </row>
    <row r="3061" spans="4:4" x14ac:dyDescent="0.3">
      <c r="D3061" s="10"/>
    </row>
    <row r="3062" spans="4:4" x14ac:dyDescent="0.3">
      <c r="D3062" s="10"/>
    </row>
    <row r="3063" spans="4:4" x14ac:dyDescent="0.3">
      <c r="D3063" s="10"/>
    </row>
    <row r="3064" spans="4:4" x14ac:dyDescent="0.3">
      <c r="D3064" s="10"/>
    </row>
    <row r="3065" spans="4:4" x14ac:dyDescent="0.3">
      <c r="D3065" s="10"/>
    </row>
    <row r="3066" spans="4:4" x14ac:dyDescent="0.3">
      <c r="D3066" s="10"/>
    </row>
    <row r="3067" spans="4:4" x14ac:dyDescent="0.3">
      <c r="D3067" s="10"/>
    </row>
    <row r="3068" spans="4:4" x14ac:dyDescent="0.3">
      <c r="D3068" s="10"/>
    </row>
    <row r="3069" spans="4:4" x14ac:dyDescent="0.3">
      <c r="D3069" s="10"/>
    </row>
    <row r="3070" spans="4:4" x14ac:dyDescent="0.3">
      <c r="D3070" s="10"/>
    </row>
    <row r="3071" spans="4:4" x14ac:dyDescent="0.3">
      <c r="D3071" s="10"/>
    </row>
    <row r="3072" spans="4:4" x14ac:dyDescent="0.3">
      <c r="D3072" s="10"/>
    </row>
    <row r="3073" spans="4:4" x14ac:dyDescent="0.3">
      <c r="D3073" s="10"/>
    </row>
    <row r="3074" spans="4:4" x14ac:dyDescent="0.3">
      <c r="D3074" s="10"/>
    </row>
    <row r="3075" spans="4:4" x14ac:dyDescent="0.3">
      <c r="D3075" s="10"/>
    </row>
    <row r="3076" spans="4:4" x14ac:dyDescent="0.3">
      <c r="D3076" s="10"/>
    </row>
    <row r="3077" spans="4:4" x14ac:dyDescent="0.3">
      <c r="D3077" s="10"/>
    </row>
    <row r="3078" spans="4:4" x14ac:dyDescent="0.3">
      <c r="D3078" s="10"/>
    </row>
    <row r="3079" spans="4:4" x14ac:dyDescent="0.3">
      <c r="D3079" s="10"/>
    </row>
    <row r="3080" spans="4:4" x14ac:dyDescent="0.3">
      <c r="D3080" s="10"/>
    </row>
    <row r="3081" spans="4:4" x14ac:dyDescent="0.3">
      <c r="D3081" s="10"/>
    </row>
    <row r="3082" spans="4:4" x14ac:dyDescent="0.3">
      <c r="D3082" s="10"/>
    </row>
    <row r="3083" spans="4:4" x14ac:dyDescent="0.3">
      <c r="D3083" s="10"/>
    </row>
    <row r="3084" spans="4:4" x14ac:dyDescent="0.3">
      <c r="D3084" s="10"/>
    </row>
    <row r="3085" spans="4:4" x14ac:dyDescent="0.3">
      <c r="D3085" s="10"/>
    </row>
    <row r="3086" spans="4:4" x14ac:dyDescent="0.3">
      <c r="D3086" s="10"/>
    </row>
    <row r="3087" spans="4:4" x14ac:dyDescent="0.3">
      <c r="D3087" s="10"/>
    </row>
    <row r="3088" spans="4:4" x14ac:dyDescent="0.3">
      <c r="D3088" s="10"/>
    </row>
    <row r="3089" spans="4:4" x14ac:dyDescent="0.3">
      <c r="D3089" s="10"/>
    </row>
    <row r="3090" spans="4:4" x14ac:dyDescent="0.3">
      <c r="D3090" s="10"/>
    </row>
    <row r="3091" spans="4:4" x14ac:dyDescent="0.3">
      <c r="D3091" s="10"/>
    </row>
    <row r="3092" spans="4:4" x14ac:dyDescent="0.3">
      <c r="D3092" s="10"/>
    </row>
    <row r="3093" spans="4:4" x14ac:dyDescent="0.3">
      <c r="D3093" s="10"/>
    </row>
    <row r="3094" spans="4:4" x14ac:dyDescent="0.3">
      <c r="D3094" s="10"/>
    </row>
    <row r="3095" spans="4:4" x14ac:dyDescent="0.3">
      <c r="D3095" s="10"/>
    </row>
    <row r="3096" spans="4:4" x14ac:dyDescent="0.3">
      <c r="D3096" s="10"/>
    </row>
    <row r="3097" spans="4:4" x14ac:dyDescent="0.3">
      <c r="D3097" s="10"/>
    </row>
    <row r="3098" spans="4:4" x14ac:dyDescent="0.3">
      <c r="D3098" s="10"/>
    </row>
    <row r="3099" spans="4:4" x14ac:dyDescent="0.3">
      <c r="D3099" s="10"/>
    </row>
    <row r="3100" spans="4:4" x14ac:dyDescent="0.3">
      <c r="D3100" s="10"/>
    </row>
    <row r="3101" spans="4:4" x14ac:dyDescent="0.3">
      <c r="D3101" s="10"/>
    </row>
    <row r="3102" spans="4:4" x14ac:dyDescent="0.3">
      <c r="D3102" s="10"/>
    </row>
    <row r="3103" spans="4:4" x14ac:dyDescent="0.3">
      <c r="D3103" s="10"/>
    </row>
    <row r="3104" spans="4:4" x14ac:dyDescent="0.3">
      <c r="D3104" s="10"/>
    </row>
    <row r="3105" spans="4:4" x14ac:dyDescent="0.3">
      <c r="D3105" s="10"/>
    </row>
    <row r="3106" spans="4:4" x14ac:dyDescent="0.3">
      <c r="D3106" s="10"/>
    </row>
    <row r="3107" spans="4:4" x14ac:dyDescent="0.3">
      <c r="D3107" s="10"/>
    </row>
    <row r="3108" spans="4:4" x14ac:dyDescent="0.3">
      <c r="D3108" s="10"/>
    </row>
    <row r="3109" spans="4:4" x14ac:dyDescent="0.3">
      <c r="D3109" s="10"/>
    </row>
    <row r="3110" spans="4:4" x14ac:dyDescent="0.3">
      <c r="D3110" s="10"/>
    </row>
    <row r="3111" spans="4:4" x14ac:dyDescent="0.3">
      <c r="D3111" s="10"/>
    </row>
    <row r="3112" spans="4:4" x14ac:dyDescent="0.3">
      <c r="D3112" s="10"/>
    </row>
    <row r="3113" spans="4:4" x14ac:dyDescent="0.3">
      <c r="D3113" s="10"/>
    </row>
    <row r="3114" spans="4:4" x14ac:dyDescent="0.3">
      <c r="D3114" s="10"/>
    </row>
    <row r="3115" spans="4:4" x14ac:dyDescent="0.3">
      <c r="D3115" s="10"/>
    </row>
    <row r="3116" spans="4:4" x14ac:dyDescent="0.3">
      <c r="D3116" s="10"/>
    </row>
    <row r="3117" spans="4:4" x14ac:dyDescent="0.3">
      <c r="D3117" s="10"/>
    </row>
    <row r="3118" spans="4:4" x14ac:dyDescent="0.3">
      <c r="D3118" s="10"/>
    </row>
    <row r="3119" spans="4:4" x14ac:dyDescent="0.3">
      <c r="D3119" s="10"/>
    </row>
    <row r="3120" spans="4:4" x14ac:dyDescent="0.3">
      <c r="D3120" s="10"/>
    </row>
    <row r="3121" spans="4:4" x14ac:dyDescent="0.3">
      <c r="D3121" s="10"/>
    </row>
    <row r="3122" spans="4:4" x14ac:dyDescent="0.3">
      <c r="D3122" s="10"/>
    </row>
    <row r="3123" spans="4:4" x14ac:dyDescent="0.3">
      <c r="D3123" s="10"/>
    </row>
    <row r="3124" spans="4:4" x14ac:dyDescent="0.3">
      <c r="D3124" s="10"/>
    </row>
    <row r="3125" spans="4:4" x14ac:dyDescent="0.3">
      <c r="D3125" s="10"/>
    </row>
    <row r="3126" spans="4:4" x14ac:dyDescent="0.3">
      <c r="D3126" s="10"/>
    </row>
    <row r="3127" spans="4:4" x14ac:dyDescent="0.3">
      <c r="D3127" s="10"/>
    </row>
    <row r="3128" spans="4:4" x14ac:dyDescent="0.3">
      <c r="D3128" s="10"/>
    </row>
    <row r="3129" spans="4:4" x14ac:dyDescent="0.3">
      <c r="D3129" s="10"/>
    </row>
    <row r="3130" spans="4:4" x14ac:dyDescent="0.3">
      <c r="D3130" s="10"/>
    </row>
    <row r="3131" spans="4:4" x14ac:dyDescent="0.3">
      <c r="D3131" s="10"/>
    </row>
    <row r="3132" spans="4:4" x14ac:dyDescent="0.3">
      <c r="D3132" s="10"/>
    </row>
    <row r="3133" spans="4:4" x14ac:dyDescent="0.3">
      <c r="D3133" s="10"/>
    </row>
    <row r="3134" spans="4:4" x14ac:dyDescent="0.3">
      <c r="D3134" s="10"/>
    </row>
    <row r="3135" spans="4:4" x14ac:dyDescent="0.3">
      <c r="D3135" s="10"/>
    </row>
    <row r="3136" spans="4:4" x14ac:dyDescent="0.3">
      <c r="D3136" s="10"/>
    </row>
    <row r="3137" spans="4:4" x14ac:dyDescent="0.3">
      <c r="D3137" s="10"/>
    </row>
    <row r="3138" spans="4:4" x14ac:dyDescent="0.3">
      <c r="D3138" s="10"/>
    </row>
    <row r="3139" spans="4:4" x14ac:dyDescent="0.3">
      <c r="D3139" s="10"/>
    </row>
    <row r="3140" spans="4:4" x14ac:dyDescent="0.3">
      <c r="D3140" s="10"/>
    </row>
    <row r="3141" spans="4:4" x14ac:dyDescent="0.3">
      <c r="D3141" s="10"/>
    </row>
    <row r="3142" spans="4:4" x14ac:dyDescent="0.3">
      <c r="D3142" s="10"/>
    </row>
    <row r="3143" spans="4:4" x14ac:dyDescent="0.3">
      <c r="D3143" s="10"/>
    </row>
    <row r="3144" spans="4:4" x14ac:dyDescent="0.3">
      <c r="D3144" s="10"/>
    </row>
    <row r="3145" spans="4:4" x14ac:dyDescent="0.3">
      <c r="D3145" s="10"/>
    </row>
    <row r="3146" spans="4:4" x14ac:dyDescent="0.3">
      <c r="D3146" s="10"/>
    </row>
    <row r="3147" spans="4:4" x14ac:dyDescent="0.3">
      <c r="D3147" s="10"/>
    </row>
    <row r="3148" spans="4:4" x14ac:dyDescent="0.3">
      <c r="D3148" s="10"/>
    </row>
    <row r="3149" spans="4:4" x14ac:dyDescent="0.3">
      <c r="D3149" s="10"/>
    </row>
    <row r="3150" spans="4:4" x14ac:dyDescent="0.3">
      <c r="D3150" s="10"/>
    </row>
    <row r="3151" spans="4:4" x14ac:dyDescent="0.3">
      <c r="D3151" s="10"/>
    </row>
    <row r="3152" spans="4:4" x14ac:dyDescent="0.3">
      <c r="D3152" s="10"/>
    </row>
    <row r="3153" spans="4:4" x14ac:dyDescent="0.3">
      <c r="D3153" s="10"/>
    </row>
    <row r="3154" spans="4:4" x14ac:dyDescent="0.3">
      <c r="D3154" s="10"/>
    </row>
    <row r="3155" spans="4:4" x14ac:dyDescent="0.3">
      <c r="D3155" s="10"/>
    </row>
    <row r="3156" spans="4:4" x14ac:dyDescent="0.3">
      <c r="D3156" s="10"/>
    </row>
    <row r="3157" spans="4:4" x14ac:dyDescent="0.3">
      <c r="D3157" s="10"/>
    </row>
    <row r="3158" spans="4:4" x14ac:dyDescent="0.3">
      <c r="D3158" s="10"/>
    </row>
    <row r="3159" spans="4:4" x14ac:dyDescent="0.3">
      <c r="D3159" s="10"/>
    </row>
    <row r="3160" spans="4:4" x14ac:dyDescent="0.3">
      <c r="D3160" s="10"/>
    </row>
    <row r="3161" spans="4:4" x14ac:dyDescent="0.3">
      <c r="D3161" s="10"/>
    </row>
    <row r="3162" spans="4:4" x14ac:dyDescent="0.3">
      <c r="D3162" s="10"/>
    </row>
    <row r="3163" spans="4:4" x14ac:dyDescent="0.3">
      <c r="D3163" s="10"/>
    </row>
    <row r="3164" spans="4:4" x14ac:dyDescent="0.3">
      <c r="D3164" s="10"/>
    </row>
    <row r="3165" spans="4:4" x14ac:dyDescent="0.3">
      <c r="D3165" s="10"/>
    </row>
    <row r="3166" spans="4:4" x14ac:dyDescent="0.3">
      <c r="D3166" s="10"/>
    </row>
    <row r="3167" spans="4:4" x14ac:dyDescent="0.3">
      <c r="D3167" s="10"/>
    </row>
    <row r="3168" spans="4:4" x14ac:dyDescent="0.3">
      <c r="D3168" s="10"/>
    </row>
    <row r="3169" spans="4:4" x14ac:dyDescent="0.3">
      <c r="D3169" s="10"/>
    </row>
    <row r="3170" spans="4:4" x14ac:dyDescent="0.3">
      <c r="D3170" s="10"/>
    </row>
    <row r="3171" spans="4:4" x14ac:dyDescent="0.3">
      <c r="D3171" s="10"/>
    </row>
    <row r="3172" spans="4:4" x14ac:dyDescent="0.3">
      <c r="D3172" s="10"/>
    </row>
    <row r="3173" spans="4:4" x14ac:dyDescent="0.3">
      <c r="D3173" s="10"/>
    </row>
    <row r="3174" spans="4:4" x14ac:dyDescent="0.3">
      <c r="D3174" s="10"/>
    </row>
    <row r="3175" spans="4:4" x14ac:dyDescent="0.3">
      <c r="D3175" s="10"/>
    </row>
    <row r="3176" spans="4:4" x14ac:dyDescent="0.3">
      <c r="D3176" s="10"/>
    </row>
    <row r="3177" spans="4:4" x14ac:dyDescent="0.3">
      <c r="D3177" s="10"/>
    </row>
    <row r="3178" spans="4:4" x14ac:dyDescent="0.3">
      <c r="D3178" s="10"/>
    </row>
    <row r="3179" spans="4:4" x14ac:dyDescent="0.3">
      <c r="D3179" s="10"/>
    </row>
    <row r="3180" spans="4:4" x14ac:dyDescent="0.3">
      <c r="D3180" s="10"/>
    </row>
    <row r="3181" spans="4:4" x14ac:dyDescent="0.3">
      <c r="D3181" s="10"/>
    </row>
    <row r="3182" spans="4:4" x14ac:dyDescent="0.3">
      <c r="D3182" s="10"/>
    </row>
    <row r="3183" spans="4:4" x14ac:dyDescent="0.3">
      <c r="D3183" s="10"/>
    </row>
    <row r="3184" spans="4:4" x14ac:dyDescent="0.3">
      <c r="D3184" s="10"/>
    </row>
    <row r="3185" spans="4:4" x14ac:dyDescent="0.3">
      <c r="D3185" s="10"/>
    </row>
    <row r="3186" spans="4:4" x14ac:dyDescent="0.3">
      <c r="D3186" s="10"/>
    </row>
    <row r="3187" spans="4:4" x14ac:dyDescent="0.3">
      <c r="D3187" s="10"/>
    </row>
    <row r="3188" spans="4:4" x14ac:dyDescent="0.3">
      <c r="D3188" s="10"/>
    </row>
    <row r="3189" spans="4:4" x14ac:dyDescent="0.3">
      <c r="D3189" s="10"/>
    </row>
    <row r="3190" spans="4:4" x14ac:dyDescent="0.3">
      <c r="D3190" s="10"/>
    </row>
    <row r="3191" spans="4:4" x14ac:dyDescent="0.3">
      <c r="D3191" s="10"/>
    </row>
    <row r="3192" spans="4:4" x14ac:dyDescent="0.3">
      <c r="D3192" s="10"/>
    </row>
    <row r="3193" spans="4:4" x14ac:dyDescent="0.3">
      <c r="D3193" s="10"/>
    </row>
    <row r="3194" spans="4:4" x14ac:dyDescent="0.3">
      <c r="D3194" s="10"/>
    </row>
    <row r="3195" spans="4:4" x14ac:dyDescent="0.3">
      <c r="D3195" s="10"/>
    </row>
    <row r="3196" spans="4:4" x14ac:dyDescent="0.3">
      <c r="D3196" s="10"/>
    </row>
    <row r="3197" spans="4:4" x14ac:dyDescent="0.3">
      <c r="D3197" s="10"/>
    </row>
    <row r="3198" spans="4:4" x14ac:dyDescent="0.3">
      <c r="D3198" s="10"/>
    </row>
    <row r="3199" spans="4:4" x14ac:dyDescent="0.3">
      <c r="D3199" s="10"/>
    </row>
    <row r="3200" spans="4:4" x14ac:dyDescent="0.3">
      <c r="D3200" s="10"/>
    </row>
    <row r="3201" spans="4:4" x14ac:dyDescent="0.3">
      <c r="D3201" s="10"/>
    </row>
    <row r="3202" spans="4:4" x14ac:dyDescent="0.3">
      <c r="D3202" s="10"/>
    </row>
    <row r="3203" spans="4:4" x14ac:dyDescent="0.3">
      <c r="D3203" s="10"/>
    </row>
    <row r="3204" spans="4:4" x14ac:dyDescent="0.3">
      <c r="D3204" s="10"/>
    </row>
    <row r="3205" spans="4:4" x14ac:dyDescent="0.3">
      <c r="D3205" s="10"/>
    </row>
    <row r="3206" spans="4:4" x14ac:dyDescent="0.3">
      <c r="D3206" s="10"/>
    </row>
    <row r="3207" spans="4:4" x14ac:dyDescent="0.3">
      <c r="D3207" s="10"/>
    </row>
    <row r="3208" spans="4:4" x14ac:dyDescent="0.3">
      <c r="D3208" s="10"/>
    </row>
    <row r="3209" spans="4:4" x14ac:dyDescent="0.3">
      <c r="D3209" s="10"/>
    </row>
    <row r="3210" spans="4:4" x14ac:dyDescent="0.3">
      <c r="D3210" s="10"/>
    </row>
    <row r="3211" spans="4:4" x14ac:dyDescent="0.3">
      <c r="D3211" s="10"/>
    </row>
    <row r="3212" spans="4:4" x14ac:dyDescent="0.3">
      <c r="D3212" s="10"/>
    </row>
    <row r="3213" spans="4:4" x14ac:dyDescent="0.3">
      <c r="D3213" s="10"/>
    </row>
    <row r="3214" spans="4:4" x14ac:dyDescent="0.3">
      <c r="D3214" s="10"/>
    </row>
    <row r="3215" spans="4:4" x14ac:dyDescent="0.3">
      <c r="D3215" s="10"/>
    </row>
    <row r="3216" spans="4:4" x14ac:dyDescent="0.3">
      <c r="D3216" s="10"/>
    </row>
    <row r="3217" spans="4:4" x14ac:dyDescent="0.3">
      <c r="D3217" s="10"/>
    </row>
    <row r="3218" spans="4:4" x14ac:dyDescent="0.3">
      <c r="D3218" s="10"/>
    </row>
    <row r="3219" spans="4:4" x14ac:dyDescent="0.3">
      <c r="D3219" s="10"/>
    </row>
    <row r="3220" spans="4:4" x14ac:dyDescent="0.3">
      <c r="D3220" s="10"/>
    </row>
    <row r="3221" spans="4:4" x14ac:dyDescent="0.3">
      <c r="D3221" s="10"/>
    </row>
    <row r="3222" spans="4:4" x14ac:dyDescent="0.3">
      <c r="D3222" s="10"/>
    </row>
    <row r="3223" spans="4:4" x14ac:dyDescent="0.3">
      <c r="D3223" s="10"/>
    </row>
    <row r="3224" spans="4:4" x14ac:dyDescent="0.3">
      <c r="D3224" s="10"/>
    </row>
    <row r="3225" spans="4:4" x14ac:dyDescent="0.3">
      <c r="D3225" s="10"/>
    </row>
    <row r="3226" spans="4:4" x14ac:dyDescent="0.3">
      <c r="D3226" s="10"/>
    </row>
    <row r="3227" spans="4:4" x14ac:dyDescent="0.3">
      <c r="D3227" s="10"/>
    </row>
    <row r="3228" spans="4:4" x14ac:dyDescent="0.3">
      <c r="D3228" s="10"/>
    </row>
    <row r="3229" spans="4:4" x14ac:dyDescent="0.3">
      <c r="D3229" s="10"/>
    </row>
    <row r="3230" spans="4:4" x14ac:dyDescent="0.3">
      <c r="D3230" s="10"/>
    </row>
    <row r="3231" spans="4:4" x14ac:dyDescent="0.3">
      <c r="D3231" s="10"/>
    </row>
    <row r="3232" spans="4:4" x14ac:dyDescent="0.3">
      <c r="D3232" s="10"/>
    </row>
    <row r="3233" spans="4:4" x14ac:dyDescent="0.3">
      <c r="D3233" s="10"/>
    </row>
    <row r="3234" spans="4:4" x14ac:dyDescent="0.3">
      <c r="D3234" s="10"/>
    </row>
    <row r="3235" spans="4:4" x14ac:dyDescent="0.3">
      <c r="D3235" s="10"/>
    </row>
    <row r="3236" spans="4:4" x14ac:dyDescent="0.3">
      <c r="D3236" s="10"/>
    </row>
    <row r="3237" spans="4:4" x14ac:dyDescent="0.3">
      <c r="D3237" s="10"/>
    </row>
    <row r="3238" spans="4:4" x14ac:dyDescent="0.3">
      <c r="D3238" s="10"/>
    </row>
    <row r="3239" spans="4:4" x14ac:dyDescent="0.3">
      <c r="D3239" s="10"/>
    </row>
    <row r="3240" spans="4:4" x14ac:dyDescent="0.3">
      <c r="D3240" s="10"/>
    </row>
    <row r="3241" spans="4:4" x14ac:dyDescent="0.3">
      <c r="D3241" s="10"/>
    </row>
    <row r="3242" spans="4:4" x14ac:dyDescent="0.3">
      <c r="D3242" s="10"/>
    </row>
    <row r="3243" spans="4:4" x14ac:dyDescent="0.3">
      <c r="D3243" s="10"/>
    </row>
    <row r="3244" spans="4:4" x14ac:dyDescent="0.3">
      <c r="D3244" s="10"/>
    </row>
    <row r="3245" spans="4:4" x14ac:dyDescent="0.3">
      <c r="D3245" s="10"/>
    </row>
    <row r="3246" spans="4:4" x14ac:dyDescent="0.3">
      <c r="D3246" s="10"/>
    </row>
    <row r="3247" spans="4:4" x14ac:dyDescent="0.3">
      <c r="D3247" s="10"/>
    </row>
    <row r="3248" spans="4:4" x14ac:dyDescent="0.3">
      <c r="D3248" s="10"/>
    </row>
    <row r="3249" spans="4:4" x14ac:dyDescent="0.3">
      <c r="D3249" s="10"/>
    </row>
    <row r="3250" spans="4:4" x14ac:dyDescent="0.3">
      <c r="D3250" s="10"/>
    </row>
    <row r="3251" spans="4:4" x14ac:dyDescent="0.3">
      <c r="D3251" s="10"/>
    </row>
    <row r="3252" spans="4:4" x14ac:dyDescent="0.3">
      <c r="D3252" s="10"/>
    </row>
    <row r="3253" spans="4:4" x14ac:dyDescent="0.3">
      <c r="D3253" s="10"/>
    </row>
    <row r="3254" spans="4:4" x14ac:dyDescent="0.3">
      <c r="D3254" s="10"/>
    </row>
    <row r="3255" spans="4:4" x14ac:dyDescent="0.3">
      <c r="D3255" s="10"/>
    </row>
    <row r="3256" spans="4:4" x14ac:dyDescent="0.3">
      <c r="D3256" s="10"/>
    </row>
    <row r="3257" spans="4:4" x14ac:dyDescent="0.3">
      <c r="D3257" s="10"/>
    </row>
    <row r="3258" spans="4:4" x14ac:dyDescent="0.3">
      <c r="D3258" s="10"/>
    </row>
    <row r="3259" spans="4:4" x14ac:dyDescent="0.3">
      <c r="D3259" s="10"/>
    </row>
    <row r="3260" spans="4:4" x14ac:dyDescent="0.3">
      <c r="D3260" s="10"/>
    </row>
    <row r="3261" spans="4:4" x14ac:dyDescent="0.3">
      <c r="D3261" s="10"/>
    </row>
    <row r="3262" spans="4:4" x14ac:dyDescent="0.3">
      <c r="D3262" s="10"/>
    </row>
    <row r="3263" spans="4:4" x14ac:dyDescent="0.3">
      <c r="D3263" s="10"/>
    </row>
    <row r="3264" spans="4:4" x14ac:dyDescent="0.3">
      <c r="D3264" s="10"/>
    </row>
    <row r="3265" spans="4:4" x14ac:dyDescent="0.3">
      <c r="D3265" s="10"/>
    </row>
    <row r="3266" spans="4:4" x14ac:dyDescent="0.3">
      <c r="D3266" s="10"/>
    </row>
    <row r="3267" spans="4:4" x14ac:dyDescent="0.3">
      <c r="D3267" s="10"/>
    </row>
    <row r="3268" spans="4:4" x14ac:dyDescent="0.3">
      <c r="D3268" s="10"/>
    </row>
    <row r="3269" spans="4:4" x14ac:dyDescent="0.3">
      <c r="D3269" s="10"/>
    </row>
    <row r="3270" spans="4:4" x14ac:dyDescent="0.3">
      <c r="D3270" s="10"/>
    </row>
    <row r="3271" spans="4:4" x14ac:dyDescent="0.3">
      <c r="D3271" s="10"/>
    </row>
    <row r="3272" spans="4:4" x14ac:dyDescent="0.3">
      <c r="D3272" s="10"/>
    </row>
    <row r="3273" spans="4:4" x14ac:dyDescent="0.3">
      <c r="D3273" s="10"/>
    </row>
    <row r="3274" spans="4:4" x14ac:dyDescent="0.3">
      <c r="D3274" s="10"/>
    </row>
    <row r="3275" spans="4:4" x14ac:dyDescent="0.3">
      <c r="D3275" s="10"/>
    </row>
    <row r="3276" spans="4:4" x14ac:dyDescent="0.3">
      <c r="D3276" s="10"/>
    </row>
    <row r="3277" spans="4:4" x14ac:dyDescent="0.3">
      <c r="D3277" s="10"/>
    </row>
    <row r="3278" spans="4:4" x14ac:dyDescent="0.3">
      <c r="D3278" s="10"/>
    </row>
    <row r="3279" spans="4:4" x14ac:dyDescent="0.3">
      <c r="D3279" s="10"/>
    </row>
    <row r="3280" spans="4:4" x14ac:dyDescent="0.3">
      <c r="D3280" s="10"/>
    </row>
    <row r="3281" spans="4:4" x14ac:dyDescent="0.3">
      <c r="D3281" s="10"/>
    </row>
    <row r="3282" spans="4:4" x14ac:dyDescent="0.3">
      <c r="D3282" s="10"/>
    </row>
    <row r="3283" spans="4:4" x14ac:dyDescent="0.3">
      <c r="D3283" s="10"/>
    </row>
    <row r="3284" spans="4:4" x14ac:dyDescent="0.3">
      <c r="D3284" s="10"/>
    </row>
    <row r="3285" spans="4:4" x14ac:dyDescent="0.3">
      <c r="D3285" s="10"/>
    </row>
    <row r="3286" spans="4:4" x14ac:dyDescent="0.3">
      <c r="D3286" s="10"/>
    </row>
    <row r="3287" spans="4:4" x14ac:dyDescent="0.3">
      <c r="D3287" s="10"/>
    </row>
    <row r="3288" spans="4:4" x14ac:dyDescent="0.3">
      <c r="D3288" s="10"/>
    </row>
    <row r="3289" spans="4:4" x14ac:dyDescent="0.3">
      <c r="D3289" s="10"/>
    </row>
    <row r="3290" spans="4:4" x14ac:dyDescent="0.3">
      <c r="D3290" s="10"/>
    </row>
    <row r="3291" spans="4:4" x14ac:dyDescent="0.3">
      <c r="D3291" s="10"/>
    </row>
    <row r="3292" spans="4:4" x14ac:dyDescent="0.3">
      <c r="D3292" s="10"/>
    </row>
    <row r="3293" spans="4:4" x14ac:dyDescent="0.3">
      <c r="D3293" s="10"/>
    </row>
    <row r="3294" spans="4:4" x14ac:dyDescent="0.3">
      <c r="D3294" s="10"/>
    </row>
    <row r="3295" spans="4:4" x14ac:dyDescent="0.3">
      <c r="D3295" s="10"/>
    </row>
    <row r="3296" spans="4:4" x14ac:dyDescent="0.3">
      <c r="D3296" s="10"/>
    </row>
    <row r="3297" spans="4:4" x14ac:dyDescent="0.3">
      <c r="D3297" s="10"/>
    </row>
    <row r="3298" spans="4:4" x14ac:dyDescent="0.3">
      <c r="D3298" s="10"/>
    </row>
    <row r="3299" spans="4:4" x14ac:dyDescent="0.3">
      <c r="D3299" s="10"/>
    </row>
    <row r="3300" spans="4:4" x14ac:dyDescent="0.3">
      <c r="D3300" s="10"/>
    </row>
    <row r="3301" spans="4:4" x14ac:dyDescent="0.3">
      <c r="D3301" s="10"/>
    </row>
    <row r="3302" spans="4:4" x14ac:dyDescent="0.3">
      <c r="D3302" s="10"/>
    </row>
    <row r="3303" spans="4:4" x14ac:dyDescent="0.3">
      <c r="D3303" s="10"/>
    </row>
    <row r="3304" spans="4:4" x14ac:dyDescent="0.3">
      <c r="D3304" s="10"/>
    </row>
    <row r="3305" spans="4:4" x14ac:dyDescent="0.3">
      <c r="D3305" s="10"/>
    </row>
    <row r="3306" spans="4:4" x14ac:dyDescent="0.3">
      <c r="D3306" s="10"/>
    </row>
    <row r="3307" spans="4:4" x14ac:dyDescent="0.3">
      <c r="D3307" s="10"/>
    </row>
    <row r="3308" spans="4:4" x14ac:dyDescent="0.3">
      <c r="D3308" s="10"/>
    </row>
    <row r="3309" spans="4:4" x14ac:dyDescent="0.3">
      <c r="D3309" s="10"/>
    </row>
    <row r="3310" spans="4:4" x14ac:dyDescent="0.3">
      <c r="D3310" s="10"/>
    </row>
    <row r="3311" spans="4:4" x14ac:dyDescent="0.3">
      <c r="D3311" s="10"/>
    </row>
    <row r="3312" spans="4:4" x14ac:dyDescent="0.3">
      <c r="D3312" s="10"/>
    </row>
    <row r="3313" spans="4:4" x14ac:dyDescent="0.3">
      <c r="D3313" s="10"/>
    </row>
    <row r="3314" spans="4:4" x14ac:dyDescent="0.3">
      <c r="D3314" s="10"/>
    </row>
    <row r="3315" spans="4:4" x14ac:dyDescent="0.3">
      <c r="D3315" s="10"/>
    </row>
    <row r="3316" spans="4:4" x14ac:dyDescent="0.3">
      <c r="D3316" s="10"/>
    </row>
    <row r="3317" spans="4:4" x14ac:dyDescent="0.3">
      <c r="D3317" s="10"/>
    </row>
    <row r="3318" spans="4:4" x14ac:dyDescent="0.3">
      <c r="D3318" s="10"/>
    </row>
    <row r="3319" spans="4:4" x14ac:dyDescent="0.3">
      <c r="D3319" s="10"/>
    </row>
    <row r="3320" spans="4:4" x14ac:dyDescent="0.3">
      <c r="D3320" s="10"/>
    </row>
    <row r="3321" spans="4:4" x14ac:dyDescent="0.3">
      <c r="D3321" s="10"/>
    </row>
    <row r="3322" spans="4:4" x14ac:dyDescent="0.3">
      <c r="D3322" s="10"/>
    </row>
    <row r="3323" spans="4:4" x14ac:dyDescent="0.3">
      <c r="D3323" s="10"/>
    </row>
    <row r="3324" spans="4:4" x14ac:dyDescent="0.3">
      <c r="D3324" s="10"/>
    </row>
    <row r="3325" spans="4:4" x14ac:dyDescent="0.3">
      <c r="D3325" s="10"/>
    </row>
    <row r="3326" spans="4:4" x14ac:dyDescent="0.3">
      <c r="D3326" s="10"/>
    </row>
    <row r="3327" spans="4:4" x14ac:dyDescent="0.3">
      <c r="D3327" s="10"/>
    </row>
    <row r="3328" spans="4:4" x14ac:dyDescent="0.3">
      <c r="D3328" s="10"/>
    </row>
    <row r="3329" spans="4:4" x14ac:dyDescent="0.3">
      <c r="D3329" s="10"/>
    </row>
    <row r="3330" spans="4:4" x14ac:dyDescent="0.3">
      <c r="D3330" s="10"/>
    </row>
    <row r="3331" spans="4:4" x14ac:dyDescent="0.3">
      <c r="D3331" s="10"/>
    </row>
    <row r="3332" spans="4:4" x14ac:dyDescent="0.3">
      <c r="D3332" s="10"/>
    </row>
    <row r="3333" spans="4:4" x14ac:dyDescent="0.3">
      <c r="D3333" s="10"/>
    </row>
    <row r="3334" spans="4:4" x14ac:dyDescent="0.3">
      <c r="D3334" s="10"/>
    </row>
    <row r="3335" spans="4:4" x14ac:dyDescent="0.3">
      <c r="D3335" s="10"/>
    </row>
    <row r="3336" spans="4:4" x14ac:dyDescent="0.3">
      <c r="D3336" s="10"/>
    </row>
    <row r="3337" spans="4:4" x14ac:dyDescent="0.3">
      <c r="D3337" s="10"/>
    </row>
    <row r="3338" spans="4:4" x14ac:dyDescent="0.3">
      <c r="D3338" s="10"/>
    </row>
    <row r="3339" spans="4:4" x14ac:dyDescent="0.3">
      <c r="D3339" s="10"/>
    </row>
    <row r="3340" spans="4:4" x14ac:dyDescent="0.3">
      <c r="D3340" s="10"/>
    </row>
    <row r="3341" spans="4:4" x14ac:dyDescent="0.3">
      <c r="D3341" s="10"/>
    </row>
    <row r="3342" spans="4:4" x14ac:dyDescent="0.3">
      <c r="D3342" s="10"/>
    </row>
    <row r="3343" spans="4:4" x14ac:dyDescent="0.3">
      <c r="D3343" s="10"/>
    </row>
    <row r="3344" spans="4:4" x14ac:dyDescent="0.3">
      <c r="D3344" s="10"/>
    </row>
    <row r="3345" spans="4:4" x14ac:dyDescent="0.3">
      <c r="D3345" s="10"/>
    </row>
    <row r="3346" spans="4:4" x14ac:dyDescent="0.3">
      <c r="D3346" s="10"/>
    </row>
    <row r="3347" spans="4:4" x14ac:dyDescent="0.3">
      <c r="D3347" s="10"/>
    </row>
    <row r="3348" spans="4:4" x14ac:dyDescent="0.3">
      <c r="D3348" s="10"/>
    </row>
    <row r="3349" spans="4:4" x14ac:dyDescent="0.3">
      <c r="D3349" s="10"/>
    </row>
    <row r="3350" spans="4:4" x14ac:dyDescent="0.3">
      <c r="D3350" s="10"/>
    </row>
    <row r="3351" spans="4:4" x14ac:dyDescent="0.3">
      <c r="D3351" s="10"/>
    </row>
    <row r="3352" spans="4:4" x14ac:dyDescent="0.3">
      <c r="D3352" s="10"/>
    </row>
    <row r="3353" spans="4:4" x14ac:dyDescent="0.3">
      <c r="D3353" s="10"/>
    </row>
    <row r="3354" spans="4:4" x14ac:dyDescent="0.3">
      <c r="D3354" s="10"/>
    </row>
    <row r="3355" spans="4:4" x14ac:dyDescent="0.3">
      <c r="D3355" s="10"/>
    </row>
    <row r="3356" spans="4:4" x14ac:dyDescent="0.3">
      <c r="D3356" s="10"/>
    </row>
    <row r="3357" spans="4:4" x14ac:dyDescent="0.3">
      <c r="D3357" s="10"/>
    </row>
    <row r="3358" spans="4:4" x14ac:dyDescent="0.3">
      <c r="D3358" s="10"/>
    </row>
    <row r="3359" spans="4:4" x14ac:dyDescent="0.3">
      <c r="D3359" s="10"/>
    </row>
    <row r="3360" spans="4:4" x14ac:dyDescent="0.3">
      <c r="D3360" s="10"/>
    </row>
    <row r="3361" spans="4:4" x14ac:dyDescent="0.3">
      <c r="D3361" s="10"/>
    </row>
    <row r="3362" spans="4:4" x14ac:dyDescent="0.3">
      <c r="D3362" s="10"/>
    </row>
    <row r="3363" spans="4:4" x14ac:dyDescent="0.3">
      <c r="D3363" s="10"/>
    </row>
    <row r="3364" spans="4:4" x14ac:dyDescent="0.3">
      <c r="D3364" s="10"/>
    </row>
    <row r="3365" spans="4:4" x14ac:dyDescent="0.3">
      <c r="D3365" s="10"/>
    </row>
    <row r="3366" spans="4:4" x14ac:dyDescent="0.3">
      <c r="D3366" s="10"/>
    </row>
    <row r="3367" spans="4:4" x14ac:dyDescent="0.3">
      <c r="D3367" s="10"/>
    </row>
    <row r="3368" spans="4:4" x14ac:dyDescent="0.3">
      <c r="D3368" s="10"/>
    </row>
    <row r="3369" spans="4:4" x14ac:dyDescent="0.3">
      <c r="D3369" s="10"/>
    </row>
    <row r="3370" spans="4:4" x14ac:dyDescent="0.3">
      <c r="D3370" s="10"/>
    </row>
    <row r="3371" spans="4:4" x14ac:dyDescent="0.3">
      <c r="D3371" s="10"/>
    </row>
    <row r="3372" spans="4:4" x14ac:dyDescent="0.3">
      <c r="D3372" s="10"/>
    </row>
    <row r="3373" spans="4:4" x14ac:dyDescent="0.3">
      <c r="D3373" s="10"/>
    </row>
    <row r="3374" spans="4:4" x14ac:dyDescent="0.3">
      <c r="D3374" s="10"/>
    </row>
    <row r="3375" spans="4:4" x14ac:dyDescent="0.3">
      <c r="D3375" s="10"/>
    </row>
    <row r="3376" spans="4:4" x14ac:dyDescent="0.3">
      <c r="D3376" s="10"/>
    </row>
    <row r="3377" spans="4:4" x14ac:dyDescent="0.3">
      <c r="D3377" s="10"/>
    </row>
    <row r="3378" spans="4:4" x14ac:dyDescent="0.3">
      <c r="D3378" s="10"/>
    </row>
    <row r="3379" spans="4:4" x14ac:dyDescent="0.3">
      <c r="D3379" s="10"/>
    </row>
    <row r="3380" spans="4:4" x14ac:dyDescent="0.3">
      <c r="D3380" s="10"/>
    </row>
    <row r="3381" spans="4:4" x14ac:dyDescent="0.3">
      <c r="D3381" s="10"/>
    </row>
    <row r="3382" spans="4:4" x14ac:dyDescent="0.3">
      <c r="D3382" s="10"/>
    </row>
    <row r="3383" spans="4:4" x14ac:dyDescent="0.3">
      <c r="D3383" s="10"/>
    </row>
    <row r="3384" spans="4:4" x14ac:dyDescent="0.3">
      <c r="D3384" s="10"/>
    </row>
    <row r="3385" spans="4:4" x14ac:dyDescent="0.3">
      <c r="D3385" s="10"/>
    </row>
    <row r="3386" spans="4:4" x14ac:dyDescent="0.3">
      <c r="D3386" s="10"/>
    </row>
    <row r="3387" spans="4:4" x14ac:dyDescent="0.3">
      <c r="D3387" s="10"/>
    </row>
    <row r="3388" spans="4:4" x14ac:dyDescent="0.3">
      <c r="D3388" s="10"/>
    </row>
    <row r="3389" spans="4:4" x14ac:dyDescent="0.3">
      <c r="D3389" s="10"/>
    </row>
    <row r="3390" spans="4:4" x14ac:dyDescent="0.3">
      <c r="D3390" s="10"/>
    </row>
    <row r="3391" spans="4:4" x14ac:dyDescent="0.3">
      <c r="D3391" s="10"/>
    </row>
    <row r="3392" spans="4:4" x14ac:dyDescent="0.3">
      <c r="D3392" s="10"/>
    </row>
    <row r="3393" spans="4:4" x14ac:dyDescent="0.3">
      <c r="D3393" s="10"/>
    </row>
    <row r="3394" spans="4:4" x14ac:dyDescent="0.3">
      <c r="D3394" s="10"/>
    </row>
    <row r="3395" spans="4:4" x14ac:dyDescent="0.3">
      <c r="D3395" s="10"/>
    </row>
    <row r="3396" spans="4:4" x14ac:dyDescent="0.3">
      <c r="D3396" s="10"/>
    </row>
    <row r="3397" spans="4:4" x14ac:dyDescent="0.3">
      <c r="D3397" s="10"/>
    </row>
    <row r="3398" spans="4:4" x14ac:dyDescent="0.3">
      <c r="D3398" s="10"/>
    </row>
    <row r="3399" spans="4:4" x14ac:dyDescent="0.3">
      <c r="D3399" s="10"/>
    </row>
    <row r="3400" spans="4:4" x14ac:dyDescent="0.3">
      <c r="D3400" s="10"/>
    </row>
    <row r="3401" spans="4:4" x14ac:dyDescent="0.3">
      <c r="D3401" s="10"/>
    </row>
    <row r="3402" spans="4:4" x14ac:dyDescent="0.3">
      <c r="D3402" s="10"/>
    </row>
    <row r="3403" spans="4:4" x14ac:dyDescent="0.3">
      <c r="D3403" s="10"/>
    </row>
    <row r="3404" spans="4:4" x14ac:dyDescent="0.3">
      <c r="D3404" s="10"/>
    </row>
    <row r="3405" spans="4:4" x14ac:dyDescent="0.3">
      <c r="D3405" s="10"/>
    </row>
    <row r="3406" spans="4:4" x14ac:dyDescent="0.3">
      <c r="D3406" s="10"/>
    </row>
    <row r="3407" spans="4:4" x14ac:dyDescent="0.3">
      <c r="D3407" s="10"/>
    </row>
    <row r="3408" spans="4:4" x14ac:dyDescent="0.3">
      <c r="D3408" s="10"/>
    </row>
    <row r="3409" spans="4:4" x14ac:dyDescent="0.3">
      <c r="D3409" s="10"/>
    </row>
    <row r="3410" spans="4:4" x14ac:dyDescent="0.3">
      <c r="D3410" s="10"/>
    </row>
    <row r="3411" spans="4:4" x14ac:dyDescent="0.3">
      <c r="D3411" s="10"/>
    </row>
    <row r="3412" spans="4:4" x14ac:dyDescent="0.3">
      <c r="D3412" s="10"/>
    </row>
    <row r="3413" spans="4:4" x14ac:dyDescent="0.3">
      <c r="D3413" s="10"/>
    </row>
    <row r="3414" spans="4:4" x14ac:dyDescent="0.3">
      <c r="D3414" s="10"/>
    </row>
    <row r="3415" spans="4:4" x14ac:dyDescent="0.3">
      <c r="D3415" s="10"/>
    </row>
    <row r="3416" spans="4:4" x14ac:dyDescent="0.3">
      <c r="D3416" s="10"/>
    </row>
    <row r="3417" spans="4:4" x14ac:dyDescent="0.3">
      <c r="D3417" s="10"/>
    </row>
    <row r="3418" spans="4:4" x14ac:dyDescent="0.3">
      <c r="D3418" s="10"/>
    </row>
    <row r="3419" spans="4:4" x14ac:dyDescent="0.3">
      <c r="D3419" s="10"/>
    </row>
    <row r="3420" spans="4:4" x14ac:dyDescent="0.3">
      <c r="D3420" s="10"/>
    </row>
    <row r="3421" spans="4:4" x14ac:dyDescent="0.3">
      <c r="D3421" s="10"/>
    </row>
    <row r="3422" spans="4:4" x14ac:dyDescent="0.3">
      <c r="D3422" s="10"/>
    </row>
    <row r="3423" spans="4:4" x14ac:dyDescent="0.3">
      <c r="D3423" s="10"/>
    </row>
    <row r="3424" spans="4:4" x14ac:dyDescent="0.3">
      <c r="D3424" s="10"/>
    </row>
    <row r="3425" spans="4:4" x14ac:dyDescent="0.3">
      <c r="D3425" s="10"/>
    </row>
    <row r="3426" spans="4:4" x14ac:dyDescent="0.3">
      <c r="D3426" s="10"/>
    </row>
    <row r="3427" spans="4:4" x14ac:dyDescent="0.3">
      <c r="D3427" s="10"/>
    </row>
    <row r="3428" spans="4:4" x14ac:dyDescent="0.3">
      <c r="D3428" s="10"/>
    </row>
    <row r="3429" spans="4:4" x14ac:dyDescent="0.3">
      <c r="D3429" s="10"/>
    </row>
    <row r="3430" spans="4:4" x14ac:dyDescent="0.3">
      <c r="D3430" s="10"/>
    </row>
    <row r="3431" spans="4:4" x14ac:dyDescent="0.3">
      <c r="D3431" s="10"/>
    </row>
    <row r="3432" spans="4:4" x14ac:dyDescent="0.3">
      <c r="D3432" s="10"/>
    </row>
    <row r="3433" spans="4:4" x14ac:dyDescent="0.3">
      <c r="D3433" s="10"/>
    </row>
    <row r="3434" spans="4:4" x14ac:dyDescent="0.3">
      <c r="D3434" s="10"/>
    </row>
    <row r="3435" spans="4:4" x14ac:dyDescent="0.3">
      <c r="D3435" s="10"/>
    </row>
    <row r="3436" spans="4:4" x14ac:dyDescent="0.3">
      <c r="D3436" s="10"/>
    </row>
    <row r="3437" spans="4:4" x14ac:dyDescent="0.3">
      <c r="D3437" s="10"/>
    </row>
    <row r="3438" spans="4:4" x14ac:dyDescent="0.3">
      <c r="D3438" s="10"/>
    </row>
    <row r="3439" spans="4:4" x14ac:dyDescent="0.3">
      <c r="D3439" s="10"/>
    </row>
    <row r="3440" spans="4:4" x14ac:dyDescent="0.3">
      <c r="D3440" s="10"/>
    </row>
    <row r="3441" spans="4:4" x14ac:dyDescent="0.3">
      <c r="D3441" s="10"/>
    </row>
    <row r="3442" spans="4:4" x14ac:dyDescent="0.3">
      <c r="D3442" s="10"/>
    </row>
    <row r="3443" spans="4:4" x14ac:dyDescent="0.3">
      <c r="D3443" s="10"/>
    </row>
    <row r="3444" spans="4:4" x14ac:dyDescent="0.3">
      <c r="D3444" s="10"/>
    </row>
    <row r="3445" spans="4:4" x14ac:dyDescent="0.3">
      <c r="D3445" s="10"/>
    </row>
    <row r="3446" spans="4:4" x14ac:dyDescent="0.3">
      <c r="D3446" s="10"/>
    </row>
    <row r="3447" spans="4:4" x14ac:dyDescent="0.3">
      <c r="D3447" s="10"/>
    </row>
    <row r="3448" spans="4:4" x14ac:dyDescent="0.3">
      <c r="D3448" s="10"/>
    </row>
    <row r="3449" spans="4:4" x14ac:dyDescent="0.3">
      <c r="D3449" s="10"/>
    </row>
    <row r="3450" spans="4:4" x14ac:dyDescent="0.3">
      <c r="D3450" s="10"/>
    </row>
    <row r="3451" spans="4:4" x14ac:dyDescent="0.3">
      <c r="D3451" s="10"/>
    </row>
    <row r="3452" spans="4:4" x14ac:dyDescent="0.3">
      <c r="D3452" s="10"/>
    </row>
    <row r="3453" spans="4:4" x14ac:dyDescent="0.3">
      <c r="D3453" s="10"/>
    </row>
    <row r="3454" spans="4:4" x14ac:dyDescent="0.3">
      <c r="D3454" s="10"/>
    </row>
    <row r="3455" spans="4:4" x14ac:dyDescent="0.3">
      <c r="D3455" s="10"/>
    </row>
    <row r="3456" spans="4:4" x14ac:dyDescent="0.3">
      <c r="D3456" s="10"/>
    </row>
    <row r="3457" spans="4:4" x14ac:dyDescent="0.3">
      <c r="D3457" s="10"/>
    </row>
    <row r="3458" spans="4:4" x14ac:dyDescent="0.3">
      <c r="D3458" s="10"/>
    </row>
    <row r="3459" spans="4:4" x14ac:dyDescent="0.3">
      <c r="D3459" s="10"/>
    </row>
    <row r="3460" spans="4:4" x14ac:dyDescent="0.3">
      <c r="D3460" s="10"/>
    </row>
    <row r="3461" spans="4:4" x14ac:dyDescent="0.3">
      <c r="D3461" s="10"/>
    </row>
    <row r="3462" spans="4:4" x14ac:dyDescent="0.3">
      <c r="D3462" s="10"/>
    </row>
    <row r="3463" spans="4:4" x14ac:dyDescent="0.3">
      <c r="D3463" s="10"/>
    </row>
    <row r="3464" spans="4:4" x14ac:dyDescent="0.3">
      <c r="D3464" s="10"/>
    </row>
    <row r="3465" spans="4:4" x14ac:dyDescent="0.3">
      <c r="D3465" s="10"/>
    </row>
    <row r="3466" spans="4:4" x14ac:dyDescent="0.3">
      <c r="D3466" s="10"/>
    </row>
    <row r="3467" spans="4:4" x14ac:dyDescent="0.3">
      <c r="D3467" s="10"/>
    </row>
    <row r="3468" spans="4:4" x14ac:dyDescent="0.3">
      <c r="D3468" s="10"/>
    </row>
    <row r="3469" spans="4:4" x14ac:dyDescent="0.3">
      <c r="D3469" s="10"/>
    </row>
    <row r="3470" spans="4:4" x14ac:dyDescent="0.3">
      <c r="D3470" s="10"/>
    </row>
    <row r="3471" spans="4:4" x14ac:dyDescent="0.3">
      <c r="D3471" s="10"/>
    </row>
    <row r="3472" spans="4:4" x14ac:dyDescent="0.3">
      <c r="D3472" s="10"/>
    </row>
    <row r="3473" spans="4:4" x14ac:dyDescent="0.3">
      <c r="D3473" s="10"/>
    </row>
    <row r="3474" spans="4:4" x14ac:dyDescent="0.3">
      <c r="D3474" s="10"/>
    </row>
    <row r="3475" spans="4:4" x14ac:dyDescent="0.3">
      <c r="D3475" s="10"/>
    </row>
    <row r="3476" spans="4:4" x14ac:dyDescent="0.3">
      <c r="D3476" s="10"/>
    </row>
    <row r="3477" spans="4:4" x14ac:dyDescent="0.3">
      <c r="D3477" s="10"/>
    </row>
    <row r="3478" spans="4:4" x14ac:dyDescent="0.3">
      <c r="D3478" s="10"/>
    </row>
    <row r="3479" spans="4:4" x14ac:dyDescent="0.3">
      <c r="D3479" s="10"/>
    </row>
    <row r="3480" spans="4:4" x14ac:dyDescent="0.3">
      <c r="D3480" s="10"/>
    </row>
    <row r="3481" spans="4:4" x14ac:dyDescent="0.3">
      <c r="D3481" s="10"/>
    </row>
    <row r="3482" spans="4:4" x14ac:dyDescent="0.3">
      <c r="D3482" s="10"/>
    </row>
    <row r="3483" spans="4:4" x14ac:dyDescent="0.3">
      <c r="D3483" s="10"/>
    </row>
    <row r="3484" spans="4:4" x14ac:dyDescent="0.3">
      <c r="D3484" s="10"/>
    </row>
    <row r="3485" spans="4:4" x14ac:dyDescent="0.3">
      <c r="D3485" s="10"/>
    </row>
    <row r="3486" spans="4:4" x14ac:dyDescent="0.3">
      <c r="D3486" s="10"/>
    </row>
    <row r="3487" spans="4:4" x14ac:dyDescent="0.3">
      <c r="D3487" s="10"/>
    </row>
    <row r="3488" spans="4:4" x14ac:dyDescent="0.3">
      <c r="D3488" s="10"/>
    </row>
    <row r="3489" spans="4:4" x14ac:dyDescent="0.3">
      <c r="D3489" s="10"/>
    </row>
    <row r="3490" spans="4:4" x14ac:dyDescent="0.3">
      <c r="D3490" s="10"/>
    </row>
    <row r="3491" spans="4:4" x14ac:dyDescent="0.3">
      <c r="D3491" s="10"/>
    </row>
    <row r="3492" spans="4:4" x14ac:dyDescent="0.3">
      <c r="D3492" s="10"/>
    </row>
    <row r="3493" spans="4:4" x14ac:dyDescent="0.3">
      <c r="D3493" s="10"/>
    </row>
    <row r="3494" spans="4:4" x14ac:dyDescent="0.3">
      <c r="D3494" s="10"/>
    </row>
    <row r="3495" spans="4:4" x14ac:dyDescent="0.3">
      <c r="D3495" s="10"/>
    </row>
    <row r="3496" spans="4:4" x14ac:dyDescent="0.3">
      <c r="D3496" s="10"/>
    </row>
    <row r="3497" spans="4:4" x14ac:dyDescent="0.3">
      <c r="D3497" s="10"/>
    </row>
    <row r="3498" spans="4:4" x14ac:dyDescent="0.3">
      <c r="D3498" s="10"/>
    </row>
    <row r="3499" spans="4:4" x14ac:dyDescent="0.3">
      <c r="D3499" s="10"/>
    </row>
    <row r="3500" spans="4:4" x14ac:dyDescent="0.3">
      <c r="D3500" s="10"/>
    </row>
    <row r="3501" spans="4:4" x14ac:dyDescent="0.3">
      <c r="D3501" s="10"/>
    </row>
    <row r="3502" spans="4:4" x14ac:dyDescent="0.3">
      <c r="D3502" s="10"/>
    </row>
    <row r="3503" spans="4:4" x14ac:dyDescent="0.3">
      <c r="D3503" s="10"/>
    </row>
    <row r="3504" spans="4:4" x14ac:dyDescent="0.3">
      <c r="D3504" s="10"/>
    </row>
    <row r="3505" spans="4:4" x14ac:dyDescent="0.3">
      <c r="D3505" s="10"/>
    </row>
    <row r="3506" spans="4:4" x14ac:dyDescent="0.3">
      <c r="D3506" s="10"/>
    </row>
    <row r="3507" spans="4:4" x14ac:dyDescent="0.3">
      <c r="D3507" s="10"/>
    </row>
    <row r="3508" spans="4:4" x14ac:dyDescent="0.3">
      <c r="D3508" s="10"/>
    </row>
    <row r="3509" spans="4:4" x14ac:dyDescent="0.3">
      <c r="D3509" s="10"/>
    </row>
    <row r="3510" spans="4:4" x14ac:dyDescent="0.3">
      <c r="D3510" s="10"/>
    </row>
    <row r="3511" spans="4:4" x14ac:dyDescent="0.3">
      <c r="D3511" s="10"/>
    </row>
    <row r="3512" spans="4:4" x14ac:dyDescent="0.3">
      <c r="D3512" s="10"/>
    </row>
    <row r="3513" spans="4:4" x14ac:dyDescent="0.3">
      <c r="D3513" s="10"/>
    </row>
    <row r="3514" spans="4:4" x14ac:dyDescent="0.3">
      <c r="D3514" s="10"/>
    </row>
    <row r="3515" spans="4:4" x14ac:dyDescent="0.3">
      <c r="D3515" s="10"/>
    </row>
    <row r="3516" spans="4:4" x14ac:dyDescent="0.3">
      <c r="D3516" s="10"/>
    </row>
    <row r="3517" spans="4:4" x14ac:dyDescent="0.3">
      <c r="D3517" s="10"/>
    </row>
    <row r="3518" spans="4:4" x14ac:dyDescent="0.3">
      <c r="D3518" s="10"/>
    </row>
    <row r="3519" spans="4:4" x14ac:dyDescent="0.3">
      <c r="D3519" s="10"/>
    </row>
    <row r="3520" spans="4:4" x14ac:dyDescent="0.3">
      <c r="D3520" s="10"/>
    </row>
    <row r="3521" spans="4:4" x14ac:dyDescent="0.3">
      <c r="D3521" s="10"/>
    </row>
    <row r="3522" spans="4:4" x14ac:dyDescent="0.3">
      <c r="D3522" s="10"/>
    </row>
    <row r="3523" spans="4:4" x14ac:dyDescent="0.3">
      <c r="D3523" s="10"/>
    </row>
    <row r="3524" spans="4:4" x14ac:dyDescent="0.3">
      <c r="D3524" s="10"/>
    </row>
    <row r="3525" spans="4:4" x14ac:dyDescent="0.3">
      <c r="D3525" s="10"/>
    </row>
    <row r="3526" spans="4:4" x14ac:dyDescent="0.3">
      <c r="D3526" s="10"/>
    </row>
    <row r="3527" spans="4:4" x14ac:dyDescent="0.3">
      <c r="D3527" s="10"/>
    </row>
    <row r="3528" spans="4:4" x14ac:dyDescent="0.3">
      <c r="D3528" s="10"/>
    </row>
    <row r="3529" spans="4:4" x14ac:dyDescent="0.3">
      <c r="D3529" s="10"/>
    </row>
    <row r="3530" spans="4:4" x14ac:dyDescent="0.3">
      <c r="D3530" s="10"/>
    </row>
    <row r="3531" spans="4:4" x14ac:dyDescent="0.3">
      <c r="D3531" s="10"/>
    </row>
    <row r="3532" spans="4:4" x14ac:dyDescent="0.3">
      <c r="D3532" s="10"/>
    </row>
    <row r="3533" spans="4:4" x14ac:dyDescent="0.3">
      <c r="D3533" s="10"/>
    </row>
    <row r="3534" spans="4:4" x14ac:dyDescent="0.3">
      <c r="D3534" s="10"/>
    </row>
    <row r="3535" spans="4:4" x14ac:dyDescent="0.3">
      <c r="D3535" s="10"/>
    </row>
    <row r="3536" spans="4:4" x14ac:dyDescent="0.3">
      <c r="D3536" s="10"/>
    </row>
    <row r="3537" spans="4:4" x14ac:dyDescent="0.3">
      <c r="D3537" s="10"/>
    </row>
    <row r="3538" spans="4:4" x14ac:dyDescent="0.3">
      <c r="D3538" s="10"/>
    </row>
    <row r="3539" spans="4:4" x14ac:dyDescent="0.3">
      <c r="D3539" s="10"/>
    </row>
    <row r="3540" spans="4:4" x14ac:dyDescent="0.3">
      <c r="D3540" s="10"/>
    </row>
    <row r="3541" spans="4:4" x14ac:dyDescent="0.3">
      <c r="D3541" s="10"/>
    </row>
    <row r="3542" spans="4:4" x14ac:dyDescent="0.3">
      <c r="D3542" s="10"/>
    </row>
    <row r="3543" spans="4:4" x14ac:dyDescent="0.3">
      <c r="D3543" s="10"/>
    </row>
    <row r="3544" spans="4:4" x14ac:dyDescent="0.3">
      <c r="D3544" s="10"/>
    </row>
    <row r="3545" spans="4:4" x14ac:dyDescent="0.3">
      <c r="D3545" s="10"/>
    </row>
    <row r="3546" spans="4:4" x14ac:dyDescent="0.3">
      <c r="D3546" s="10"/>
    </row>
    <row r="3547" spans="4:4" x14ac:dyDescent="0.3">
      <c r="D3547" s="10"/>
    </row>
    <row r="3548" spans="4:4" x14ac:dyDescent="0.3">
      <c r="D3548" s="10"/>
    </row>
    <row r="3549" spans="4:4" x14ac:dyDescent="0.3">
      <c r="D3549" s="10"/>
    </row>
    <row r="3550" spans="4:4" x14ac:dyDescent="0.3">
      <c r="D3550" s="10"/>
    </row>
    <row r="3551" spans="4:4" x14ac:dyDescent="0.3">
      <c r="D3551" s="10"/>
    </row>
    <row r="3552" spans="4:4" x14ac:dyDescent="0.3">
      <c r="D3552" s="10"/>
    </row>
    <row r="3553" spans="4:4" x14ac:dyDescent="0.3">
      <c r="D3553" s="10"/>
    </row>
    <row r="3554" spans="4:4" x14ac:dyDescent="0.3">
      <c r="D3554" s="10"/>
    </row>
    <row r="3555" spans="4:4" x14ac:dyDescent="0.3">
      <c r="D3555" s="10"/>
    </row>
    <row r="3556" spans="4:4" x14ac:dyDescent="0.3">
      <c r="D3556" s="10"/>
    </row>
    <row r="3557" spans="4:4" x14ac:dyDescent="0.3">
      <c r="D3557" s="10"/>
    </row>
    <row r="3558" spans="4:4" x14ac:dyDescent="0.3">
      <c r="D3558" s="10"/>
    </row>
    <row r="3559" spans="4:4" x14ac:dyDescent="0.3">
      <c r="D3559" s="10"/>
    </row>
    <row r="3560" spans="4:4" x14ac:dyDescent="0.3">
      <c r="D3560" s="10"/>
    </row>
    <row r="3561" spans="4:4" x14ac:dyDescent="0.3">
      <c r="D3561" s="10"/>
    </row>
    <row r="3562" spans="4:4" x14ac:dyDescent="0.3">
      <c r="D3562" s="10"/>
    </row>
    <row r="3563" spans="4:4" x14ac:dyDescent="0.3">
      <c r="D3563" s="10"/>
    </row>
    <row r="3564" spans="4:4" x14ac:dyDescent="0.3">
      <c r="D3564" s="10"/>
    </row>
    <row r="3565" spans="4:4" x14ac:dyDescent="0.3">
      <c r="D3565" s="10"/>
    </row>
    <row r="3566" spans="4:4" x14ac:dyDescent="0.3">
      <c r="D3566" s="10"/>
    </row>
    <row r="3567" spans="4:4" x14ac:dyDescent="0.3">
      <c r="D3567" s="10"/>
    </row>
    <row r="3568" spans="4:4" x14ac:dyDescent="0.3">
      <c r="D3568" s="10"/>
    </row>
    <row r="3569" spans="4:4" x14ac:dyDescent="0.3">
      <c r="D3569" s="10"/>
    </row>
    <row r="3570" spans="4:4" x14ac:dyDescent="0.3">
      <c r="D3570" s="10"/>
    </row>
    <row r="3571" spans="4:4" x14ac:dyDescent="0.3">
      <c r="D3571" s="10"/>
    </row>
    <row r="3572" spans="4:4" x14ac:dyDescent="0.3">
      <c r="D3572" s="10"/>
    </row>
    <row r="3573" spans="4:4" x14ac:dyDescent="0.3">
      <c r="D3573" s="10"/>
    </row>
    <row r="3574" spans="4:4" x14ac:dyDescent="0.3">
      <c r="D3574" s="10"/>
    </row>
    <row r="3575" spans="4:4" x14ac:dyDescent="0.3">
      <c r="D3575" s="10"/>
    </row>
    <row r="3576" spans="4:4" x14ac:dyDescent="0.3">
      <c r="D3576" s="10"/>
    </row>
    <row r="3577" spans="4:4" x14ac:dyDescent="0.3">
      <c r="D3577" s="10"/>
    </row>
    <row r="3578" spans="4:4" x14ac:dyDescent="0.3">
      <c r="D3578" s="10"/>
    </row>
    <row r="3579" spans="4:4" x14ac:dyDescent="0.3">
      <c r="D3579" s="10"/>
    </row>
    <row r="3580" spans="4:4" x14ac:dyDescent="0.3">
      <c r="D3580" s="10"/>
    </row>
    <row r="3581" spans="4:4" x14ac:dyDescent="0.3">
      <c r="D3581" s="10"/>
    </row>
    <row r="3582" spans="4:4" x14ac:dyDescent="0.3">
      <c r="D3582" s="10"/>
    </row>
    <row r="3583" spans="4:4" x14ac:dyDescent="0.3">
      <c r="D3583" s="10"/>
    </row>
    <row r="3584" spans="4:4" x14ac:dyDescent="0.3">
      <c r="D3584" s="10"/>
    </row>
    <row r="3585" spans="4:4" x14ac:dyDescent="0.3">
      <c r="D3585" s="10"/>
    </row>
    <row r="3586" spans="4:4" x14ac:dyDescent="0.3">
      <c r="D3586" s="10"/>
    </row>
    <row r="3587" spans="4:4" x14ac:dyDescent="0.3">
      <c r="D3587" s="10"/>
    </row>
    <row r="3588" spans="4:4" x14ac:dyDescent="0.3">
      <c r="D3588" s="10"/>
    </row>
    <row r="3589" spans="4:4" x14ac:dyDescent="0.3">
      <c r="D3589" s="10"/>
    </row>
    <row r="3590" spans="4:4" x14ac:dyDescent="0.3">
      <c r="D3590" s="10"/>
    </row>
    <row r="3591" spans="4:4" x14ac:dyDescent="0.3">
      <c r="D3591" s="10"/>
    </row>
    <row r="3592" spans="4:4" x14ac:dyDescent="0.3">
      <c r="D3592" s="10"/>
    </row>
    <row r="3593" spans="4:4" x14ac:dyDescent="0.3">
      <c r="D3593" s="10"/>
    </row>
    <row r="3594" spans="4:4" x14ac:dyDescent="0.3">
      <c r="D3594" s="10"/>
    </row>
    <row r="3595" spans="4:4" x14ac:dyDescent="0.3">
      <c r="D3595" s="10"/>
    </row>
    <row r="3596" spans="4:4" x14ac:dyDescent="0.3">
      <c r="D3596" s="10"/>
    </row>
    <row r="3597" spans="4:4" x14ac:dyDescent="0.3">
      <c r="D3597" s="10"/>
    </row>
    <row r="3598" spans="4:4" x14ac:dyDescent="0.3">
      <c r="D3598" s="10"/>
    </row>
    <row r="3599" spans="4:4" x14ac:dyDescent="0.3">
      <c r="D3599" s="10"/>
    </row>
    <row r="3600" spans="4:4" x14ac:dyDescent="0.3">
      <c r="D3600" s="10"/>
    </row>
    <row r="3601" spans="4:4" x14ac:dyDescent="0.3">
      <c r="D3601" s="10"/>
    </row>
    <row r="3602" spans="4:4" x14ac:dyDescent="0.3">
      <c r="D3602" s="10"/>
    </row>
    <row r="3603" spans="4:4" x14ac:dyDescent="0.3">
      <c r="D3603" s="10"/>
    </row>
    <row r="3604" spans="4:4" x14ac:dyDescent="0.3">
      <c r="D3604" s="10"/>
    </row>
    <row r="3605" spans="4:4" x14ac:dyDescent="0.3">
      <c r="D3605" s="10"/>
    </row>
    <row r="3606" spans="4:4" x14ac:dyDescent="0.3">
      <c r="D3606" s="10"/>
    </row>
    <row r="3607" spans="4:4" x14ac:dyDescent="0.3">
      <c r="D3607" s="10"/>
    </row>
    <row r="3608" spans="4:4" x14ac:dyDescent="0.3">
      <c r="D3608" s="10"/>
    </row>
    <row r="3609" spans="4:4" x14ac:dyDescent="0.3">
      <c r="D3609" s="10"/>
    </row>
    <row r="3610" spans="4:4" x14ac:dyDescent="0.3">
      <c r="D3610" s="10"/>
    </row>
    <row r="3611" spans="4:4" x14ac:dyDescent="0.3">
      <c r="D3611" s="10"/>
    </row>
    <row r="3612" spans="4:4" x14ac:dyDescent="0.3">
      <c r="D3612" s="10"/>
    </row>
    <row r="3613" spans="4:4" x14ac:dyDescent="0.3">
      <c r="D3613" s="10"/>
    </row>
    <row r="3614" spans="4:4" x14ac:dyDescent="0.3">
      <c r="D3614" s="10"/>
    </row>
    <row r="3615" spans="4:4" x14ac:dyDescent="0.3">
      <c r="D3615" s="10"/>
    </row>
    <row r="3616" spans="4:4" x14ac:dyDescent="0.3">
      <c r="D3616" s="10"/>
    </row>
    <row r="3617" spans="4:4" x14ac:dyDescent="0.3">
      <c r="D3617" s="10"/>
    </row>
    <row r="3618" spans="4:4" x14ac:dyDescent="0.3">
      <c r="D3618" s="10"/>
    </row>
    <row r="3619" spans="4:4" x14ac:dyDescent="0.3">
      <c r="D3619" s="10"/>
    </row>
    <row r="3620" spans="4:4" x14ac:dyDescent="0.3">
      <c r="D3620" s="10"/>
    </row>
    <row r="3621" spans="4:4" x14ac:dyDescent="0.3">
      <c r="D3621" s="10"/>
    </row>
    <row r="3622" spans="4:4" x14ac:dyDescent="0.3">
      <c r="D3622" s="10"/>
    </row>
    <row r="3623" spans="4:4" x14ac:dyDescent="0.3">
      <c r="D3623" s="10"/>
    </row>
    <row r="3624" spans="4:4" x14ac:dyDescent="0.3">
      <c r="D3624" s="10"/>
    </row>
    <row r="3625" spans="4:4" x14ac:dyDescent="0.3">
      <c r="D3625" s="10"/>
    </row>
    <row r="3626" spans="4:4" x14ac:dyDescent="0.3">
      <c r="D3626" s="10"/>
    </row>
    <row r="3627" spans="4:4" x14ac:dyDescent="0.3">
      <c r="D3627" s="10"/>
    </row>
    <row r="3628" spans="4:4" x14ac:dyDescent="0.3">
      <c r="D3628" s="10"/>
    </row>
    <row r="3629" spans="4:4" x14ac:dyDescent="0.3">
      <c r="D3629" s="10"/>
    </row>
    <row r="3630" spans="4:4" x14ac:dyDescent="0.3">
      <c r="D3630" s="10"/>
    </row>
    <row r="3631" spans="4:4" x14ac:dyDescent="0.3">
      <c r="D3631" s="10"/>
    </row>
    <row r="3632" spans="4:4" x14ac:dyDescent="0.3">
      <c r="D3632" s="10"/>
    </row>
    <row r="3633" spans="4:4" x14ac:dyDescent="0.3">
      <c r="D3633" s="10"/>
    </row>
    <row r="3634" spans="4:4" x14ac:dyDescent="0.3">
      <c r="D3634" s="10"/>
    </row>
    <row r="3635" spans="4:4" x14ac:dyDescent="0.3">
      <c r="D3635" s="10"/>
    </row>
    <row r="3636" spans="4:4" x14ac:dyDescent="0.3">
      <c r="D3636" s="10"/>
    </row>
    <row r="3637" spans="4:4" x14ac:dyDescent="0.3">
      <c r="D3637" s="10"/>
    </row>
    <row r="3638" spans="4:4" x14ac:dyDescent="0.3">
      <c r="D3638" s="10"/>
    </row>
    <row r="3639" spans="4:4" x14ac:dyDescent="0.3">
      <c r="D3639" s="10"/>
    </row>
    <row r="3640" spans="4:4" x14ac:dyDescent="0.3">
      <c r="D3640" s="10"/>
    </row>
    <row r="3641" spans="4:4" x14ac:dyDescent="0.3">
      <c r="D3641" s="10"/>
    </row>
    <row r="3642" spans="4:4" x14ac:dyDescent="0.3">
      <c r="D3642" s="10"/>
    </row>
    <row r="3643" spans="4:4" x14ac:dyDescent="0.3">
      <c r="D3643" s="10"/>
    </row>
    <row r="3644" spans="4:4" x14ac:dyDescent="0.3">
      <c r="D3644" s="10"/>
    </row>
    <row r="3645" spans="4:4" x14ac:dyDescent="0.3">
      <c r="D3645" s="10"/>
    </row>
    <row r="3646" spans="4:4" x14ac:dyDescent="0.3">
      <c r="D3646" s="10"/>
    </row>
    <row r="3647" spans="4:4" x14ac:dyDescent="0.3">
      <c r="D3647" s="10"/>
    </row>
    <row r="3648" spans="4:4" x14ac:dyDescent="0.3">
      <c r="D3648" s="10"/>
    </row>
    <row r="3649" spans="4:4" x14ac:dyDescent="0.3">
      <c r="D3649" s="10"/>
    </row>
    <row r="3650" spans="4:4" x14ac:dyDescent="0.3">
      <c r="D3650" s="10"/>
    </row>
    <row r="3651" spans="4:4" x14ac:dyDescent="0.3">
      <c r="D3651" s="10"/>
    </row>
    <row r="3652" spans="4:4" x14ac:dyDescent="0.3">
      <c r="D3652" s="10"/>
    </row>
    <row r="3653" spans="4:4" x14ac:dyDescent="0.3">
      <c r="D3653" s="10"/>
    </row>
    <row r="3654" spans="4:4" x14ac:dyDescent="0.3">
      <c r="D3654" s="10"/>
    </row>
    <row r="3655" spans="4:4" x14ac:dyDescent="0.3">
      <c r="D3655" s="10"/>
    </row>
    <row r="3656" spans="4:4" x14ac:dyDescent="0.3">
      <c r="D3656" s="10"/>
    </row>
    <row r="3657" spans="4:4" x14ac:dyDescent="0.3">
      <c r="D3657" s="10"/>
    </row>
    <row r="3658" spans="4:4" x14ac:dyDescent="0.3">
      <c r="D3658" s="10"/>
    </row>
    <row r="3659" spans="4:4" x14ac:dyDescent="0.3">
      <c r="D3659" s="10"/>
    </row>
    <row r="3660" spans="4:4" x14ac:dyDescent="0.3">
      <c r="D3660" s="10"/>
    </row>
    <row r="3661" spans="4:4" x14ac:dyDescent="0.3">
      <c r="D3661" s="10"/>
    </row>
    <row r="3662" spans="4:4" x14ac:dyDescent="0.3">
      <c r="D3662" s="10"/>
    </row>
    <row r="3663" spans="4:4" x14ac:dyDescent="0.3">
      <c r="D3663" s="10"/>
    </row>
    <row r="3664" spans="4:4" x14ac:dyDescent="0.3">
      <c r="D3664" s="10"/>
    </row>
    <row r="3665" spans="4:4" x14ac:dyDescent="0.3">
      <c r="D3665" s="10"/>
    </row>
    <row r="3666" spans="4:4" x14ac:dyDescent="0.3">
      <c r="D3666" s="10"/>
    </row>
    <row r="3667" spans="4:4" x14ac:dyDescent="0.3">
      <c r="D3667" s="10"/>
    </row>
    <row r="3668" spans="4:4" x14ac:dyDescent="0.3">
      <c r="D3668" s="10"/>
    </row>
    <row r="3669" spans="4:4" x14ac:dyDescent="0.3">
      <c r="D3669" s="10"/>
    </row>
    <row r="3670" spans="4:4" x14ac:dyDescent="0.3">
      <c r="D3670" s="10"/>
    </row>
    <row r="3671" spans="4:4" x14ac:dyDescent="0.3">
      <c r="D3671" s="10"/>
    </row>
    <row r="3672" spans="4:4" x14ac:dyDescent="0.3">
      <c r="D3672" s="10"/>
    </row>
    <row r="3673" spans="4:4" x14ac:dyDescent="0.3">
      <c r="D3673" s="10"/>
    </row>
    <row r="3674" spans="4:4" x14ac:dyDescent="0.3">
      <c r="D3674" s="10"/>
    </row>
    <row r="3675" spans="4:4" x14ac:dyDescent="0.3">
      <c r="D3675" s="10"/>
    </row>
    <row r="3676" spans="4:4" x14ac:dyDescent="0.3">
      <c r="D3676" s="10"/>
    </row>
    <row r="3677" spans="4:4" x14ac:dyDescent="0.3">
      <c r="D3677" s="10"/>
    </row>
    <row r="3678" spans="4:4" x14ac:dyDescent="0.3">
      <c r="D3678" s="10"/>
    </row>
    <row r="3679" spans="4:4" x14ac:dyDescent="0.3">
      <c r="D3679" s="10"/>
    </row>
    <row r="3680" spans="4:4" x14ac:dyDescent="0.3">
      <c r="D3680" s="10"/>
    </row>
    <row r="3681" spans="4:4" x14ac:dyDescent="0.3">
      <c r="D3681" s="10"/>
    </row>
    <row r="3682" spans="4:4" x14ac:dyDescent="0.3">
      <c r="D3682" s="10"/>
    </row>
    <row r="3683" spans="4:4" x14ac:dyDescent="0.3">
      <c r="D3683" s="10"/>
    </row>
    <row r="3684" spans="4:4" x14ac:dyDescent="0.3">
      <c r="D3684" s="10"/>
    </row>
    <row r="3685" spans="4:4" x14ac:dyDescent="0.3">
      <c r="D3685" s="10"/>
    </row>
    <row r="3686" spans="4:4" x14ac:dyDescent="0.3">
      <c r="D3686" s="10"/>
    </row>
    <row r="3687" spans="4:4" x14ac:dyDescent="0.3">
      <c r="D3687" s="10"/>
    </row>
    <row r="3688" spans="4:4" x14ac:dyDescent="0.3">
      <c r="D3688" s="10"/>
    </row>
    <row r="3689" spans="4:4" x14ac:dyDescent="0.3">
      <c r="D3689" s="10"/>
    </row>
    <row r="3690" spans="4:4" x14ac:dyDescent="0.3">
      <c r="D3690" s="10"/>
    </row>
    <row r="3691" spans="4:4" x14ac:dyDescent="0.3">
      <c r="D3691" s="10"/>
    </row>
    <row r="3692" spans="4:4" x14ac:dyDescent="0.3">
      <c r="D3692" s="10"/>
    </row>
    <row r="3693" spans="4:4" x14ac:dyDescent="0.3">
      <c r="D3693" s="10"/>
    </row>
    <row r="3694" spans="4:4" x14ac:dyDescent="0.3">
      <c r="D3694" s="10"/>
    </row>
    <row r="3695" spans="4:4" x14ac:dyDescent="0.3">
      <c r="D3695" s="10"/>
    </row>
    <row r="3696" spans="4:4" x14ac:dyDescent="0.3">
      <c r="D3696" s="10"/>
    </row>
    <row r="3697" spans="4:4" x14ac:dyDescent="0.3">
      <c r="D3697" s="10"/>
    </row>
    <row r="3698" spans="4:4" x14ac:dyDescent="0.3">
      <c r="D3698" s="10"/>
    </row>
    <row r="3699" spans="4:4" x14ac:dyDescent="0.3">
      <c r="D3699" s="10"/>
    </row>
    <row r="3700" spans="4:4" x14ac:dyDescent="0.3">
      <c r="D3700" s="10"/>
    </row>
    <row r="3701" spans="4:4" x14ac:dyDescent="0.3">
      <c r="D3701" s="10"/>
    </row>
    <row r="3702" spans="4:4" x14ac:dyDescent="0.3">
      <c r="D3702" s="10"/>
    </row>
    <row r="3703" spans="4:4" x14ac:dyDescent="0.3">
      <c r="D3703" s="10"/>
    </row>
    <row r="3704" spans="4:4" x14ac:dyDescent="0.3">
      <c r="D3704" s="10"/>
    </row>
    <row r="3705" spans="4:4" x14ac:dyDescent="0.3">
      <c r="D3705" s="10"/>
    </row>
    <row r="3706" spans="4:4" x14ac:dyDescent="0.3">
      <c r="D3706" s="10"/>
    </row>
    <row r="3707" spans="4:4" x14ac:dyDescent="0.3">
      <c r="D3707" s="10"/>
    </row>
    <row r="3708" spans="4:4" x14ac:dyDescent="0.3">
      <c r="D3708" s="10"/>
    </row>
    <row r="3709" spans="4:4" x14ac:dyDescent="0.3">
      <c r="D3709" s="10"/>
    </row>
    <row r="3710" spans="4:4" x14ac:dyDescent="0.3">
      <c r="D3710" s="10"/>
    </row>
    <row r="3711" spans="4:4" x14ac:dyDescent="0.3">
      <c r="D3711" s="10"/>
    </row>
    <row r="3712" spans="4:4" x14ac:dyDescent="0.3">
      <c r="D3712" s="10"/>
    </row>
    <row r="3713" spans="4:4" x14ac:dyDescent="0.3">
      <c r="D3713" s="10"/>
    </row>
    <row r="3714" spans="4:4" x14ac:dyDescent="0.3">
      <c r="D3714" s="10"/>
    </row>
    <row r="3715" spans="4:4" x14ac:dyDescent="0.3">
      <c r="D3715" s="10"/>
    </row>
    <row r="3716" spans="4:4" x14ac:dyDescent="0.3">
      <c r="D3716" s="10"/>
    </row>
    <row r="3717" spans="4:4" x14ac:dyDescent="0.3">
      <c r="D3717" s="10"/>
    </row>
    <row r="3718" spans="4:4" x14ac:dyDescent="0.3">
      <c r="D3718" s="10"/>
    </row>
    <row r="3719" spans="4:4" x14ac:dyDescent="0.3">
      <c r="D3719" s="10"/>
    </row>
    <row r="3720" spans="4:4" x14ac:dyDescent="0.3">
      <c r="D3720" s="10"/>
    </row>
    <row r="3721" spans="4:4" x14ac:dyDescent="0.3">
      <c r="D3721" s="10"/>
    </row>
    <row r="3722" spans="4:4" x14ac:dyDescent="0.3">
      <c r="D3722" s="10"/>
    </row>
    <row r="3723" spans="4:4" x14ac:dyDescent="0.3">
      <c r="D3723" s="10"/>
    </row>
    <row r="3724" spans="4:4" x14ac:dyDescent="0.3">
      <c r="D3724" s="10"/>
    </row>
    <row r="3725" spans="4:4" x14ac:dyDescent="0.3">
      <c r="D3725" s="10"/>
    </row>
    <row r="3726" spans="4:4" x14ac:dyDescent="0.3">
      <c r="D3726" s="10"/>
    </row>
    <row r="3727" spans="4:4" x14ac:dyDescent="0.3">
      <c r="D3727" s="10"/>
    </row>
    <row r="3728" spans="4:4" x14ac:dyDescent="0.3">
      <c r="D3728" s="10"/>
    </row>
    <row r="3729" spans="4:4" x14ac:dyDescent="0.3">
      <c r="D3729" s="10"/>
    </row>
    <row r="3730" spans="4:4" x14ac:dyDescent="0.3">
      <c r="D3730" s="10"/>
    </row>
    <row r="3731" spans="4:4" x14ac:dyDescent="0.3">
      <c r="D3731" s="10"/>
    </row>
    <row r="3732" spans="4:4" x14ac:dyDescent="0.3">
      <c r="D3732" s="10"/>
    </row>
    <row r="3733" spans="4:4" x14ac:dyDescent="0.3">
      <c r="D3733" s="10"/>
    </row>
    <row r="3734" spans="4:4" x14ac:dyDescent="0.3">
      <c r="D3734" s="10"/>
    </row>
    <row r="3735" spans="4:4" x14ac:dyDescent="0.3">
      <c r="D3735" s="10"/>
    </row>
    <row r="3736" spans="4:4" x14ac:dyDescent="0.3">
      <c r="D3736" s="10"/>
    </row>
    <row r="3737" spans="4:4" x14ac:dyDescent="0.3">
      <c r="D3737" s="10"/>
    </row>
    <row r="3738" spans="4:4" x14ac:dyDescent="0.3">
      <c r="D3738" s="10"/>
    </row>
    <row r="3739" spans="4:4" x14ac:dyDescent="0.3">
      <c r="D3739" s="10"/>
    </row>
    <row r="3740" spans="4:4" x14ac:dyDescent="0.3">
      <c r="D3740" s="10"/>
    </row>
    <row r="3741" spans="4:4" x14ac:dyDescent="0.3">
      <c r="D3741" s="10"/>
    </row>
    <row r="3742" spans="4:4" x14ac:dyDescent="0.3">
      <c r="D3742" s="10"/>
    </row>
    <row r="3743" spans="4:4" x14ac:dyDescent="0.3">
      <c r="D3743" s="10"/>
    </row>
    <row r="3744" spans="4:4" x14ac:dyDescent="0.3">
      <c r="D3744" s="10"/>
    </row>
    <row r="3745" spans="4:4" x14ac:dyDescent="0.3">
      <c r="D3745" s="10"/>
    </row>
    <row r="3746" spans="4:4" x14ac:dyDescent="0.3">
      <c r="D3746" s="10"/>
    </row>
    <row r="3747" spans="4:4" x14ac:dyDescent="0.3">
      <c r="D3747" s="10"/>
    </row>
    <row r="3748" spans="4:4" x14ac:dyDescent="0.3">
      <c r="D3748" s="10"/>
    </row>
    <row r="3749" spans="4:4" x14ac:dyDescent="0.3">
      <c r="D3749" s="10"/>
    </row>
    <row r="3750" spans="4:4" x14ac:dyDescent="0.3">
      <c r="D3750" s="10"/>
    </row>
    <row r="3751" spans="4:4" x14ac:dyDescent="0.3">
      <c r="D3751" s="10"/>
    </row>
    <row r="3752" spans="4:4" x14ac:dyDescent="0.3">
      <c r="D3752" s="10"/>
    </row>
    <row r="3753" spans="4:4" x14ac:dyDescent="0.3">
      <c r="D3753" s="10"/>
    </row>
    <row r="3754" spans="4:4" x14ac:dyDescent="0.3">
      <c r="D3754" s="10"/>
    </row>
    <row r="3755" spans="4:4" x14ac:dyDescent="0.3">
      <c r="D3755" s="10"/>
    </row>
    <row r="3756" spans="4:4" x14ac:dyDescent="0.3">
      <c r="D3756" s="10"/>
    </row>
    <row r="3757" spans="4:4" x14ac:dyDescent="0.3">
      <c r="D3757" s="10"/>
    </row>
    <row r="3758" spans="4:4" x14ac:dyDescent="0.3">
      <c r="D3758" s="10"/>
    </row>
    <row r="3759" spans="4:4" x14ac:dyDescent="0.3">
      <c r="D3759" s="10"/>
    </row>
    <row r="3760" spans="4:4" x14ac:dyDescent="0.3">
      <c r="D3760" s="10"/>
    </row>
    <row r="3761" spans="4:4" x14ac:dyDescent="0.3">
      <c r="D3761" s="10"/>
    </row>
    <row r="3762" spans="4:4" x14ac:dyDescent="0.3">
      <c r="D3762" s="10"/>
    </row>
    <row r="3763" spans="4:4" x14ac:dyDescent="0.3">
      <c r="D3763" s="10"/>
    </row>
    <row r="3764" spans="4:4" x14ac:dyDescent="0.3">
      <c r="D3764" s="10"/>
    </row>
    <row r="3765" spans="4:4" x14ac:dyDescent="0.3">
      <c r="D3765" s="10"/>
    </row>
    <row r="3766" spans="4:4" x14ac:dyDescent="0.3">
      <c r="D3766" s="10"/>
    </row>
    <row r="3767" spans="4:4" x14ac:dyDescent="0.3">
      <c r="D3767" s="10"/>
    </row>
    <row r="3768" spans="4:4" x14ac:dyDescent="0.3">
      <c r="D3768" s="10"/>
    </row>
    <row r="3769" spans="4:4" x14ac:dyDescent="0.3">
      <c r="D3769" s="10"/>
    </row>
    <row r="3770" spans="4:4" x14ac:dyDescent="0.3">
      <c r="D3770" s="10"/>
    </row>
    <row r="3771" spans="4:4" x14ac:dyDescent="0.3">
      <c r="D3771" s="10"/>
    </row>
    <row r="3772" spans="4:4" x14ac:dyDescent="0.3">
      <c r="D3772" s="10"/>
    </row>
    <row r="3773" spans="4:4" x14ac:dyDescent="0.3">
      <c r="D3773" s="10"/>
    </row>
    <row r="3774" spans="4:4" x14ac:dyDescent="0.3">
      <c r="D3774" s="10"/>
    </row>
    <row r="3775" spans="4:4" x14ac:dyDescent="0.3">
      <c r="D3775" s="10"/>
    </row>
    <row r="3776" spans="4:4" x14ac:dyDescent="0.3">
      <c r="D3776" s="10"/>
    </row>
    <row r="3777" spans="4:4" x14ac:dyDescent="0.3">
      <c r="D3777" s="10"/>
    </row>
    <row r="3778" spans="4:4" x14ac:dyDescent="0.3">
      <c r="D3778" s="10"/>
    </row>
    <row r="3779" spans="4:4" x14ac:dyDescent="0.3">
      <c r="D3779" s="10"/>
    </row>
    <row r="3780" spans="4:4" x14ac:dyDescent="0.3">
      <c r="D3780" s="10"/>
    </row>
    <row r="3781" spans="4:4" x14ac:dyDescent="0.3">
      <c r="D3781" s="10"/>
    </row>
    <row r="3782" spans="4:4" x14ac:dyDescent="0.3">
      <c r="D3782" s="10"/>
    </row>
    <row r="3783" spans="4:4" x14ac:dyDescent="0.3">
      <c r="D3783" s="10"/>
    </row>
    <row r="3784" spans="4:4" x14ac:dyDescent="0.3">
      <c r="D3784" s="10"/>
    </row>
    <row r="3785" spans="4:4" x14ac:dyDescent="0.3">
      <c r="D3785" s="10"/>
    </row>
    <row r="3786" spans="4:4" x14ac:dyDescent="0.3">
      <c r="D3786" s="10"/>
    </row>
    <row r="3787" spans="4:4" x14ac:dyDescent="0.3">
      <c r="D3787" s="10"/>
    </row>
    <row r="3788" spans="4:4" x14ac:dyDescent="0.3">
      <c r="D3788" s="10"/>
    </row>
    <row r="3789" spans="4:4" x14ac:dyDescent="0.3">
      <c r="D3789" s="10"/>
    </row>
    <row r="3790" spans="4:4" x14ac:dyDescent="0.3">
      <c r="D3790" s="10"/>
    </row>
    <row r="3791" spans="4:4" x14ac:dyDescent="0.3">
      <c r="D3791" s="10"/>
    </row>
    <row r="3792" spans="4:4" x14ac:dyDescent="0.3">
      <c r="D3792" s="10"/>
    </row>
    <row r="3793" spans="4:4" x14ac:dyDescent="0.3">
      <c r="D3793" s="10"/>
    </row>
    <row r="3794" spans="4:4" x14ac:dyDescent="0.3">
      <c r="D3794" s="10"/>
    </row>
    <row r="3795" spans="4:4" x14ac:dyDescent="0.3">
      <c r="D3795" s="10"/>
    </row>
    <row r="3796" spans="4:4" x14ac:dyDescent="0.3">
      <c r="D3796" s="10"/>
    </row>
    <row r="3797" spans="4:4" x14ac:dyDescent="0.3">
      <c r="D3797" s="10"/>
    </row>
    <row r="3798" spans="4:4" x14ac:dyDescent="0.3">
      <c r="D3798" s="10"/>
    </row>
    <row r="3799" spans="4:4" x14ac:dyDescent="0.3">
      <c r="D3799" s="10"/>
    </row>
    <row r="3800" spans="4:4" x14ac:dyDescent="0.3">
      <c r="D3800" s="10"/>
    </row>
    <row r="3801" spans="4:4" x14ac:dyDescent="0.3">
      <c r="D3801" s="10"/>
    </row>
    <row r="3802" spans="4:4" x14ac:dyDescent="0.3">
      <c r="D3802" s="10"/>
    </row>
    <row r="3803" spans="4:4" x14ac:dyDescent="0.3">
      <c r="D3803" s="10"/>
    </row>
    <row r="3804" spans="4:4" x14ac:dyDescent="0.3">
      <c r="D3804" s="10"/>
    </row>
    <row r="3805" spans="4:4" x14ac:dyDescent="0.3">
      <c r="D3805" s="10"/>
    </row>
    <row r="3806" spans="4:4" x14ac:dyDescent="0.3">
      <c r="D3806" s="10"/>
    </row>
    <row r="3807" spans="4:4" x14ac:dyDescent="0.3">
      <c r="D3807" s="10"/>
    </row>
    <row r="3808" spans="4:4" x14ac:dyDescent="0.3">
      <c r="D3808" s="10"/>
    </row>
    <row r="3809" spans="4:4" x14ac:dyDescent="0.3">
      <c r="D3809" s="10"/>
    </row>
    <row r="3810" spans="4:4" x14ac:dyDescent="0.3">
      <c r="D3810" s="10"/>
    </row>
    <row r="3811" spans="4:4" x14ac:dyDescent="0.3">
      <c r="D3811" s="10"/>
    </row>
    <row r="3812" spans="4:4" x14ac:dyDescent="0.3">
      <c r="D3812" s="10"/>
    </row>
    <row r="3813" spans="4:4" x14ac:dyDescent="0.3">
      <c r="D3813" s="10"/>
    </row>
    <row r="3814" spans="4:4" x14ac:dyDescent="0.3">
      <c r="D3814" s="10"/>
    </row>
    <row r="3815" spans="4:4" x14ac:dyDescent="0.3">
      <c r="D3815" s="10"/>
    </row>
    <row r="3816" spans="4:4" x14ac:dyDescent="0.3">
      <c r="D3816" s="10"/>
    </row>
    <row r="3817" spans="4:4" x14ac:dyDescent="0.3">
      <c r="D3817" s="10"/>
    </row>
    <row r="3818" spans="4:4" x14ac:dyDescent="0.3">
      <c r="D3818" s="10"/>
    </row>
    <row r="3819" spans="4:4" x14ac:dyDescent="0.3">
      <c r="D3819" s="10"/>
    </row>
    <row r="3820" spans="4:4" x14ac:dyDescent="0.3">
      <c r="D3820" s="10"/>
    </row>
    <row r="3821" spans="4:4" x14ac:dyDescent="0.3">
      <c r="D3821" s="10"/>
    </row>
    <row r="3822" spans="4:4" x14ac:dyDescent="0.3">
      <c r="D3822" s="10"/>
    </row>
    <row r="3823" spans="4:4" x14ac:dyDescent="0.3">
      <c r="D3823" s="10"/>
    </row>
    <row r="3824" spans="4:4" x14ac:dyDescent="0.3">
      <c r="D3824" s="10"/>
    </row>
    <row r="3825" spans="4:4" x14ac:dyDescent="0.3">
      <c r="D3825" s="10"/>
    </row>
    <row r="3826" spans="4:4" x14ac:dyDescent="0.3">
      <c r="D3826" s="10"/>
    </row>
    <row r="3827" spans="4:4" x14ac:dyDescent="0.3">
      <c r="D3827" s="10"/>
    </row>
    <row r="3828" spans="4:4" x14ac:dyDescent="0.3">
      <c r="D3828" s="10"/>
    </row>
    <row r="3829" spans="4:4" x14ac:dyDescent="0.3">
      <c r="D3829" s="10"/>
    </row>
    <row r="3830" spans="4:4" x14ac:dyDescent="0.3">
      <c r="D3830" s="10"/>
    </row>
    <row r="3831" spans="4:4" x14ac:dyDescent="0.3">
      <c r="D3831" s="10"/>
    </row>
    <row r="3832" spans="4:4" x14ac:dyDescent="0.3">
      <c r="D3832" s="10"/>
    </row>
    <row r="3833" spans="4:4" x14ac:dyDescent="0.3">
      <c r="D3833" s="10"/>
    </row>
    <row r="3834" spans="4:4" x14ac:dyDescent="0.3">
      <c r="D3834" s="10"/>
    </row>
    <row r="3835" spans="4:4" x14ac:dyDescent="0.3">
      <c r="D3835" s="10"/>
    </row>
    <row r="3836" spans="4:4" x14ac:dyDescent="0.3">
      <c r="D3836" s="10"/>
    </row>
    <row r="3837" spans="4:4" x14ac:dyDescent="0.3">
      <c r="D3837" s="10"/>
    </row>
    <row r="3838" spans="4:4" x14ac:dyDescent="0.3">
      <c r="D3838" s="10"/>
    </row>
    <row r="3839" spans="4:4" x14ac:dyDescent="0.3">
      <c r="D3839" s="10"/>
    </row>
    <row r="3840" spans="4:4" x14ac:dyDescent="0.3">
      <c r="D3840" s="10"/>
    </row>
    <row r="3841" spans="4:4" x14ac:dyDescent="0.3">
      <c r="D3841" s="10"/>
    </row>
    <row r="3842" spans="4:4" x14ac:dyDescent="0.3">
      <c r="D3842" s="10"/>
    </row>
    <row r="3843" spans="4:4" x14ac:dyDescent="0.3">
      <c r="D3843" s="10"/>
    </row>
    <row r="3844" spans="4:4" x14ac:dyDescent="0.3">
      <c r="D3844" s="10"/>
    </row>
    <row r="3845" spans="4:4" x14ac:dyDescent="0.3">
      <c r="D3845" s="10"/>
    </row>
    <row r="3846" spans="4:4" x14ac:dyDescent="0.3">
      <c r="D3846" s="10"/>
    </row>
    <row r="3847" spans="4:4" x14ac:dyDescent="0.3">
      <c r="D3847" s="10"/>
    </row>
    <row r="3848" spans="4:4" x14ac:dyDescent="0.3">
      <c r="D3848" s="10"/>
    </row>
    <row r="3849" spans="4:4" x14ac:dyDescent="0.3">
      <c r="D3849" s="10"/>
    </row>
    <row r="3850" spans="4:4" x14ac:dyDescent="0.3">
      <c r="D3850" s="10"/>
    </row>
    <row r="3851" spans="4:4" x14ac:dyDescent="0.3">
      <c r="D3851" s="10"/>
    </row>
    <row r="3852" spans="4:4" x14ac:dyDescent="0.3">
      <c r="D3852" s="10"/>
    </row>
    <row r="3853" spans="4:4" x14ac:dyDescent="0.3">
      <c r="D3853" s="10"/>
    </row>
    <row r="3854" spans="4:4" x14ac:dyDescent="0.3">
      <c r="D3854" s="10"/>
    </row>
    <row r="3855" spans="4:4" x14ac:dyDescent="0.3">
      <c r="D3855" s="10"/>
    </row>
    <row r="3856" spans="4:4" x14ac:dyDescent="0.3">
      <c r="D3856" s="10"/>
    </row>
    <row r="3857" spans="4:4" x14ac:dyDescent="0.3">
      <c r="D3857" s="10"/>
    </row>
    <row r="3858" spans="4:4" x14ac:dyDescent="0.3">
      <c r="D3858" s="10"/>
    </row>
    <row r="3859" spans="4:4" x14ac:dyDescent="0.3">
      <c r="D3859" s="10"/>
    </row>
    <row r="3860" spans="4:4" x14ac:dyDescent="0.3">
      <c r="D3860" s="10"/>
    </row>
    <row r="3861" spans="4:4" x14ac:dyDescent="0.3">
      <c r="D3861" s="10"/>
    </row>
    <row r="3862" spans="4:4" x14ac:dyDescent="0.3">
      <c r="D3862" s="10"/>
    </row>
    <row r="3863" spans="4:4" x14ac:dyDescent="0.3">
      <c r="D3863" s="10"/>
    </row>
    <row r="3864" spans="4:4" x14ac:dyDescent="0.3">
      <c r="D3864" s="10"/>
    </row>
    <row r="3865" spans="4:4" x14ac:dyDescent="0.3">
      <c r="D3865" s="10"/>
    </row>
    <row r="3866" spans="4:4" x14ac:dyDescent="0.3">
      <c r="D3866" s="10"/>
    </row>
    <row r="3867" spans="4:4" x14ac:dyDescent="0.3">
      <c r="D3867" s="10"/>
    </row>
    <row r="3868" spans="4:4" x14ac:dyDescent="0.3">
      <c r="D3868" s="10"/>
    </row>
    <row r="3869" spans="4:4" x14ac:dyDescent="0.3">
      <c r="D3869" s="10"/>
    </row>
    <row r="3870" spans="4:4" x14ac:dyDescent="0.3">
      <c r="D3870" s="10"/>
    </row>
    <row r="3871" spans="4:4" x14ac:dyDescent="0.3">
      <c r="D3871" s="10"/>
    </row>
    <row r="3872" spans="4:4" x14ac:dyDescent="0.3">
      <c r="D3872" s="10"/>
    </row>
    <row r="3873" spans="4:4" x14ac:dyDescent="0.3">
      <c r="D3873" s="10"/>
    </row>
    <row r="3874" spans="4:4" x14ac:dyDescent="0.3">
      <c r="D3874" s="10"/>
    </row>
    <row r="3875" spans="4:4" x14ac:dyDescent="0.3">
      <c r="D3875" s="10"/>
    </row>
    <row r="3876" spans="4:4" x14ac:dyDescent="0.3">
      <c r="D3876" s="10"/>
    </row>
    <row r="3877" spans="4:4" x14ac:dyDescent="0.3">
      <c r="D3877" s="10"/>
    </row>
    <row r="3878" spans="4:4" x14ac:dyDescent="0.3">
      <c r="D3878" s="10"/>
    </row>
    <row r="3879" spans="4:4" x14ac:dyDescent="0.3">
      <c r="D3879" s="10"/>
    </row>
    <row r="3880" spans="4:4" x14ac:dyDescent="0.3">
      <c r="D3880" s="10"/>
    </row>
    <row r="3881" spans="4:4" x14ac:dyDescent="0.3">
      <c r="D3881" s="10"/>
    </row>
    <row r="3882" spans="4:4" x14ac:dyDescent="0.3">
      <c r="D3882" s="10"/>
    </row>
    <row r="3883" spans="4:4" x14ac:dyDescent="0.3">
      <c r="D3883" s="10"/>
    </row>
    <row r="3884" spans="4:4" x14ac:dyDescent="0.3">
      <c r="D3884" s="10"/>
    </row>
    <row r="3885" spans="4:4" x14ac:dyDescent="0.3">
      <c r="D3885" s="10"/>
    </row>
    <row r="3886" spans="4:4" x14ac:dyDescent="0.3">
      <c r="D3886" s="10"/>
    </row>
    <row r="3887" spans="4:4" x14ac:dyDescent="0.3">
      <c r="D3887" s="10"/>
    </row>
    <row r="3888" spans="4:4" x14ac:dyDescent="0.3">
      <c r="D3888" s="10"/>
    </row>
    <row r="3889" spans="4:4" x14ac:dyDescent="0.3">
      <c r="D3889" s="10"/>
    </row>
    <row r="3890" spans="4:4" x14ac:dyDescent="0.3">
      <c r="D3890" s="10"/>
    </row>
    <row r="3891" spans="4:4" x14ac:dyDescent="0.3">
      <c r="D3891" s="10"/>
    </row>
    <row r="3892" spans="4:4" x14ac:dyDescent="0.3">
      <c r="D3892" s="10"/>
    </row>
    <row r="3893" spans="4:4" x14ac:dyDescent="0.3">
      <c r="D3893" s="10"/>
    </row>
    <row r="3894" spans="4:4" x14ac:dyDescent="0.3">
      <c r="D3894" s="10"/>
    </row>
    <row r="3895" spans="4:4" x14ac:dyDescent="0.3">
      <c r="D3895" s="10"/>
    </row>
    <row r="3896" spans="4:4" x14ac:dyDescent="0.3">
      <c r="D3896" s="10"/>
    </row>
    <row r="3897" spans="4:4" x14ac:dyDescent="0.3">
      <c r="D3897" s="10"/>
    </row>
    <row r="3898" spans="4:4" x14ac:dyDescent="0.3">
      <c r="D3898" s="10"/>
    </row>
    <row r="3899" spans="4:4" x14ac:dyDescent="0.3">
      <c r="D3899" s="10"/>
    </row>
    <row r="3900" spans="4:4" x14ac:dyDescent="0.3">
      <c r="D3900" s="10"/>
    </row>
    <row r="3901" spans="4:4" x14ac:dyDescent="0.3">
      <c r="D3901" s="10"/>
    </row>
    <row r="3902" spans="4:4" x14ac:dyDescent="0.3">
      <c r="D3902" s="10"/>
    </row>
    <row r="3903" spans="4:4" x14ac:dyDescent="0.3">
      <c r="D3903" s="10"/>
    </row>
    <row r="3904" spans="4:4" x14ac:dyDescent="0.3">
      <c r="D3904" s="10"/>
    </row>
    <row r="3905" spans="4:4" x14ac:dyDescent="0.3">
      <c r="D3905" s="10"/>
    </row>
    <row r="3906" spans="4:4" x14ac:dyDescent="0.3">
      <c r="D3906" s="10"/>
    </row>
    <row r="3907" spans="4:4" x14ac:dyDescent="0.3">
      <c r="D3907" s="10"/>
    </row>
    <row r="3908" spans="4:4" x14ac:dyDescent="0.3">
      <c r="D3908" s="10"/>
    </row>
    <row r="3909" spans="4:4" x14ac:dyDescent="0.3">
      <c r="D3909" s="10"/>
    </row>
    <row r="3910" spans="4:4" x14ac:dyDescent="0.3">
      <c r="D3910" s="10"/>
    </row>
    <row r="3911" spans="4:4" x14ac:dyDescent="0.3">
      <c r="D3911" s="10"/>
    </row>
    <row r="3912" spans="4:4" x14ac:dyDescent="0.3">
      <c r="D3912" s="10"/>
    </row>
    <row r="3913" spans="4:4" x14ac:dyDescent="0.3">
      <c r="D3913" s="10"/>
    </row>
    <row r="3914" spans="4:4" x14ac:dyDescent="0.3">
      <c r="D3914" s="10"/>
    </row>
    <row r="3915" spans="4:4" x14ac:dyDescent="0.3">
      <c r="D3915" s="10"/>
    </row>
    <row r="3916" spans="4:4" x14ac:dyDescent="0.3">
      <c r="D3916" s="10"/>
    </row>
    <row r="3917" spans="4:4" x14ac:dyDescent="0.3">
      <c r="D3917" s="10"/>
    </row>
    <row r="3918" spans="4:4" x14ac:dyDescent="0.3">
      <c r="D3918" s="10"/>
    </row>
    <row r="3919" spans="4:4" x14ac:dyDescent="0.3">
      <c r="D3919" s="10"/>
    </row>
    <row r="3920" spans="4:4" x14ac:dyDescent="0.3">
      <c r="D3920" s="10"/>
    </row>
    <row r="3921" spans="4:4" x14ac:dyDescent="0.3">
      <c r="D3921" s="10"/>
    </row>
    <row r="3922" spans="4:4" x14ac:dyDescent="0.3">
      <c r="D3922" s="10"/>
    </row>
    <row r="3923" spans="4:4" x14ac:dyDescent="0.3">
      <c r="D3923" s="10"/>
    </row>
    <row r="3924" spans="4:4" x14ac:dyDescent="0.3">
      <c r="D3924" s="10"/>
    </row>
    <row r="3925" spans="4:4" x14ac:dyDescent="0.3">
      <c r="D3925" s="10"/>
    </row>
    <row r="3926" spans="4:4" x14ac:dyDescent="0.3">
      <c r="D3926" s="10"/>
    </row>
    <row r="3927" spans="4:4" x14ac:dyDescent="0.3">
      <c r="D3927" s="10"/>
    </row>
    <row r="3928" spans="4:4" x14ac:dyDescent="0.3">
      <c r="D3928" s="10"/>
    </row>
    <row r="3929" spans="4:4" x14ac:dyDescent="0.3">
      <c r="D3929" s="10"/>
    </row>
    <row r="3930" spans="4:4" x14ac:dyDescent="0.3">
      <c r="D3930" s="10"/>
    </row>
    <row r="3931" spans="4:4" x14ac:dyDescent="0.3">
      <c r="D3931" s="10"/>
    </row>
    <row r="3932" spans="4:4" x14ac:dyDescent="0.3">
      <c r="D3932" s="10"/>
    </row>
    <row r="3933" spans="4:4" x14ac:dyDescent="0.3">
      <c r="D3933" s="10"/>
    </row>
    <row r="3934" spans="4:4" x14ac:dyDescent="0.3">
      <c r="D3934" s="10"/>
    </row>
    <row r="3935" spans="4:4" x14ac:dyDescent="0.3">
      <c r="D3935" s="10"/>
    </row>
    <row r="3936" spans="4:4" x14ac:dyDescent="0.3">
      <c r="D3936" s="10"/>
    </row>
    <row r="3937" spans="4:4" x14ac:dyDescent="0.3">
      <c r="D3937" s="10"/>
    </row>
    <row r="3938" spans="4:4" x14ac:dyDescent="0.3">
      <c r="D3938" s="10"/>
    </row>
    <row r="3939" spans="4:4" x14ac:dyDescent="0.3">
      <c r="D3939" s="10"/>
    </row>
    <row r="3940" spans="4:4" x14ac:dyDescent="0.3">
      <c r="D3940" s="10"/>
    </row>
    <row r="3941" spans="4:4" x14ac:dyDescent="0.3">
      <c r="D3941" s="10"/>
    </row>
    <row r="3942" spans="4:4" x14ac:dyDescent="0.3">
      <c r="D3942" s="10"/>
    </row>
    <row r="3943" spans="4:4" x14ac:dyDescent="0.3">
      <c r="D3943" s="10"/>
    </row>
    <row r="3944" spans="4:4" x14ac:dyDescent="0.3">
      <c r="D3944" s="10"/>
    </row>
    <row r="3945" spans="4:4" x14ac:dyDescent="0.3">
      <c r="D3945" s="10"/>
    </row>
    <row r="3946" spans="4:4" x14ac:dyDescent="0.3">
      <c r="D3946" s="10"/>
    </row>
    <row r="3947" spans="4:4" x14ac:dyDescent="0.3">
      <c r="D3947" s="10"/>
    </row>
    <row r="3948" spans="4:4" x14ac:dyDescent="0.3">
      <c r="D3948" s="10"/>
    </row>
    <row r="3949" spans="4:4" x14ac:dyDescent="0.3">
      <c r="D3949" s="10"/>
    </row>
    <row r="3950" spans="4:4" x14ac:dyDescent="0.3">
      <c r="D3950" s="10"/>
    </row>
    <row r="3951" spans="4:4" x14ac:dyDescent="0.3">
      <c r="D3951" s="10"/>
    </row>
    <row r="3952" spans="4:4" x14ac:dyDescent="0.3">
      <c r="D3952" s="10"/>
    </row>
    <row r="3953" spans="4:4" x14ac:dyDescent="0.3">
      <c r="D3953" s="10"/>
    </row>
    <row r="3954" spans="4:4" x14ac:dyDescent="0.3">
      <c r="D3954" s="10"/>
    </row>
    <row r="3955" spans="4:4" x14ac:dyDescent="0.3">
      <c r="D3955" s="10"/>
    </row>
    <row r="3956" spans="4:4" x14ac:dyDescent="0.3">
      <c r="D3956" s="10"/>
    </row>
    <row r="3957" spans="4:4" x14ac:dyDescent="0.3">
      <c r="D3957" s="10"/>
    </row>
    <row r="3958" spans="4:4" x14ac:dyDescent="0.3">
      <c r="D3958" s="10"/>
    </row>
    <row r="3959" spans="4:4" x14ac:dyDescent="0.3">
      <c r="D3959" s="10"/>
    </row>
    <row r="3960" spans="4:4" x14ac:dyDescent="0.3">
      <c r="D3960" s="10"/>
    </row>
    <row r="3961" spans="4:4" x14ac:dyDescent="0.3">
      <c r="D3961" s="10"/>
    </row>
    <row r="3962" spans="4:4" x14ac:dyDescent="0.3">
      <c r="D3962" s="10"/>
    </row>
    <row r="3963" spans="4:4" x14ac:dyDescent="0.3">
      <c r="D3963" s="10"/>
    </row>
    <row r="3964" spans="4:4" x14ac:dyDescent="0.3">
      <c r="D3964" s="10"/>
    </row>
    <row r="3965" spans="4:4" x14ac:dyDescent="0.3">
      <c r="D3965" s="10"/>
    </row>
    <row r="3966" spans="4:4" x14ac:dyDescent="0.3">
      <c r="D3966" s="10"/>
    </row>
    <row r="3967" spans="4:4" x14ac:dyDescent="0.3">
      <c r="D3967" s="10"/>
    </row>
    <row r="3968" spans="4:4" x14ac:dyDescent="0.3">
      <c r="D3968" s="10"/>
    </row>
    <row r="3969" spans="4:4" x14ac:dyDescent="0.3">
      <c r="D3969" s="10"/>
    </row>
    <row r="3970" spans="4:4" x14ac:dyDescent="0.3">
      <c r="D3970" s="10"/>
    </row>
    <row r="3971" spans="4:4" x14ac:dyDescent="0.3">
      <c r="D3971" s="10"/>
    </row>
    <row r="3972" spans="4:4" x14ac:dyDescent="0.3">
      <c r="D3972" s="10"/>
    </row>
    <row r="3973" spans="4:4" x14ac:dyDescent="0.3">
      <c r="D3973" s="10"/>
    </row>
    <row r="3974" spans="4:4" x14ac:dyDescent="0.3">
      <c r="D3974" s="10"/>
    </row>
    <row r="3975" spans="4:4" x14ac:dyDescent="0.3">
      <c r="D3975" s="10"/>
    </row>
    <row r="3976" spans="4:4" x14ac:dyDescent="0.3">
      <c r="D3976" s="10"/>
    </row>
    <row r="3977" spans="4:4" x14ac:dyDescent="0.3">
      <c r="D3977" s="10"/>
    </row>
    <row r="3978" spans="4:4" x14ac:dyDescent="0.3">
      <c r="D3978" s="10"/>
    </row>
    <row r="3979" spans="4:4" x14ac:dyDescent="0.3">
      <c r="D3979" s="10"/>
    </row>
    <row r="3980" spans="4:4" x14ac:dyDescent="0.3">
      <c r="D3980" s="10"/>
    </row>
    <row r="3981" spans="4:4" x14ac:dyDescent="0.3">
      <c r="D3981" s="10"/>
    </row>
    <row r="3982" spans="4:4" x14ac:dyDescent="0.3">
      <c r="D3982" s="10"/>
    </row>
    <row r="3983" spans="4:4" x14ac:dyDescent="0.3">
      <c r="D3983" s="10"/>
    </row>
    <row r="3984" spans="4:4" x14ac:dyDescent="0.3">
      <c r="D3984" s="10"/>
    </row>
    <row r="3985" spans="4:4" x14ac:dyDescent="0.3">
      <c r="D3985" s="10"/>
    </row>
    <row r="3986" spans="4:4" x14ac:dyDescent="0.3">
      <c r="D3986" s="10"/>
    </row>
    <row r="3987" spans="4:4" x14ac:dyDescent="0.3">
      <c r="D3987" s="10"/>
    </row>
    <row r="3988" spans="4:4" x14ac:dyDescent="0.3">
      <c r="D3988" s="10"/>
    </row>
    <row r="3989" spans="4:4" x14ac:dyDescent="0.3">
      <c r="D3989" s="10"/>
    </row>
    <row r="3990" spans="4:4" x14ac:dyDescent="0.3">
      <c r="D3990" s="10"/>
    </row>
    <row r="3991" spans="4:4" x14ac:dyDescent="0.3">
      <c r="D3991" s="10"/>
    </row>
    <row r="3992" spans="4:4" x14ac:dyDescent="0.3">
      <c r="D3992" s="10"/>
    </row>
    <row r="3993" spans="4:4" x14ac:dyDescent="0.3">
      <c r="D3993" s="10"/>
    </row>
    <row r="3994" spans="4:4" x14ac:dyDescent="0.3">
      <c r="D3994" s="10"/>
    </row>
    <row r="3995" spans="4:4" x14ac:dyDescent="0.3">
      <c r="D3995" s="10"/>
    </row>
    <row r="3996" spans="4:4" x14ac:dyDescent="0.3">
      <c r="D3996" s="10"/>
    </row>
    <row r="3997" spans="4:4" x14ac:dyDescent="0.3">
      <c r="D3997" s="10"/>
    </row>
    <row r="3998" spans="4:4" x14ac:dyDescent="0.3">
      <c r="D3998" s="10"/>
    </row>
    <row r="3999" spans="4:4" x14ac:dyDescent="0.3">
      <c r="D3999" s="10"/>
    </row>
    <row r="4000" spans="4:4" x14ac:dyDescent="0.3">
      <c r="D4000" s="10"/>
    </row>
    <row r="4001" spans="4:4" x14ac:dyDescent="0.3">
      <c r="D4001" s="10"/>
    </row>
    <row r="4002" spans="4:4" x14ac:dyDescent="0.3">
      <c r="D4002" s="10"/>
    </row>
    <row r="4003" spans="4:4" x14ac:dyDescent="0.3">
      <c r="D4003" s="10"/>
    </row>
    <row r="4004" spans="4:4" x14ac:dyDescent="0.3">
      <c r="D4004" s="10"/>
    </row>
    <row r="4005" spans="4:4" x14ac:dyDescent="0.3">
      <c r="D4005" s="10"/>
    </row>
    <row r="4006" spans="4:4" x14ac:dyDescent="0.3">
      <c r="D4006" s="10"/>
    </row>
    <row r="4007" spans="4:4" x14ac:dyDescent="0.3">
      <c r="D4007" s="10"/>
    </row>
    <row r="4008" spans="4:4" x14ac:dyDescent="0.3">
      <c r="D4008" s="10"/>
    </row>
    <row r="4009" spans="4:4" x14ac:dyDescent="0.3">
      <c r="D4009" s="10"/>
    </row>
    <row r="4010" spans="4:4" x14ac:dyDescent="0.3">
      <c r="D4010" s="10"/>
    </row>
    <row r="4011" spans="4:4" x14ac:dyDescent="0.3">
      <c r="D4011" s="10"/>
    </row>
    <row r="4012" spans="4:4" x14ac:dyDescent="0.3">
      <c r="D4012" s="10"/>
    </row>
    <row r="4013" spans="4:4" x14ac:dyDescent="0.3">
      <c r="D4013" s="10"/>
    </row>
    <row r="4014" spans="4:4" x14ac:dyDescent="0.3">
      <c r="D4014" s="10"/>
    </row>
    <row r="4015" spans="4:4" x14ac:dyDescent="0.3">
      <c r="D4015" s="10"/>
    </row>
    <row r="4016" spans="4:4" x14ac:dyDescent="0.3">
      <c r="D4016" s="10"/>
    </row>
    <row r="4017" spans="4:4" x14ac:dyDescent="0.3">
      <c r="D4017" s="10"/>
    </row>
    <row r="4018" spans="4:4" x14ac:dyDescent="0.3">
      <c r="D4018" s="10"/>
    </row>
    <row r="4019" spans="4:4" x14ac:dyDescent="0.3">
      <c r="D4019" s="10"/>
    </row>
    <row r="4020" spans="4:4" x14ac:dyDescent="0.3">
      <c r="D4020" s="10"/>
    </row>
    <row r="4021" spans="4:4" x14ac:dyDescent="0.3">
      <c r="D4021" s="10"/>
    </row>
    <row r="4022" spans="4:4" x14ac:dyDescent="0.3">
      <c r="D4022" s="10"/>
    </row>
    <row r="4023" spans="4:4" x14ac:dyDescent="0.3">
      <c r="D4023" s="10"/>
    </row>
    <row r="4024" spans="4:4" x14ac:dyDescent="0.3">
      <c r="D4024" s="10"/>
    </row>
    <row r="4025" spans="4:4" x14ac:dyDescent="0.3">
      <c r="D4025" s="10"/>
    </row>
    <row r="4026" spans="4:4" x14ac:dyDescent="0.3">
      <c r="D4026" s="10"/>
    </row>
    <row r="4027" spans="4:4" x14ac:dyDescent="0.3">
      <c r="D4027" s="10"/>
    </row>
    <row r="4028" spans="4:4" x14ac:dyDescent="0.3">
      <c r="D4028" s="10"/>
    </row>
    <row r="4029" spans="4:4" x14ac:dyDescent="0.3">
      <c r="D4029" s="10"/>
    </row>
    <row r="4030" spans="4:4" x14ac:dyDescent="0.3">
      <c r="D4030" s="10"/>
    </row>
    <row r="4031" spans="4:4" x14ac:dyDescent="0.3">
      <c r="D4031" s="10"/>
    </row>
    <row r="4032" spans="4:4" x14ac:dyDescent="0.3">
      <c r="D4032" s="10"/>
    </row>
    <row r="4033" spans="4:4" x14ac:dyDescent="0.3">
      <c r="D4033" s="10"/>
    </row>
    <row r="4034" spans="4:4" x14ac:dyDescent="0.3">
      <c r="D4034" s="10"/>
    </row>
    <row r="4035" spans="4:4" x14ac:dyDescent="0.3">
      <c r="D4035" s="10"/>
    </row>
    <row r="4036" spans="4:4" x14ac:dyDescent="0.3">
      <c r="D4036" s="10"/>
    </row>
    <row r="4037" spans="4:4" x14ac:dyDescent="0.3">
      <c r="D4037" s="10"/>
    </row>
    <row r="4038" spans="4:4" x14ac:dyDescent="0.3">
      <c r="D4038" s="10"/>
    </row>
    <row r="4039" spans="4:4" x14ac:dyDescent="0.3">
      <c r="D4039" s="10"/>
    </row>
    <row r="4040" spans="4:4" x14ac:dyDescent="0.3">
      <c r="D4040" s="10"/>
    </row>
    <row r="4041" spans="4:4" x14ac:dyDescent="0.3">
      <c r="D4041" s="10"/>
    </row>
    <row r="4042" spans="4:4" x14ac:dyDescent="0.3">
      <c r="D4042" s="10"/>
    </row>
    <row r="4043" spans="4:4" x14ac:dyDescent="0.3">
      <c r="D4043" s="10"/>
    </row>
    <row r="4044" spans="4:4" x14ac:dyDescent="0.3">
      <c r="D4044" s="10"/>
    </row>
    <row r="4045" spans="4:4" x14ac:dyDescent="0.3">
      <c r="D4045" s="10"/>
    </row>
    <row r="4046" spans="4:4" x14ac:dyDescent="0.3">
      <c r="D4046" s="10"/>
    </row>
    <row r="4047" spans="4:4" x14ac:dyDescent="0.3">
      <c r="D4047" s="10"/>
    </row>
    <row r="4048" spans="4:4" x14ac:dyDescent="0.3">
      <c r="D4048" s="10"/>
    </row>
    <row r="4049" spans="4:4" x14ac:dyDescent="0.3">
      <c r="D4049" s="10"/>
    </row>
    <row r="4050" spans="4:4" x14ac:dyDescent="0.3">
      <c r="D4050" s="10"/>
    </row>
    <row r="4051" spans="4:4" x14ac:dyDescent="0.3">
      <c r="D4051" s="10"/>
    </row>
    <row r="4052" spans="4:4" x14ac:dyDescent="0.3">
      <c r="D4052" s="10"/>
    </row>
    <row r="4053" spans="4:4" x14ac:dyDescent="0.3">
      <c r="D4053" s="10"/>
    </row>
    <row r="4054" spans="4:4" x14ac:dyDescent="0.3">
      <c r="D4054" s="10"/>
    </row>
    <row r="4055" spans="4:4" x14ac:dyDescent="0.3">
      <c r="D4055" s="10"/>
    </row>
    <row r="4056" spans="4:4" x14ac:dyDescent="0.3">
      <c r="D4056" s="10"/>
    </row>
    <row r="4057" spans="4:4" x14ac:dyDescent="0.3">
      <c r="D4057" s="10"/>
    </row>
    <row r="4058" spans="4:4" x14ac:dyDescent="0.3">
      <c r="D4058" s="10"/>
    </row>
    <row r="4059" spans="4:4" x14ac:dyDescent="0.3">
      <c r="D4059" s="10"/>
    </row>
    <row r="4060" spans="4:4" x14ac:dyDescent="0.3">
      <c r="D4060" s="10"/>
    </row>
    <row r="4061" spans="4:4" x14ac:dyDescent="0.3">
      <c r="D4061" s="10"/>
    </row>
    <row r="4062" spans="4:4" x14ac:dyDescent="0.3">
      <c r="D4062" s="10"/>
    </row>
    <row r="4063" spans="4:4" x14ac:dyDescent="0.3">
      <c r="D4063" s="10"/>
    </row>
    <row r="4064" spans="4:4" x14ac:dyDescent="0.3">
      <c r="D4064" s="10"/>
    </row>
    <row r="4065" spans="4:4" x14ac:dyDescent="0.3">
      <c r="D4065" s="10"/>
    </row>
    <row r="4066" spans="4:4" x14ac:dyDescent="0.3">
      <c r="D4066" s="10"/>
    </row>
    <row r="4067" spans="4:4" x14ac:dyDescent="0.3">
      <c r="D4067" s="10"/>
    </row>
    <row r="4068" spans="4:4" x14ac:dyDescent="0.3">
      <c r="D4068" s="10"/>
    </row>
    <row r="4069" spans="4:4" x14ac:dyDescent="0.3">
      <c r="D4069" s="10"/>
    </row>
    <row r="4070" spans="4:4" x14ac:dyDescent="0.3">
      <c r="D4070" s="10"/>
    </row>
    <row r="4071" spans="4:4" x14ac:dyDescent="0.3">
      <c r="D4071" s="10"/>
    </row>
    <row r="4072" spans="4:4" x14ac:dyDescent="0.3">
      <c r="D4072" s="10"/>
    </row>
    <row r="4073" spans="4:4" x14ac:dyDescent="0.3">
      <c r="D4073" s="10"/>
    </row>
    <row r="4074" spans="4:4" x14ac:dyDescent="0.3">
      <c r="D4074" s="10"/>
    </row>
    <row r="4075" spans="4:4" x14ac:dyDescent="0.3">
      <c r="D4075" s="10"/>
    </row>
    <row r="4076" spans="4:4" x14ac:dyDescent="0.3">
      <c r="D4076" s="10"/>
    </row>
    <row r="4077" spans="4:4" x14ac:dyDescent="0.3">
      <c r="D4077" s="10"/>
    </row>
    <row r="4078" spans="4:4" x14ac:dyDescent="0.3">
      <c r="D4078" s="10"/>
    </row>
    <row r="4079" spans="4:4" x14ac:dyDescent="0.3">
      <c r="D4079" s="10"/>
    </row>
    <row r="4080" spans="4:4" x14ac:dyDescent="0.3">
      <c r="D4080" s="10"/>
    </row>
    <row r="4081" spans="4:4" x14ac:dyDescent="0.3">
      <c r="D4081" s="10"/>
    </row>
    <row r="4082" spans="4:4" x14ac:dyDescent="0.3">
      <c r="D4082" s="10"/>
    </row>
    <row r="4083" spans="4:4" x14ac:dyDescent="0.3">
      <c r="D4083" s="10"/>
    </row>
    <row r="4084" spans="4:4" x14ac:dyDescent="0.3">
      <c r="D4084" s="10"/>
    </row>
    <row r="4085" spans="4:4" x14ac:dyDescent="0.3">
      <c r="D4085" s="10"/>
    </row>
    <row r="4086" spans="4:4" x14ac:dyDescent="0.3">
      <c r="D4086" s="10"/>
    </row>
    <row r="4087" spans="4:4" x14ac:dyDescent="0.3">
      <c r="D4087" s="10"/>
    </row>
    <row r="4088" spans="4:4" x14ac:dyDescent="0.3">
      <c r="D4088" s="10"/>
    </row>
    <row r="4089" spans="4:4" x14ac:dyDescent="0.3">
      <c r="D4089" s="10"/>
    </row>
    <row r="4090" spans="4:4" x14ac:dyDescent="0.3">
      <c r="D4090" s="10"/>
    </row>
    <row r="4091" spans="4:4" x14ac:dyDescent="0.3">
      <c r="D4091" s="10"/>
    </row>
    <row r="4092" spans="4:4" x14ac:dyDescent="0.3">
      <c r="D4092" s="10"/>
    </row>
    <row r="4093" spans="4:4" x14ac:dyDescent="0.3">
      <c r="D4093" s="10"/>
    </row>
    <row r="4094" spans="4:4" x14ac:dyDescent="0.3">
      <c r="D4094" s="10"/>
    </row>
    <row r="4095" spans="4:4" x14ac:dyDescent="0.3">
      <c r="D4095" s="10"/>
    </row>
    <row r="4096" spans="4:4" x14ac:dyDescent="0.3">
      <c r="D4096" s="10"/>
    </row>
    <row r="4097" spans="4:4" x14ac:dyDescent="0.3">
      <c r="D4097" s="10"/>
    </row>
    <row r="4098" spans="4:4" x14ac:dyDescent="0.3">
      <c r="D4098" s="10"/>
    </row>
    <row r="4099" spans="4:4" x14ac:dyDescent="0.3">
      <c r="D4099" s="10"/>
    </row>
    <row r="4100" spans="4:4" x14ac:dyDescent="0.3">
      <c r="D4100" s="10"/>
    </row>
    <row r="4101" spans="4:4" x14ac:dyDescent="0.3">
      <c r="D4101" s="10"/>
    </row>
    <row r="4102" spans="4:4" x14ac:dyDescent="0.3">
      <c r="D4102" s="10"/>
    </row>
    <row r="4103" spans="4:4" x14ac:dyDescent="0.3">
      <c r="D4103" s="10"/>
    </row>
    <row r="4104" spans="4:4" x14ac:dyDescent="0.3">
      <c r="D4104" s="10"/>
    </row>
    <row r="4105" spans="4:4" x14ac:dyDescent="0.3">
      <c r="D4105" s="10"/>
    </row>
    <row r="4106" spans="4:4" x14ac:dyDescent="0.3">
      <c r="D4106" s="10"/>
    </row>
    <row r="4107" spans="4:4" x14ac:dyDescent="0.3">
      <c r="D4107" s="10"/>
    </row>
    <row r="4108" spans="4:4" x14ac:dyDescent="0.3">
      <c r="D4108" s="10"/>
    </row>
    <row r="4109" spans="4:4" x14ac:dyDescent="0.3">
      <c r="D4109" s="10"/>
    </row>
    <row r="4110" spans="4:4" x14ac:dyDescent="0.3">
      <c r="D4110" s="10"/>
    </row>
    <row r="4111" spans="4:4" x14ac:dyDescent="0.3">
      <c r="D4111" s="10"/>
    </row>
    <row r="4112" spans="4:4" x14ac:dyDescent="0.3">
      <c r="D4112" s="10"/>
    </row>
    <row r="4113" spans="4:4" x14ac:dyDescent="0.3">
      <c r="D4113" s="10"/>
    </row>
    <row r="4114" spans="4:4" x14ac:dyDescent="0.3">
      <c r="D4114" s="10"/>
    </row>
    <row r="4115" spans="4:4" x14ac:dyDescent="0.3">
      <c r="D4115" s="10"/>
    </row>
    <row r="4116" spans="4:4" x14ac:dyDescent="0.3">
      <c r="D4116" s="10"/>
    </row>
    <row r="4117" spans="4:4" x14ac:dyDescent="0.3">
      <c r="D4117" s="10"/>
    </row>
    <row r="4118" spans="4:4" x14ac:dyDescent="0.3">
      <c r="D4118" s="10"/>
    </row>
    <row r="4119" spans="4:4" x14ac:dyDescent="0.3">
      <c r="D4119" s="10"/>
    </row>
    <row r="4120" spans="4:4" x14ac:dyDescent="0.3">
      <c r="D4120" s="10"/>
    </row>
    <row r="4121" spans="4:4" x14ac:dyDescent="0.3">
      <c r="D4121" s="10"/>
    </row>
    <row r="4122" spans="4:4" x14ac:dyDescent="0.3">
      <c r="D4122" s="10"/>
    </row>
    <row r="4123" spans="4:4" x14ac:dyDescent="0.3">
      <c r="D4123" s="10"/>
    </row>
    <row r="4124" spans="4:4" x14ac:dyDescent="0.3">
      <c r="D4124" s="10"/>
    </row>
    <row r="4125" spans="4:4" x14ac:dyDescent="0.3">
      <c r="D4125" s="10"/>
    </row>
    <row r="4126" spans="4:4" x14ac:dyDescent="0.3">
      <c r="D4126" s="10"/>
    </row>
    <row r="4127" spans="4:4" x14ac:dyDescent="0.3">
      <c r="D4127" s="10"/>
    </row>
    <row r="4128" spans="4:4" x14ac:dyDescent="0.3">
      <c r="D4128" s="10"/>
    </row>
    <row r="4129" spans="4:4" x14ac:dyDescent="0.3">
      <c r="D4129" s="10"/>
    </row>
    <row r="4130" spans="4:4" x14ac:dyDescent="0.3">
      <c r="D4130" s="10"/>
    </row>
    <row r="4131" spans="4:4" x14ac:dyDescent="0.3">
      <c r="D4131" s="10"/>
    </row>
    <row r="4132" spans="4:4" x14ac:dyDescent="0.3">
      <c r="D4132" s="10"/>
    </row>
    <row r="4133" spans="4:4" x14ac:dyDescent="0.3">
      <c r="D4133" s="10"/>
    </row>
    <row r="4134" spans="4:4" x14ac:dyDescent="0.3">
      <c r="D4134" s="10"/>
    </row>
    <row r="4135" spans="4:4" x14ac:dyDescent="0.3">
      <c r="D4135" s="10"/>
    </row>
    <row r="4136" spans="4:4" x14ac:dyDescent="0.3">
      <c r="D4136" s="10"/>
    </row>
    <row r="4137" spans="4:4" x14ac:dyDescent="0.3">
      <c r="D4137" s="10"/>
    </row>
    <row r="4138" spans="4:4" x14ac:dyDescent="0.3">
      <c r="D4138" s="10"/>
    </row>
    <row r="4139" spans="4:4" x14ac:dyDescent="0.3">
      <c r="D4139" s="10"/>
    </row>
    <row r="4140" spans="4:4" x14ac:dyDescent="0.3">
      <c r="D4140" s="10"/>
    </row>
    <row r="4141" spans="4:4" x14ac:dyDescent="0.3">
      <c r="D4141" s="10"/>
    </row>
    <row r="4142" spans="4:4" x14ac:dyDescent="0.3">
      <c r="D4142" s="10"/>
    </row>
    <row r="4143" spans="4:4" x14ac:dyDescent="0.3">
      <c r="D4143" s="10"/>
    </row>
    <row r="4144" spans="4:4" x14ac:dyDescent="0.3">
      <c r="D4144" s="10"/>
    </row>
    <row r="4145" spans="4:4" x14ac:dyDescent="0.3">
      <c r="D4145" s="10"/>
    </row>
    <row r="4146" spans="4:4" x14ac:dyDescent="0.3">
      <c r="D4146" s="10"/>
    </row>
    <row r="4147" spans="4:4" x14ac:dyDescent="0.3">
      <c r="D4147" s="10"/>
    </row>
    <row r="4148" spans="4:4" x14ac:dyDescent="0.3">
      <c r="D4148" s="10"/>
    </row>
    <row r="4149" spans="4:4" x14ac:dyDescent="0.3">
      <c r="D4149" s="10"/>
    </row>
    <row r="4150" spans="4:4" x14ac:dyDescent="0.3">
      <c r="D4150" s="10"/>
    </row>
    <row r="4151" spans="4:4" x14ac:dyDescent="0.3">
      <c r="D4151" s="10"/>
    </row>
    <row r="4152" spans="4:4" x14ac:dyDescent="0.3">
      <c r="D4152" s="10"/>
    </row>
    <row r="4153" spans="4:4" x14ac:dyDescent="0.3">
      <c r="D4153" s="10"/>
    </row>
    <row r="4154" spans="4:4" x14ac:dyDescent="0.3">
      <c r="D4154" s="10"/>
    </row>
    <row r="4155" spans="4:4" x14ac:dyDescent="0.3">
      <c r="D4155" s="10"/>
    </row>
    <row r="4156" spans="4:4" x14ac:dyDescent="0.3">
      <c r="D4156" s="10"/>
    </row>
    <row r="4157" spans="4:4" x14ac:dyDescent="0.3">
      <c r="D4157" s="10"/>
    </row>
    <row r="4158" spans="4:4" x14ac:dyDescent="0.3">
      <c r="D4158" s="10"/>
    </row>
    <row r="4159" spans="4:4" x14ac:dyDescent="0.3">
      <c r="D4159" s="10"/>
    </row>
    <row r="4160" spans="4:4" x14ac:dyDescent="0.3">
      <c r="D4160" s="10"/>
    </row>
    <row r="4161" spans="4:4" x14ac:dyDescent="0.3">
      <c r="D4161" s="10"/>
    </row>
    <row r="4162" spans="4:4" x14ac:dyDescent="0.3">
      <c r="D4162" s="10"/>
    </row>
    <row r="4163" spans="4:4" x14ac:dyDescent="0.3">
      <c r="D4163" s="10"/>
    </row>
    <row r="4164" spans="4:4" x14ac:dyDescent="0.3">
      <c r="D4164" s="10"/>
    </row>
    <row r="4165" spans="4:4" x14ac:dyDescent="0.3">
      <c r="D4165" s="10"/>
    </row>
    <row r="4166" spans="4:4" x14ac:dyDescent="0.3">
      <c r="D4166" s="10"/>
    </row>
    <row r="4167" spans="4:4" x14ac:dyDescent="0.3">
      <c r="D4167" s="10"/>
    </row>
    <row r="4168" spans="4:4" x14ac:dyDescent="0.3">
      <c r="D4168" s="10"/>
    </row>
    <row r="4169" spans="4:4" x14ac:dyDescent="0.3">
      <c r="D4169" s="10"/>
    </row>
    <row r="4170" spans="4:4" x14ac:dyDescent="0.3">
      <c r="D4170" s="10"/>
    </row>
    <row r="4171" spans="4:4" x14ac:dyDescent="0.3">
      <c r="D4171" s="10"/>
    </row>
    <row r="4172" spans="4:4" x14ac:dyDescent="0.3">
      <c r="D4172" s="10"/>
    </row>
    <row r="4173" spans="4:4" x14ac:dyDescent="0.3">
      <c r="D4173" s="10"/>
    </row>
    <row r="4174" spans="4:4" x14ac:dyDescent="0.3">
      <c r="D4174" s="10"/>
    </row>
    <row r="4175" spans="4:4" x14ac:dyDescent="0.3">
      <c r="D4175" s="10"/>
    </row>
    <row r="4176" spans="4:4" x14ac:dyDescent="0.3">
      <c r="D4176" s="10"/>
    </row>
    <row r="4177" spans="4:4" x14ac:dyDescent="0.3">
      <c r="D4177" s="10"/>
    </row>
    <row r="4178" spans="4:4" x14ac:dyDescent="0.3">
      <c r="D4178" s="10"/>
    </row>
    <row r="4179" spans="4:4" x14ac:dyDescent="0.3">
      <c r="D4179" s="10"/>
    </row>
    <row r="4180" spans="4:4" x14ac:dyDescent="0.3">
      <c r="D4180" s="10"/>
    </row>
    <row r="4181" spans="4:4" x14ac:dyDescent="0.3">
      <c r="D4181" s="10"/>
    </row>
    <row r="4182" spans="4:4" x14ac:dyDescent="0.3">
      <c r="D4182" s="10"/>
    </row>
    <row r="4183" spans="4:4" x14ac:dyDescent="0.3">
      <c r="D4183" s="10"/>
    </row>
    <row r="4184" spans="4:4" x14ac:dyDescent="0.3">
      <c r="D4184" s="10"/>
    </row>
    <row r="4185" spans="4:4" x14ac:dyDescent="0.3">
      <c r="D4185" s="10"/>
    </row>
    <row r="4186" spans="4:4" x14ac:dyDescent="0.3">
      <c r="D4186" s="10"/>
    </row>
    <row r="4187" spans="4:4" x14ac:dyDescent="0.3">
      <c r="D4187" s="10"/>
    </row>
    <row r="4188" spans="4:4" x14ac:dyDescent="0.3">
      <c r="D4188" s="10"/>
    </row>
    <row r="4189" spans="4:4" x14ac:dyDescent="0.3">
      <c r="D4189" s="10"/>
    </row>
    <row r="4190" spans="4:4" x14ac:dyDescent="0.3">
      <c r="D4190" s="10"/>
    </row>
    <row r="4191" spans="4:4" x14ac:dyDescent="0.3">
      <c r="D4191" s="10"/>
    </row>
    <row r="4192" spans="4:4" x14ac:dyDescent="0.3">
      <c r="D4192" s="10"/>
    </row>
    <row r="4193" spans="4:4" x14ac:dyDescent="0.3">
      <c r="D4193" s="10"/>
    </row>
    <row r="4194" spans="4:4" x14ac:dyDescent="0.3">
      <c r="D4194" s="10"/>
    </row>
    <row r="4195" spans="4:4" x14ac:dyDescent="0.3">
      <c r="D4195" s="10"/>
    </row>
    <row r="4196" spans="4:4" x14ac:dyDescent="0.3">
      <c r="D4196" s="10"/>
    </row>
    <row r="4197" spans="4:4" x14ac:dyDescent="0.3">
      <c r="D4197" s="10"/>
    </row>
    <row r="4198" spans="4:4" x14ac:dyDescent="0.3">
      <c r="D4198" s="10"/>
    </row>
    <row r="4199" spans="4:4" x14ac:dyDescent="0.3">
      <c r="D4199" s="10"/>
    </row>
    <row r="4200" spans="4:4" x14ac:dyDescent="0.3">
      <c r="D4200" s="10"/>
    </row>
    <row r="4201" spans="4:4" x14ac:dyDescent="0.3">
      <c r="D4201" s="10"/>
    </row>
    <row r="4202" spans="4:4" x14ac:dyDescent="0.3">
      <c r="D4202" s="10"/>
    </row>
    <row r="4203" spans="4:4" x14ac:dyDescent="0.3">
      <c r="D4203" s="10"/>
    </row>
    <row r="4204" spans="4:4" x14ac:dyDescent="0.3">
      <c r="D4204" s="10"/>
    </row>
    <row r="4205" spans="4:4" x14ac:dyDescent="0.3">
      <c r="D4205" s="10"/>
    </row>
    <row r="4206" spans="4:4" x14ac:dyDescent="0.3">
      <c r="D4206" s="10"/>
    </row>
    <row r="4207" spans="4:4" x14ac:dyDescent="0.3">
      <c r="D4207" s="10"/>
    </row>
    <row r="4208" spans="4:4" x14ac:dyDescent="0.3">
      <c r="D4208" s="10"/>
    </row>
    <row r="4209" spans="4:4" x14ac:dyDescent="0.3">
      <c r="D4209" s="10"/>
    </row>
    <row r="4210" spans="4:4" x14ac:dyDescent="0.3">
      <c r="D4210" s="10"/>
    </row>
    <row r="4211" spans="4:4" x14ac:dyDescent="0.3">
      <c r="D4211" s="10"/>
    </row>
    <row r="4212" spans="4:4" x14ac:dyDescent="0.3">
      <c r="D4212" s="10"/>
    </row>
    <row r="4213" spans="4:4" x14ac:dyDescent="0.3">
      <c r="D4213" s="10"/>
    </row>
    <row r="4214" spans="4:4" x14ac:dyDescent="0.3">
      <c r="D4214" s="10"/>
    </row>
    <row r="4215" spans="4:4" x14ac:dyDescent="0.3">
      <c r="D4215" s="10"/>
    </row>
    <row r="4216" spans="4:4" x14ac:dyDescent="0.3">
      <c r="D4216" s="10"/>
    </row>
    <row r="4217" spans="4:4" x14ac:dyDescent="0.3">
      <c r="D4217" s="10"/>
    </row>
    <row r="4218" spans="4:4" x14ac:dyDescent="0.3">
      <c r="D4218" s="10"/>
    </row>
    <row r="4219" spans="4:4" x14ac:dyDescent="0.3">
      <c r="D4219" s="10"/>
    </row>
    <row r="4220" spans="4:4" x14ac:dyDescent="0.3">
      <c r="D4220" s="10"/>
    </row>
    <row r="4221" spans="4:4" x14ac:dyDescent="0.3">
      <c r="D4221" s="10"/>
    </row>
    <row r="4222" spans="4:4" x14ac:dyDescent="0.3">
      <c r="D4222" s="10"/>
    </row>
    <row r="4223" spans="4:4" x14ac:dyDescent="0.3">
      <c r="D4223" s="10"/>
    </row>
    <row r="4224" spans="4:4" x14ac:dyDescent="0.3">
      <c r="D4224" s="10"/>
    </row>
    <row r="4225" spans="4:4" x14ac:dyDescent="0.3">
      <c r="D4225" s="10"/>
    </row>
    <row r="4226" spans="4:4" x14ac:dyDescent="0.3">
      <c r="D4226" s="10"/>
    </row>
    <row r="4227" spans="4:4" x14ac:dyDescent="0.3">
      <c r="D4227" s="10"/>
    </row>
    <row r="4228" spans="4:4" x14ac:dyDescent="0.3">
      <c r="D4228" s="10"/>
    </row>
    <row r="4229" spans="4:4" x14ac:dyDescent="0.3">
      <c r="D4229" s="10"/>
    </row>
    <row r="4230" spans="4:4" x14ac:dyDescent="0.3">
      <c r="D4230" s="10"/>
    </row>
    <row r="4231" spans="4:4" x14ac:dyDescent="0.3">
      <c r="D4231" s="10"/>
    </row>
    <row r="4232" spans="4:4" x14ac:dyDescent="0.3">
      <c r="D4232" s="10"/>
    </row>
    <row r="4233" spans="4:4" x14ac:dyDescent="0.3">
      <c r="D4233" s="10"/>
    </row>
    <row r="4234" spans="4:4" x14ac:dyDescent="0.3">
      <c r="D4234" s="10"/>
    </row>
    <row r="4235" spans="4:4" x14ac:dyDescent="0.3">
      <c r="D4235" s="10"/>
    </row>
    <row r="4236" spans="4:4" x14ac:dyDescent="0.3">
      <c r="D4236" s="10"/>
    </row>
    <row r="4237" spans="4:4" x14ac:dyDescent="0.3">
      <c r="D4237" s="10"/>
    </row>
    <row r="4238" spans="4:4" x14ac:dyDescent="0.3">
      <c r="D4238" s="10"/>
    </row>
    <row r="4239" spans="4:4" x14ac:dyDescent="0.3">
      <c r="D4239" s="10"/>
    </row>
    <row r="4240" spans="4:4" x14ac:dyDescent="0.3">
      <c r="D4240" s="10"/>
    </row>
    <row r="4241" spans="4:4" x14ac:dyDescent="0.3">
      <c r="D4241" s="10"/>
    </row>
    <row r="4242" spans="4:4" x14ac:dyDescent="0.3">
      <c r="D4242" s="10"/>
    </row>
    <row r="4243" spans="4:4" x14ac:dyDescent="0.3">
      <c r="D4243" s="10"/>
    </row>
    <row r="4244" spans="4:4" x14ac:dyDescent="0.3">
      <c r="D4244" s="10"/>
    </row>
    <row r="4245" spans="4:4" x14ac:dyDescent="0.3">
      <c r="D4245" s="10"/>
    </row>
    <row r="4246" spans="4:4" x14ac:dyDescent="0.3">
      <c r="D4246" s="10"/>
    </row>
    <row r="4247" spans="4:4" x14ac:dyDescent="0.3">
      <c r="D4247" s="10"/>
    </row>
    <row r="4248" spans="4:4" x14ac:dyDescent="0.3">
      <c r="D4248" s="10"/>
    </row>
    <row r="4249" spans="4:4" x14ac:dyDescent="0.3">
      <c r="D4249" s="10"/>
    </row>
    <row r="4250" spans="4:4" x14ac:dyDescent="0.3">
      <c r="D4250" s="10"/>
    </row>
    <row r="4251" spans="4:4" x14ac:dyDescent="0.3">
      <c r="D4251" s="10"/>
    </row>
    <row r="4252" spans="4:4" x14ac:dyDescent="0.3">
      <c r="D4252" s="10"/>
    </row>
    <row r="4253" spans="4:4" x14ac:dyDescent="0.3">
      <c r="D4253" s="10"/>
    </row>
    <row r="4254" spans="4:4" x14ac:dyDescent="0.3">
      <c r="D4254" s="10"/>
    </row>
    <row r="4255" spans="4:4" x14ac:dyDescent="0.3">
      <c r="D4255" s="10"/>
    </row>
    <row r="4256" spans="4:4" x14ac:dyDescent="0.3">
      <c r="D4256" s="10"/>
    </row>
    <row r="4257" spans="4:4" x14ac:dyDescent="0.3">
      <c r="D4257" s="10"/>
    </row>
    <row r="4258" spans="4:4" x14ac:dyDescent="0.3">
      <c r="D4258" s="10"/>
    </row>
    <row r="4259" spans="4:4" x14ac:dyDescent="0.3">
      <c r="D4259" s="10"/>
    </row>
    <row r="4260" spans="4:4" x14ac:dyDescent="0.3">
      <c r="D4260" s="10"/>
    </row>
    <row r="4261" spans="4:4" x14ac:dyDescent="0.3">
      <c r="D4261" s="10"/>
    </row>
    <row r="4262" spans="4:4" x14ac:dyDescent="0.3">
      <c r="D4262" s="10"/>
    </row>
    <row r="4263" spans="4:4" x14ac:dyDescent="0.3">
      <c r="D4263" s="10"/>
    </row>
    <row r="4264" spans="4:4" x14ac:dyDescent="0.3">
      <c r="D4264" s="10"/>
    </row>
    <row r="4265" spans="4:4" x14ac:dyDescent="0.3">
      <c r="D4265" s="10"/>
    </row>
    <row r="4266" spans="4:4" x14ac:dyDescent="0.3">
      <c r="D4266" s="10"/>
    </row>
    <row r="4267" spans="4:4" x14ac:dyDescent="0.3">
      <c r="D4267" s="10"/>
    </row>
    <row r="4268" spans="4:4" x14ac:dyDescent="0.3">
      <c r="D4268" s="10"/>
    </row>
    <row r="4269" spans="4:4" x14ac:dyDescent="0.3">
      <c r="D4269" s="10"/>
    </row>
    <row r="4270" spans="4:4" x14ac:dyDescent="0.3">
      <c r="D4270" s="10"/>
    </row>
    <row r="4271" spans="4:4" x14ac:dyDescent="0.3">
      <c r="D4271" s="10"/>
    </row>
    <row r="4272" spans="4:4" x14ac:dyDescent="0.3">
      <c r="D4272" s="10"/>
    </row>
    <row r="4273" spans="4:4" x14ac:dyDescent="0.3">
      <c r="D4273" s="10"/>
    </row>
    <row r="4274" spans="4:4" x14ac:dyDescent="0.3">
      <c r="D4274" s="10"/>
    </row>
    <row r="4275" spans="4:4" x14ac:dyDescent="0.3">
      <c r="D4275" s="10"/>
    </row>
    <row r="4276" spans="4:4" x14ac:dyDescent="0.3">
      <c r="D4276" s="10"/>
    </row>
    <row r="4277" spans="4:4" x14ac:dyDescent="0.3">
      <c r="D4277" s="10"/>
    </row>
    <row r="4278" spans="4:4" x14ac:dyDescent="0.3">
      <c r="D4278" s="10"/>
    </row>
    <row r="4279" spans="4:4" x14ac:dyDescent="0.3">
      <c r="D4279" s="10"/>
    </row>
    <row r="4280" spans="4:4" x14ac:dyDescent="0.3">
      <c r="D4280" s="10"/>
    </row>
    <row r="4281" spans="4:4" x14ac:dyDescent="0.3">
      <c r="D4281" s="10"/>
    </row>
    <row r="4282" spans="4:4" x14ac:dyDescent="0.3">
      <c r="D4282" s="10"/>
    </row>
    <row r="4283" spans="4:4" x14ac:dyDescent="0.3">
      <c r="D4283" s="10"/>
    </row>
    <row r="4284" spans="4:4" x14ac:dyDescent="0.3">
      <c r="D4284" s="10"/>
    </row>
    <row r="4285" spans="4:4" x14ac:dyDescent="0.3">
      <c r="D4285" s="10"/>
    </row>
    <row r="4286" spans="4:4" x14ac:dyDescent="0.3">
      <c r="D4286" s="10"/>
    </row>
    <row r="4287" spans="4:4" x14ac:dyDescent="0.3">
      <c r="D4287" s="10"/>
    </row>
    <row r="4288" spans="4:4" x14ac:dyDescent="0.3">
      <c r="D4288" s="10"/>
    </row>
    <row r="4289" spans="4:4" x14ac:dyDescent="0.3">
      <c r="D4289" s="10"/>
    </row>
    <row r="4290" spans="4:4" x14ac:dyDescent="0.3">
      <c r="D4290" s="10"/>
    </row>
    <row r="4291" spans="4:4" x14ac:dyDescent="0.3">
      <c r="D4291" s="10"/>
    </row>
    <row r="4292" spans="4:4" x14ac:dyDescent="0.3">
      <c r="D4292" s="10"/>
    </row>
    <row r="4293" spans="4:4" x14ac:dyDescent="0.3">
      <c r="D4293" s="10"/>
    </row>
    <row r="4294" spans="4:4" x14ac:dyDescent="0.3">
      <c r="D4294" s="10"/>
    </row>
    <row r="4295" spans="4:4" x14ac:dyDescent="0.3">
      <c r="D4295" s="10"/>
    </row>
    <row r="4296" spans="4:4" x14ac:dyDescent="0.3">
      <c r="D4296" s="10"/>
    </row>
    <row r="4297" spans="4:4" x14ac:dyDescent="0.3">
      <c r="D4297" s="10"/>
    </row>
    <row r="4298" spans="4:4" x14ac:dyDescent="0.3">
      <c r="D4298" s="10"/>
    </row>
    <row r="4299" spans="4:4" x14ac:dyDescent="0.3">
      <c r="D4299" s="10"/>
    </row>
    <row r="4300" spans="4:4" x14ac:dyDescent="0.3">
      <c r="D4300" s="10"/>
    </row>
    <row r="4301" spans="4:4" x14ac:dyDescent="0.3">
      <c r="D4301" s="10"/>
    </row>
    <row r="4302" spans="4:4" x14ac:dyDescent="0.3">
      <c r="D4302" s="10"/>
    </row>
    <row r="4303" spans="4:4" x14ac:dyDescent="0.3">
      <c r="D4303" s="10"/>
    </row>
    <row r="4304" spans="4:4" x14ac:dyDescent="0.3">
      <c r="D4304" s="10"/>
    </row>
    <row r="4305" spans="4:4" x14ac:dyDescent="0.3">
      <c r="D4305" s="10"/>
    </row>
    <row r="4306" spans="4:4" x14ac:dyDescent="0.3">
      <c r="D4306" s="10"/>
    </row>
    <row r="4307" spans="4:4" x14ac:dyDescent="0.3">
      <c r="D4307" s="10"/>
    </row>
    <row r="4308" spans="4:4" x14ac:dyDescent="0.3">
      <c r="D4308" s="10"/>
    </row>
    <row r="4309" spans="4:4" x14ac:dyDescent="0.3">
      <c r="D4309" s="10"/>
    </row>
    <row r="4310" spans="4:4" x14ac:dyDescent="0.3">
      <c r="D4310" s="10"/>
    </row>
    <row r="4311" spans="4:4" x14ac:dyDescent="0.3">
      <c r="D4311" s="10"/>
    </row>
    <row r="4312" spans="4:4" x14ac:dyDescent="0.3">
      <c r="D4312" s="10"/>
    </row>
    <row r="4313" spans="4:4" x14ac:dyDescent="0.3">
      <c r="D4313" s="10"/>
    </row>
    <row r="4314" spans="4:4" x14ac:dyDescent="0.3">
      <c r="D4314" s="10"/>
    </row>
    <row r="4315" spans="4:4" x14ac:dyDescent="0.3">
      <c r="D4315" s="10"/>
    </row>
    <row r="4316" spans="4:4" x14ac:dyDescent="0.3">
      <c r="D4316" s="10"/>
    </row>
    <row r="4317" spans="4:4" x14ac:dyDescent="0.3">
      <c r="D4317" s="10"/>
    </row>
    <row r="4318" spans="4:4" x14ac:dyDescent="0.3">
      <c r="D4318" s="10"/>
    </row>
    <row r="4319" spans="4:4" x14ac:dyDescent="0.3">
      <c r="D4319" s="10"/>
    </row>
    <row r="4320" spans="4:4" x14ac:dyDescent="0.3">
      <c r="D4320" s="10"/>
    </row>
    <row r="4321" spans="4:4" x14ac:dyDescent="0.3">
      <c r="D4321" s="10"/>
    </row>
    <row r="4322" spans="4:4" x14ac:dyDescent="0.3">
      <c r="D4322" s="10"/>
    </row>
    <row r="4323" spans="4:4" x14ac:dyDescent="0.3">
      <c r="D4323" s="10"/>
    </row>
    <row r="4324" spans="4:4" x14ac:dyDescent="0.3">
      <c r="D4324" s="10"/>
    </row>
    <row r="4325" spans="4:4" x14ac:dyDescent="0.3">
      <c r="D4325" s="10"/>
    </row>
    <row r="4326" spans="4:4" x14ac:dyDescent="0.3">
      <c r="D4326" s="10"/>
    </row>
    <row r="4327" spans="4:4" x14ac:dyDescent="0.3">
      <c r="D4327" s="10"/>
    </row>
    <row r="4328" spans="4:4" x14ac:dyDescent="0.3">
      <c r="D4328" s="10"/>
    </row>
    <row r="4329" spans="4:4" x14ac:dyDescent="0.3">
      <c r="D4329" s="10"/>
    </row>
    <row r="4330" spans="4:4" x14ac:dyDescent="0.3">
      <c r="D4330" s="10"/>
    </row>
    <row r="4331" spans="4:4" x14ac:dyDescent="0.3">
      <c r="D4331" s="10"/>
    </row>
    <row r="4332" spans="4:4" x14ac:dyDescent="0.3">
      <c r="D4332" s="10"/>
    </row>
    <row r="4333" spans="4:4" x14ac:dyDescent="0.3">
      <c r="D4333" s="10"/>
    </row>
    <row r="4334" spans="4:4" x14ac:dyDescent="0.3">
      <c r="D4334" s="10"/>
    </row>
    <row r="4335" spans="4:4" x14ac:dyDescent="0.3">
      <c r="D4335" s="10"/>
    </row>
    <row r="4336" spans="4:4" x14ac:dyDescent="0.3">
      <c r="D4336" s="10"/>
    </row>
    <row r="4337" spans="4:4" x14ac:dyDescent="0.3">
      <c r="D4337" s="10"/>
    </row>
    <row r="4338" spans="4:4" x14ac:dyDescent="0.3">
      <c r="D4338" s="10"/>
    </row>
    <row r="4339" spans="4:4" x14ac:dyDescent="0.3">
      <c r="D4339" s="10"/>
    </row>
    <row r="4340" spans="4:4" x14ac:dyDescent="0.3">
      <c r="D4340" s="10"/>
    </row>
    <row r="4341" spans="4:4" x14ac:dyDescent="0.3">
      <c r="D4341" s="10"/>
    </row>
    <row r="4342" spans="4:4" x14ac:dyDescent="0.3">
      <c r="D4342" s="10"/>
    </row>
    <row r="4343" spans="4:4" x14ac:dyDescent="0.3">
      <c r="D4343" s="10"/>
    </row>
    <row r="4344" spans="4:4" x14ac:dyDescent="0.3">
      <c r="D4344" s="10"/>
    </row>
    <row r="4345" spans="4:4" x14ac:dyDescent="0.3">
      <c r="D4345" s="10"/>
    </row>
    <row r="4346" spans="4:4" x14ac:dyDescent="0.3">
      <c r="D4346" s="10"/>
    </row>
    <row r="4347" spans="4:4" x14ac:dyDescent="0.3">
      <c r="D4347" s="10"/>
    </row>
    <row r="4348" spans="4:4" x14ac:dyDescent="0.3">
      <c r="D4348" s="10"/>
    </row>
    <row r="4349" spans="4:4" x14ac:dyDescent="0.3">
      <c r="D4349" s="10"/>
    </row>
    <row r="4350" spans="4:4" x14ac:dyDescent="0.3">
      <c r="D4350" s="10"/>
    </row>
    <row r="4351" spans="4:4" x14ac:dyDescent="0.3">
      <c r="D4351" s="10"/>
    </row>
    <row r="4352" spans="4:4" x14ac:dyDescent="0.3">
      <c r="D4352" s="10"/>
    </row>
    <row r="4353" spans="4:4" x14ac:dyDescent="0.3">
      <c r="D4353" s="10"/>
    </row>
    <row r="4354" spans="4:4" x14ac:dyDescent="0.3">
      <c r="D4354" s="10"/>
    </row>
    <row r="4355" spans="4:4" x14ac:dyDescent="0.3">
      <c r="D4355" s="10"/>
    </row>
    <row r="4356" spans="4:4" x14ac:dyDescent="0.3">
      <c r="D4356" s="10"/>
    </row>
    <row r="4357" spans="4:4" x14ac:dyDescent="0.3">
      <c r="D4357" s="10"/>
    </row>
    <row r="4358" spans="4:4" x14ac:dyDescent="0.3">
      <c r="D4358" s="10"/>
    </row>
    <row r="4359" spans="4:4" x14ac:dyDescent="0.3">
      <c r="D4359" s="10"/>
    </row>
    <row r="4360" spans="4:4" x14ac:dyDescent="0.3">
      <c r="D4360" s="10"/>
    </row>
    <row r="4361" spans="4:4" x14ac:dyDescent="0.3">
      <c r="D4361" s="10"/>
    </row>
    <row r="4362" spans="4:4" x14ac:dyDescent="0.3">
      <c r="D4362" s="10"/>
    </row>
    <row r="4363" spans="4:4" x14ac:dyDescent="0.3">
      <c r="D4363" s="10"/>
    </row>
    <row r="4364" spans="4:4" x14ac:dyDescent="0.3">
      <c r="D4364" s="10"/>
    </row>
    <row r="4365" spans="4:4" x14ac:dyDescent="0.3">
      <c r="D4365" s="10"/>
    </row>
    <row r="4366" spans="4:4" x14ac:dyDescent="0.3">
      <c r="D4366" s="10"/>
    </row>
    <row r="4367" spans="4:4" x14ac:dyDescent="0.3">
      <c r="D4367" s="10"/>
    </row>
    <row r="4368" spans="4:4" x14ac:dyDescent="0.3">
      <c r="D4368" s="10"/>
    </row>
    <row r="4369" spans="4:4" x14ac:dyDescent="0.3">
      <c r="D4369" s="10"/>
    </row>
    <row r="4370" spans="4:4" x14ac:dyDescent="0.3">
      <c r="D4370" s="10"/>
    </row>
    <row r="4371" spans="4:4" x14ac:dyDescent="0.3">
      <c r="D4371" s="10"/>
    </row>
    <row r="4372" spans="4:4" x14ac:dyDescent="0.3">
      <c r="D4372" s="10"/>
    </row>
    <row r="4373" spans="4:4" x14ac:dyDescent="0.3">
      <c r="D4373" s="10"/>
    </row>
    <row r="4374" spans="4:4" x14ac:dyDescent="0.3">
      <c r="D4374" s="10"/>
    </row>
    <row r="4375" spans="4:4" x14ac:dyDescent="0.3">
      <c r="D4375" s="10"/>
    </row>
    <row r="4376" spans="4:4" x14ac:dyDescent="0.3">
      <c r="D4376" s="10"/>
    </row>
    <row r="4377" spans="4:4" x14ac:dyDescent="0.3">
      <c r="D4377" s="10"/>
    </row>
    <row r="4378" spans="4:4" x14ac:dyDescent="0.3">
      <c r="D4378" s="10"/>
    </row>
    <row r="4379" spans="4:4" x14ac:dyDescent="0.3">
      <c r="D4379" s="10"/>
    </row>
    <row r="4380" spans="4:4" x14ac:dyDescent="0.3">
      <c r="D4380" s="10"/>
    </row>
    <row r="4381" spans="4:4" x14ac:dyDescent="0.3">
      <c r="D4381" s="10"/>
    </row>
    <row r="4382" spans="4:4" x14ac:dyDescent="0.3">
      <c r="D4382" s="10"/>
    </row>
    <row r="4383" spans="4:4" x14ac:dyDescent="0.3">
      <c r="D4383" s="10"/>
    </row>
    <row r="4384" spans="4:4" x14ac:dyDescent="0.3">
      <c r="D4384" s="10"/>
    </row>
    <row r="4385" spans="4:4" x14ac:dyDescent="0.3">
      <c r="D4385" s="10"/>
    </row>
    <row r="4386" spans="4:4" x14ac:dyDescent="0.3">
      <c r="D4386" s="10"/>
    </row>
    <row r="4387" spans="4:4" x14ac:dyDescent="0.3">
      <c r="D4387" s="10"/>
    </row>
    <row r="4388" spans="4:4" x14ac:dyDescent="0.3">
      <c r="D4388" s="10"/>
    </row>
    <row r="4389" spans="4:4" x14ac:dyDescent="0.3">
      <c r="D4389" s="10"/>
    </row>
    <row r="4390" spans="4:4" x14ac:dyDescent="0.3">
      <c r="D4390" s="10"/>
    </row>
    <row r="4391" spans="4:4" x14ac:dyDescent="0.3">
      <c r="D4391" s="10"/>
    </row>
    <row r="4392" spans="4:4" x14ac:dyDescent="0.3">
      <c r="D4392" s="10"/>
    </row>
    <row r="4393" spans="4:4" x14ac:dyDescent="0.3">
      <c r="D4393" s="10"/>
    </row>
    <row r="4394" spans="4:4" x14ac:dyDescent="0.3">
      <c r="D4394" s="10"/>
    </row>
    <row r="4395" spans="4:4" x14ac:dyDescent="0.3">
      <c r="D4395" s="10"/>
    </row>
    <row r="4396" spans="4:4" x14ac:dyDescent="0.3">
      <c r="D4396" s="10"/>
    </row>
    <row r="4397" spans="4:4" x14ac:dyDescent="0.3">
      <c r="D4397" s="10"/>
    </row>
    <row r="4398" spans="4:4" x14ac:dyDescent="0.3">
      <c r="D4398" s="10"/>
    </row>
    <row r="4399" spans="4:4" x14ac:dyDescent="0.3">
      <c r="D4399" s="10"/>
    </row>
    <row r="4400" spans="4:4" x14ac:dyDescent="0.3">
      <c r="D4400" s="10"/>
    </row>
    <row r="4401" spans="4:4" x14ac:dyDescent="0.3">
      <c r="D4401" s="10"/>
    </row>
    <row r="4402" spans="4:4" x14ac:dyDescent="0.3">
      <c r="D4402" s="10"/>
    </row>
    <row r="4403" spans="4:4" x14ac:dyDescent="0.3">
      <c r="D4403" s="10"/>
    </row>
    <row r="4404" spans="4:4" x14ac:dyDescent="0.3">
      <c r="D4404" s="10"/>
    </row>
    <row r="4405" spans="4:4" x14ac:dyDescent="0.3">
      <c r="D4405" s="10"/>
    </row>
    <row r="4406" spans="4:4" x14ac:dyDescent="0.3">
      <c r="D4406" s="10"/>
    </row>
    <row r="4407" spans="4:4" x14ac:dyDescent="0.3">
      <c r="D4407" s="10"/>
    </row>
    <row r="4408" spans="4:4" x14ac:dyDescent="0.3">
      <c r="D4408" s="10"/>
    </row>
    <row r="4409" spans="4:4" x14ac:dyDescent="0.3">
      <c r="D4409" s="10"/>
    </row>
    <row r="4410" spans="4:4" x14ac:dyDescent="0.3">
      <c r="D4410" s="10"/>
    </row>
    <row r="4411" spans="4:4" x14ac:dyDescent="0.3">
      <c r="D4411" s="10"/>
    </row>
    <row r="4412" spans="4:4" x14ac:dyDescent="0.3">
      <c r="D4412" s="10"/>
    </row>
    <row r="4413" spans="4:4" x14ac:dyDescent="0.3">
      <c r="D4413" s="10"/>
    </row>
    <row r="4414" spans="4:4" x14ac:dyDescent="0.3">
      <c r="D4414" s="10"/>
    </row>
    <row r="4415" spans="4:4" x14ac:dyDescent="0.3">
      <c r="D4415" s="10"/>
    </row>
    <row r="4416" spans="4:4" x14ac:dyDescent="0.3">
      <c r="D4416" s="10"/>
    </row>
    <row r="4417" spans="4:4" x14ac:dyDescent="0.3">
      <c r="D4417" s="10"/>
    </row>
    <row r="4418" spans="4:4" x14ac:dyDescent="0.3">
      <c r="D4418" s="10"/>
    </row>
    <row r="4419" spans="4:4" x14ac:dyDescent="0.3">
      <c r="D4419" s="10"/>
    </row>
    <row r="4420" spans="4:4" x14ac:dyDescent="0.3">
      <c r="D4420" s="10"/>
    </row>
    <row r="4421" spans="4:4" x14ac:dyDescent="0.3">
      <c r="D4421" s="10"/>
    </row>
    <row r="4422" spans="4:4" x14ac:dyDescent="0.3">
      <c r="D4422" s="10"/>
    </row>
    <row r="4423" spans="4:4" x14ac:dyDescent="0.3">
      <c r="D4423" s="10"/>
    </row>
    <row r="4424" spans="4:4" x14ac:dyDescent="0.3">
      <c r="D4424" s="10"/>
    </row>
    <row r="4425" spans="4:4" x14ac:dyDescent="0.3">
      <c r="D4425" s="10"/>
    </row>
    <row r="4426" spans="4:4" x14ac:dyDescent="0.3">
      <c r="D4426" s="10"/>
    </row>
    <row r="4427" spans="4:4" x14ac:dyDescent="0.3">
      <c r="D4427" s="10"/>
    </row>
    <row r="4428" spans="4:4" x14ac:dyDescent="0.3">
      <c r="D4428" s="10"/>
    </row>
    <row r="4429" spans="4:4" x14ac:dyDescent="0.3">
      <c r="D4429" s="10"/>
    </row>
    <row r="4430" spans="4:4" x14ac:dyDescent="0.3">
      <c r="D4430" s="10"/>
    </row>
    <row r="4431" spans="4:4" x14ac:dyDescent="0.3">
      <c r="D4431" s="10"/>
    </row>
    <row r="4432" spans="4:4" x14ac:dyDescent="0.3">
      <c r="D4432" s="10"/>
    </row>
    <row r="4433" spans="4:4" x14ac:dyDescent="0.3">
      <c r="D4433" s="10"/>
    </row>
    <row r="4434" spans="4:4" x14ac:dyDescent="0.3">
      <c r="D4434" s="10"/>
    </row>
    <row r="4435" spans="4:4" x14ac:dyDescent="0.3">
      <c r="D4435" s="10"/>
    </row>
    <row r="4436" spans="4:4" x14ac:dyDescent="0.3">
      <c r="D4436" s="10"/>
    </row>
    <row r="4437" spans="4:4" x14ac:dyDescent="0.3">
      <c r="D4437" s="10"/>
    </row>
    <row r="4438" spans="4:4" x14ac:dyDescent="0.3">
      <c r="D4438" s="10"/>
    </row>
    <row r="4439" spans="4:4" x14ac:dyDescent="0.3">
      <c r="D4439" s="10"/>
    </row>
    <row r="4440" spans="4:4" x14ac:dyDescent="0.3">
      <c r="D4440" s="10"/>
    </row>
    <row r="4441" spans="4:4" x14ac:dyDescent="0.3">
      <c r="D4441" s="10"/>
    </row>
    <row r="4442" spans="4:4" x14ac:dyDescent="0.3">
      <c r="D4442" s="10"/>
    </row>
    <row r="4443" spans="4:4" x14ac:dyDescent="0.3">
      <c r="D4443" s="10"/>
    </row>
    <row r="4444" spans="4:4" x14ac:dyDescent="0.3">
      <c r="D4444" s="10"/>
    </row>
    <row r="4445" spans="4:4" x14ac:dyDescent="0.3">
      <c r="D4445" s="10"/>
    </row>
    <row r="4446" spans="4:4" x14ac:dyDescent="0.3">
      <c r="D4446" s="10"/>
    </row>
    <row r="4447" spans="4:4" x14ac:dyDescent="0.3">
      <c r="D4447" s="10"/>
    </row>
    <row r="4448" spans="4:4" x14ac:dyDescent="0.3">
      <c r="D4448" s="10"/>
    </row>
    <row r="4449" spans="4:4" x14ac:dyDescent="0.3">
      <c r="D4449" s="10"/>
    </row>
    <row r="4450" spans="4:4" x14ac:dyDescent="0.3">
      <c r="D4450" s="10"/>
    </row>
    <row r="4451" spans="4:4" x14ac:dyDescent="0.3">
      <c r="D4451" s="10"/>
    </row>
    <row r="4452" spans="4:4" x14ac:dyDescent="0.3">
      <c r="D4452" s="10"/>
    </row>
    <row r="4453" spans="4:4" x14ac:dyDescent="0.3">
      <c r="D4453" s="10"/>
    </row>
    <row r="4454" spans="4:4" x14ac:dyDescent="0.3">
      <c r="D4454" s="10"/>
    </row>
    <row r="4455" spans="4:4" x14ac:dyDescent="0.3">
      <c r="D4455" s="10"/>
    </row>
    <row r="4456" spans="4:4" x14ac:dyDescent="0.3">
      <c r="D4456" s="10"/>
    </row>
    <row r="4457" spans="4:4" x14ac:dyDescent="0.3">
      <c r="D4457" s="10"/>
    </row>
    <row r="4458" spans="4:4" x14ac:dyDescent="0.3">
      <c r="D4458" s="10"/>
    </row>
    <row r="4459" spans="4:4" x14ac:dyDescent="0.3">
      <c r="D4459" s="10"/>
    </row>
    <row r="4460" spans="4:4" x14ac:dyDescent="0.3">
      <c r="D4460" s="10"/>
    </row>
    <row r="4461" spans="4:4" x14ac:dyDescent="0.3">
      <c r="D4461" s="10"/>
    </row>
    <row r="4462" spans="4:4" x14ac:dyDescent="0.3">
      <c r="D4462" s="10"/>
    </row>
    <row r="4463" spans="4:4" x14ac:dyDescent="0.3">
      <c r="D4463" s="10"/>
    </row>
    <row r="4464" spans="4:4" x14ac:dyDescent="0.3">
      <c r="D4464" s="10"/>
    </row>
    <row r="4465" spans="4:4" x14ac:dyDescent="0.3">
      <c r="D4465" s="10"/>
    </row>
    <row r="4466" spans="4:4" x14ac:dyDescent="0.3">
      <c r="D4466" s="10"/>
    </row>
    <row r="4467" spans="4:4" x14ac:dyDescent="0.3">
      <c r="D4467" s="10"/>
    </row>
    <row r="4468" spans="4:4" x14ac:dyDescent="0.3">
      <c r="D4468" s="10"/>
    </row>
    <row r="4469" spans="4:4" x14ac:dyDescent="0.3">
      <c r="D4469" s="10"/>
    </row>
    <row r="4470" spans="4:4" x14ac:dyDescent="0.3">
      <c r="D4470" s="10"/>
    </row>
    <row r="4471" spans="4:4" x14ac:dyDescent="0.3">
      <c r="D4471" s="10"/>
    </row>
    <row r="4472" spans="4:4" x14ac:dyDescent="0.3">
      <c r="D4472" s="10"/>
    </row>
    <row r="4473" spans="4:4" x14ac:dyDescent="0.3">
      <c r="D4473" s="10"/>
    </row>
    <row r="4474" spans="4:4" x14ac:dyDescent="0.3">
      <c r="D4474" s="10"/>
    </row>
    <row r="4475" spans="4:4" x14ac:dyDescent="0.3">
      <c r="D4475" s="10"/>
    </row>
    <row r="4476" spans="4:4" x14ac:dyDescent="0.3">
      <c r="D4476" s="10"/>
    </row>
    <row r="4477" spans="4:4" x14ac:dyDescent="0.3">
      <c r="D4477" s="10"/>
    </row>
    <row r="4478" spans="4:4" x14ac:dyDescent="0.3">
      <c r="D4478" s="10"/>
    </row>
    <row r="4479" spans="4:4" x14ac:dyDescent="0.3">
      <c r="D4479" s="10"/>
    </row>
    <row r="4480" spans="4:4" x14ac:dyDescent="0.3">
      <c r="D4480" s="10"/>
    </row>
    <row r="4481" spans="4:4" x14ac:dyDescent="0.3">
      <c r="D4481" s="10"/>
    </row>
    <row r="4482" spans="4:4" x14ac:dyDescent="0.3">
      <c r="D4482" s="10"/>
    </row>
    <row r="4483" spans="4:4" x14ac:dyDescent="0.3">
      <c r="D4483" s="10"/>
    </row>
    <row r="4484" spans="4:4" x14ac:dyDescent="0.3">
      <c r="D4484" s="10"/>
    </row>
    <row r="4485" spans="4:4" x14ac:dyDescent="0.3">
      <c r="D4485" s="10"/>
    </row>
    <row r="4486" spans="4:4" x14ac:dyDescent="0.3">
      <c r="D4486" s="10"/>
    </row>
    <row r="4487" spans="4:4" x14ac:dyDescent="0.3">
      <c r="D4487" s="10"/>
    </row>
    <row r="4488" spans="4:4" x14ac:dyDescent="0.3">
      <c r="D4488" s="10"/>
    </row>
    <row r="4489" spans="4:4" x14ac:dyDescent="0.3">
      <c r="D4489" s="10"/>
    </row>
    <row r="4490" spans="4:4" x14ac:dyDescent="0.3">
      <c r="D4490" s="10"/>
    </row>
    <row r="4491" spans="4:4" x14ac:dyDescent="0.3">
      <c r="D4491" s="10"/>
    </row>
    <row r="4492" spans="4:4" x14ac:dyDescent="0.3">
      <c r="D4492" s="10"/>
    </row>
    <row r="4493" spans="4:4" x14ac:dyDescent="0.3">
      <c r="D4493" s="10"/>
    </row>
    <row r="4494" spans="4:4" x14ac:dyDescent="0.3">
      <c r="D4494" s="10"/>
    </row>
    <row r="4495" spans="4:4" x14ac:dyDescent="0.3">
      <c r="D4495" s="10"/>
    </row>
    <row r="4496" spans="4:4" x14ac:dyDescent="0.3">
      <c r="D4496" s="10"/>
    </row>
    <row r="4497" spans="4:4" x14ac:dyDescent="0.3">
      <c r="D4497" s="10"/>
    </row>
    <row r="4498" spans="4:4" x14ac:dyDescent="0.3">
      <c r="D4498" s="10"/>
    </row>
    <row r="4499" spans="4:4" x14ac:dyDescent="0.3">
      <c r="D4499" s="10"/>
    </row>
    <row r="4500" spans="4:4" x14ac:dyDescent="0.3">
      <c r="D4500" s="10"/>
    </row>
    <row r="4501" spans="4:4" x14ac:dyDescent="0.3">
      <c r="D4501" s="10"/>
    </row>
    <row r="4502" spans="4:4" x14ac:dyDescent="0.3">
      <c r="D4502" s="10"/>
    </row>
    <row r="4503" spans="4:4" x14ac:dyDescent="0.3">
      <c r="D4503" s="10"/>
    </row>
    <row r="4504" spans="4:4" x14ac:dyDescent="0.3">
      <c r="D4504" s="10"/>
    </row>
    <row r="4505" spans="4:4" x14ac:dyDescent="0.3">
      <c r="D4505" s="10"/>
    </row>
    <row r="4506" spans="4:4" x14ac:dyDescent="0.3">
      <c r="D4506" s="10"/>
    </row>
    <row r="4507" spans="4:4" x14ac:dyDescent="0.3">
      <c r="D4507" s="10"/>
    </row>
    <row r="4508" spans="4:4" x14ac:dyDescent="0.3">
      <c r="D4508" s="10"/>
    </row>
    <row r="4509" spans="4:4" x14ac:dyDescent="0.3">
      <c r="D4509" s="10"/>
    </row>
    <row r="4510" spans="4:4" x14ac:dyDescent="0.3">
      <c r="D4510" s="10"/>
    </row>
    <row r="4511" spans="4:4" x14ac:dyDescent="0.3">
      <c r="D4511" s="10"/>
    </row>
    <row r="4512" spans="4:4" x14ac:dyDescent="0.3">
      <c r="D4512" s="10"/>
    </row>
    <row r="4513" spans="4:4" x14ac:dyDescent="0.3">
      <c r="D4513" s="10"/>
    </row>
    <row r="4514" spans="4:4" x14ac:dyDescent="0.3">
      <c r="D4514" s="10"/>
    </row>
    <row r="4515" spans="4:4" x14ac:dyDescent="0.3">
      <c r="D4515" s="10"/>
    </row>
    <row r="4516" spans="4:4" x14ac:dyDescent="0.3">
      <c r="D4516" s="10"/>
    </row>
    <row r="4517" spans="4:4" x14ac:dyDescent="0.3">
      <c r="D4517" s="10"/>
    </row>
    <row r="4518" spans="4:4" x14ac:dyDescent="0.3">
      <c r="D4518" s="10"/>
    </row>
    <row r="4519" spans="4:4" x14ac:dyDescent="0.3">
      <c r="D4519" s="10"/>
    </row>
    <row r="4520" spans="4:4" x14ac:dyDescent="0.3">
      <c r="D4520" s="10"/>
    </row>
    <row r="4521" spans="4:4" x14ac:dyDescent="0.3">
      <c r="D4521" s="10"/>
    </row>
    <row r="4522" spans="4:4" x14ac:dyDescent="0.3">
      <c r="D4522" s="10"/>
    </row>
    <row r="4523" spans="4:4" x14ac:dyDescent="0.3">
      <c r="D4523" s="10"/>
    </row>
    <row r="4524" spans="4:4" x14ac:dyDescent="0.3">
      <c r="D4524" s="10"/>
    </row>
    <row r="4525" spans="4:4" x14ac:dyDescent="0.3">
      <c r="D4525" s="10"/>
    </row>
    <row r="4526" spans="4:4" x14ac:dyDescent="0.3">
      <c r="D4526" s="10"/>
    </row>
    <row r="4527" spans="4:4" x14ac:dyDescent="0.3">
      <c r="D4527" s="10"/>
    </row>
    <row r="4528" spans="4:4" x14ac:dyDescent="0.3">
      <c r="D4528" s="10"/>
    </row>
    <row r="4529" spans="4:4" x14ac:dyDescent="0.3">
      <c r="D4529" s="10"/>
    </row>
    <row r="4530" spans="4:4" x14ac:dyDescent="0.3">
      <c r="D4530" s="10"/>
    </row>
    <row r="4531" spans="4:4" x14ac:dyDescent="0.3">
      <c r="D4531" s="10"/>
    </row>
    <row r="4532" spans="4:4" x14ac:dyDescent="0.3">
      <c r="D4532" s="10"/>
    </row>
    <row r="4533" spans="4:4" x14ac:dyDescent="0.3">
      <c r="D4533" s="10"/>
    </row>
    <row r="4534" spans="4:4" x14ac:dyDescent="0.3">
      <c r="D4534" s="10"/>
    </row>
    <row r="4535" spans="4:4" x14ac:dyDescent="0.3">
      <c r="D4535" s="10"/>
    </row>
    <row r="4536" spans="4:4" x14ac:dyDescent="0.3">
      <c r="D4536" s="10"/>
    </row>
    <row r="4537" spans="4:4" x14ac:dyDescent="0.3">
      <c r="D4537" s="10"/>
    </row>
    <row r="4538" spans="4:4" x14ac:dyDescent="0.3">
      <c r="D4538" s="10"/>
    </row>
    <row r="4539" spans="4:4" x14ac:dyDescent="0.3">
      <c r="D4539" s="10"/>
    </row>
    <row r="4540" spans="4:4" x14ac:dyDescent="0.3">
      <c r="D4540" s="10"/>
    </row>
    <row r="4541" spans="4:4" x14ac:dyDescent="0.3">
      <c r="D4541" s="10"/>
    </row>
    <row r="4542" spans="4:4" x14ac:dyDescent="0.3">
      <c r="D4542" s="10"/>
    </row>
    <row r="4543" spans="4:4" x14ac:dyDescent="0.3">
      <c r="D4543" s="10"/>
    </row>
    <row r="4544" spans="4:4" x14ac:dyDescent="0.3">
      <c r="D4544" s="10"/>
    </row>
    <row r="4545" spans="4:4" x14ac:dyDescent="0.3">
      <c r="D4545" s="10"/>
    </row>
    <row r="4546" spans="4:4" x14ac:dyDescent="0.3">
      <c r="D4546" s="10"/>
    </row>
    <row r="4547" spans="4:4" x14ac:dyDescent="0.3">
      <c r="D4547" s="10"/>
    </row>
    <row r="4548" spans="4:4" x14ac:dyDescent="0.3">
      <c r="D4548" s="10"/>
    </row>
    <row r="4549" spans="4:4" x14ac:dyDescent="0.3">
      <c r="D4549" s="10"/>
    </row>
    <row r="4550" spans="4:4" x14ac:dyDescent="0.3">
      <c r="D4550" s="10"/>
    </row>
    <row r="4551" spans="4:4" x14ac:dyDescent="0.3">
      <c r="D4551" s="10"/>
    </row>
    <row r="4552" spans="4:4" x14ac:dyDescent="0.3">
      <c r="D4552" s="10"/>
    </row>
    <row r="4553" spans="4:4" x14ac:dyDescent="0.3">
      <c r="D4553" s="10"/>
    </row>
    <row r="4554" spans="4:4" x14ac:dyDescent="0.3">
      <c r="D4554" s="10"/>
    </row>
    <row r="4555" spans="4:4" x14ac:dyDescent="0.3">
      <c r="D4555" s="10"/>
    </row>
    <row r="4556" spans="4:4" x14ac:dyDescent="0.3">
      <c r="D4556" s="10"/>
    </row>
    <row r="4557" spans="4:4" x14ac:dyDescent="0.3">
      <c r="D4557" s="10"/>
    </row>
    <row r="4558" spans="4:4" x14ac:dyDescent="0.3">
      <c r="D4558" s="10"/>
    </row>
    <row r="4559" spans="4:4" x14ac:dyDescent="0.3">
      <c r="D4559" s="10"/>
    </row>
    <row r="4560" spans="4:4" x14ac:dyDescent="0.3">
      <c r="D4560" s="10"/>
    </row>
    <row r="4561" spans="4:4" x14ac:dyDescent="0.3">
      <c r="D4561" s="10"/>
    </row>
    <row r="4562" spans="4:4" x14ac:dyDescent="0.3">
      <c r="D4562" s="10"/>
    </row>
    <row r="4563" spans="4:4" x14ac:dyDescent="0.3">
      <c r="D4563" s="10"/>
    </row>
    <row r="4564" spans="4:4" x14ac:dyDescent="0.3">
      <c r="D4564" s="10"/>
    </row>
    <row r="4565" spans="4:4" x14ac:dyDescent="0.3">
      <c r="D4565" s="10"/>
    </row>
    <row r="4566" spans="4:4" x14ac:dyDescent="0.3">
      <c r="D4566" s="10"/>
    </row>
    <row r="4567" spans="4:4" x14ac:dyDescent="0.3">
      <c r="D4567" s="10"/>
    </row>
    <row r="4568" spans="4:4" x14ac:dyDescent="0.3">
      <c r="D4568" s="10"/>
    </row>
    <row r="4569" spans="4:4" x14ac:dyDescent="0.3">
      <c r="D4569" s="10"/>
    </row>
    <row r="4570" spans="4:4" x14ac:dyDescent="0.3">
      <c r="D4570" s="10"/>
    </row>
    <row r="4571" spans="4:4" x14ac:dyDescent="0.3">
      <c r="D4571" s="10"/>
    </row>
    <row r="4572" spans="4:4" x14ac:dyDescent="0.3">
      <c r="D4572" s="10"/>
    </row>
    <row r="4573" spans="4:4" x14ac:dyDescent="0.3">
      <c r="D4573" s="10"/>
    </row>
    <row r="4574" spans="4:4" x14ac:dyDescent="0.3">
      <c r="D4574" s="10"/>
    </row>
    <row r="4575" spans="4:4" x14ac:dyDescent="0.3">
      <c r="D4575" s="10"/>
    </row>
    <row r="4576" spans="4:4" x14ac:dyDescent="0.3">
      <c r="D4576" s="10"/>
    </row>
    <row r="4577" spans="4:4" x14ac:dyDescent="0.3">
      <c r="D4577" s="10"/>
    </row>
    <row r="4578" spans="4:4" x14ac:dyDescent="0.3">
      <c r="D4578" s="10"/>
    </row>
    <row r="4579" spans="4:4" x14ac:dyDescent="0.3">
      <c r="D4579" s="10"/>
    </row>
    <row r="4580" spans="4:4" x14ac:dyDescent="0.3">
      <c r="D4580" s="10"/>
    </row>
    <row r="4581" spans="4:4" x14ac:dyDescent="0.3">
      <c r="D4581" s="10"/>
    </row>
    <row r="4582" spans="4:4" x14ac:dyDescent="0.3">
      <c r="D4582" s="10"/>
    </row>
    <row r="4583" spans="4:4" x14ac:dyDescent="0.3">
      <c r="D4583" s="10"/>
    </row>
    <row r="4584" spans="4:4" x14ac:dyDescent="0.3">
      <c r="D4584" s="10"/>
    </row>
    <row r="4585" spans="4:4" x14ac:dyDescent="0.3">
      <c r="D4585" s="10"/>
    </row>
    <row r="4586" spans="4:4" x14ac:dyDescent="0.3">
      <c r="D4586" s="10"/>
    </row>
    <row r="4587" spans="4:4" x14ac:dyDescent="0.3">
      <c r="D4587" s="10"/>
    </row>
    <row r="4588" spans="4:4" x14ac:dyDescent="0.3">
      <c r="D4588" s="10"/>
    </row>
    <row r="4589" spans="4:4" x14ac:dyDescent="0.3">
      <c r="D4589" s="10"/>
    </row>
    <row r="4590" spans="4:4" x14ac:dyDescent="0.3">
      <c r="D4590" s="10"/>
    </row>
    <row r="4591" spans="4:4" x14ac:dyDescent="0.3">
      <c r="D4591" s="10"/>
    </row>
    <row r="4592" spans="4:4" x14ac:dyDescent="0.3">
      <c r="D4592" s="10"/>
    </row>
    <row r="4593" spans="4:4" x14ac:dyDescent="0.3">
      <c r="D4593" s="10"/>
    </row>
    <row r="4594" spans="4:4" x14ac:dyDescent="0.3">
      <c r="D4594" s="10"/>
    </row>
    <row r="4595" spans="4:4" x14ac:dyDescent="0.3">
      <c r="D4595" s="10"/>
    </row>
    <row r="4596" spans="4:4" x14ac:dyDescent="0.3">
      <c r="D4596" s="10"/>
    </row>
    <row r="4597" spans="4:4" x14ac:dyDescent="0.3">
      <c r="D4597" s="10"/>
    </row>
    <row r="4598" spans="4:4" x14ac:dyDescent="0.3">
      <c r="D4598" s="10"/>
    </row>
    <row r="4599" spans="4:4" x14ac:dyDescent="0.3">
      <c r="D4599" s="10"/>
    </row>
    <row r="4600" spans="4:4" x14ac:dyDescent="0.3">
      <c r="D4600" s="10"/>
    </row>
    <row r="4601" spans="4:4" x14ac:dyDescent="0.3">
      <c r="D4601" s="10"/>
    </row>
    <row r="4602" spans="4:4" x14ac:dyDescent="0.3">
      <c r="D4602" s="10"/>
    </row>
    <row r="4603" spans="4:4" x14ac:dyDescent="0.3">
      <c r="D4603" s="10"/>
    </row>
    <row r="4604" spans="4:4" x14ac:dyDescent="0.3">
      <c r="D4604" s="10"/>
    </row>
    <row r="4605" spans="4:4" x14ac:dyDescent="0.3">
      <c r="D4605" s="10"/>
    </row>
    <row r="4606" spans="4:4" x14ac:dyDescent="0.3">
      <c r="D4606" s="10"/>
    </row>
    <row r="4607" spans="4:4" x14ac:dyDescent="0.3">
      <c r="D4607" s="10"/>
    </row>
    <row r="4608" spans="4:4" x14ac:dyDescent="0.3">
      <c r="D4608" s="10"/>
    </row>
    <row r="4609" spans="4:4" x14ac:dyDescent="0.3">
      <c r="D4609" s="10"/>
    </row>
    <row r="4610" spans="4:4" x14ac:dyDescent="0.3">
      <c r="D4610" s="10"/>
    </row>
    <row r="4611" spans="4:4" x14ac:dyDescent="0.3">
      <c r="D4611" s="10"/>
    </row>
    <row r="4612" spans="4:4" x14ac:dyDescent="0.3">
      <c r="D4612" s="10"/>
    </row>
    <row r="4613" spans="4:4" x14ac:dyDescent="0.3">
      <c r="D4613" s="10"/>
    </row>
    <row r="4614" spans="4:4" x14ac:dyDescent="0.3">
      <c r="D4614" s="10"/>
    </row>
    <row r="4615" spans="4:4" x14ac:dyDescent="0.3">
      <c r="D4615" s="10"/>
    </row>
    <row r="4616" spans="4:4" x14ac:dyDescent="0.3">
      <c r="D4616" s="10"/>
    </row>
    <row r="4617" spans="4:4" x14ac:dyDescent="0.3">
      <c r="D4617" s="10"/>
    </row>
    <row r="4618" spans="4:4" x14ac:dyDescent="0.3">
      <c r="D4618" s="10"/>
    </row>
    <row r="4619" spans="4:4" x14ac:dyDescent="0.3">
      <c r="D4619" s="10"/>
    </row>
    <row r="4620" spans="4:4" x14ac:dyDescent="0.3">
      <c r="D4620" s="10"/>
    </row>
    <row r="4621" spans="4:4" x14ac:dyDescent="0.3">
      <c r="D4621" s="10"/>
    </row>
    <row r="4622" spans="4:4" x14ac:dyDescent="0.3">
      <c r="D4622" s="10"/>
    </row>
    <row r="4623" spans="4:4" x14ac:dyDescent="0.3">
      <c r="D4623" s="10"/>
    </row>
    <row r="4624" spans="4:4" x14ac:dyDescent="0.3">
      <c r="D4624" s="10"/>
    </row>
    <row r="4625" spans="4:4" x14ac:dyDescent="0.3">
      <c r="D4625" s="10"/>
    </row>
    <row r="4626" spans="4:4" x14ac:dyDescent="0.3">
      <c r="D4626" s="10"/>
    </row>
    <row r="4627" spans="4:4" x14ac:dyDescent="0.3">
      <c r="D4627" s="10"/>
    </row>
    <row r="4628" spans="4:4" x14ac:dyDescent="0.3">
      <c r="D4628" s="10"/>
    </row>
    <row r="4629" spans="4:4" x14ac:dyDescent="0.3">
      <c r="D4629" s="10"/>
    </row>
    <row r="4630" spans="4:4" x14ac:dyDescent="0.3">
      <c r="D4630" s="10"/>
    </row>
    <row r="4631" spans="4:4" x14ac:dyDescent="0.3">
      <c r="D4631" s="10"/>
    </row>
    <row r="4632" spans="4:4" x14ac:dyDescent="0.3">
      <c r="D4632" s="10"/>
    </row>
    <row r="4633" spans="4:4" x14ac:dyDescent="0.3">
      <c r="D4633" s="10"/>
    </row>
    <row r="4634" spans="4:4" x14ac:dyDescent="0.3">
      <c r="D4634" s="10"/>
    </row>
    <row r="4635" spans="4:4" x14ac:dyDescent="0.3">
      <c r="D4635" s="10"/>
    </row>
    <row r="4636" spans="4:4" x14ac:dyDescent="0.3">
      <c r="D4636" s="10"/>
    </row>
    <row r="4637" spans="4:4" x14ac:dyDescent="0.3">
      <c r="D4637" s="10"/>
    </row>
    <row r="4638" spans="4:4" x14ac:dyDescent="0.3">
      <c r="D4638" s="10"/>
    </row>
    <row r="4639" spans="4:4" x14ac:dyDescent="0.3">
      <c r="D4639" s="10"/>
    </row>
    <row r="4640" spans="4:4" x14ac:dyDescent="0.3">
      <c r="D4640" s="10"/>
    </row>
    <row r="4641" spans="4:4" x14ac:dyDescent="0.3">
      <c r="D4641" s="10"/>
    </row>
    <row r="4642" spans="4:4" x14ac:dyDescent="0.3">
      <c r="D4642" s="10"/>
    </row>
    <row r="4643" spans="4:4" x14ac:dyDescent="0.3">
      <c r="D4643" s="10"/>
    </row>
    <row r="4644" spans="4:4" x14ac:dyDescent="0.3">
      <c r="D4644" s="10"/>
    </row>
    <row r="4645" spans="4:4" x14ac:dyDescent="0.3">
      <c r="D4645" s="10"/>
    </row>
    <row r="4646" spans="4:4" x14ac:dyDescent="0.3">
      <c r="D4646" s="10"/>
    </row>
    <row r="4647" spans="4:4" x14ac:dyDescent="0.3">
      <c r="D4647" s="10"/>
    </row>
    <row r="4648" spans="4:4" x14ac:dyDescent="0.3">
      <c r="D4648" s="10"/>
    </row>
    <row r="4649" spans="4:4" x14ac:dyDescent="0.3">
      <c r="D4649" s="10"/>
    </row>
    <row r="4650" spans="4:4" x14ac:dyDescent="0.3">
      <c r="D4650" s="10"/>
    </row>
    <row r="4651" spans="4:4" x14ac:dyDescent="0.3">
      <c r="D4651" s="10"/>
    </row>
    <row r="4652" spans="4:4" x14ac:dyDescent="0.3">
      <c r="D4652" s="10"/>
    </row>
    <row r="4653" spans="4:4" x14ac:dyDescent="0.3">
      <c r="D4653" s="10"/>
    </row>
    <row r="4654" spans="4:4" x14ac:dyDescent="0.3">
      <c r="D4654" s="10"/>
    </row>
    <row r="4655" spans="4:4" x14ac:dyDescent="0.3">
      <c r="D4655" s="10"/>
    </row>
    <row r="4656" spans="4:4" x14ac:dyDescent="0.3">
      <c r="D4656" s="10"/>
    </row>
    <row r="4657" spans="4:4" x14ac:dyDescent="0.3">
      <c r="D4657" s="10"/>
    </row>
    <row r="4658" spans="4:4" x14ac:dyDescent="0.3">
      <c r="D4658" s="10"/>
    </row>
    <row r="4659" spans="4:4" x14ac:dyDescent="0.3">
      <c r="D4659" s="10"/>
    </row>
    <row r="4660" spans="4:4" x14ac:dyDescent="0.3">
      <c r="D4660" s="10"/>
    </row>
    <row r="4661" spans="4:4" x14ac:dyDescent="0.3">
      <c r="D4661" s="10"/>
    </row>
    <row r="4662" spans="4:4" x14ac:dyDescent="0.3">
      <c r="D4662" s="10"/>
    </row>
    <row r="4663" spans="4:4" x14ac:dyDescent="0.3">
      <c r="D4663" s="10"/>
    </row>
    <row r="4664" spans="4:4" x14ac:dyDescent="0.3">
      <c r="D4664" s="10"/>
    </row>
    <row r="4665" spans="4:4" x14ac:dyDescent="0.3">
      <c r="D4665" s="10"/>
    </row>
    <row r="4666" spans="4:4" x14ac:dyDescent="0.3">
      <c r="D4666" s="10"/>
    </row>
    <row r="4667" spans="4:4" x14ac:dyDescent="0.3">
      <c r="D4667" s="10"/>
    </row>
    <row r="4668" spans="4:4" x14ac:dyDescent="0.3">
      <c r="D4668" s="10"/>
    </row>
    <row r="4669" spans="4:4" x14ac:dyDescent="0.3">
      <c r="D4669" s="10"/>
    </row>
    <row r="4670" spans="4:4" x14ac:dyDescent="0.3">
      <c r="D4670" s="10"/>
    </row>
    <row r="4671" spans="4:4" x14ac:dyDescent="0.3">
      <c r="D4671" s="10"/>
    </row>
    <row r="4672" spans="4:4" x14ac:dyDescent="0.3">
      <c r="D4672" s="10"/>
    </row>
    <row r="4673" spans="4:4" x14ac:dyDescent="0.3">
      <c r="D4673" s="10"/>
    </row>
    <row r="4674" spans="4:4" x14ac:dyDescent="0.3">
      <c r="D4674" s="10"/>
    </row>
    <row r="4675" spans="4:4" x14ac:dyDescent="0.3">
      <c r="D4675" s="10"/>
    </row>
    <row r="4676" spans="4:4" x14ac:dyDescent="0.3">
      <c r="D4676" s="10"/>
    </row>
    <row r="4677" spans="4:4" x14ac:dyDescent="0.3">
      <c r="D4677" s="10"/>
    </row>
    <row r="4678" spans="4:4" x14ac:dyDescent="0.3">
      <c r="D4678" s="10"/>
    </row>
    <row r="4679" spans="4:4" x14ac:dyDescent="0.3">
      <c r="D4679" s="10"/>
    </row>
    <row r="4680" spans="4:4" x14ac:dyDescent="0.3">
      <c r="D4680" s="10"/>
    </row>
    <row r="4681" spans="4:4" x14ac:dyDescent="0.3">
      <c r="D4681" s="10"/>
    </row>
    <row r="4682" spans="4:4" x14ac:dyDescent="0.3">
      <c r="D4682" s="10"/>
    </row>
    <row r="4683" spans="4:4" x14ac:dyDescent="0.3">
      <c r="D4683" s="10"/>
    </row>
    <row r="4684" spans="4:4" x14ac:dyDescent="0.3">
      <c r="D4684" s="10"/>
    </row>
    <row r="4685" spans="4:4" x14ac:dyDescent="0.3">
      <c r="D4685" s="10"/>
    </row>
    <row r="4686" spans="4:4" x14ac:dyDescent="0.3">
      <c r="D4686" s="10"/>
    </row>
    <row r="4687" spans="4:4" x14ac:dyDescent="0.3">
      <c r="D4687" s="10"/>
    </row>
    <row r="4688" spans="4:4" x14ac:dyDescent="0.3">
      <c r="D4688" s="10"/>
    </row>
    <row r="4689" spans="4:4" x14ac:dyDescent="0.3">
      <c r="D4689" s="10"/>
    </row>
    <row r="4690" spans="4:4" x14ac:dyDescent="0.3">
      <c r="D4690" s="10"/>
    </row>
    <row r="4691" spans="4:4" x14ac:dyDescent="0.3">
      <c r="D4691" s="10"/>
    </row>
    <row r="4692" spans="4:4" x14ac:dyDescent="0.3">
      <c r="D4692" s="10"/>
    </row>
    <row r="4693" spans="4:4" x14ac:dyDescent="0.3">
      <c r="D4693" s="10"/>
    </row>
    <row r="4694" spans="4:4" x14ac:dyDescent="0.3">
      <c r="D4694" s="10"/>
    </row>
    <row r="4695" spans="4:4" x14ac:dyDescent="0.3">
      <c r="D4695" s="10"/>
    </row>
    <row r="4696" spans="4:4" x14ac:dyDescent="0.3">
      <c r="D4696" s="10"/>
    </row>
    <row r="4697" spans="4:4" x14ac:dyDescent="0.3">
      <c r="D4697" s="10"/>
    </row>
    <row r="4698" spans="4:4" x14ac:dyDescent="0.3">
      <c r="D4698" s="10"/>
    </row>
    <row r="4699" spans="4:4" x14ac:dyDescent="0.3">
      <c r="D4699" s="10"/>
    </row>
    <row r="4700" spans="4:4" x14ac:dyDescent="0.3">
      <c r="D4700" s="10"/>
    </row>
    <row r="4701" spans="4:4" x14ac:dyDescent="0.3">
      <c r="D4701" s="10"/>
    </row>
    <row r="4702" spans="4:4" x14ac:dyDescent="0.3">
      <c r="D4702" s="10"/>
    </row>
    <row r="4703" spans="4:4" x14ac:dyDescent="0.3">
      <c r="D4703" s="10"/>
    </row>
    <row r="4704" spans="4:4" x14ac:dyDescent="0.3">
      <c r="D4704" s="10"/>
    </row>
    <row r="4705" spans="4:4" x14ac:dyDescent="0.3">
      <c r="D4705" s="10"/>
    </row>
    <row r="4706" spans="4:4" x14ac:dyDescent="0.3">
      <c r="D4706" s="10"/>
    </row>
    <row r="4707" spans="4:4" x14ac:dyDescent="0.3">
      <c r="D4707" s="10"/>
    </row>
    <row r="4708" spans="4:4" x14ac:dyDescent="0.3">
      <c r="D4708" s="10"/>
    </row>
    <row r="4709" spans="4:4" x14ac:dyDescent="0.3">
      <c r="D4709" s="10"/>
    </row>
    <row r="4710" spans="4:4" x14ac:dyDescent="0.3">
      <c r="D4710" s="10"/>
    </row>
    <row r="4711" spans="4:4" x14ac:dyDescent="0.3">
      <c r="D4711" s="10"/>
    </row>
    <row r="4712" spans="4:4" x14ac:dyDescent="0.3">
      <c r="D4712" s="10"/>
    </row>
    <row r="4713" spans="4:4" x14ac:dyDescent="0.3">
      <c r="D4713" s="10"/>
    </row>
    <row r="4714" spans="4:4" x14ac:dyDescent="0.3">
      <c r="D4714" s="10"/>
    </row>
    <row r="4715" spans="4:4" x14ac:dyDescent="0.3">
      <c r="D4715" s="10"/>
    </row>
    <row r="4716" spans="4:4" x14ac:dyDescent="0.3">
      <c r="D4716" s="10"/>
    </row>
    <row r="4717" spans="4:4" x14ac:dyDescent="0.3">
      <c r="D4717" s="10"/>
    </row>
    <row r="4718" spans="4:4" x14ac:dyDescent="0.3">
      <c r="D4718" s="10"/>
    </row>
    <row r="4719" spans="4:4" x14ac:dyDescent="0.3">
      <c r="D4719" s="10"/>
    </row>
    <row r="4720" spans="4:4" x14ac:dyDescent="0.3">
      <c r="D4720" s="10"/>
    </row>
    <row r="4721" spans="4:4" x14ac:dyDescent="0.3">
      <c r="D4721" s="10"/>
    </row>
    <row r="4722" spans="4:4" x14ac:dyDescent="0.3">
      <c r="D4722" s="10"/>
    </row>
    <row r="4723" spans="4:4" x14ac:dyDescent="0.3">
      <c r="D4723" s="10"/>
    </row>
    <row r="4724" spans="4:4" x14ac:dyDescent="0.3">
      <c r="D4724" s="10"/>
    </row>
    <row r="4725" spans="4:4" x14ac:dyDescent="0.3">
      <c r="D4725" s="10"/>
    </row>
    <row r="4726" spans="4:4" x14ac:dyDescent="0.3">
      <c r="D4726" s="10"/>
    </row>
    <row r="4727" spans="4:4" x14ac:dyDescent="0.3">
      <c r="D4727" s="10"/>
    </row>
    <row r="4728" spans="4:4" x14ac:dyDescent="0.3">
      <c r="D4728" s="10"/>
    </row>
    <row r="4729" spans="4:4" x14ac:dyDescent="0.3">
      <c r="D4729" s="10"/>
    </row>
    <row r="4730" spans="4:4" x14ac:dyDescent="0.3">
      <c r="D4730" s="10"/>
    </row>
    <row r="4731" spans="4:4" x14ac:dyDescent="0.3">
      <c r="D4731" s="10"/>
    </row>
    <row r="4732" spans="4:4" x14ac:dyDescent="0.3">
      <c r="D4732" s="10"/>
    </row>
    <row r="4733" spans="4:4" x14ac:dyDescent="0.3">
      <c r="D4733" s="10"/>
    </row>
    <row r="4734" spans="4:4" x14ac:dyDescent="0.3">
      <c r="D4734" s="10"/>
    </row>
    <row r="4735" spans="4:4" x14ac:dyDescent="0.3">
      <c r="D4735" s="10"/>
    </row>
    <row r="4736" spans="4:4" x14ac:dyDescent="0.3">
      <c r="D4736" s="10"/>
    </row>
    <row r="4737" spans="4:4" x14ac:dyDescent="0.3">
      <c r="D4737" s="10"/>
    </row>
    <row r="4738" spans="4:4" x14ac:dyDescent="0.3">
      <c r="D4738" s="10"/>
    </row>
    <row r="4739" spans="4:4" x14ac:dyDescent="0.3">
      <c r="D4739" s="10"/>
    </row>
    <row r="4740" spans="4:4" x14ac:dyDescent="0.3">
      <c r="D4740" s="10"/>
    </row>
    <row r="4741" spans="4:4" x14ac:dyDescent="0.3">
      <c r="D4741" s="10"/>
    </row>
    <row r="4742" spans="4:4" x14ac:dyDescent="0.3">
      <c r="D4742" s="10"/>
    </row>
    <row r="4743" spans="4:4" x14ac:dyDescent="0.3">
      <c r="D4743" s="10"/>
    </row>
    <row r="4744" spans="4:4" x14ac:dyDescent="0.3">
      <c r="D4744" s="10"/>
    </row>
    <row r="4745" spans="4:4" x14ac:dyDescent="0.3">
      <c r="D4745" s="10"/>
    </row>
    <row r="4746" spans="4:4" x14ac:dyDescent="0.3">
      <c r="D4746" s="10"/>
    </row>
    <row r="4747" spans="4:4" x14ac:dyDescent="0.3">
      <c r="D4747" s="10"/>
    </row>
    <row r="4748" spans="4:4" x14ac:dyDescent="0.3">
      <c r="D4748" s="10"/>
    </row>
    <row r="4749" spans="4:4" x14ac:dyDescent="0.3">
      <c r="D4749" s="10"/>
    </row>
    <row r="4750" spans="4:4" x14ac:dyDescent="0.3">
      <c r="D4750" s="10"/>
    </row>
    <row r="4751" spans="4:4" x14ac:dyDescent="0.3">
      <c r="D4751" s="10"/>
    </row>
    <row r="4752" spans="4:4" x14ac:dyDescent="0.3">
      <c r="D4752" s="10"/>
    </row>
    <row r="4753" spans="4:4" x14ac:dyDescent="0.3">
      <c r="D4753" s="10"/>
    </row>
    <row r="4754" spans="4:4" x14ac:dyDescent="0.3">
      <c r="D4754" s="10"/>
    </row>
    <row r="4755" spans="4:4" x14ac:dyDescent="0.3">
      <c r="D4755" s="10"/>
    </row>
    <row r="4756" spans="4:4" x14ac:dyDescent="0.3">
      <c r="D4756" s="10"/>
    </row>
    <row r="4757" spans="4:4" x14ac:dyDescent="0.3">
      <c r="D4757" s="10"/>
    </row>
    <row r="4758" spans="4:4" x14ac:dyDescent="0.3">
      <c r="D4758" s="10"/>
    </row>
    <row r="4759" spans="4:4" x14ac:dyDescent="0.3">
      <c r="D4759" s="10"/>
    </row>
    <row r="4760" spans="4:4" x14ac:dyDescent="0.3">
      <c r="D4760" s="10"/>
    </row>
    <row r="4761" spans="4:4" x14ac:dyDescent="0.3">
      <c r="D4761" s="10"/>
    </row>
    <row r="4762" spans="4:4" x14ac:dyDescent="0.3">
      <c r="D4762" s="10"/>
    </row>
    <row r="4763" spans="4:4" x14ac:dyDescent="0.3">
      <c r="D4763" s="10"/>
    </row>
    <row r="4764" spans="4:4" x14ac:dyDescent="0.3">
      <c r="D4764" s="10"/>
    </row>
    <row r="4765" spans="4:4" x14ac:dyDescent="0.3">
      <c r="D4765" s="10"/>
    </row>
    <row r="4766" spans="4:4" x14ac:dyDescent="0.3">
      <c r="D4766" s="10"/>
    </row>
    <row r="4767" spans="4:4" x14ac:dyDescent="0.3">
      <c r="D4767" s="10"/>
    </row>
    <row r="4768" spans="4:4" x14ac:dyDescent="0.3">
      <c r="D4768" s="10"/>
    </row>
    <row r="4769" spans="4:4" x14ac:dyDescent="0.3">
      <c r="D4769" s="10"/>
    </row>
    <row r="4770" spans="4:4" x14ac:dyDescent="0.3">
      <c r="D4770" s="10"/>
    </row>
    <row r="4771" spans="4:4" x14ac:dyDescent="0.3">
      <c r="D4771" s="10"/>
    </row>
    <row r="4772" spans="4:4" x14ac:dyDescent="0.3">
      <c r="D4772" s="10"/>
    </row>
    <row r="4773" spans="4:4" x14ac:dyDescent="0.3">
      <c r="D4773" s="10"/>
    </row>
    <row r="4774" spans="4:4" x14ac:dyDescent="0.3">
      <c r="D4774" s="10"/>
    </row>
    <row r="4775" spans="4:4" x14ac:dyDescent="0.3">
      <c r="D4775" s="10"/>
    </row>
    <row r="4776" spans="4:4" x14ac:dyDescent="0.3">
      <c r="D4776" s="10"/>
    </row>
    <row r="4777" spans="4:4" x14ac:dyDescent="0.3">
      <c r="D4777" s="10"/>
    </row>
    <row r="4778" spans="4:4" x14ac:dyDescent="0.3">
      <c r="D4778" s="10"/>
    </row>
    <row r="4779" spans="4:4" x14ac:dyDescent="0.3">
      <c r="D4779" s="10"/>
    </row>
    <row r="4780" spans="4:4" x14ac:dyDescent="0.3">
      <c r="D4780" s="10"/>
    </row>
    <row r="4781" spans="4:4" x14ac:dyDescent="0.3">
      <c r="D4781" s="10"/>
    </row>
    <row r="4782" spans="4:4" x14ac:dyDescent="0.3">
      <c r="D4782" s="10"/>
    </row>
    <row r="4783" spans="4:4" x14ac:dyDescent="0.3">
      <c r="D4783" s="10"/>
    </row>
    <row r="4784" spans="4:4" x14ac:dyDescent="0.3">
      <c r="D4784" s="10"/>
    </row>
    <row r="4785" spans="4:4" x14ac:dyDescent="0.3">
      <c r="D4785" s="10"/>
    </row>
    <row r="4786" spans="4:4" x14ac:dyDescent="0.3">
      <c r="D4786" s="10"/>
    </row>
    <row r="4787" spans="4:4" x14ac:dyDescent="0.3">
      <c r="D4787" s="10"/>
    </row>
    <row r="4788" spans="4:4" x14ac:dyDescent="0.3">
      <c r="D4788" s="10"/>
    </row>
    <row r="4789" spans="4:4" x14ac:dyDescent="0.3">
      <c r="D4789" s="10"/>
    </row>
    <row r="4790" spans="4:4" x14ac:dyDescent="0.3">
      <c r="D4790" s="10"/>
    </row>
    <row r="4791" spans="4:4" x14ac:dyDescent="0.3">
      <c r="D4791" s="10"/>
    </row>
    <row r="4792" spans="4:4" x14ac:dyDescent="0.3">
      <c r="D4792" s="10"/>
    </row>
    <row r="4793" spans="4:4" x14ac:dyDescent="0.3">
      <c r="D4793" s="10"/>
    </row>
    <row r="4794" spans="4:4" x14ac:dyDescent="0.3">
      <c r="D4794" s="10"/>
    </row>
    <row r="4795" spans="4:4" x14ac:dyDescent="0.3">
      <c r="D4795" s="10"/>
    </row>
    <row r="4796" spans="4:4" x14ac:dyDescent="0.3">
      <c r="D4796" s="10"/>
    </row>
    <row r="4797" spans="4:4" x14ac:dyDescent="0.3">
      <c r="D4797" s="10"/>
    </row>
    <row r="4798" spans="4:4" x14ac:dyDescent="0.3">
      <c r="D4798" s="10"/>
    </row>
    <row r="4799" spans="4:4" x14ac:dyDescent="0.3">
      <c r="D4799" s="10"/>
    </row>
    <row r="4800" spans="4:4" x14ac:dyDescent="0.3">
      <c r="D4800" s="10"/>
    </row>
    <row r="4801" spans="4:4" x14ac:dyDescent="0.3">
      <c r="D4801" s="10"/>
    </row>
    <row r="4802" spans="4:4" x14ac:dyDescent="0.3">
      <c r="D4802" s="10"/>
    </row>
    <row r="4803" spans="4:4" x14ac:dyDescent="0.3">
      <c r="D4803" s="10"/>
    </row>
    <row r="4804" spans="4:4" x14ac:dyDescent="0.3">
      <c r="D4804" s="10"/>
    </row>
    <row r="4805" spans="4:4" x14ac:dyDescent="0.3">
      <c r="D4805" s="10"/>
    </row>
    <row r="4806" spans="4:4" x14ac:dyDescent="0.3">
      <c r="D4806" s="10"/>
    </row>
    <row r="4807" spans="4:4" x14ac:dyDescent="0.3">
      <c r="D4807" s="10"/>
    </row>
    <row r="4808" spans="4:4" x14ac:dyDescent="0.3">
      <c r="D4808" s="10"/>
    </row>
    <row r="4809" spans="4:4" x14ac:dyDescent="0.3">
      <c r="D4809" s="10"/>
    </row>
    <row r="4810" spans="4:4" x14ac:dyDescent="0.3">
      <c r="D4810" s="10"/>
    </row>
    <row r="4811" spans="4:4" x14ac:dyDescent="0.3">
      <c r="D4811" s="10"/>
    </row>
    <row r="4812" spans="4:4" x14ac:dyDescent="0.3">
      <c r="D4812" s="10"/>
    </row>
    <row r="4813" spans="4:4" x14ac:dyDescent="0.3">
      <c r="D4813" s="10"/>
    </row>
    <row r="4814" spans="4:4" x14ac:dyDescent="0.3">
      <c r="D4814" s="10"/>
    </row>
    <row r="4815" spans="4:4" x14ac:dyDescent="0.3">
      <c r="D4815" s="10"/>
    </row>
    <row r="4816" spans="4:4" x14ac:dyDescent="0.3">
      <c r="D4816" s="10"/>
    </row>
    <row r="4817" spans="4:4" x14ac:dyDescent="0.3">
      <c r="D4817" s="10"/>
    </row>
    <row r="4818" spans="4:4" x14ac:dyDescent="0.3">
      <c r="D4818" s="10"/>
    </row>
    <row r="4819" spans="4:4" x14ac:dyDescent="0.3">
      <c r="D4819" s="10"/>
    </row>
    <row r="4820" spans="4:4" x14ac:dyDescent="0.3">
      <c r="D4820" s="10"/>
    </row>
    <row r="4821" spans="4:4" x14ac:dyDescent="0.3">
      <c r="D4821" s="10"/>
    </row>
    <row r="4822" spans="4:4" x14ac:dyDescent="0.3">
      <c r="D4822" s="10"/>
    </row>
    <row r="4823" spans="4:4" x14ac:dyDescent="0.3">
      <c r="D4823" s="10"/>
    </row>
    <row r="4824" spans="4:4" x14ac:dyDescent="0.3">
      <c r="D4824" s="10"/>
    </row>
    <row r="4825" spans="4:4" x14ac:dyDescent="0.3">
      <c r="D4825" s="10"/>
    </row>
    <row r="4826" spans="4:4" x14ac:dyDescent="0.3">
      <c r="D4826" s="10"/>
    </row>
    <row r="4827" spans="4:4" x14ac:dyDescent="0.3">
      <c r="D4827" s="10"/>
    </row>
    <row r="4828" spans="4:4" x14ac:dyDescent="0.3">
      <c r="D4828" s="10"/>
    </row>
    <row r="4829" spans="4:4" x14ac:dyDescent="0.3">
      <c r="D4829" s="10"/>
    </row>
    <row r="4830" spans="4:4" x14ac:dyDescent="0.3">
      <c r="D4830" s="10"/>
    </row>
    <row r="4831" spans="4:4" x14ac:dyDescent="0.3">
      <c r="D4831" s="10"/>
    </row>
    <row r="4832" spans="4:4" x14ac:dyDescent="0.3">
      <c r="D4832" s="10"/>
    </row>
    <row r="4833" spans="4:4" x14ac:dyDescent="0.3">
      <c r="D4833" s="10"/>
    </row>
    <row r="4834" spans="4:4" x14ac:dyDescent="0.3">
      <c r="D4834" s="10"/>
    </row>
    <row r="4835" spans="4:4" x14ac:dyDescent="0.3">
      <c r="D4835" s="10"/>
    </row>
    <row r="4836" spans="4:4" x14ac:dyDescent="0.3">
      <c r="D4836" s="10"/>
    </row>
    <row r="4837" spans="4:4" x14ac:dyDescent="0.3">
      <c r="D4837" s="10"/>
    </row>
    <row r="4838" spans="4:4" x14ac:dyDescent="0.3">
      <c r="D4838" s="10"/>
    </row>
    <row r="4839" spans="4:4" x14ac:dyDescent="0.3">
      <c r="D4839" s="10"/>
    </row>
    <row r="4840" spans="4:4" x14ac:dyDescent="0.3">
      <c r="D4840" s="10"/>
    </row>
    <row r="4841" spans="4:4" x14ac:dyDescent="0.3">
      <c r="D4841" s="10"/>
    </row>
    <row r="4842" spans="4:4" x14ac:dyDescent="0.3">
      <c r="D4842" s="10"/>
    </row>
    <row r="4843" spans="4:4" x14ac:dyDescent="0.3">
      <c r="D4843" s="10"/>
    </row>
    <row r="4844" spans="4:4" x14ac:dyDescent="0.3">
      <c r="D4844" s="10"/>
    </row>
    <row r="4845" spans="4:4" x14ac:dyDescent="0.3">
      <c r="D4845" s="10"/>
    </row>
    <row r="4846" spans="4:4" x14ac:dyDescent="0.3">
      <c r="D4846" s="10"/>
    </row>
    <row r="4847" spans="4:4" x14ac:dyDescent="0.3">
      <c r="D4847" s="10"/>
    </row>
    <row r="4848" spans="4:4" x14ac:dyDescent="0.3">
      <c r="D4848" s="10"/>
    </row>
    <row r="4849" spans="4:4" x14ac:dyDescent="0.3">
      <c r="D4849" s="10"/>
    </row>
    <row r="4850" spans="4:4" x14ac:dyDescent="0.3">
      <c r="D4850" s="10"/>
    </row>
    <row r="4851" spans="4:4" x14ac:dyDescent="0.3">
      <c r="D4851" s="10"/>
    </row>
    <row r="4852" spans="4:4" x14ac:dyDescent="0.3">
      <c r="D4852" s="10"/>
    </row>
    <row r="4853" spans="4:4" x14ac:dyDescent="0.3">
      <c r="D4853" s="10"/>
    </row>
    <row r="4854" spans="4:4" x14ac:dyDescent="0.3">
      <c r="D4854" s="10"/>
    </row>
    <row r="4855" spans="4:4" x14ac:dyDescent="0.3">
      <c r="D4855" s="10"/>
    </row>
    <row r="4856" spans="4:4" x14ac:dyDescent="0.3">
      <c r="D4856" s="10"/>
    </row>
    <row r="4857" spans="4:4" x14ac:dyDescent="0.3">
      <c r="D4857" s="10"/>
    </row>
    <row r="4858" spans="4:4" x14ac:dyDescent="0.3">
      <c r="D4858" s="10"/>
    </row>
    <row r="4859" spans="4:4" x14ac:dyDescent="0.3">
      <c r="D4859" s="10"/>
    </row>
    <row r="4860" spans="4:4" x14ac:dyDescent="0.3">
      <c r="D4860" s="10"/>
    </row>
    <row r="4861" spans="4:4" x14ac:dyDescent="0.3">
      <c r="D4861" s="10"/>
    </row>
    <row r="4862" spans="4:4" x14ac:dyDescent="0.3">
      <c r="D4862" s="10"/>
    </row>
    <row r="4863" spans="4:4" x14ac:dyDescent="0.3">
      <c r="D4863" s="10"/>
    </row>
    <row r="4864" spans="4:4" x14ac:dyDescent="0.3">
      <c r="D4864" s="10"/>
    </row>
    <row r="4865" spans="4:4" x14ac:dyDescent="0.3">
      <c r="D4865" s="10"/>
    </row>
    <row r="4866" spans="4:4" x14ac:dyDescent="0.3">
      <c r="D4866" s="10"/>
    </row>
    <row r="4867" spans="4:4" x14ac:dyDescent="0.3">
      <c r="D4867" s="10"/>
    </row>
    <row r="4868" spans="4:4" x14ac:dyDescent="0.3">
      <c r="D4868" s="10"/>
    </row>
    <row r="4869" spans="4:4" x14ac:dyDescent="0.3">
      <c r="D4869" s="10"/>
    </row>
    <row r="4870" spans="4:4" x14ac:dyDescent="0.3">
      <c r="D4870" s="10"/>
    </row>
    <row r="4871" spans="4:4" x14ac:dyDescent="0.3">
      <c r="D4871" s="10"/>
    </row>
    <row r="4872" spans="4:4" x14ac:dyDescent="0.3">
      <c r="D4872" s="10"/>
    </row>
    <row r="4873" spans="4:4" x14ac:dyDescent="0.3">
      <c r="D4873" s="10"/>
    </row>
    <row r="4874" spans="4:4" x14ac:dyDescent="0.3">
      <c r="D4874" s="10"/>
    </row>
    <row r="4875" spans="4:4" x14ac:dyDescent="0.3">
      <c r="D4875" s="10"/>
    </row>
    <row r="4876" spans="4:4" x14ac:dyDescent="0.3">
      <c r="D4876" s="10"/>
    </row>
    <row r="4877" spans="4:4" x14ac:dyDescent="0.3">
      <c r="D4877" s="10"/>
    </row>
    <row r="4878" spans="4:4" x14ac:dyDescent="0.3">
      <c r="D4878" s="10"/>
    </row>
    <row r="4879" spans="4:4" x14ac:dyDescent="0.3">
      <c r="D4879" s="10"/>
    </row>
    <row r="4880" spans="4:4" x14ac:dyDescent="0.3">
      <c r="D4880" s="10"/>
    </row>
    <row r="4881" spans="4:4" x14ac:dyDescent="0.3">
      <c r="D4881" s="10"/>
    </row>
    <row r="4882" spans="4:4" x14ac:dyDescent="0.3">
      <c r="D4882" s="10"/>
    </row>
    <row r="4883" spans="4:4" x14ac:dyDescent="0.3">
      <c r="D4883" s="10"/>
    </row>
    <row r="4884" spans="4:4" x14ac:dyDescent="0.3">
      <c r="D4884" s="10"/>
    </row>
    <row r="4885" spans="4:4" x14ac:dyDescent="0.3">
      <c r="D4885" s="10"/>
    </row>
    <row r="4886" spans="4:4" x14ac:dyDescent="0.3">
      <c r="D4886" s="10"/>
    </row>
    <row r="4887" spans="4:4" x14ac:dyDescent="0.3">
      <c r="D4887" s="10"/>
    </row>
    <row r="4888" spans="4:4" x14ac:dyDescent="0.3">
      <c r="D4888" s="10"/>
    </row>
    <row r="4889" spans="4:4" x14ac:dyDescent="0.3">
      <c r="D4889" s="10"/>
    </row>
    <row r="4890" spans="4:4" x14ac:dyDescent="0.3">
      <c r="D4890" s="10"/>
    </row>
    <row r="4891" spans="4:4" x14ac:dyDescent="0.3">
      <c r="D4891" s="10"/>
    </row>
    <row r="4892" spans="4:4" x14ac:dyDescent="0.3">
      <c r="D4892" s="10"/>
    </row>
    <row r="4893" spans="4:4" x14ac:dyDescent="0.3">
      <c r="D4893" s="10"/>
    </row>
    <row r="4894" spans="4:4" x14ac:dyDescent="0.3">
      <c r="D4894" s="10"/>
    </row>
    <row r="4895" spans="4:4" x14ac:dyDescent="0.3">
      <c r="D4895" s="10"/>
    </row>
    <row r="4896" spans="4:4" x14ac:dyDescent="0.3">
      <c r="D4896" s="10"/>
    </row>
    <row r="4897" spans="4:4" x14ac:dyDescent="0.3">
      <c r="D4897" s="10"/>
    </row>
    <row r="4898" spans="4:4" x14ac:dyDescent="0.3">
      <c r="D4898" s="10"/>
    </row>
    <row r="4899" spans="4:4" x14ac:dyDescent="0.3">
      <c r="D4899" s="10"/>
    </row>
    <row r="4900" spans="4:4" x14ac:dyDescent="0.3">
      <c r="D4900" s="10"/>
    </row>
    <row r="4901" spans="4:4" x14ac:dyDescent="0.3">
      <c r="D4901" s="10"/>
    </row>
    <row r="4902" spans="4:4" x14ac:dyDescent="0.3">
      <c r="D4902" s="10"/>
    </row>
    <row r="4903" spans="4:4" x14ac:dyDescent="0.3">
      <c r="D4903" s="10"/>
    </row>
    <row r="4904" spans="4:4" x14ac:dyDescent="0.3">
      <c r="D4904" s="10"/>
    </row>
    <row r="4905" spans="4:4" x14ac:dyDescent="0.3">
      <c r="D4905" s="10"/>
    </row>
    <row r="4906" spans="4:4" x14ac:dyDescent="0.3">
      <c r="D4906" s="10"/>
    </row>
    <row r="4907" spans="4:4" x14ac:dyDescent="0.3">
      <c r="D4907" s="10"/>
    </row>
    <row r="4908" spans="4:4" x14ac:dyDescent="0.3">
      <c r="D4908" s="10"/>
    </row>
    <row r="4909" spans="4:4" x14ac:dyDescent="0.3">
      <c r="D4909" s="10"/>
    </row>
    <row r="4910" spans="4:4" x14ac:dyDescent="0.3">
      <c r="D4910" s="10"/>
    </row>
    <row r="4911" spans="4:4" x14ac:dyDescent="0.3">
      <c r="D4911" s="10"/>
    </row>
    <row r="4912" spans="4:4" x14ac:dyDescent="0.3">
      <c r="D4912" s="10"/>
    </row>
    <row r="4913" spans="4:4" x14ac:dyDescent="0.3">
      <c r="D4913" s="10"/>
    </row>
    <row r="4914" spans="4:4" x14ac:dyDescent="0.3">
      <c r="D4914" s="10"/>
    </row>
    <row r="4915" spans="4:4" x14ac:dyDescent="0.3">
      <c r="D4915" s="10"/>
    </row>
    <row r="4916" spans="4:4" x14ac:dyDescent="0.3">
      <c r="D4916" s="10"/>
    </row>
    <row r="4917" spans="4:4" x14ac:dyDescent="0.3">
      <c r="D4917" s="10"/>
    </row>
    <row r="4918" spans="4:4" x14ac:dyDescent="0.3">
      <c r="D4918" s="10"/>
    </row>
    <row r="4919" spans="4:4" x14ac:dyDescent="0.3">
      <c r="D4919" s="10"/>
    </row>
    <row r="4920" spans="4:4" x14ac:dyDescent="0.3">
      <c r="D4920" s="10"/>
    </row>
    <row r="4921" spans="4:4" x14ac:dyDescent="0.3">
      <c r="D4921" s="10"/>
    </row>
    <row r="4922" spans="4:4" x14ac:dyDescent="0.3">
      <c r="D4922" s="10"/>
    </row>
    <row r="4923" spans="4:4" x14ac:dyDescent="0.3">
      <c r="D4923" s="10"/>
    </row>
    <row r="4924" spans="4:4" x14ac:dyDescent="0.3">
      <c r="D4924" s="10"/>
    </row>
    <row r="4925" spans="4:4" x14ac:dyDescent="0.3">
      <c r="D4925" s="10"/>
    </row>
    <row r="4926" spans="4:4" x14ac:dyDescent="0.3">
      <c r="D4926" s="10"/>
    </row>
    <row r="4927" spans="4:4" x14ac:dyDescent="0.3">
      <c r="D4927" s="10"/>
    </row>
    <row r="4928" spans="4:4" x14ac:dyDescent="0.3">
      <c r="D4928" s="10"/>
    </row>
    <row r="4929" spans="4:4" x14ac:dyDescent="0.3">
      <c r="D4929" s="10"/>
    </row>
    <row r="4930" spans="4:4" x14ac:dyDescent="0.3">
      <c r="D4930" s="10"/>
    </row>
    <row r="4931" spans="4:4" x14ac:dyDescent="0.3">
      <c r="D4931" s="10"/>
    </row>
    <row r="4932" spans="4:4" x14ac:dyDescent="0.3">
      <c r="D4932" s="10"/>
    </row>
    <row r="4933" spans="4:4" x14ac:dyDescent="0.3">
      <c r="D4933" s="10"/>
    </row>
    <row r="4934" spans="4:4" x14ac:dyDescent="0.3">
      <c r="D4934" s="10"/>
    </row>
    <row r="4935" spans="4:4" x14ac:dyDescent="0.3">
      <c r="D4935" s="10"/>
    </row>
    <row r="4936" spans="4:4" x14ac:dyDescent="0.3">
      <c r="D4936" s="10"/>
    </row>
    <row r="4937" spans="4:4" x14ac:dyDescent="0.3">
      <c r="D4937" s="10"/>
    </row>
    <row r="4938" spans="4:4" x14ac:dyDescent="0.3">
      <c r="D4938" s="10"/>
    </row>
    <row r="4939" spans="4:4" x14ac:dyDescent="0.3">
      <c r="D4939" s="10"/>
    </row>
    <row r="4940" spans="4:4" x14ac:dyDescent="0.3">
      <c r="D4940" s="10"/>
    </row>
    <row r="4941" spans="4:4" x14ac:dyDescent="0.3">
      <c r="D4941" s="10"/>
    </row>
    <row r="4942" spans="4:4" x14ac:dyDescent="0.3">
      <c r="D4942" s="10"/>
    </row>
    <row r="4943" spans="4:4" x14ac:dyDescent="0.3">
      <c r="D4943" s="10"/>
    </row>
    <row r="4944" spans="4:4" x14ac:dyDescent="0.3">
      <c r="D4944" s="10"/>
    </row>
    <row r="4945" spans="4:4" x14ac:dyDescent="0.3">
      <c r="D4945" s="10"/>
    </row>
    <row r="4946" spans="4:4" x14ac:dyDescent="0.3">
      <c r="D4946" s="10"/>
    </row>
    <row r="4947" spans="4:4" x14ac:dyDescent="0.3">
      <c r="D4947" s="10"/>
    </row>
    <row r="4948" spans="4:4" x14ac:dyDescent="0.3">
      <c r="D4948" s="10"/>
    </row>
    <row r="4949" spans="4:4" x14ac:dyDescent="0.3">
      <c r="D4949" s="10"/>
    </row>
    <row r="4950" spans="4:4" x14ac:dyDescent="0.3">
      <c r="D4950" s="10"/>
    </row>
    <row r="4951" spans="4:4" x14ac:dyDescent="0.3">
      <c r="D4951" s="10"/>
    </row>
    <row r="4952" spans="4:4" x14ac:dyDescent="0.3">
      <c r="D4952" s="10"/>
    </row>
    <row r="4953" spans="4:4" x14ac:dyDescent="0.3">
      <c r="D4953" s="10"/>
    </row>
    <row r="4954" spans="4:4" x14ac:dyDescent="0.3">
      <c r="D4954" s="10"/>
    </row>
    <row r="4955" spans="4:4" x14ac:dyDescent="0.3">
      <c r="D4955" s="10"/>
    </row>
    <row r="4956" spans="4:4" x14ac:dyDescent="0.3">
      <c r="D4956" s="10"/>
    </row>
    <row r="4957" spans="4:4" x14ac:dyDescent="0.3">
      <c r="D4957" s="10"/>
    </row>
    <row r="4958" spans="4:4" x14ac:dyDescent="0.3">
      <c r="D4958" s="10"/>
    </row>
    <row r="4959" spans="4:4" x14ac:dyDescent="0.3">
      <c r="D4959" s="10"/>
    </row>
    <row r="4960" spans="4:4" x14ac:dyDescent="0.3">
      <c r="D4960" s="10"/>
    </row>
    <row r="4961" spans="4:4" x14ac:dyDescent="0.3">
      <c r="D4961" s="10"/>
    </row>
    <row r="4962" spans="4:4" x14ac:dyDescent="0.3">
      <c r="D4962" s="10"/>
    </row>
    <row r="4963" spans="4:4" x14ac:dyDescent="0.3">
      <c r="D4963" s="10"/>
    </row>
    <row r="4964" spans="4:4" x14ac:dyDescent="0.3">
      <c r="D4964" s="10"/>
    </row>
    <row r="4965" spans="4:4" x14ac:dyDescent="0.3">
      <c r="D4965" s="10"/>
    </row>
    <row r="4966" spans="4:4" x14ac:dyDescent="0.3">
      <c r="D4966" s="10"/>
    </row>
    <row r="4967" spans="4:4" x14ac:dyDescent="0.3">
      <c r="D4967" s="10"/>
    </row>
    <row r="4968" spans="4:4" x14ac:dyDescent="0.3">
      <c r="D4968" s="10"/>
    </row>
    <row r="4969" spans="4:4" x14ac:dyDescent="0.3">
      <c r="D4969" s="10"/>
    </row>
    <row r="4970" spans="4:4" x14ac:dyDescent="0.3">
      <c r="D4970" s="10"/>
    </row>
    <row r="4971" spans="4:4" x14ac:dyDescent="0.3">
      <c r="D4971" s="10"/>
    </row>
    <row r="4972" spans="4:4" x14ac:dyDescent="0.3">
      <c r="D4972" s="10"/>
    </row>
    <row r="4973" spans="4:4" x14ac:dyDescent="0.3">
      <c r="D4973" s="10"/>
    </row>
    <row r="4974" spans="4:4" x14ac:dyDescent="0.3">
      <c r="D4974" s="10"/>
    </row>
    <row r="4975" spans="4:4" x14ac:dyDescent="0.3">
      <c r="D4975" s="10"/>
    </row>
    <row r="4976" spans="4:4" x14ac:dyDescent="0.3">
      <c r="D4976" s="10"/>
    </row>
    <row r="4977" spans="4:4" x14ac:dyDescent="0.3">
      <c r="D4977" s="10"/>
    </row>
    <row r="4978" spans="4:4" x14ac:dyDescent="0.3">
      <c r="D4978" s="10"/>
    </row>
    <row r="4979" spans="4:4" x14ac:dyDescent="0.3">
      <c r="D4979" s="10"/>
    </row>
    <row r="4980" spans="4:4" x14ac:dyDescent="0.3">
      <c r="D4980" s="10"/>
    </row>
    <row r="4981" spans="4:4" x14ac:dyDescent="0.3">
      <c r="D4981" s="10"/>
    </row>
    <row r="4982" spans="4:4" x14ac:dyDescent="0.3">
      <c r="D4982" s="10"/>
    </row>
    <row r="4983" spans="4:4" x14ac:dyDescent="0.3">
      <c r="D4983" s="10"/>
    </row>
    <row r="4984" spans="4:4" x14ac:dyDescent="0.3">
      <c r="D4984" s="10"/>
    </row>
    <row r="4985" spans="4:4" x14ac:dyDescent="0.3">
      <c r="D4985" s="10"/>
    </row>
    <row r="4986" spans="4:4" x14ac:dyDescent="0.3">
      <c r="D4986" s="10"/>
    </row>
    <row r="4987" spans="4:4" x14ac:dyDescent="0.3">
      <c r="D4987" s="10"/>
    </row>
    <row r="4988" spans="4:4" x14ac:dyDescent="0.3">
      <c r="D4988" s="10"/>
    </row>
    <row r="4989" spans="4:4" x14ac:dyDescent="0.3">
      <c r="D4989" s="10"/>
    </row>
    <row r="4990" spans="4:4" x14ac:dyDescent="0.3">
      <c r="D4990" s="10"/>
    </row>
    <row r="4991" spans="4:4" x14ac:dyDescent="0.3">
      <c r="D4991" s="10"/>
    </row>
    <row r="4992" spans="4:4" x14ac:dyDescent="0.3">
      <c r="D4992" s="10"/>
    </row>
    <row r="4993" spans="4:4" x14ac:dyDescent="0.3">
      <c r="D4993" s="10"/>
    </row>
    <row r="4994" spans="4:4" x14ac:dyDescent="0.3">
      <c r="D4994" s="10"/>
    </row>
    <row r="4995" spans="4:4" x14ac:dyDescent="0.3">
      <c r="D4995" s="10"/>
    </row>
    <row r="4996" spans="4:4" x14ac:dyDescent="0.3">
      <c r="D4996" s="10"/>
    </row>
    <row r="4997" spans="4:4" x14ac:dyDescent="0.3">
      <c r="D4997" s="10"/>
    </row>
    <row r="4998" spans="4:4" x14ac:dyDescent="0.3">
      <c r="D4998" s="10"/>
    </row>
    <row r="4999" spans="4:4" x14ac:dyDescent="0.3">
      <c r="D4999" s="10"/>
    </row>
    <row r="5000" spans="4:4" x14ac:dyDescent="0.3">
      <c r="D5000" s="10"/>
    </row>
  </sheetData>
  <sheetProtection algorithmName="SHA-512" hashValue="rYvvSNQxtz0DADRWjSF6BjZZ4Q2+NBLZeT648nhPZvXF9dG38uEMf/xQpJDX3cGR5/ab9uzMAAg1DWF2SdLmTg==" saltValue="eKBdiHlgbfx8inqw8E6eBQ==" spinCount="100000" sheet="1" formatRows="0"/>
  <mergeCells count="5">
    <mergeCell ref="A1:G1"/>
    <mergeCell ref="C2:G2"/>
    <mergeCell ref="C3:G3"/>
    <mergeCell ref="C4:G4"/>
    <mergeCell ref="C146:G146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00 R2407110207 Naklady</vt:lpstr>
      <vt:lpstr>01 R2507320100r Pol</vt:lpstr>
      <vt:lpstr>01 R2507320101a Pol</vt:lpstr>
      <vt:lpstr>01 R2507320101b Pol</vt:lpstr>
      <vt:lpstr>01 R2507320102 Pol</vt:lpstr>
      <vt:lpstr>01 R2507320103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R2407110207 Naklady'!Názvy_tisku</vt:lpstr>
      <vt:lpstr>'01 R2507320100r Pol'!Názvy_tisku</vt:lpstr>
      <vt:lpstr>'01 R2507320101a Pol'!Názvy_tisku</vt:lpstr>
      <vt:lpstr>'01 R2507320101b Pol'!Názvy_tisku</vt:lpstr>
      <vt:lpstr>'01 R2507320102 Pol'!Názvy_tisku</vt:lpstr>
      <vt:lpstr>'01 R2507320103 Pol'!Názvy_tisku</vt:lpstr>
      <vt:lpstr>oadresa</vt:lpstr>
      <vt:lpstr>Stavba!Objednatel</vt:lpstr>
      <vt:lpstr>Stavba!Objekt</vt:lpstr>
      <vt:lpstr>'00 R2407110207 Naklady'!Oblast_tisku</vt:lpstr>
      <vt:lpstr>'01 R2507320100r Pol'!Oblast_tisku</vt:lpstr>
      <vt:lpstr>'01 R2507320101a Pol'!Oblast_tisku</vt:lpstr>
      <vt:lpstr>'01 R2507320101b Pol'!Oblast_tisku</vt:lpstr>
      <vt:lpstr>'01 R2507320102 Pol'!Oblast_tisku</vt:lpstr>
      <vt:lpstr>'01 R2507320103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 M</dc:creator>
  <cp:lastModifiedBy>O M</cp:lastModifiedBy>
  <cp:lastPrinted>2019-03-19T12:27:02Z</cp:lastPrinted>
  <dcterms:created xsi:type="dcterms:W3CDTF">2009-04-08T07:15:50Z</dcterms:created>
  <dcterms:modified xsi:type="dcterms:W3CDTF">2025-05-27T14:05:45Z</dcterms:modified>
</cp:coreProperties>
</file>