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vybiralova.veronika\Desktop\"/>
    </mc:Choice>
  </mc:AlternateContent>
  <xr:revisionPtr revIDLastSave="0" documentId="13_ncr:1_{68AA1FB6-3CDC-482B-A943-DEB96A042B6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" sheetId="3" r:id="rId1"/>
    <sheet name="SO 102" sheetId="6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6" l="1"/>
  <c r="H8" i="6" s="1"/>
  <c r="H23" i="6" l="1"/>
  <c r="H34" i="6" l="1"/>
  <c r="H14" i="6" l="1"/>
  <c r="H18" i="6"/>
  <c r="H26" i="6"/>
  <c r="H30" i="6"/>
  <c r="H38" i="6"/>
  <c r="H37" i="6" s="1"/>
  <c r="H41" i="6"/>
  <c r="H13" i="6" l="1"/>
  <c r="H22" i="6"/>
  <c r="H3" i="6" s="1"/>
</calcChain>
</file>

<file path=xl/sharedStrings.xml><?xml version="1.0" encoding="utf-8"?>
<sst xmlns="http://schemas.openxmlformats.org/spreadsheetml/2006/main" count="106" uniqueCount="85">
  <si>
    <t>Firma: Firma</t>
  </si>
  <si>
    <t xml:space="preserve">Stavba: </t>
  </si>
  <si>
    <t>Rozpočet:</t>
  </si>
  <si>
    <t>3</t>
  </si>
  <si>
    <t>2</t>
  </si>
  <si>
    <t>SO 000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</si>
  <si>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</si>
  <si>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</si>
  <si>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</si>
  <si>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</si>
  <si>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</si>
  <si>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</si>
  <si>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</si>
  <si>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</si>
  <si>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</si>
  <si>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</si>
  <si>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Cena</t>
  </si>
  <si>
    <t>Jednotková</t>
  </si>
  <si>
    <t>9</t>
  </si>
  <si>
    <t>Celkem</t>
  </si>
  <si>
    <t>10</t>
  </si>
  <si>
    <t>Všeobecné konstrukce a práce</t>
  </si>
  <si>
    <t/>
  </si>
  <si>
    <t>SO 101</t>
  </si>
  <si>
    <t>Zemní práce</t>
  </si>
  <si>
    <t>M3</t>
  </si>
  <si>
    <t>M2</t>
  </si>
  <si>
    <t>Komunikace</t>
  </si>
  <si>
    <t>SPOJOVACÍ POSTŘIK Z EMULZE DO 0,5KG/M2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</si>
  <si>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</si>
  <si>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zřízení obrusné vrstvy, dilatační spáry s těsněním asfaltovou zálivkou modif. v režii zhotovitele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</si>
  <si>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</si>
  <si>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Ostatní konstrukce a práce</t>
  </si>
  <si>
    <t>M</t>
  </si>
  <si>
    <t xml:space="preserve"> </t>
  </si>
  <si>
    <t>mezi obrusnou a odfrézovaným povrchem - z kation. asfalt. emulze PS-C, 0.4kg/m2 po vyštěpení</t>
  </si>
  <si>
    <t>574C05</t>
  </si>
  <si>
    <t xml:space="preserve">ASFALTOVÝ BETON PRO LOŽNÍ VRSTVY ACL 16  </t>
  </si>
  <si>
    <t>OČIŠTĚNÍ ASFALT VOZOVEK ZAMETENÍM</t>
  </si>
  <si>
    <t>položka zahrnuje očištění předepsaným způsobem včetně odklizení vzniklého odpadu</t>
  </si>
  <si>
    <t>919111</t>
  </si>
  <si>
    <t>ŘEZÁNÍ ASFALTOVÉHO KRYTU VOZOVEK TL DO 50MM</t>
  </si>
  <si>
    <t>položka zahrnuje řezání vozovkové vrstvy v předepsané tloušťce, včetně spotřeby vody</t>
  </si>
  <si>
    <t>FRÉZOVÁNÍ ZPEVNĚNÝCH PLOCH ASFALTOVÝCH</t>
  </si>
  <si>
    <t xml:space="preserve">Položka zahrnuje veškerou manipulaci s vybouranou sutí a s vybouranými hmotami </t>
  </si>
  <si>
    <t>I. Stavební náklady</t>
  </si>
  <si>
    <t xml:space="preserve"> Kontrolní rozpočet          bez DPH</t>
  </si>
  <si>
    <t>Objekt</t>
  </si>
  <si>
    <t>Popis</t>
  </si>
  <si>
    <t>Stavební náklady - celkem</t>
  </si>
  <si>
    <t>II. Ostatní a vedlejší náklady</t>
  </si>
  <si>
    <t>Ostatní a vedlejší náklady - celkem</t>
  </si>
  <si>
    <t>Rekapitulace stavby</t>
  </si>
  <si>
    <t>Finanční náklady projektu celkem</t>
  </si>
  <si>
    <t xml:space="preserve">CELKEM VŠICHNI INVESTOŘI </t>
  </si>
  <si>
    <t>Kontrolní rozpočet - rekapitulace</t>
  </si>
  <si>
    <t>Soupis prací objektu</t>
  </si>
  <si>
    <t>Oprava silnice</t>
  </si>
  <si>
    <t>ČIŠTĚNÍ KRAJNIC OD NÁNOSU TL. DO 100MM</t>
  </si>
  <si>
    <t>S odvozem a uložením na skládku.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</si>
  <si>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</si>
  <si>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SO 102</t>
  </si>
  <si>
    <t>910=910,000 [A]</t>
  </si>
  <si>
    <t>Celkem: 8 373,2</t>
  </si>
  <si>
    <t>- vrstva ACO 11+ pro obrusnou vrstvu: 
 Celkem: 4 186,6</t>
  </si>
  <si>
    <t>4,80 + 20,00
Celkem: 24,80</t>
  </si>
  <si>
    <t>Celkem: 4 186,60</t>
  </si>
  <si>
    <t>odvoz a likvidace vyfrézovaného materiálu v režii zhotovitele</t>
  </si>
  <si>
    <t>III/36615</t>
  </si>
  <si>
    <t xml:space="preserve"> - vrstva ACL 16 pro ložnou vrstvu - vyrovnání stávajícího profilu
4186,60 x 0,03
Celkem: 125,598</t>
  </si>
  <si>
    <t>ZPEVNĚNÍ KRAJNIC Z RECYKLOVANÉHO MATERIÁLU TL DO 150MM</t>
  </si>
  <si>
    <t xml:space="preserve"> 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</si>
  <si>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Zpevnění krajnic (nakupovaným) hutněným asf. recyklátem fr. 0-32 v 
šířce 0,5m, tl. 150mm v úseku celé stavby.
Po předchozím souhlasu objednatele je přípustné použít i ŠD.</t>
  </si>
  <si>
    <t>574A44</t>
  </si>
  <si>
    <t>ASFALTOVÝ BETON PRO OBRUSNÉ VRSTVY ACO 11+ TL. 50MM</t>
  </si>
  <si>
    <t xml:space="preserve"> ZÚ = 1,2 začištění povrchu</t>
  </si>
  <si>
    <t>014102</t>
  </si>
  <si>
    <t>POPLATKY ZA SKLÁDKU</t>
  </si>
  <si>
    <t>T</t>
  </si>
  <si>
    <t>Poplatek za skládku čištění nezp. krajnice</t>
  </si>
  <si>
    <t>zahrnuje veškeré poplatky provozovateli skládky související s uložením odpadu na skládce.</t>
  </si>
  <si>
    <t>;;</t>
  </si>
  <si>
    <t>z pol. 12922  910*0.05*1.8=81,9 [A]</t>
  </si>
  <si>
    <t>III/37917 Lelekovice - Vranov</t>
  </si>
  <si>
    <t>Ostatní a vedlejší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</si>
</sst>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0"/>
      <name val="Arial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6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6" fillId="0" borderId="0"/>
  </cellStyleXfs>
  <cellXfs count="75">
    <xf numFmtId="0" fontId="0" fillId="0" borderId="0" xfId="0">
      <alignment vertical="center"/>
    </xf>
    <xf numFmtId="0" fontId="0" fillId="2" borderId="2" xfId="0" applyFill="1" applyBorder="1">
      <alignment vertical="center"/>
    </xf>
    <xf numFmtId="0" fontId="1" fillId="2" borderId="0" xfId="0" applyFont="1" applyFill="1">
      <alignment vertical="center"/>
    </xf>
    <xf numFmtId="0" fontId="1" fillId="2" borderId="3" xfId="0" applyFont="1" applyFill="1" applyBorder="1">
      <alignment vertical="center"/>
    </xf>
    <xf numFmtId="0" fontId="1" fillId="2" borderId="3" xfId="0" applyFont="1" applyFill="1" applyBorder="1" applyAlignment="1">
      <alignment horizontal="left" vertical="center"/>
    </xf>
    <xf numFmtId="0" fontId="0" fillId="2" borderId="4" xfId="0" applyFill="1" applyBorder="1">
      <alignment vertical="center"/>
    </xf>
    <xf numFmtId="0" fontId="0" fillId="0" borderId="1" xfId="0" applyBorder="1">
      <alignment vertical="center"/>
    </xf>
    <xf numFmtId="0" fontId="3" fillId="2" borderId="4" xfId="0" applyFont="1" applyFill="1" applyBorder="1" applyAlignment="1">
      <alignment vertical="center" wrapText="1"/>
    </xf>
    <xf numFmtId="0" fontId="0" fillId="0" borderId="1" xfId="0" applyBorder="1" applyAlignment="1">
      <alignment horizontal="right" vertical="center"/>
    </xf>
    <xf numFmtId="4" fontId="0" fillId="0" borderId="1" xfId="0" applyNumberFormat="1" applyBorder="1" applyAlignment="1">
      <alignment horizontal="center" vertical="center"/>
    </xf>
    <xf numFmtId="0" fontId="3" fillId="2" borderId="3" xfId="0" applyFont="1" applyFill="1" applyBorder="1" applyAlignment="1">
      <alignment horizontal="right" vertical="center"/>
    </xf>
    <xf numFmtId="4" fontId="3" fillId="2" borderId="3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0" fillId="0" borderId="1" xfId="1" applyFont="1" applyBorder="1" applyAlignment="1">
      <alignment horizontal="right"/>
    </xf>
    <xf numFmtId="0" fontId="0" fillId="0" borderId="1" xfId="1" applyFont="1" applyBorder="1"/>
    <xf numFmtId="0" fontId="0" fillId="0" borderId="1" xfId="1" applyFont="1" applyBorder="1" applyAlignment="1">
      <alignment horizontal="center"/>
    </xf>
    <xf numFmtId="4" fontId="0" fillId="0" borderId="1" xfId="1" applyNumberFormat="1" applyFont="1" applyBorder="1" applyAlignment="1">
      <alignment horizontal="center"/>
    </xf>
    <xf numFmtId="0" fontId="0" fillId="0" borderId="0" xfId="0" applyAlignment="1"/>
    <xf numFmtId="0" fontId="0" fillId="0" borderId="1" xfId="1" applyFont="1" applyBorder="1" applyAlignment="1">
      <alignment horizontal="left" vertical="center" wrapText="1"/>
    </xf>
    <xf numFmtId="0" fontId="4" fillId="0" borderId="6" xfId="0" quotePrefix="1" applyFont="1" applyBorder="1" applyAlignment="1">
      <alignment horizontal="left" vertical="center" wrapText="1"/>
    </xf>
    <xf numFmtId="49" fontId="3" fillId="0" borderId="0" xfId="2" applyNumberFormat="1" applyFont="1" applyAlignment="1">
      <alignment vertical="center"/>
    </xf>
    <xf numFmtId="49" fontId="6" fillId="0" borderId="0" xfId="2" applyNumberFormat="1" applyFont="1" applyAlignment="1">
      <alignment vertical="center"/>
    </xf>
    <xf numFmtId="49" fontId="3" fillId="0" borderId="10" xfId="2" applyNumberFormat="1" applyFont="1" applyBorder="1" applyAlignment="1">
      <alignment vertical="center"/>
    </xf>
    <xf numFmtId="49" fontId="3" fillId="0" borderId="8" xfId="2" applyNumberFormat="1" applyFont="1" applyBorder="1" applyAlignment="1">
      <alignment vertical="center"/>
    </xf>
    <xf numFmtId="49" fontId="3" fillId="0" borderId="1" xfId="2" applyNumberFormat="1" applyFont="1" applyBorder="1" applyAlignment="1">
      <alignment vertical="center"/>
    </xf>
    <xf numFmtId="4" fontId="3" fillId="0" borderId="1" xfId="2" applyNumberFormat="1" applyFont="1" applyBorder="1" applyAlignment="1">
      <alignment vertical="center"/>
    </xf>
    <xf numFmtId="4" fontId="3" fillId="4" borderId="12" xfId="2" applyNumberFormat="1" applyFont="1" applyFill="1" applyBorder="1" applyAlignment="1">
      <alignment vertical="center"/>
    </xf>
    <xf numFmtId="49" fontId="3" fillId="0" borderId="15" xfId="2" applyNumberFormat="1" applyFont="1" applyBorder="1" applyAlignment="1">
      <alignment vertical="center"/>
    </xf>
    <xf numFmtId="4" fontId="3" fillId="0" borderId="1" xfId="2" applyNumberFormat="1" applyFont="1" applyBorder="1" applyAlignment="1">
      <alignment vertical="center" wrapText="1"/>
    </xf>
    <xf numFmtId="49" fontId="7" fillId="0" borderId="0" xfId="2" applyNumberFormat="1" applyFont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8" fillId="2" borderId="0" xfId="1" applyFont="1" applyFill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2" borderId="0" xfId="0" applyFill="1">
      <alignment vertical="center"/>
    </xf>
    <xf numFmtId="0" fontId="0" fillId="2" borderId="3" xfId="0" applyFill="1" applyBorder="1">
      <alignment vertical="center"/>
    </xf>
    <xf numFmtId="0" fontId="1" fillId="5" borderId="0" xfId="0" applyFont="1" applyFill="1" applyAlignment="1">
      <alignment horizontal="left" vertical="top"/>
    </xf>
    <xf numFmtId="0" fontId="0" fillId="0" borderId="0" xfId="0" applyFill="1">
      <alignment vertical="center"/>
    </xf>
    <xf numFmtId="0" fontId="0" fillId="0" borderId="1" xfId="1" applyNumberFormat="1" applyFont="1" applyBorder="1" applyAlignment="1">
      <alignment horizontal="right"/>
    </xf>
    <xf numFmtId="0" fontId="3" fillId="2" borderId="3" xfId="0" applyNumberFormat="1" applyFont="1" applyFill="1" applyBorder="1" applyAlignment="1">
      <alignment horizontal="right" vertical="center"/>
    </xf>
    <xf numFmtId="0" fontId="0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0" fillId="2" borderId="3" xfId="0" applyFill="1" applyBorder="1">
      <alignment vertical="center"/>
    </xf>
    <xf numFmtId="0" fontId="0" fillId="0" borderId="1" xfId="0" applyFill="1" applyBorder="1" applyAlignment="1">
      <alignment horizontal="left" vertical="center" wrapText="1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1" applyFont="1" applyFill="1" applyBorder="1" applyAlignment="1">
      <alignment wrapText="1"/>
    </xf>
    <xf numFmtId="4" fontId="0" fillId="0" borderId="1" xfId="1" applyNumberFormat="1" applyFont="1" applyFill="1" applyBorder="1" applyAlignment="1">
      <alignment horizontal="center"/>
    </xf>
    <xf numFmtId="164" fontId="0" fillId="0" borderId="1" xfId="1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0" quotePrefix="1" applyFont="1" applyFill="1" applyBorder="1" applyAlignment="1">
      <alignment horizontal="left" vertical="top" wrapText="1"/>
    </xf>
    <xf numFmtId="0" fontId="0" fillId="0" borderId="1" xfId="1" applyFont="1" applyFill="1" applyBorder="1" applyAlignment="1">
      <alignment horizontal="center"/>
    </xf>
    <xf numFmtId="0" fontId="0" fillId="0" borderId="1" xfId="0" applyFill="1" applyBorder="1" applyAlignment="1">
      <alignment vertical="center" wrapText="1"/>
    </xf>
    <xf numFmtId="0" fontId="0" fillId="0" borderId="0" xfId="0" applyFill="1" applyAlignment="1"/>
    <xf numFmtId="0" fontId="6" fillId="0" borderId="5" xfId="1" applyFont="1" applyFill="1" applyBorder="1" applyAlignment="1">
      <alignment horizontal="left" vertical="top" wrapText="1"/>
    </xf>
    <xf numFmtId="0" fontId="4" fillId="0" borderId="1" xfId="0" quotePrefix="1" applyFont="1" applyFill="1" applyBorder="1" applyAlignment="1">
      <alignment horizontal="left" vertical="center" wrapText="1"/>
    </xf>
    <xf numFmtId="164" fontId="6" fillId="0" borderId="1" xfId="1" applyNumberFormat="1" applyFont="1" applyFill="1" applyBorder="1" applyAlignment="1">
      <alignment horizontal="center"/>
    </xf>
    <xf numFmtId="0" fontId="0" fillId="0" borderId="5" xfId="0" applyFill="1" applyBorder="1" applyAlignment="1">
      <alignment horizontal="left" vertical="center" wrapText="1"/>
    </xf>
    <xf numFmtId="49" fontId="5" fillId="0" borderId="0" xfId="2" applyNumberFormat="1" applyFont="1" applyAlignment="1">
      <alignment horizontal="center" vertical="center" wrapText="1"/>
    </xf>
    <xf numFmtId="49" fontId="3" fillId="0" borderId="7" xfId="2" applyNumberFormat="1" applyFont="1" applyBorder="1" applyAlignment="1">
      <alignment vertical="center"/>
    </xf>
    <xf numFmtId="0" fontId="6" fillId="0" borderId="8" xfId="2" applyFont="1" applyBorder="1" applyAlignment="1">
      <alignment vertical="center"/>
    </xf>
    <xf numFmtId="49" fontId="3" fillId="0" borderId="9" xfId="2" applyNumberFormat="1" applyFont="1" applyBorder="1" applyAlignment="1">
      <alignment horizontal="center" vertical="center" wrapText="1"/>
    </xf>
    <xf numFmtId="0" fontId="6" fillId="0" borderId="11" xfId="2" applyFont="1" applyBorder="1" applyAlignment="1">
      <alignment horizontal="center" vertical="center" wrapText="1"/>
    </xf>
    <xf numFmtId="49" fontId="3" fillId="0" borderId="13" xfId="2" applyNumberFormat="1" applyFont="1" applyBorder="1" applyAlignment="1">
      <alignment vertical="center"/>
    </xf>
    <xf numFmtId="0" fontId="6" fillId="0" borderId="14" xfId="2" applyFont="1" applyBorder="1" applyAlignment="1">
      <alignment vertical="center"/>
    </xf>
    <xf numFmtId="0" fontId="6" fillId="0" borderId="16" xfId="2" applyFont="1" applyBorder="1" applyAlignment="1">
      <alignment vertical="center"/>
    </xf>
    <xf numFmtId="0" fontId="6" fillId="0" borderId="17" xfId="2" applyFont="1" applyBorder="1" applyAlignment="1">
      <alignment vertic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0" fontId="1" fillId="2" borderId="3" xfId="0" applyFont="1" applyFill="1" applyBorder="1" applyAlignment="1">
      <alignment horizontal="right" vertical="center"/>
    </xf>
  </cellXfs>
  <cellStyles count="3">
    <cellStyle name="Normal" xfId="1" xr:uid="{00000000-0005-0000-0000-000000000000}"/>
    <cellStyle name="Normální" xfId="0" builtinId="0"/>
    <cellStyle name="Normální 2 2" xfId="2" xr:uid="{00000000-0005-0000-0000-000002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85725</xdr:rowOff>
    </xdr:from>
    <xdr:to>
      <xdr:col>1</xdr:col>
      <xdr:colOff>495300</xdr:colOff>
      <xdr:row>2</xdr:row>
      <xdr:rowOff>76200</xdr:rowOff>
    </xdr:to>
    <xdr:pic>
      <xdr:nvPicPr>
        <xdr:cNvPr id="7" name="Picture 1">
          <a:extLst>
            <a:ext uri="{FF2B5EF4-FFF2-40B4-BE49-F238E27FC236}">
              <a16:creationId xmlns:a16="http://schemas.microsoft.com/office/drawing/2014/main" id="{0113F42D-F412-45CE-B7DA-771CD91D8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5725"/>
          <a:ext cx="1276350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N21"/>
  <sheetViews>
    <sheetView tabSelected="1" workbookViewId="0">
      <selection activeCell="C21" sqref="C21"/>
    </sheetView>
  </sheetViews>
  <sheetFormatPr defaultRowHeight="12.75" x14ac:dyDescent="0.2"/>
  <cols>
    <col min="1" max="1" width="7" customWidth="1"/>
    <col min="2" max="2" width="40.5703125" customWidth="1"/>
    <col min="3" max="3" width="16.140625" customWidth="1"/>
  </cols>
  <sheetData>
    <row r="1" spans="1:14" ht="18" customHeight="1" x14ac:dyDescent="0.2">
      <c r="A1" s="20"/>
      <c r="B1" s="60" t="s">
        <v>83</v>
      </c>
      <c r="C1" s="60"/>
    </row>
    <row r="2" spans="1:14" ht="26.25" customHeight="1" thickBot="1" x14ac:dyDescent="0.25">
      <c r="A2" s="21"/>
      <c r="B2" s="29" t="s">
        <v>55</v>
      </c>
      <c r="C2" s="21"/>
    </row>
    <row r="3" spans="1:14" ht="20.100000000000001" customHeight="1" thickBot="1" x14ac:dyDescent="0.25">
      <c r="A3" s="61" t="s">
        <v>45</v>
      </c>
      <c r="B3" s="62"/>
      <c r="C3" s="63" t="s">
        <v>46</v>
      </c>
    </row>
    <row r="4" spans="1:14" ht="20.100000000000001" customHeight="1" thickBot="1" x14ac:dyDescent="0.25">
      <c r="A4" s="22" t="s">
        <v>47</v>
      </c>
      <c r="B4" s="23" t="s">
        <v>48</v>
      </c>
      <c r="C4" s="64"/>
    </row>
    <row r="5" spans="1:14" ht="20.100000000000001" customHeight="1" x14ac:dyDescent="0.2">
      <c r="A5" s="24"/>
      <c r="B5" s="28"/>
      <c r="C5" s="25"/>
    </row>
    <row r="6" spans="1:14" ht="20.100000000000001" customHeight="1" x14ac:dyDescent="0.2">
      <c r="A6" s="24" t="s">
        <v>23</v>
      </c>
      <c r="B6" s="28" t="s">
        <v>57</v>
      </c>
      <c r="C6" s="25"/>
    </row>
    <row r="7" spans="1:14" ht="20.100000000000001" customHeight="1" thickBot="1" x14ac:dyDescent="0.25">
      <c r="A7" s="24"/>
      <c r="B7" s="28"/>
      <c r="C7" s="25"/>
    </row>
    <row r="8" spans="1:14" ht="20.100000000000001" customHeight="1" thickBot="1" x14ac:dyDescent="0.25">
      <c r="A8" s="61" t="s">
        <v>49</v>
      </c>
      <c r="B8" s="62"/>
      <c r="C8" s="26"/>
    </row>
    <row r="9" spans="1:14" ht="20.100000000000001" customHeight="1" x14ac:dyDescent="0.2">
      <c r="A9" s="20"/>
      <c r="B9" s="20"/>
      <c r="C9" s="20"/>
      <c r="N9" t="s">
        <v>81</v>
      </c>
    </row>
    <row r="10" spans="1:14" ht="20.100000000000001" customHeight="1" thickBot="1" x14ac:dyDescent="0.25">
      <c r="A10" s="20"/>
      <c r="B10" s="20"/>
      <c r="C10" s="20"/>
    </row>
    <row r="11" spans="1:14" ht="20.100000000000001" customHeight="1" thickBot="1" x14ac:dyDescent="0.25">
      <c r="A11" s="65" t="s">
        <v>50</v>
      </c>
      <c r="B11" s="66"/>
      <c r="C11" s="63" t="s">
        <v>46</v>
      </c>
    </row>
    <row r="12" spans="1:14" ht="20.100000000000001" customHeight="1" thickBot="1" x14ac:dyDescent="0.25">
      <c r="A12" s="22" t="s">
        <v>47</v>
      </c>
      <c r="B12" s="27" t="s">
        <v>48</v>
      </c>
      <c r="C12" s="64"/>
    </row>
    <row r="13" spans="1:14" ht="20.100000000000001" customHeight="1" x14ac:dyDescent="0.2">
      <c r="A13" s="24"/>
      <c r="B13" s="28"/>
      <c r="C13" s="25"/>
    </row>
    <row r="14" spans="1:14" ht="20.100000000000001" customHeight="1" x14ac:dyDescent="0.2">
      <c r="A14" s="24" t="s">
        <v>5</v>
      </c>
      <c r="B14" s="28" t="s">
        <v>84</v>
      </c>
      <c r="C14" s="25"/>
    </row>
    <row r="15" spans="1:14" ht="20.100000000000001" customHeight="1" thickBot="1" x14ac:dyDescent="0.25">
      <c r="A15" s="24"/>
      <c r="B15" s="28"/>
      <c r="C15" s="25"/>
    </row>
    <row r="16" spans="1:14" ht="20.100000000000001" customHeight="1" thickBot="1" x14ac:dyDescent="0.25">
      <c r="A16" s="61" t="s">
        <v>51</v>
      </c>
      <c r="B16" s="62"/>
      <c r="C16" s="26"/>
    </row>
    <row r="17" spans="1:3" ht="20.100000000000001" customHeight="1" x14ac:dyDescent="0.2">
      <c r="A17" s="21"/>
      <c r="B17" s="21"/>
      <c r="C17" s="21"/>
    </row>
    <row r="18" spans="1:3" ht="20.100000000000001" customHeight="1" thickBot="1" x14ac:dyDescent="0.25">
      <c r="A18" s="21"/>
      <c r="B18" s="21"/>
      <c r="C18" s="21"/>
    </row>
    <row r="19" spans="1:3" ht="20.100000000000001" customHeight="1" x14ac:dyDescent="0.2">
      <c r="A19" s="65" t="s">
        <v>52</v>
      </c>
      <c r="B19" s="66"/>
      <c r="C19" s="63" t="s">
        <v>46</v>
      </c>
    </row>
    <row r="20" spans="1:3" ht="20.100000000000001" customHeight="1" thickBot="1" x14ac:dyDescent="0.25">
      <c r="A20" s="67"/>
      <c r="B20" s="68"/>
      <c r="C20" s="64"/>
    </row>
    <row r="21" spans="1:3" ht="20.100000000000001" customHeight="1" thickBot="1" x14ac:dyDescent="0.25">
      <c r="A21" s="61" t="s">
        <v>53</v>
      </c>
      <c r="B21" s="62" t="s">
        <v>54</v>
      </c>
      <c r="C21" s="26"/>
    </row>
  </sheetData>
  <mergeCells count="10">
    <mergeCell ref="A21:B21"/>
    <mergeCell ref="A11:B11"/>
    <mergeCell ref="C11:C12"/>
    <mergeCell ref="A16:B16"/>
    <mergeCell ref="A19:B20"/>
    <mergeCell ref="C19:C20"/>
    <mergeCell ref="B1:C1"/>
    <mergeCell ref="A3:B3"/>
    <mergeCell ref="C3:C4"/>
    <mergeCell ref="A8:B8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43"/>
  <sheetViews>
    <sheetView topLeftCell="A4" zoomScale="85" zoomScaleNormal="85" workbookViewId="0">
      <selection activeCell="K2" sqref="K2"/>
    </sheetView>
  </sheetViews>
  <sheetFormatPr defaultRowHeight="12.75" x14ac:dyDescent="0.2"/>
  <cols>
    <col min="1" max="1" width="11.7109375" customWidth="1"/>
    <col min="2" max="2" width="14.7109375" customWidth="1"/>
    <col min="3" max="3" width="9.7109375" customWidth="1"/>
    <col min="4" max="4" width="70.7109375" customWidth="1"/>
    <col min="5" max="5" width="11.7109375" customWidth="1"/>
    <col min="6" max="8" width="16.7109375" customWidth="1"/>
  </cols>
  <sheetData>
    <row r="1" spans="1:8" ht="12.75" customHeight="1" x14ac:dyDescent="0.2">
      <c r="A1" s="34"/>
      <c r="B1" s="34"/>
      <c r="C1" s="34"/>
      <c r="D1" s="34" t="s">
        <v>0</v>
      </c>
      <c r="E1" s="34"/>
      <c r="F1" s="34"/>
      <c r="G1" s="34"/>
      <c r="H1" s="34"/>
    </row>
    <row r="2" spans="1:8" ht="30" customHeight="1" x14ac:dyDescent="0.2">
      <c r="A2" s="34"/>
      <c r="B2" s="34"/>
      <c r="C2" s="34"/>
      <c r="D2" s="31" t="s">
        <v>56</v>
      </c>
      <c r="E2" s="34"/>
      <c r="F2" s="34"/>
      <c r="G2" s="35"/>
      <c r="H2" s="35"/>
    </row>
    <row r="3" spans="1:8" ht="15" customHeight="1" x14ac:dyDescent="0.2">
      <c r="A3" s="2" t="s">
        <v>1</v>
      </c>
      <c r="B3" s="73" t="s">
        <v>34</v>
      </c>
      <c r="C3" s="73"/>
      <c r="D3" s="36" t="s">
        <v>68</v>
      </c>
      <c r="E3" s="34"/>
      <c r="F3" s="1"/>
      <c r="G3" s="30" t="s">
        <v>61</v>
      </c>
      <c r="H3" s="32">
        <f>H8+H13+H22+H37</f>
        <v>2758011.9400000004</v>
      </c>
    </row>
    <row r="4" spans="1:8" ht="15" x14ac:dyDescent="0.2">
      <c r="A4" s="3" t="s">
        <v>2</v>
      </c>
      <c r="B4" s="74" t="s">
        <v>61</v>
      </c>
      <c r="C4" s="74"/>
      <c r="D4" s="4" t="s">
        <v>57</v>
      </c>
      <c r="E4" s="35"/>
      <c r="F4" s="35"/>
      <c r="G4" s="5"/>
      <c r="H4" s="5"/>
    </row>
    <row r="5" spans="1:8" ht="12.75" customHeight="1" x14ac:dyDescent="0.2">
      <c r="A5" s="69" t="s">
        <v>6</v>
      </c>
      <c r="B5" s="69" t="s">
        <v>8</v>
      </c>
      <c r="C5" s="69" t="s">
        <v>9</v>
      </c>
      <c r="D5" s="69" t="s">
        <v>10</v>
      </c>
      <c r="E5" s="69" t="s">
        <v>12</v>
      </c>
      <c r="F5" s="69" t="s">
        <v>14</v>
      </c>
      <c r="G5" s="71" t="s">
        <v>16</v>
      </c>
      <c r="H5" s="72"/>
    </row>
    <row r="6" spans="1:8" ht="12.75" customHeight="1" x14ac:dyDescent="0.2">
      <c r="A6" s="70"/>
      <c r="B6" s="70"/>
      <c r="C6" s="70"/>
      <c r="D6" s="70"/>
      <c r="E6" s="70"/>
      <c r="F6" s="70"/>
      <c r="G6" s="33" t="s">
        <v>17</v>
      </c>
      <c r="H6" s="33" t="s">
        <v>19</v>
      </c>
    </row>
    <row r="7" spans="1:8" ht="12.75" customHeight="1" x14ac:dyDescent="0.2">
      <c r="A7" s="33" t="s">
        <v>7</v>
      </c>
      <c r="B7" s="33" t="s">
        <v>4</v>
      </c>
      <c r="C7" s="33" t="s">
        <v>3</v>
      </c>
      <c r="D7" s="33" t="s">
        <v>11</v>
      </c>
      <c r="E7" s="33" t="s">
        <v>13</v>
      </c>
      <c r="F7" s="33" t="s">
        <v>15</v>
      </c>
      <c r="G7" s="33" t="s">
        <v>18</v>
      </c>
      <c r="H7" s="33" t="s">
        <v>20</v>
      </c>
    </row>
    <row r="8" spans="1:8" ht="12.75" customHeight="1" x14ac:dyDescent="0.2">
      <c r="A8" s="35"/>
      <c r="B8" s="10">
        <v>0</v>
      </c>
      <c r="C8" s="35"/>
      <c r="D8" s="7" t="s">
        <v>21</v>
      </c>
      <c r="E8" s="35"/>
      <c r="F8" s="35"/>
      <c r="G8" s="35"/>
      <c r="H8" s="11">
        <f>SUM(H9:H12)</f>
        <v>22686.3</v>
      </c>
    </row>
    <row r="9" spans="1:8" ht="12.75" customHeight="1" x14ac:dyDescent="0.2">
      <c r="A9" s="13" t="s">
        <v>7</v>
      </c>
      <c r="B9" s="13" t="s">
        <v>76</v>
      </c>
      <c r="C9" s="14" t="s">
        <v>22</v>
      </c>
      <c r="D9" s="45" t="s">
        <v>77</v>
      </c>
      <c r="E9" s="15" t="s">
        <v>78</v>
      </c>
      <c r="F9" s="47">
        <v>81.900000000000006</v>
      </c>
      <c r="G9" s="46">
        <v>277</v>
      </c>
      <c r="H9" s="46">
        <f>ROUND(ROUND(G9,2)*ROUND(F9,3),2)</f>
        <v>22686.3</v>
      </c>
    </row>
    <row r="10" spans="1:8" ht="12.75" customHeight="1" x14ac:dyDescent="0.2">
      <c r="D10" s="40" t="s">
        <v>79</v>
      </c>
    </row>
    <row r="11" spans="1:8" ht="12.75" customHeight="1" x14ac:dyDescent="0.2">
      <c r="D11" s="41" t="s">
        <v>82</v>
      </c>
    </row>
    <row r="12" spans="1:8" ht="12.75" customHeight="1" x14ac:dyDescent="0.2">
      <c r="D12" s="18" t="s">
        <v>80</v>
      </c>
    </row>
    <row r="13" spans="1:8" ht="12.75" customHeight="1" x14ac:dyDescent="0.2">
      <c r="A13" s="42"/>
      <c r="B13" s="10">
        <v>1</v>
      </c>
      <c r="C13" s="42"/>
      <c r="D13" s="7" t="s">
        <v>24</v>
      </c>
      <c r="E13" s="42"/>
      <c r="F13" s="42"/>
      <c r="G13" s="42"/>
      <c r="H13" s="11">
        <f>SUM(H14:H21)</f>
        <v>54779.4</v>
      </c>
    </row>
    <row r="14" spans="1:8" ht="12.75" customHeight="1" x14ac:dyDescent="0.2">
      <c r="A14" s="8">
        <v>2</v>
      </c>
      <c r="B14" s="8">
        <v>11372</v>
      </c>
      <c r="C14" s="6" t="s">
        <v>22</v>
      </c>
      <c r="D14" s="48" t="s">
        <v>43</v>
      </c>
      <c r="E14" s="49" t="s">
        <v>25</v>
      </c>
      <c r="F14" s="50">
        <v>3</v>
      </c>
      <c r="G14" s="9">
        <v>1579.5</v>
      </c>
      <c r="H14" s="9">
        <f>ROUND(ROUND(G14,2)*ROUND(F14,3),2)</f>
        <v>4738.5</v>
      </c>
    </row>
    <row r="15" spans="1:8" ht="14.25" customHeight="1" x14ac:dyDescent="0.2">
      <c r="D15" s="51" t="s">
        <v>67</v>
      </c>
      <c r="E15" s="37"/>
      <c r="F15" s="37"/>
    </row>
    <row r="16" spans="1:8" ht="12.95" customHeight="1" x14ac:dyDescent="0.2">
      <c r="D16" s="52" t="s">
        <v>75</v>
      </c>
      <c r="E16" s="37"/>
      <c r="F16" s="37"/>
    </row>
    <row r="17" spans="1:8" ht="18" customHeight="1" x14ac:dyDescent="0.2">
      <c r="D17" s="51" t="s">
        <v>44</v>
      </c>
      <c r="E17" s="37"/>
      <c r="F17" s="37"/>
    </row>
    <row r="18" spans="1:8" ht="12.75" customHeight="1" x14ac:dyDescent="0.2">
      <c r="A18" s="8">
        <v>3</v>
      </c>
      <c r="B18" s="38">
        <v>12922</v>
      </c>
      <c r="C18" s="6" t="s">
        <v>22</v>
      </c>
      <c r="D18" s="45" t="s">
        <v>58</v>
      </c>
      <c r="E18" s="53" t="s">
        <v>26</v>
      </c>
      <c r="F18" s="47">
        <v>910</v>
      </c>
      <c r="G18" s="16">
        <v>54.99</v>
      </c>
      <c r="H18" s="16">
        <f>ROUND(ROUND(G18,2)*ROUND(F18,3),2)</f>
        <v>50040.9</v>
      </c>
    </row>
    <row r="19" spans="1:8" ht="12.75" customHeight="1" x14ac:dyDescent="0.2">
      <c r="D19" s="40" t="s">
        <v>59</v>
      </c>
      <c r="E19" s="37"/>
      <c r="F19" s="37"/>
    </row>
    <row r="20" spans="1:8" ht="12.75" customHeight="1" x14ac:dyDescent="0.2">
      <c r="D20" s="41" t="s">
        <v>62</v>
      </c>
      <c r="E20" s="37"/>
      <c r="F20" s="37"/>
    </row>
    <row r="21" spans="1:8" ht="68.099999999999994" customHeight="1" x14ac:dyDescent="0.2">
      <c r="D21" s="40" t="s">
        <v>60</v>
      </c>
      <c r="E21" s="37"/>
      <c r="F21" s="37"/>
    </row>
    <row r="22" spans="1:8" ht="12.75" customHeight="1" x14ac:dyDescent="0.2">
      <c r="A22" s="35"/>
      <c r="B22" s="39">
        <v>5</v>
      </c>
      <c r="C22" s="35"/>
      <c r="D22" s="7" t="s">
        <v>27</v>
      </c>
      <c r="E22" s="35"/>
      <c r="F22" s="35"/>
      <c r="G22" s="35"/>
      <c r="H22" s="11">
        <f>SUM(H23:H36)</f>
        <v>2667760.9500000002</v>
      </c>
    </row>
    <row r="23" spans="1:8" ht="12.75" customHeight="1" x14ac:dyDescent="0.2">
      <c r="A23" s="8">
        <v>4</v>
      </c>
      <c r="B23" s="8">
        <v>56963</v>
      </c>
      <c r="C23" s="6"/>
      <c r="D23" s="54" t="s">
        <v>70</v>
      </c>
      <c r="E23" s="49" t="s">
        <v>26</v>
      </c>
      <c r="F23" s="50">
        <v>910</v>
      </c>
      <c r="G23" s="44">
        <v>186.3</v>
      </c>
      <c r="H23" s="44">
        <f>ROUND(ROUND(G23,2)*ROUND(F23,3),2)</f>
        <v>169533</v>
      </c>
    </row>
    <row r="24" spans="1:8" ht="38.25" customHeight="1" x14ac:dyDescent="0.2">
      <c r="D24" s="40" t="s">
        <v>72</v>
      </c>
      <c r="E24" s="37"/>
      <c r="F24" s="37"/>
      <c r="G24" s="37"/>
      <c r="H24" s="37"/>
    </row>
    <row r="25" spans="1:8" ht="104.25" customHeight="1" x14ac:dyDescent="0.2">
      <c r="D25" s="54" t="s">
        <v>71</v>
      </c>
      <c r="E25" s="37"/>
      <c r="F25" s="37"/>
      <c r="G25" s="37"/>
      <c r="H25" s="37"/>
    </row>
    <row r="26" spans="1:8" ht="12.75" customHeight="1" x14ac:dyDescent="0.2">
      <c r="A26" s="8">
        <v>5</v>
      </c>
      <c r="B26" s="8">
        <v>572213</v>
      </c>
      <c r="C26" s="6" t="s">
        <v>22</v>
      </c>
      <c r="D26" s="54" t="s">
        <v>28</v>
      </c>
      <c r="E26" s="49" t="s">
        <v>26</v>
      </c>
      <c r="F26" s="50">
        <v>8373.2000000000007</v>
      </c>
      <c r="G26" s="44">
        <v>18.22</v>
      </c>
      <c r="H26" s="44">
        <f>ROUND(ROUND(G26,2)*ROUND(F26,3),2)</f>
        <v>152559.70000000001</v>
      </c>
    </row>
    <row r="27" spans="1:8" ht="25.5" customHeight="1" x14ac:dyDescent="0.2">
      <c r="D27" s="51" t="s">
        <v>35</v>
      </c>
      <c r="E27" s="37"/>
      <c r="F27" s="37"/>
      <c r="G27" s="37"/>
      <c r="H27" s="37"/>
    </row>
    <row r="28" spans="1:8" ht="12.75" customHeight="1" x14ac:dyDescent="0.2">
      <c r="D28" s="57" t="s">
        <v>63</v>
      </c>
      <c r="E28" s="37"/>
      <c r="F28" s="37"/>
      <c r="G28" s="37"/>
      <c r="H28" s="37"/>
    </row>
    <row r="29" spans="1:8" ht="50.1" customHeight="1" x14ac:dyDescent="0.2">
      <c r="D29" s="43" t="s">
        <v>29</v>
      </c>
      <c r="E29" s="37"/>
      <c r="F29" s="37"/>
      <c r="G29" s="37"/>
      <c r="H29" s="37"/>
    </row>
    <row r="30" spans="1:8" ht="12.75" customHeight="1" x14ac:dyDescent="0.2">
      <c r="A30" s="8">
        <v>6</v>
      </c>
      <c r="B30" s="12" t="s">
        <v>73</v>
      </c>
      <c r="C30" s="6" t="s">
        <v>22</v>
      </c>
      <c r="D30" s="48" t="s">
        <v>74</v>
      </c>
      <c r="E30" s="49" t="s">
        <v>26</v>
      </c>
      <c r="F30" s="50">
        <v>4186.6000000000004</v>
      </c>
      <c r="G30" s="44">
        <v>391.92</v>
      </c>
      <c r="H30" s="44">
        <f>ROUND(ROUND(G30,2)*ROUND(F30,3),2)</f>
        <v>1640812.27</v>
      </c>
    </row>
    <row r="31" spans="1:8" ht="25.5" customHeight="1" x14ac:dyDescent="0.2">
      <c r="D31" s="43" t="s">
        <v>30</v>
      </c>
      <c r="E31" s="37"/>
      <c r="F31" s="37"/>
      <c r="G31" s="37"/>
      <c r="H31" s="37"/>
    </row>
    <row r="32" spans="1:8" ht="25.5" customHeight="1" x14ac:dyDescent="0.2">
      <c r="D32" s="57" t="s">
        <v>64</v>
      </c>
      <c r="E32" s="37"/>
      <c r="F32" s="37"/>
      <c r="G32" s="37"/>
      <c r="H32" s="37"/>
    </row>
    <row r="33" spans="1:8" ht="140.1" customHeight="1" x14ac:dyDescent="0.2">
      <c r="D33" s="43" t="s">
        <v>31</v>
      </c>
      <c r="E33" s="37"/>
      <c r="F33" s="37"/>
      <c r="G33" s="37"/>
      <c r="H33" s="37"/>
    </row>
    <row r="34" spans="1:8" ht="12.75" customHeight="1" x14ac:dyDescent="0.2">
      <c r="A34" s="8">
        <v>7</v>
      </c>
      <c r="B34" s="12" t="s">
        <v>36</v>
      </c>
      <c r="C34" s="6" t="s">
        <v>22</v>
      </c>
      <c r="D34" s="48" t="s">
        <v>37</v>
      </c>
      <c r="E34" s="49" t="s">
        <v>25</v>
      </c>
      <c r="F34" s="50">
        <v>104.66500000000001</v>
      </c>
      <c r="G34" s="44">
        <v>6734.4</v>
      </c>
      <c r="H34" s="44">
        <f>ROUND(ROUND(G34,2)*ROUND(F34,3),2)</f>
        <v>704855.98</v>
      </c>
    </row>
    <row r="35" spans="1:8" ht="39" customHeight="1" x14ac:dyDescent="0.2">
      <c r="D35" s="57" t="s">
        <v>69</v>
      </c>
      <c r="E35" s="37"/>
      <c r="F35" s="37"/>
      <c r="G35" s="37"/>
      <c r="H35" s="37"/>
    </row>
    <row r="36" spans="1:8" ht="140.1" customHeight="1" x14ac:dyDescent="0.2">
      <c r="D36" s="43" t="s">
        <v>31</v>
      </c>
      <c r="E36" s="37"/>
      <c r="F36" s="37"/>
      <c r="G36" s="37"/>
      <c r="H36" s="37"/>
    </row>
    <row r="37" spans="1:8" ht="12.75" customHeight="1" x14ac:dyDescent="0.2">
      <c r="A37" s="35"/>
      <c r="B37" s="10" t="s">
        <v>18</v>
      </c>
      <c r="C37" s="35"/>
      <c r="D37" s="7" t="s">
        <v>32</v>
      </c>
      <c r="E37" s="35"/>
      <c r="F37" s="35"/>
      <c r="G37" s="35"/>
      <c r="H37" s="11">
        <f>SUM(H38:H43)</f>
        <v>12785.289999999999</v>
      </c>
    </row>
    <row r="38" spans="1:8" ht="12.75" customHeight="1" x14ac:dyDescent="0.2">
      <c r="A38" s="13">
        <v>8</v>
      </c>
      <c r="B38" s="13" t="s">
        <v>40</v>
      </c>
      <c r="C38" s="14" t="s">
        <v>22</v>
      </c>
      <c r="D38" s="45" t="s">
        <v>41</v>
      </c>
      <c r="E38" s="53" t="s">
        <v>33</v>
      </c>
      <c r="F38" s="58">
        <v>24.8</v>
      </c>
      <c r="G38" s="16">
        <v>120.51</v>
      </c>
      <c r="H38" s="16">
        <f>ROUND(ROUND(G38,2)*ROUND(F38,3),2)</f>
        <v>2988.65</v>
      </c>
    </row>
    <row r="39" spans="1:8" ht="24.95" customHeight="1" x14ac:dyDescent="0.2">
      <c r="A39" s="17"/>
      <c r="B39" s="17"/>
      <c r="C39" s="17"/>
      <c r="D39" s="40" t="s">
        <v>42</v>
      </c>
      <c r="E39" s="55"/>
      <c r="F39" s="55"/>
      <c r="G39" s="17"/>
      <c r="H39" s="17"/>
    </row>
    <row r="40" spans="1:8" ht="24.95" customHeight="1" x14ac:dyDescent="0.2">
      <c r="A40" s="17"/>
      <c r="B40" s="17"/>
      <c r="C40" s="17"/>
      <c r="D40" s="56" t="s">
        <v>65</v>
      </c>
      <c r="E40" s="55"/>
      <c r="F40" s="55"/>
      <c r="G40" s="17"/>
      <c r="H40" s="17"/>
    </row>
    <row r="41" spans="1:8" ht="12.95" customHeight="1" x14ac:dyDescent="0.2">
      <c r="A41" s="8">
        <v>9</v>
      </c>
      <c r="B41" s="8">
        <v>93818</v>
      </c>
      <c r="C41" s="6" t="s">
        <v>22</v>
      </c>
      <c r="D41" s="54" t="s">
        <v>38</v>
      </c>
      <c r="E41" s="49" t="s">
        <v>26</v>
      </c>
      <c r="F41" s="50">
        <v>4186.6000000000004</v>
      </c>
      <c r="G41" s="9">
        <v>2.34</v>
      </c>
      <c r="H41" s="9">
        <f>ROUND(ROUND(G41,2)*ROUND(F41,3),2)</f>
        <v>9796.64</v>
      </c>
    </row>
    <row r="42" spans="1:8" ht="24.95" customHeight="1" x14ac:dyDescent="0.2">
      <c r="D42" s="59" t="s">
        <v>39</v>
      </c>
      <c r="E42" s="37"/>
      <c r="F42" s="37"/>
    </row>
    <row r="43" spans="1:8" x14ac:dyDescent="0.2">
      <c r="D43" s="19" t="s">
        <v>66</v>
      </c>
    </row>
  </sheetData>
  <mergeCells count="9">
    <mergeCell ref="F5:F6"/>
    <mergeCell ref="G5:H5"/>
    <mergeCell ref="B3:C3"/>
    <mergeCell ref="B4:C4"/>
    <mergeCell ref="A5:A6"/>
    <mergeCell ref="B5:B6"/>
    <mergeCell ref="C5:C6"/>
    <mergeCell ref="D5:D6"/>
    <mergeCell ref="E5:E6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SO 102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Bažant Miloš</dc:creator>
  <cp:lastModifiedBy>Vybíralová Veronika</cp:lastModifiedBy>
  <cp:lastPrinted>2025-05-20T12:40:37Z</cp:lastPrinted>
  <dcterms:created xsi:type="dcterms:W3CDTF">2021-03-14T11:23:14Z</dcterms:created>
  <dcterms:modified xsi:type="dcterms:W3CDTF">2025-05-29T08:09:11Z</dcterms:modified>
</cp:coreProperties>
</file>