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kty\2024\23034 - Břeclav - ZZS JMK\vypracování\vnitřky\EDIT\"/>
    </mc:Choice>
  </mc:AlternateContent>
  <xr:revisionPtr revIDLastSave="0" documentId="13_ncr:1_{E8D6CDAA-18D5-449B-B9FF-75CE8C3EDB17}" xr6:coauthVersionLast="47" xr6:coauthVersionMax="47" xr10:uidLastSave="{00000000-0000-0000-0000-000000000000}"/>
  <bookViews>
    <workbookView xWindow="1950" yWindow="1950" windowWidth="21600" windowHeight="11295" firstSheet="2" activeTab="3" xr2:uid="{00000000-000D-0000-FFFF-FFFF00000000}"/>
  </bookViews>
  <sheets>
    <sheet name="Pokyny pro vyplnění" sheetId="11" state="hidden" r:id="rId1"/>
    <sheet name="VzorPolozky" sheetId="10" state="hidden" r:id="rId2"/>
    <sheet name=" Pol-vnitřky" sheetId="12" r:id="rId3"/>
    <sheet name=" Pol-venky" sheetId="13" r:id="rId4"/>
    <sheet name="List1" sheetId="14" r:id="rId5"/>
  </sheets>
  <externalReferences>
    <externalReference r:id="rId6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3">' Pol-venky'!$1:$4</definedName>
    <definedName name="_xlnm.Print_Titles" localSheetId="2">' Pol-vnitřky'!$1:$4</definedName>
    <definedName name="oadresa">#REF!</definedName>
    <definedName name="_xlnm.Print_Area" localSheetId="3">' Pol-venky'!$A$1:$G$105</definedName>
    <definedName name="_xlnm.Print_Area" localSheetId="2">' Pol-vnitřky'!$A$1:$G$197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2" i="13" l="1"/>
  <c r="G78" i="13" s="1"/>
  <c r="G88" i="12"/>
  <c r="G86" i="12"/>
  <c r="G132" i="12"/>
  <c r="G131" i="12"/>
  <c r="G130" i="12"/>
  <c r="G29" i="13"/>
  <c r="G93" i="13"/>
  <c r="G48" i="13"/>
  <c r="G75" i="13"/>
  <c r="G17" i="12"/>
  <c r="G36" i="13"/>
  <c r="G76" i="13"/>
  <c r="G38" i="13"/>
  <c r="G46" i="13"/>
  <c r="G37" i="13"/>
  <c r="G68" i="13"/>
  <c r="G42" i="13"/>
  <c r="G15" i="13"/>
  <c r="G14" i="13"/>
  <c r="G13" i="13"/>
  <c r="G8" i="13"/>
  <c r="G9" i="13"/>
  <c r="G28" i="13"/>
  <c r="G32" i="13"/>
  <c r="G25" i="13"/>
  <c r="G26" i="13"/>
  <c r="G27" i="13"/>
  <c r="G22" i="13"/>
  <c r="G21" i="13"/>
  <c r="G20" i="13"/>
  <c r="G104" i="12"/>
  <c r="G36" i="12"/>
  <c r="G90" i="12"/>
  <c r="G179" i="12"/>
  <c r="G170" i="12"/>
  <c r="G166" i="12"/>
  <c r="G167" i="12"/>
  <c r="G153" i="12"/>
  <c r="G154" i="12"/>
  <c r="G155" i="12"/>
  <c r="G156" i="12"/>
  <c r="G157" i="12"/>
  <c r="G158" i="12"/>
  <c r="G159" i="12"/>
  <c r="G160" i="12"/>
  <c r="G161" i="12"/>
  <c r="G162" i="12"/>
  <c r="G163" i="12"/>
  <c r="G164" i="12"/>
  <c r="G165" i="12"/>
  <c r="G143" i="12"/>
  <c r="G150" i="12"/>
  <c r="G151" i="12"/>
  <c r="G147" i="12"/>
  <c r="G148" i="12"/>
  <c r="G149" i="12"/>
  <c r="G152" i="12"/>
  <c r="G144" i="12"/>
  <c r="R4" i="14"/>
  <c r="W4" i="14"/>
  <c r="T4" i="14"/>
  <c r="B4" i="14"/>
  <c r="C4" i="14"/>
  <c r="D4" i="14"/>
  <c r="E4" i="14"/>
  <c r="F4" i="14"/>
  <c r="G4" i="14"/>
  <c r="H4" i="14"/>
  <c r="I4" i="14"/>
  <c r="J4" i="14"/>
  <c r="K4" i="14"/>
  <c r="L4" i="14"/>
  <c r="M4" i="14"/>
  <c r="N4" i="14"/>
  <c r="O4" i="14"/>
  <c r="P4" i="14"/>
  <c r="Q4" i="14"/>
  <c r="S4" i="14"/>
  <c r="U4" i="14"/>
  <c r="V4" i="14"/>
  <c r="X4" i="14"/>
  <c r="Y4" i="14"/>
  <c r="Z4" i="14"/>
  <c r="AA4" i="14"/>
  <c r="A4" i="14"/>
  <c r="G188" i="12"/>
  <c r="G135" i="12"/>
  <c r="G139" i="12"/>
  <c r="G140" i="12"/>
  <c r="G134" i="12"/>
  <c r="G137" i="12"/>
  <c r="G138" i="12"/>
  <c r="G89" i="12"/>
  <c r="G24" i="12"/>
  <c r="G23" i="12"/>
  <c r="G78" i="12"/>
  <c r="G80" i="12"/>
  <c r="G79" i="12"/>
  <c r="G72" i="12"/>
  <c r="G70" i="12"/>
  <c r="G62" i="12"/>
  <c r="G63" i="12"/>
  <c r="G64" i="12"/>
  <c r="G65" i="12"/>
  <c r="G77" i="12"/>
  <c r="G30" i="12"/>
  <c r="G29" i="12"/>
  <c r="G19" i="12"/>
  <c r="G21" i="12"/>
  <c r="G22" i="12"/>
  <c r="G20" i="12"/>
  <c r="G18" i="12"/>
  <c r="G16" i="12"/>
  <c r="G15" i="12"/>
  <c r="G96" i="13"/>
  <c r="G95" i="13"/>
  <c r="G94" i="13"/>
  <c r="G92" i="13" s="1"/>
  <c r="G91" i="13"/>
  <c r="G90" i="13"/>
  <c r="G89" i="13"/>
  <c r="G88" i="13" s="1"/>
  <c r="G87" i="13"/>
  <c r="G86" i="13"/>
  <c r="G85" i="13"/>
  <c r="G84" i="13"/>
  <c r="G81" i="13"/>
  <c r="G80" i="13"/>
  <c r="G79" i="13"/>
  <c r="G77" i="13"/>
  <c r="G74" i="13"/>
  <c r="G73" i="13"/>
  <c r="G72" i="13"/>
  <c r="G71" i="13"/>
  <c r="G70" i="13"/>
  <c r="G69" i="13"/>
  <c r="G67" i="13"/>
  <c r="G64" i="13"/>
  <c r="G63" i="13"/>
  <c r="G62" i="13"/>
  <c r="G61" i="13"/>
  <c r="G60" i="13"/>
  <c r="G59" i="13"/>
  <c r="G58" i="13" s="1"/>
  <c r="G57" i="13"/>
  <c r="G56" i="13"/>
  <c r="G55" i="13"/>
  <c r="G54" i="13"/>
  <c r="G53" i="13"/>
  <c r="G52" i="13"/>
  <c r="G51" i="13"/>
  <c r="G50" i="13"/>
  <c r="G49" i="13"/>
  <c r="G47" i="13"/>
  <c r="G45" i="13"/>
  <c r="G44" i="13"/>
  <c r="G43" i="13"/>
  <c r="G41" i="13"/>
  <c r="G39" i="13"/>
  <c r="G35" i="13"/>
  <c r="G34" i="13"/>
  <c r="G33" i="13"/>
  <c r="G30" i="13"/>
  <c r="G24" i="13"/>
  <c r="G23" i="13"/>
  <c r="G19" i="13"/>
  <c r="G18" i="13"/>
  <c r="G17" i="13"/>
  <c r="G12" i="13"/>
  <c r="G10" i="13"/>
  <c r="G7" i="13"/>
  <c r="G6" i="13"/>
  <c r="G171" i="12"/>
  <c r="G38" i="12"/>
  <c r="G28" i="12"/>
  <c r="G41" i="12"/>
  <c r="G186" i="12"/>
  <c r="G185" i="12"/>
  <c r="G181" i="12"/>
  <c r="G174" i="12"/>
  <c r="G175" i="12"/>
  <c r="G176" i="12"/>
  <c r="G177" i="12"/>
  <c r="G178" i="12"/>
  <c r="G180" i="12"/>
  <c r="G173" i="12"/>
  <c r="G146" i="12"/>
  <c r="G168" i="12"/>
  <c r="G169" i="12"/>
  <c r="G145" i="12"/>
  <c r="G141" i="12"/>
  <c r="G120" i="12"/>
  <c r="G121" i="12"/>
  <c r="G122" i="12"/>
  <c r="G123" i="12"/>
  <c r="G124" i="12"/>
  <c r="G125" i="12"/>
  <c r="G126" i="12"/>
  <c r="G127" i="12"/>
  <c r="G128" i="12"/>
  <c r="G129" i="12"/>
  <c r="G133" i="12"/>
  <c r="G136" i="12"/>
  <c r="G119" i="12"/>
  <c r="G111" i="12"/>
  <c r="G112" i="12"/>
  <c r="G113" i="12"/>
  <c r="G114" i="12"/>
  <c r="G115" i="12"/>
  <c r="G116" i="12"/>
  <c r="G110" i="12"/>
  <c r="G109" i="12"/>
  <c r="G91" i="12"/>
  <c r="G102" i="12"/>
  <c r="G103" i="12"/>
  <c r="G105" i="12"/>
  <c r="G106" i="12"/>
  <c r="G107" i="12"/>
  <c r="G101" i="12"/>
  <c r="G100" i="12"/>
  <c r="G99" i="12"/>
  <c r="G98" i="12"/>
  <c r="G97" i="12"/>
  <c r="G96" i="12"/>
  <c r="G95" i="12"/>
  <c r="G87" i="12"/>
  <c r="G85" i="12"/>
  <c r="G71" i="12"/>
  <c r="G84" i="12"/>
  <c r="G83" i="12"/>
  <c r="G82" i="12"/>
  <c r="G81" i="12"/>
  <c r="G76" i="12"/>
  <c r="G75" i="12"/>
  <c r="G74" i="12"/>
  <c r="G73" i="12"/>
  <c r="G69" i="12"/>
  <c r="G68" i="12"/>
  <c r="G67" i="12"/>
  <c r="G66" i="12"/>
  <c r="G93" i="12"/>
  <c r="G59" i="12"/>
  <c r="G40" i="12"/>
  <c r="G39" i="12"/>
  <c r="G37" i="12"/>
  <c r="G10" i="12"/>
  <c r="G11" i="12"/>
  <c r="G12" i="12"/>
  <c r="G13" i="12"/>
  <c r="G14" i="12"/>
  <c r="G6" i="12"/>
  <c r="G7" i="12"/>
  <c r="G8" i="12"/>
  <c r="G9" i="12"/>
  <c r="G31" i="13" l="1"/>
  <c r="G40" i="13"/>
  <c r="G65" i="13"/>
  <c r="G5" i="13"/>
  <c r="G83" i="13"/>
  <c r="G11" i="13"/>
  <c r="G142" i="12"/>
  <c r="G108" i="12"/>
  <c r="G117" i="12"/>
  <c r="G172" i="12"/>
  <c r="G50" i="12"/>
  <c r="G49" i="12"/>
  <c r="G54" i="12"/>
  <c r="G43" i="12"/>
  <c r="G94" i="12"/>
  <c r="G92" i="12" s="1"/>
  <c r="G52" i="12"/>
  <c r="G47" i="12"/>
  <c r="G46" i="12"/>
  <c r="G53" i="12"/>
  <c r="G58" i="12"/>
  <c r="G57" i="12"/>
  <c r="G56" i="12"/>
  <c r="G55" i="12"/>
  <c r="G191" i="12"/>
  <c r="G32" i="12"/>
  <c r="G48" i="12"/>
  <c r="G35" i="12"/>
  <c r="G45" i="12"/>
  <c r="G44" i="12"/>
  <c r="G190" i="12"/>
  <c r="G189" i="12"/>
  <c r="G184" i="12"/>
  <c r="G183" i="12"/>
  <c r="G182" i="12" s="1"/>
  <c r="G27" i="12"/>
  <c r="G31" i="12"/>
  <c r="G33" i="12"/>
  <c r="G34" i="12"/>
  <c r="G42" i="12"/>
  <c r="G51" i="12"/>
  <c r="G61" i="12"/>
  <c r="G60" i="12" s="1"/>
  <c r="G25" i="12"/>
  <c r="G5" i="12" s="1"/>
  <c r="E98" i="13" l="1"/>
  <c r="G187" i="12"/>
  <c r="G26" i="12"/>
  <c r="E193" i="12" s="1"/>
</calcChain>
</file>

<file path=xl/sharedStrings.xml><?xml version="1.0" encoding="utf-8"?>
<sst xmlns="http://schemas.openxmlformats.org/spreadsheetml/2006/main" count="908" uniqueCount="454">
  <si>
    <t xml:space="preserve">Položkový rozpočet </t>
  </si>
  <si>
    <t>O:</t>
  </si>
  <si>
    <t>R:</t>
  </si>
  <si>
    <t>Vedlejší náklady</t>
  </si>
  <si>
    <t>Ostatní náklady</t>
  </si>
  <si>
    <t>Celkem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</si>
  <si>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</si>
  <si>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</si>
  <si>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Z:</t>
  </si>
  <si>
    <t>#TypZaznamu#</t>
  </si>
  <si>
    <t>STA</t>
  </si>
  <si>
    <t>Název položky</t>
  </si>
  <si>
    <t>MJ</t>
  </si>
  <si>
    <t>DIL</t>
  </si>
  <si>
    <t>ks</t>
  </si>
  <si>
    <t>POL1_0</t>
  </si>
  <si>
    <t>POL3_0</t>
  </si>
  <si>
    <t>m</t>
  </si>
  <si>
    <t>Doprava technologie</t>
  </si>
  <si>
    <t>Soubor</t>
  </si>
  <si>
    <t>Autorský dozor</t>
  </si>
  <si>
    <t xml:space="preserve">Dokumentace skutečného provedení </t>
  </si>
  <si>
    <t>Výchozí revize</t>
  </si>
  <si>
    <t>END</t>
  </si>
  <si>
    <t>celkem bez DPH</t>
  </si>
  <si>
    <t>cena materiálu</t>
  </si>
  <si>
    <t>cena montáže</t>
  </si>
  <si>
    <t>mn.</t>
  </si>
  <si>
    <t>kpl</t>
  </si>
  <si>
    <t>Zprostředkování připojení, komunikace s distribuční společností</t>
  </si>
  <si>
    <t>Součinnost s revizním technikem</t>
  </si>
  <si>
    <t>č.</t>
  </si>
  <si>
    <t>Díl 1</t>
  </si>
  <si>
    <t>Díl 2</t>
  </si>
  <si>
    <t>Díl 3</t>
  </si>
  <si>
    <t>Díl 4</t>
  </si>
  <si>
    <t>1.1</t>
  </si>
  <si>
    <t>1.2</t>
  </si>
  <si>
    <t>2.1</t>
  </si>
  <si>
    <t>2.2</t>
  </si>
  <si>
    <t>2.3</t>
  </si>
  <si>
    <t>2.4</t>
  </si>
  <si>
    <t>2.9</t>
  </si>
  <si>
    <t>2.5</t>
  </si>
  <si>
    <t>2.8</t>
  </si>
  <si>
    <t>2.6</t>
  </si>
  <si>
    <t>2.7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</si>
  <si>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</si>
  <si>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</si>
  <si>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</si>
  <si>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</si>
  <si>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</si>
  <si>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</si>
  <si>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</si>
  <si>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</si>
  <si>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</si>
  <si>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</si>
  <si>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</si>
  <si>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</si>
  <si>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</si>
  <si>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</si>
  <si>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3.1</t>
  </si>
  <si>
    <t>3.2</t>
  </si>
  <si>
    <t>4.1</t>
  </si>
  <si>
    <t>4.2</t>
  </si>
  <si>
    <t>4.3</t>
  </si>
  <si>
    <t>2.27</t>
  </si>
  <si>
    <t>2.28</t>
  </si>
  <si>
    <t>2.24</t>
  </si>
  <si>
    <t>Nepředvídatelné práce, mapování terénu, vyhledání přípojného místa, BOZP, ostatní, blíže neurčené úkony</t>
  </si>
  <si>
    <t>2.25</t>
  </si>
  <si>
    <t>2.26</t>
  </si>
  <si>
    <t>Výkaz výměr</t>
  </si>
  <si>
    <t>1.3</t>
  </si>
  <si>
    <t>1.4</t>
  </si>
  <si>
    <t>1.5</t>
  </si>
  <si>
    <t>1.6</t>
  </si>
  <si>
    <t>1.7</t>
  </si>
  <si>
    <t>1.8</t>
  </si>
  <si>
    <t>1.9</t>
  </si>
  <si>
    <t>Hlavní jistič velikosti 160 A, kompaktní s elektronicky nastavitelnou proudovou spouští a plobovatelným krytem</t>
  </si>
  <si>
    <t>1.10</t>
  </si>
  <si>
    <t>1.11</t>
  </si>
  <si>
    <t>1.12</t>
  </si>
  <si>
    <t>1.13</t>
  </si>
  <si>
    <t>1.14</t>
  </si>
  <si>
    <t>Rozváděče, výrobky</t>
  </si>
  <si>
    <t>Svodičový box třídy materiálu A1 nebo A2, na rozhraní zón LPZ OB a LPZ1, tvořený svodičem 2+0, T1+T2, 12,5 kA/pól</t>
  </si>
  <si>
    <t>Svodičový box třídy materiálu A1 nebo A2, na rozhraní zón LPZ OB a LPZ1, tvořený svodičem 4+0, T1+T2, 12,5 kA/pól</t>
  </si>
  <si>
    <t>Vystrojení rozváděčů, testy, dílenské a dodavatelské dokumentace výrobců, výrobní štítky atp.</t>
  </si>
  <si>
    <t>Kabelové trasy</t>
  </si>
  <si>
    <t>Kabelový žlab 200x50, žárový zinek</t>
  </si>
  <si>
    <t>Kabelový žlab 100x50, vnitřní prostředí</t>
  </si>
  <si>
    <t>Kabelový žlab 150x100, vnitřní prostředí</t>
  </si>
  <si>
    <t>Kabelový svazkový držák, plechový</t>
  </si>
  <si>
    <t>Kabelová příchytka pro jednotlivé kabely plastová</t>
  </si>
  <si>
    <t>Kabelová příchytka pro jednotlivé kabely plechová, s funkčností při požáru, včetně spojovacího mat.</t>
  </si>
  <si>
    <t>Trubka tuhá, bezhalogenová, průměr 20</t>
  </si>
  <si>
    <t>Přícytka, spojka, spojovací mat. pro trubku pr. 20</t>
  </si>
  <si>
    <t>Trubka ohebná, bezhalogenová, průměr 20</t>
  </si>
  <si>
    <t>Trubka tuhá, bezhalogenová, průměr 25</t>
  </si>
  <si>
    <t>Trubka ohebná, bezhalogenová, průměr 25</t>
  </si>
  <si>
    <t>Přícytka, spojka, spojovací mat. pro trubku pr. 25</t>
  </si>
  <si>
    <t>Kabelová dvoukomora pro podl. krabice, plechová</t>
  </si>
  <si>
    <t>Koleno dvoukomorové 90°, plechové,vertikální</t>
  </si>
  <si>
    <t>2.29</t>
  </si>
  <si>
    <t>2.30</t>
  </si>
  <si>
    <t>Kotvy, výložníky, spojky, šrouby, tvarování dílů</t>
  </si>
  <si>
    <t>2.31</t>
  </si>
  <si>
    <t>Závitová tyč M8</t>
  </si>
  <si>
    <t>Spojovací materiál k sestavení tras</t>
  </si>
  <si>
    <t>Drážka v podlaze šířky 250 mm, hl. 40 mm</t>
  </si>
  <si>
    <t>Drážka ve zdivu šířky 40 mm, hl. 40 mm</t>
  </si>
  <si>
    <t>Drážka ve zdivu šířky 600 mm, hl. 50 mm</t>
  </si>
  <si>
    <t>Prostupy přes zdivo, beton</t>
  </si>
  <si>
    <t>Vrtání kruhových krabic pro osazení přístrojů</t>
  </si>
  <si>
    <t>Ostatní prostupy, drážky atp.</t>
  </si>
  <si>
    <t>Koncové prvky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</si>
  <si>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</si>
  <si>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</si>
  <si>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</si>
  <si>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</si>
  <si>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</si>
  <si>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</si>
  <si>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</si>
  <si>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</si>
  <si>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</si>
  <si>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</si>
  <si>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</si>
  <si>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</si>
  <si>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</si>
  <si>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</si>
  <si>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Spínač řazení 1, krytí IP20, včetně rámečku a krytu</t>
  </si>
  <si>
    <t>Spínač řazení 1, krytí IP44, včetně rámečku a krytu</t>
  </si>
  <si>
    <t>Spínač řazení 6, krytí IP20, včetně rámečku a krytu</t>
  </si>
  <si>
    <t>Spínač řazení 5, krytí IP20, včetně rámečku a krytu</t>
  </si>
  <si>
    <t>Zásuvka 230 V, krytí IP20, včetně rámečku a krytu</t>
  </si>
  <si>
    <t>Zásuvka 230 V T3, krytí IP20, včetně rámečku a krytu</t>
  </si>
  <si>
    <t>Zásuvka 230 V, krytí IP40, modul 45</t>
  </si>
  <si>
    <t>Zásuvka 230 V T3, krytí IP40, modul 45</t>
  </si>
  <si>
    <t>3.17</t>
  </si>
  <si>
    <t>3.18</t>
  </si>
  <si>
    <t>Tlačítko jednonásobné, krytí IP20, včetně rámečku a krytu</t>
  </si>
  <si>
    <t>Tlačítko bezpečnostní s aretací a prolamovacím sklíčkem v uspořádání 1xNC</t>
  </si>
  <si>
    <t>2.32</t>
  </si>
  <si>
    <t>2.33</t>
  </si>
  <si>
    <t>Písek jemné frakce pro kabelové lože</t>
  </si>
  <si>
    <t>Marker pro označení kabelů</t>
  </si>
  <si>
    <t>Dvojpólový rotační spínač, IP44, s vývodkami</t>
  </si>
  <si>
    <t>3.19</t>
  </si>
  <si>
    <t>3.20</t>
  </si>
  <si>
    <t>3.21</t>
  </si>
  <si>
    <t>Odbočná krabice IP40, bezhalogenová</t>
  </si>
  <si>
    <t>Instalační krabice pod omítku</t>
  </si>
  <si>
    <t>Skupinové svorky pro jednotlivé vodiče, různé druhy</t>
  </si>
  <si>
    <t>Kabely</t>
  </si>
  <si>
    <t>Zemnění</t>
  </si>
  <si>
    <t>Páska FeZn 30x4</t>
  </si>
  <si>
    <t>4.4</t>
  </si>
  <si>
    <t>4.5</t>
  </si>
  <si>
    <t>4.6</t>
  </si>
  <si>
    <t>4.7</t>
  </si>
  <si>
    <t>4.8</t>
  </si>
  <si>
    <t>Podpěry zemnicí pásky pro stojaté uložení</t>
  </si>
  <si>
    <t>Kžížová svorka</t>
  </si>
  <si>
    <t>Svorka páska - drát</t>
  </si>
  <si>
    <t>Drát AlMgSi 8 (vyrovnání podpůrných trubek)</t>
  </si>
  <si>
    <t xml:space="preserve">Příchytky drátu AlMgSi 8 </t>
  </si>
  <si>
    <t>4.9</t>
  </si>
  <si>
    <t>4.10</t>
  </si>
  <si>
    <t>4.11</t>
  </si>
  <si>
    <t>4.12</t>
  </si>
  <si>
    <t>4.13</t>
  </si>
  <si>
    <t>4.14</t>
  </si>
  <si>
    <t>Svorkovnice MET</t>
  </si>
  <si>
    <t>Zemnicí drát H07V-K 6 ZŽ</t>
  </si>
  <si>
    <t>Zemnicí drát H07V-K 16 ZŽ</t>
  </si>
  <si>
    <t>Smršťovací bužírka na svody a zemnění</t>
  </si>
  <si>
    <t>Gumoasfalt</t>
  </si>
  <si>
    <t>Ostatní drobný materiál (sádra atp.)</t>
  </si>
  <si>
    <t>Ostatní drobný materiál k zemnění</t>
  </si>
  <si>
    <t>Díl 5</t>
  </si>
  <si>
    <t>Hromosvod</t>
  </si>
  <si>
    <t>5.1</t>
  </si>
  <si>
    <t>5.2</t>
  </si>
  <si>
    <t>5.3</t>
  </si>
  <si>
    <t>5.4</t>
  </si>
  <si>
    <t>5.5</t>
  </si>
  <si>
    <t>5.6</t>
  </si>
  <si>
    <t>5.7</t>
  </si>
  <si>
    <t>5.8</t>
  </si>
  <si>
    <t>Podpěry pro kotvení vodiče do fasády</t>
  </si>
  <si>
    <t>Vysokonapěťový vodič pro ekvivalent dostatečné vzdálenosti pro S vzduch = 75 cm, a pro S pevný materiál = 150 cm o průřezu nejméně 25 mm2 dle ČSN EN 62305-3 ed. 2</t>
  </si>
  <si>
    <t>Podpůrná trubka pro vysokonapěťový vodič s kovovým hrotem, délka 3,2 + 2,5 m</t>
  </si>
  <si>
    <t>Kotevní podpěry podpůrné trubky do fasády</t>
  </si>
  <si>
    <t>Trojnožka pro ust. podpůrné trubky na ploché střeše</t>
  </si>
  <si>
    <t>Závaží na trojnožku</t>
  </si>
  <si>
    <t>Podkladová guma pod závaží</t>
  </si>
  <si>
    <t>Koncové hroty vysokonapěťového vodiče</t>
  </si>
  <si>
    <t>bal</t>
  </si>
  <si>
    <t>Ostatní drobný materiál k hromosvodu</t>
  </si>
  <si>
    <t>Díl 6</t>
  </si>
  <si>
    <t>Svítidla</t>
  </si>
  <si>
    <t>Pozn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</si>
  <si>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</si>
  <si>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</si>
  <si>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</si>
  <si>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</si>
  <si>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</si>
  <si>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</si>
  <si>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</si>
  <si>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</si>
  <si>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</si>
  <si>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</si>
  <si>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</si>
  <si>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</si>
  <si>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</si>
  <si>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</si>
  <si>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</si>
  <si>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</si>
  <si>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</si>
  <si>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</si>
  <si>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Ostatní drobný materiál ke svítidlům</t>
  </si>
  <si>
    <t>CXKH-V-J 3x1,5</t>
  </si>
  <si>
    <t>CXKH-V-O 3x1,5</t>
  </si>
  <si>
    <t>CXKH-R-J 3x1,5</t>
  </si>
  <si>
    <t>CXKH-R-O 3x1,5</t>
  </si>
  <si>
    <t>CXKH-R-J 3x2,5</t>
  </si>
  <si>
    <t>CXKH-R-J 5x2,5</t>
  </si>
  <si>
    <t>CXKH-R-J 5x4</t>
  </si>
  <si>
    <t>CXKH-R-J 5x6</t>
  </si>
  <si>
    <t>CXKH-R-J 5x10</t>
  </si>
  <si>
    <t>CXKH-R-J 5x1,5</t>
  </si>
  <si>
    <t>CYKY-J 3x1,5</t>
  </si>
  <si>
    <t>CYKY-J 5x1,5</t>
  </si>
  <si>
    <t>CYKY-J 3x2,5</t>
  </si>
  <si>
    <t>Díl 7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</si>
  <si>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</si>
  <si>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</si>
  <si>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</si>
  <si>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</si>
  <si>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</si>
  <si>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</si>
  <si>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</si>
  <si>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</si>
  <si>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</si>
  <si>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</si>
  <si>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</si>
  <si>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</si>
  <si>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</si>
  <si>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</si>
  <si>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</si>
  <si>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</si>
  <si>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</si>
  <si>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</si>
  <si>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</si>
  <si>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</si>
  <si>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</si>
  <si>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</si>
  <si>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</si>
  <si>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</si>
  <si>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</si>
  <si>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Díl 8</t>
  </si>
  <si>
    <t>Přidružené náklady</t>
  </si>
  <si>
    <t>8.1</t>
  </si>
  <si>
    <t>8.2</t>
  </si>
  <si>
    <t>8.3</t>
  </si>
  <si>
    <t>8.4</t>
  </si>
  <si>
    <t>8.5</t>
  </si>
  <si>
    <t>8.6</t>
  </si>
  <si>
    <t>Pronájem mechanizace</t>
  </si>
  <si>
    <t>Pronájem plošin, žebříků, lešení</t>
  </si>
  <si>
    <t>Vedení stavby, meziprofesní koordinační činnost</t>
  </si>
  <si>
    <t>8.7</t>
  </si>
  <si>
    <t>8.8</t>
  </si>
  <si>
    <t>Účast na kontrolních dnech</t>
  </si>
  <si>
    <t>Konzultační a poradenská činnost s projektantem</t>
  </si>
  <si>
    <t>Zařízení staveniště</t>
  </si>
  <si>
    <t>Pronájem buňkoviště</t>
  </si>
  <si>
    <t>Montážní profil 41x41 mm</t>
  </si>
  <si>
    <t>Víko kabelového žlabu 200x50, žárový zinek</t>
  </si>
  <si>
    <t>Horizontální a vertikální oblouky</t>
  </si>
  <si>
    <t xml:space="preserve"> ---</t>
  </si>
  <si>
    <t>7.27</t>
  </si>
  <si>
    <t>Protipožární ucpávky (v souladu s požadavky PBŘ)</t>
  </si>
  <si>
    <t>Ostatní montáž, nastavení, oživení, testy apod.</t>
  </si>
  <si>
    <t>Díl 9</t>
  </si>
  <si>
    <t>Díl 10</t>
  </si>
  <si>
    <t>9.1</t>
  </si>
  <si>
    <t>9.2</t>
  </si>
  <si>
    <t>9.3</t>
  </si>
  <si>
    <t>9.4</t>
  </si>
  <si>
    <t>10.1</t>
  </si>
  <si>
    <t>10.2</t>
  </si>
  <si>
    <t>10.3</t>
  </si>
  <si>
    <t>6.19</t>
  </si>
  <si>
    <t>Podpodlahová krabce 12 M do betonové mazaniny, prázdná, s vnitřní vanou, přístrojovým blokem 3x 4 moduly ,,M45'', a horními dvířky s gumovou prostupkou</t>
  </si>
  <si>
    <t>3.22</t>
  </si>
  <si>
    <t>Drát FeZn prům. 10</t>
  </si>
  <si>
    <t>Novostavba výjezdové základny ZZS JmK, p. o. v Břeclavi, SO 101 - Budova výjezdové základny</t>
  </si>
  <si>
    <t>Novostavba výjezdové základny ZZS JmK, p. o. v Břeclavi, venkovní elektroinstalace; IO 245, IO 247</t>
  </si>
  <si>
    <t>Rozváděč +RH, vyzbrojená sestava polí dle dokumentace o rozměrech 3000x300x2000+100, krytí min IP40</t>
  </si>
  <si>
    <t>Rozváděč +1R1, vyzbrojené pole dle dokumentace o rozměrech 600x300x2000+100, krytí min IP40</t>
  </si>
  <si>
    <t>Rozváděč +1R3, vyzbrojené pole dle dokumentace o rozměrech 800x200x2000, krytí min IP40</t>
  </si>
  <si>
    <t>Rozváděč +1R2, vyzbrojené pole dle dokumentace o rozměrech 800x250x1800, krytí min IP40</t>
  </si>
  <si>
    <t>Rozváděč +1R4, vyzbrojené pole dle dokumentace o rozměrech 400x200x600, krytí min IP44</t>
  </si>
  <si>
    <t>UPS jednotka 40 kVA s dobou zálohy min. 10 min, o definovaných parametrech, včetně baterií (ve vyhotovení bez požárního krytu), včetně kom. karty SNMP, včetně reléového modulu monitoringu poruch</t>
  </si>
  <si>
    <t>Instalace, zprovoznění, ostatní úkony spojené s chodem UPS jednotky</t>
  </si>
  <si>
    <t>Náhradní diesel agregát včetně kapotáže, nádrže 400l, o minimálním výkonu 220 kVA, s vlastním jištěním, s kom. kartou ModBus RTU RS 485 a bezpotenciálovým vypínáním  chodu</t>
  </si>
  <si>
    <t>Instalace, zprovoznění, ostatní úkony spojené s chodem náhradního DA</t>
  </si>
  <si>
    <t>Centrální systém nouzového osvětlení včetně baterie, s  ModBus TCP kartou, šesti kanály pro NO svítidla a včetně reléových modulů do rozváděčů +1R2 a +1R3</t>
  </si>
  <si>
    <t>Instalace, zprovoznění, ostatní úkony spojené s chodem, nastavením a adresací nouzového osvětlení</t>
  </si>
  <si>
    <t>1.15</t>
  </si>
  <si>
    <t>1.16</t>
  </si>
  <si>
    <t>Centrální systém řízení žaluzií včetně řídícího modulu pro hromadné vytažení žaluzií při vysokém větru, včetně anemometru a ostatních periferií</t>
  </si>
  <si>
    <t>Instalace, zprovoznění, ostatní úkony spojené s chodem, nastavením a odzkoušením systému žaluzí</t>
  </si>
  <si>
    <t>1.17</t>
  </si>
  <si>
    <t>Požární kryt pro CPS se 30 min požární odolností</t>
  </si>
  <si>
    <t>Kabelový žlab 100x50, žárový zinek</t>
  </si>
  <si>
    <t>Kabelový žlab 300x50, žárový zinek</t>
  </si>
  <si>
    <t>Kabelový žlab 50x50, vnitřní prostředí</t>
  </si>
  <si>
    <t>Kabelový žlab 350x50, vnitřní prostředí</t>
  </si>
  <si>
    <t>Kabelový žlab 300x50, vnitřní prostředí</t>
  </si>
  <si>
    <t>Otvory pro patrové rozváděče šířky 800, hloubky 200, výšky 2000 mm</t>
  </si>
  <si>
    <t>Nástěnná fasádní zkušební krabice včetně SZ</t>
  </si>
  <si>
    <t xml:space="preserve">Svítidla budou odpovídat výpočtu osvětlení, v případě záměny bude k rukám investora předán a následně odsouhlašen nový světelný výpočet. </t>
  </si>
  <si>
    <t>Stropní PIR čidlo na povrch (120°), IP44</t>
  </si>
  <si>
    <t>Stropní PIR čidlo na povrch (360°), IP44</t>
  </si>
  <si>
    <t>Stropní PIR čidlo na povrch (360°), IP40</t>
  </si>
  <si>
    <t>Stropní PIR čidlo na povrch (120°), IP66</t>
  </si>
  <si>
    <t>Stropní PIR čidlo (120°), IP20</t>
  </si>
  <si>
    <t>Spínač řazení 6, krytí IP44, včetně rámečku a krytu</t>
  </si>
  <si>
    <t>Tlačítko dvojklapkové, žaluziové, IP40, včetně rámečku a krytu</t>
  </si>
  <si>
    <t>Zásuvka 230 V, krytí IP44, včetně rámečku a krytu</t>
  </si>
  <si>
    <t>Zásuvka třípólová přisazená, IP44, typ CEE</t>
  </si>
  <si>
    <t>Zásuvka třípólová přisazená, IP66, typ CEE</t>
  </si>
  <si>
    <t>1.18</t>
  </si>
  <si>
    <t>1.19</t>
  </si>
  <si>
    <t>3.23</t>
  </si>
  <si>
    <t>Zapojení definovaných zařízení 230 a 400 V (ventilátory, vývody, vzt jednotky atp; součinnost)</t>
  </si>
  <si>
    <t>Svítidlo typu A</t>
  </si>
  <si>
    <t>Svítidlo typu B</t>
  </si>
  <si>
    <t>Svítidlo typu C</t>
  </si>
  <si>
    <t>Svítidlo typu D</t>
  </si>
  <si>
    <t>Svítidlo typu E</t>
  </si>
  <si>
    <t>Svítidlo typu F</t>
  </si>
  <si>
    <t>Svítidlo typu G</t>
  </si>
  <si>
    <t>Svítidlo typu H</t>
  </si>
  <si>
    <t>Svítidlo typu I</t>
  </si>
  <si>
    <t>Svítidlo typu J</t>
  </si>
  <si>
    <t>Svítidlo typu K</t>
  </si>
  <si>
    <t>Svítidlo NO typu N1 (adresovatelné pro CPS)</t>
  </si>
  <si>
    <t>Svítidlo NO typu N2 (adresovatelné pro CPS)</t>
  </si>
  <si>
    <t>Svítidlo NO typu N3 (adresovatelné pro CPS)</t>
  </si>
  <si>
    <t>Svítidlo NO typu NP1 (adresovatelné pro CPS)</t>
  </si>
  <si>
    <t>Svítidlo NO typu NP2 (adresovatelné pro CPS)</t>
  </si>
  <si>
    <t>Dodatečné těsnění na NO svítidla v dezinfekčním boxu</t>
  </si>
  <si>
    <t>Recyklační poplatek za svítidla</t>
  </si>
  <si>
    <t>Svítidlo NO typu NP3 (adresovatelné pro CPS)</t>
  </si>
  <si>
    <t>6.20</t>
  </si>
  <si>
    <t>10.4</t>
  </si>
  <si>
    <t>Dodavatelské a dílenské dokumentace</t>
  </si>
  <si>
    <t>kabely vnitřky</t>
  </si>
  <si>
    <t>CXKH-V-J 3x2,5</t>
  </si>
  <si>
    <t>CYKY 5x1,5</t>
  </si>
  <si>
    <t>CYKY 3x2,5</t>
  </si>
  <si>
    <t>CYKY 5x4</t>
  </si>
  <si>
    <t>CXKH-V-O+2x1,5</t>
  </si>
  <si>
    <t>CXKH-V-O 2x1,5</t>
  </si>
  <si>
    <t>CXKH-R-O 2x2,5</t>
  </si>
  <si>
    <t>CYKY-J 4x150</t>
  </si>
  <si>
    <t>N2XY 5x1x240</t>
  </si>
  <si>
    <t>CYKY-O 3x1,5</t>
  </si>
  <si>
    <t>H07RN-F 5G25</t>
  </si>
  <si>
    <t>CXKH-R-J 5x25</t>
  </si>
  <si>
    <t>CYKY 5x6</t>
  </si>
  <si>
    <t>CYKY 5x2,5</t>
  </si>
  <si>
    <t>JXFE-R 3x2x0,8</t>
  </si>
  <si>
    <t>1-CYKY-J 4x150</t>
  </si>
  <si>
    <t>1-CYKY-J 4x185</t>
  </si>
  <si>
    <t>CYKY-J 5x6</t>
  </si>
  <si>
    <t>CYKY-J 5x4</t>
  </si>
  <si>
    <t>CYKY-J 5x2,5</t>
  </si>
  <si>
    <t>CGSG 5G25</t>
  </si>
  <si>
    <t>7.28</t>
  </si>
  <si>
    <t>Svazek 5x1xN2XY 240</t>
  </si>
  <si>
    <t>7.29</t>
  </si>
  <si>
    <t>CXKH-V-O 2x1,5 plus (UV)</t>
  </si>
  <si>
    <t>7.30</t>
  </si>
  <si>
    <t>CYY 70</t>
  </si>
  <si>
    <t>8.9</t>
  </si>
  <si>
    <t>Ostatní náklady nespecifikované projektem</t>
  </si>
  <si>
    <t>3.24</t>
  </si>
  <si>
    <t>3.25</t>
  </si>
  <si>
    <t>3.26</t>
  </si>
  <si>
    <t>3.27</t>
  </si>
  <si>
    <t>3.28</t>
  </si>
  <si>
    <t>3.29</t>
  </si>
  <si>
    <t>Červené polepky na UPS zásuvky</t>
  </si>
  <si>
    <t>Zásuvková skříň 2x230 V/16A, 2x400V/16A s RCD A, IP44, vývodky, výrobní štítek, materiál ABS</t>
  </si>
  <si>
    <t>Zásuvková skříň 2x230 V/16A, 2x400V/16A s RCD A, IP66, vývodky, výrobní štítek, materiál ABS</t>
  </si>
  <si>
    <t>Kabelový žebřík 400x100, vnitřní prostředí</t>
  </si>
  <si>
    <t>4.15</t>
  </si>
  <si>
    <t>Svár (nebo trhací šroub) -spojení se zemním kalichem</t>
  </si>
  <si>
    <t>Trubka tuhá, UV stabilní, průměr 20</t>
  </si>
  <si>
    <t>Trubka ohebná, UV stabilní), průměr 20</t>
  </si>
  <si>
    <t>Zához výkopů pro kabely</t>
  </si>
  <si>
    <t>Geodetické zaměření</t>
  </si>
  <si>
    <t>Červená folie na kabely</t>
  </si>
  <si>
    <t>Vytýčení trasy pro vedení kabelů</t>
  </si>
  <si>
    <t>Svítidlo typu AO2 (Ex) - do zóny 2</t>
  </si>
  <si>
    <t>Sloup výšky 4,0 m, žár. zinek</t>
  </si>
  <si>
    <t>Výložník 1,0 m, žár. zinek</t>
  </si>
  <si>
    <t>Výložník 0,2 m, žár. zinek</t>
  </si>
  <si>
    <t>Kovový stojan na osazení elektronabíječky, včetně založení a kotvení do terénu / betonu</t>
  </si>
  <si>
    <t>Nabíjecí wallbox pro elektromobily s integrovanou čtečkou na RFID, 2x11 kW, s možností regulace prostřednictvím ethernetové komunikace, UV odolný, krytí min. IP44, 2x konektor pro EV, typ 2</t>
  </si>
  <si>
    <t>Kabelový kanál s víkem vhodný do terénu 200x125, červené víko</t>
  </si>
  <si>
    <t>Arot 110, červený</t>
  </si>
  <si>
    <t>Arot 50, červený</t>
  </si>
  <si>
    <t>Arot 80, červený</t>
  </si>
  <si>
    <t>Páska V4A 30x3,5</t>
  </si>
  <si>
    <t>Sloup výšky 6,0 m, žár. zinek</t>
  </si>
  <si>
    <t>Výložník 0,5 m, žár. zinek</t>
  </si>
  <si>
    <t>Svítidlo typu AO1</t>
  </si>
  <si>
    <t>Kabelový výkop 80x110x100 cm</t>
  </si>
  <si>
    <t>Kabelový výkop 120x110x100 cm</t>
  </si>
  <si>
    <t>Terénová krabice z kompozitního plastu, UV odolná</t>
  </si>
  <si>
    <t>Odbočná krabice IP44, klasická</t>
  </si>
  <si>
    <t>Kžížová svorka V4A</t>
  </si>
  <si>
    <t>Svorkovnice pro zakončení kabelů do 10 mm2</t>
  </si>
  <si>
    <t>Stožárové výzbrojové svorkovnice do průřezu 6 mm2, bez pojistky, v uspořádání TN-C-S</t>
  </si>
  <si>
    <t>Vodotěsná krabice pro vystavení vodě v nádržích a studnách, včetně svorkovnic, IP68</t>
  </si>
  <si>
    <t>Provizorní napojení staveniště</t>
  </si>
  <si>
    <t>Doprava diesel agregátu, ustavení na místo</t>
  </si>
  <si>
    <t>1.20</t>
  </si>
  <si>
    <t>Svítidla budou odpovídat výpočtu osvětlení, v případě záměny bude k rukám investora předán a následně odsouhlašen nový světelný výpočet.</t>
  </si>
  <si>
    <t>Základy pro sloupy do výšky 6 m</t>
  </si>
  <si>
    <t>Drát V4A prům. 10</t>
  </si>
  <si>
    <t>4.16</t>
  </si>
  <si>
    <t>Ostatní drobný materiál</t>
  </si>
  <si>
    <t>m3</t>
  </si>
  <si>
    <t>Betonový potěr (ustavení sloupů, obetonování chrániček v zemi pod komunikací, zpevnění základů pro stojany nabíječek EV atp.); např. C16/20</t>
  </si>
  <si>
    <t>6.21</t>
  </si>
  <si>
    <t>6.22</t>
  </si>
  <si>
    <t>6.23</t>
  </si>
  <si>
    <t>Páska LED 24 W, 10W/m, teplá bílá</t>
  </si>
  <si>
    <t>Lišta LED hliníková, úhel vyzařování 45°</t>
  </si>
  <si>
    <t>Napaječ LED 230/24 V DC, 3 A</t>
  </si>
  <si>
    <t>3.30</t>
  </si>
  <si>
    <t>Požárně odolná krabice pro rozbočení NO svítidel s keramickou svorkovnicí a integrovanou pojistkou</t>
  </si>
  <si>
    <t>3.31</t>
  </si>
  <si>
    <t>Fluoresenční nalepovací piktogramy umístěné na místa požárních přístrojů, hydrantů atp</t>
  </si>
  <si>
    <t>Elektroměrový rozváděč do 160 A, připraven na sazbu FVE, připojení na kabeláž průřezu dle dokumentace, krytí min IP44, zapojení dle podm. distribuce EG.D</t>
  </si>
  <si>
    <t>Protahovací drát CYA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</si>
</sst>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i/>
      <sz val="6"/>
      <name val="Arial CE"/>
      <charset val="238"/>
    </font>
    <font>
      <sz val="10"/>
      <color rgb="FFFF0000"/>
      <name val="Arial CE"/>
      <charset val="238"/>
    </font>
    <font>
      <b/>
      <sz val="10"/>
      <color rgb="FFFF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4" fillId="0" borderId="0" xfId="0" applyFont="1"/>
    <xf numFmtId="49" fontId="0" fillId="0" borderId="7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49" fontId="0" fillId="0" borderId="0" xfId="0" applyNumberFormat="1"/>
    <xf numFmtId="0" fontId="5" fillId="0" borderId="0" xfId="0" applyFont="1"/>
    <xf numFmtId="4" fontId="0" fillId="3" borderId="17" xfId="0" applyNumberFormat="1" applyFill="1" applyBorder="1" applyAlignment="1">
      <alignment vertical="top" shrinkToFit="1"/>
    </xf>
    <xf numFmtId="49" fontId="0" fillId="3" borderId="19" xfId="0" applyNumberFormat="1" applyFill="1" applyBorder="1" applyAlignment="1">
      <alignment vertical="top"/>
    </xf>
    <xf numFmtId="4" fontId="0" fillId="3" borderId="19" xfId="0" applyNumberFormat="1" applyFill="1" applyBorder="1" applyAlignment="1">
      <alignment vertical="top"/>
    </xf>
    <xf numFmtId="0" fontId="5" fillId="0" borderId="15" xfId="0" applyFont="1" applyBorder="1" applyAlignment="1">
      <alignment horizontal="left" vertical="top" wrapText="1"/>
    </xf>
    <xf numFmtId="0" fontId="0" fillId="3" borderId="17" xfId="0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3" borderId="9" xfId="0" applyFill="1" applyBorder="1" applyAlignment="1">
      <alignment vertical="top"/>
    </xf>
    <xf numFmtId="4" fontId="0" fillId="3" borderId="24" xfId="0" applyNumberFormat="1" applyFill="1" applyBorder="1" applyAlignment="1">
      <alignment vertical="top"/>
    </xf>
    <xf numFmtId="4" fontId="5" fillId="0" borderId="25" xfId="0" applyNumberFormat="1" applyFont="1" applyBorder="1" applyAlignment="1">
      <alignment vertical="top" shrinkToFit="1"/>
    </xf>
    <xf numFmtId="0" fontId="0" fillId="3" borderId="4" xfId="0" applyFill="1" applyBorder="1" applyAlignment="1">
      <alignment vertical="top"/>
    </xf>
    <xf numFmtId="4" fontId="0" fillId="3" borderId="26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5" xfId="0" applyNumberFormat="1" applyFill="1" applyBorder="1" applyAlignment="1">
      <alignment vertical="top" shrinkToFit="1"/>
    </xf>
    <xf numFmtId="0" fontId="0" fillId="3" borderId="22" xfId="0" applyFill="1" applyBorder="1" applyAlignment="1">
      <alignment vertical="center"/>
    </xf>
    <xf numFmtId="49" fontId="0" fillId="3" borderId="20" xfId="0" applyNumberFormat="1" applyFill="1" applyBorder="1" applyAlignment="1">
      <alignment vertical="center"/>
    </xf>
    <xf numFmtId="0" fontId="0" fillId="3" borderId="20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/>
    </xf>
    <xf numFmtId="49" fontId="5" fillId="0" borderId="1" xfId="0" applyNumberFormat="1" applyFont="1" applyBorder="1" applyAlignment="1">
      <alignment vertical="top"/>
    </xf>
    <xf numFmtId="0" fontId="0" fillId="0" borderId="0" xfId="0" applyAlignment="1">
      <alignment horizontal="center"/>
    </xf>
    <xf numFmtId="0" fontId="0" fillId="3" borderId="19" xfId="0" applyFill="1" applyBorder="1" applyAlignment="1">
      <alignment horizontal="center" vertical="top"/>
    </xf>
    <xf numFmtId="0" fontId="5" fillId="0" borderId="15" xfId="0" applyFont="1" applyBorder="1" applyAlignment="1">
      <alignment horizontal="center" vertical="top" shrinkToFit="1"/>
    </xf>
    <xf numFmtId="0" fontId="0" fillId="3" borderId="17" xfId="0" applyFill="1" applyBorder="1" applyAlignment="1">
      <alignment horizontal="center" vertical="top" shrinkToFit="1"/>
    </xf>
    <xf numFmtId="0" fontId="0" fillId="0" borderId="3" xfId="0" applyBorder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shrinkToFit="1"/>
    </xf>
    <xf numFmtId="4" fontId="5" fillId="0" borderId="0" xfId="0" applyNumberFormat="1" applyFont="1" applyAlignment="1">
      <alignment vertical="top" shrinkToFit="1"/>
    </xf>
    <xf numFmtId="4" fontId="5" fillId="0" borderId="2" xfId="0" applyNumberFormat="1" applyFont="1" applyBorder="1" applyAlignment="1">
      <alignment vertical="top" shrinkToFit="1"/>
    </xf>
    <xf numFmtId="4" fontId="5" fillId="4" borderId="15" xfId="0" applyNumberFormat="1" applyFont="1" applyFill="1" applyBorder="1" applyAlignment="1">
      <alignment vertical="top" shrinkToFit="1"/>
    </xf>
    <xf numFmtId="4" fontId="5" fillId="4" borderId="14" xfId="0" applyNumberFormat="1" applyFont="1" applyFill="1" applyBorder="1" applyAlignment="1">
      <alignment vertical="top" shrinkToFit="1"/>
    </xf>
    <xf numFmtId="0" fontId="5" fillId="0" borderId="20" xfId="0" applyFont="1" applyBorder="1" applyAlignment="1">
      <alignment horizontal="center" vertical="top" shrinkToFit="1"/>
    </xf>
    <xf numFmtId="4" fontId="5" fillId="4" borderId="20" xfId="0" applyNumberFormat="1" applyFont="1" applyFill="1" applyBorder="1" applyAlignment="1">
      <alignment vertical="top" shrinkToFit="1"/>
    </xf>
    <xf numFmtId="4" fontId="5" fillId="4" borderId="16" xfId="0" applyNumberFormat="1" applyFont="1" applyFill="1" applyBorder="1" applyAlignment="1">
      <alignment vertical="top" shrinkToFit="1"/>
    </xf>
    <xf numFmtId="4" fontId="5" fillId="0" borderId="23" xfId="0" applyNumberFormat="1" applyFont="1" applyBorder="1" applyAlignment="1">
      <alignment vertical="top" shrinkToFit="1"/>
    </xf>
    <xf numFmtId="0" fontId="6" fillId="0" borderId="15" xfId="0" applyFont="1" applyBorder="1" applyAlignment="1">
      <alignment horizontal="left" vertical="top" wrapText="1"/>
    </xf>
    <xf numFmtId="0" fontId="7" fillId="0" borderId="0" xfId="0" applyFont="1"/>
    <xf numFmtId="0" fontId="8" fillId="0" borderId="0" xfId="0" applyFont="1"/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7" xfId="0" applyNumberFormat="1" applyBorder="1" applyAlignment="1">
      <alignment vertical="center" shrinkToFit="1"/>
    </xf>
    <xf numFmtId="49" fontId="0" fillId="0" borderId="13" xfId="0" applyNumberFormat="1" applyBorder="1" applyAlignment="1">
      <alignment vertical="center" shrinkToFit="1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4" fontId="4" fillId="0" borderId="3" xfId="0" applyNumberFormat="1" applyFont="1" applyBorder="1" applyAlignment="1">
      <alignment horizontal="right" vertical="top"/>
    </xf>
    <xf numFmtId="0" fontId="4" fillId="0" borderId="8" xfId="0" applyFont="1" applyBorder="1" applyAlignment="1">
      <alignment horizontal="right" vertical="top"/>
    </xf>
    <xf numFmtId="0" fontId="0" fillId="0" borderId="6" xfId="0" applyBorder="1" applyAlignment="1">
      <alignment horizontal="left" vertical="top"/>
    </xf>
    <xf numFmtId="0" fontId="0" fillId="0" borderId="3" xfId="0" applyBorder="1" applyAlignment="1">
      <alignment horizontal="left" vertical="top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FFCC66"/>
      <color rgb="FFCC66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8" t="s">
        <v>6</v>
      </c>
    </row>
    <row r="2" spans="1:7" ht="57.75" customHeight="1" x14ac:dyDescent="0.2">
      <c r="A2" s="50" t="s">
        <v>7</v>
      </c>
      <c r="B2" s="50"/>
      <c r="C2" s="50"/>
      <c r="D2" s="50"/>
      <c r="E2" s="50"/>
      <c r="F2" s="50"/>
      <c r="G2" s="5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2" customWidth="1"/>
    <col min="2" max="2" width="14.42578125" style="2" customWidth="1"/>
    <col min="3" max="3" width="38.28515625" style="6" customWidth="1"/>
    <col min="4" max="4" width="4.5703125" style="2" customWidth="1"/>
    <col min="5" max="5" width="10.5703125" style="2" customWidth="1"/>
    <col min="6" max="6" width="9.85546875" style="2" customWidth="1"/>
    <col min="7" max="7" width="12.7109375" style="2" customWidth="1"/>
    <col min="8" max="16384" width="9.140625" style="2"/>
  </cols>
  <sheetData>
    <row r="1" spans="1:7" ht="15.75" x14ac:dyDescent="0.2">
      <c r="A1" s="51" t="s">
        <v>0</v>
      </c>
      <c r="B1" s="51"/>
      <c r="C1" s="52"/>
      <c r="D1" s="51"/>
      <c r="E1" s="51"/>
      <c r="F1" s="51"/>
      <c r="G1" s="51"/>
    </row>
    <row r="2" spans="1:7" ht="24.95" customHeight="1" x14ac:dyDescent="0.2">
      <c r="A2" s="10" t="s">
        <v>8</v>
      </c>
      <c r="B2" s="9"/>
      <c r="C2" s="53"/>
      <c r="D2" s="53"/>
      <c r="E2" s="53"/>
      <c r="F2" s="53"/>
      <c r="G2" s="54"/>
    </row>
    <row r="3" spans="1:7" ht="24.95" hidden="1" customHeight="1" x14ac:dyDescent="0.2">
      <c r="A3" s="10" t="s">
        <v>1</v>
      </c>
      <c r="B3" s="9"/>
      <c r="C3" s="53"/>
      <c r="D3" s="53"/>
      <c r="E3" s="53"/>
      <c r="F3" s="53"/>
      <c r="G3" s="54"/>
    </row>
    <row r="4" spans="1:7" ht="24.95" hidden="1" customHeight="1" x14ac:dyDescent="0.2">
      <c r="A4" s="10" t="s">
        <v>2</v>
      </c>
      <c r="B4" s="9"/>
      <c r="C4" s="53"/>
      <c r="D4" s="53"/>
      <c r="E4" s="53"/>
      <c r="F4" s="53"/>
      <c r="G4" s="54"/>
    </row>
    <row r="5" spans="1:7" hidden="1" x14ac:dyDescent="0.2">
      <c r="B5" s="3"/>
      <c r="C5" s="4"/>
      <c r="D5" s="5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AT194"/>
  <sheetViews>
    <sheetView view="pageBreakPreview" zoomScale="130" zoomScaleNormal="130" zoomScaleSheetLayoutView="130" workbookViewId="0">
      <selection activeCell="I6" sqref="I6"/>
    </sheetView>
  </sheetViews>
  <sheetFormatPr defaultRowHeight="12.75" outlineLevelRow="1" x14ac:dyDescent="0.2"/>
  <cols>
    <col min="1" max="1" width="4.28515625" customWidth="1"/>
    <col min="2" max="2" width="39" style="11" customWidth="1"/>
    <col min="3" max="3" width="6.7109375" style="32" customWidth="1"/>
    <col min="4" max="4" width="6.42578125" style="32" customWidth="1"/>
    <col min="5" max="6" width="9.85546875" customWidth="1"/>
    <col min="7" max="7" width="17.7109375" customWidth="1"/>
    <col min="15" max="25" width="0" hidden="1" customWidth="1"/>
    <col min="39" max="39" width="73.42578125" customWidth="1"/>
  </cols>
  <sheetData>
    <row r="1" spans="1:46" ht="15.75" customHeight="1" x14ac:dyDescent="0.25">
      <c r="A1" s="58" t="s">
        <v>72</v>
      </c>
      <c r="B1" s="59"/>
      <c r="C1" s="59"/>
      <c r="D1" s="59"/>
      <c r="E1" s="59"/>
      <c r="F1" s="59"/>
      <c r="G1" s="60"/>
      <c r="Q1" t="s">
        <v>9</v>
      </c>
    </row>
    <row r="2" spans="1:46" ht="24.95" customHeight="1" x14ac:dyDescent="0.2">
      <c r="A2" s="55" t="s">
        <v>299</v>
      </c>
      <c r="B2" s="56"/>
      <c r="C2" s="56"/>
      <c r="D2" s="56"/>
      <c r="E2" s="56"/>
      <c r="F2" s="56"/>
      <c r="G2" s="57"/>
      <c r="Q2" t="s">
        <v>10</v>
      </c>
    </row>
    <row r="3" spans="1:46" x14ac:dyDescent="0.2">
      <c r="A3" s="1"/>
      <c r="G3" s="7"/>
    </row>
    <row r="4" spans="1:46" ht="25.5" x14ac:dyDescent="0.2">
      <c r="A4" s="26" t="s">
        <v>31</v>
      </c>
      <c r="B4" s="27" t="s">
        <v>11</v>
      </c>
      <c r="C4" s="28" t="s">
        <v>12</v>
      </c>
      <c r="D4" s="28" t="s">
        <v>27</v>
      </c>
      <c r="E4" s="29" t="s">
        <v>25</v>
      </c>
      <c r="F4" s="29" t="s">
        <v>26</v>
      </c>
      <c r="G4" s="30" t="s">
        <v>5</v>
      </c>
    </row>
    <row r="5" spans="1:46" x14ac:dyDescent="0.2">
      <c r="A5" s="19" t="s">
        <v>32</v>
      </c>
      <c r="B5" s="14" t="s">
        <v>86</v>
      </c>
      <c r="C5" s="33"/>
      <c r="D5" s="33"/>
      <c r="E5" s="15"/>
      <c r="F5" s="24"/>
      <c r="G5" s="20">
        <f>SUM(G6:G25)</f>
        <v>0</v>
      </c>
      <c r="Q5" t="s">
        <v>13</v>
      </c>
    </row>
    <row r="6" spans="1:46" ht="33.75" outlineLevel="1" x14ac:dyDescent="0.2">
      <c r="A6" s="31" t="s">
        <v>36</v>
      </c>
      <c r="B6" s="16" t="s">
        <v>301</v>
      </c>
      <c r="C6" s="34" t="s">
        <v>14</v>
      </c>
      <c r="D6" s="34">
        <v>1</v>
      </c>
      <c r="E6" s="41"/>
      <c r="F6" s="42"/>
      <c r="G6" s="21">
        <f t="shared" ref="G6:G19" si="0">D6*(E6+F6)</f>
        <v>0</v>
      </c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</row>
    <row r="7" spans="1:46" ht="22.5" outlineLevel="1" x14ac:dyDescent="0.2">
      <c r="A7" s="31" t="s">
        <v>37</v>
      </c>
      <c r="B7" s="16" t="s">
        <v>302</v>
      </c>
      <c r="C7" s="34" t="s">
        <v>14</v>
      </c>
      <c r="D7" s="34">
        <v>1</v>
      </c>
      <c r="E7" s="41"/>
      <c r="F7" s="42"/>
      <c r="G7" s="21">
        <f t="shared" si="0"/>
        <v>0</v>
      </c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</row>
    <row r="8" spans="1:46" ht="22.5" outlineLevel="1" x14ac:dyDescent="0.2">
      <c r="A8" s="31" t="s">
        <v>73</v>
      </c>
      <c r="B8" s="16" t="s">
        <v>304</v>
      </c>
      <c r="C8" s="34" t="s">
        <v>14</v>
      </c>
      <c r="D8" s="34">
        <v>1</v>
      </c>
      <c r="E8" s="41"/>
      <c r="F8" s="42"/>
      <c r="G8" s="21">
        <f t="shared" si="0"/>
        <v>0</v>
      </c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</row>
    <row r="9" spans="1:46" ht="22.5" outlineLevel="1" x14ac:dyDescent="0.2">
      <c r="A9" s="31" t="s">
        <v>74</v>
      </c>
      <c r="B9" s="16" t="s">
        <v>303</v>
      </c>
      <c r="C9" s="34" t="s">
        <v>14</v>
      </c>
      <c r="D9" s="34">
        <v>1</v>
      </c>
      <c r="E9" s="41"/>
      <c r="F9" s="42"/>
      <c r="G9" s="21">
        <f t="shared" si="0"/>
        <v>0</v>
      </c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</row>
    <row r="10" spans="1:46" ht="22.5" outlineLevel="1" x14ac:dyDescent="0.2">
      <c r="A10" s="31" t="s">
        <v>75</v>
      </c>
      <c r="B10" s="16" t="s">
        <v>305</v>
      </c>
      <c r="C10" s="34" t="s">
        <v>14</v>
      </c>
      <c r="D10" s="34">
        <v>1</v>
      </c>
      <c r="E10" s="41"/>
      <c r="F10" s="42"/>
      <c r="G10" s="21">
        <f t="shared" si="0"/>
        <v>0</v>
      </c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</row>
    <row r="11" spans="1:46" ht="33.75" outlineLevel="1" x14ac:dyDescent="0.2">
      <c r="A11" s="31" t="s">
        <v>76</v>
      </c>
      <c r="B11" s="16" t="s">
        <v>87</v>
      </c>
      <c r="C11" s="34" t="s">
        <v>14</v>
      </c>
      <c r="D11" s="34">
        <v>4</v>
      </c>
      <c r="E11" s="41"/>
      <c r="F11" s="42"/>
      <c r="G11" s="21">
        <f t="shared" si="0"/>
        <v>0</v>
      </c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</row>
    <row r="12" spans="1:46" ht="33.75" outlineLevel="1" x14ac:dyDescent="0.2">
      <c r="A12" s="31" t="s">
        <v>77</v>
      </c>
      <c r="B12" s="16" t="s">
        <v>88</v>
      </c>
      <c r="C12" s="34" t="s">
        <v>14</v>
      </c>
      <c r="D12" s="34">
        <v>2</v>
      </c>
      <c r="E12" s="41"/>
      <c r="F12" s="42"/>
      <c r="G12" s="21">
        <f t="shared" si="0"/>
        <v>0</v>
      </c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</row>
    <row r="13" spans="1:46" ht="47.25" customHeight="1" outlineLevel="1" x14ac:dyDescent="0.2">
      <c r="A13" s="31" t="s">
        <v>78</v>
      </c>
      <c r="B13" s="16" t="s">
        <v>306</v>
      </c>
      <c r="C13" s="34" t="s">
        <v>14</v>
      </c>
      <c r="D13" s="34">
        <v>1</v>
      </c>
      <c r="E13" s="41"/>
      <c r="F13" s="42"/>
      <c r="G13" s="21">
        <f t="shared" si="0"/>
        <v>0</v>
      </c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</row>
    <row r="14" spans="1:46" ht="22.5" outlineLevel="1" x14ac:dyDescent="0.2">
      <c r="A14" s="31" t="s">
        <v>79</v>
      </c>
      <c r="B14" s="16" t="s">
        <v>307</v>
      </c>
      <c r="C14" s="34" t="s">
        <v>28</v>
      </c>
      <c r="D14" s="34">
        <v>1</v>
      </c>
      <c r="E14" s="41"/>
      <c r="F14" s="42"/>
      <c r="G14" s="21">
        <f t="shared" si="0"/>
        <v>0</v>
      </c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</row>
    <row r="15" spans="1:46" ht="45" outlineLevel="1" x14ac:dyDescent="0.2">
      <c r="A15" s="31" t="s">
        <v>81</v>
      </c>
      <c r="B15" s="16" t="s">
        <v>308</v>
      </c>
      <c r="C15" s="34" t="s">
        <v>28</v>
      </c>
      <c r="D15" s="34">
        <v>1</v>
      </c>
      <c r="E15" s="41"/>
      <c r="F15" s="42"/>
      <c r="G15" s="21">
        <f t="shared" si="0"/>
        <v>0</v>
      </c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</row>
    <row r="16" spans="1:46" ht="22.5" outlineLevel="1" x14ac:dyDescent="0.2">
      <c r="A16" s="31" t="s">
        <v>82</v>
      </c>
      <c r="B16" s="16" t="s">
        <v>309</v>
      </c>
      <c r="C16" s="34" t="s">
        <v>28</v>
      </c>
      <c r="D16" s="34">
        <v>1</v>
      </c>
      <c r="E16" s="41"/>
      <c r="F16" s="42"/>
      <c r="G16" s="21">
        <f t="shared" si="0"/>
        <v>0</v>
      </c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</row>
    <row r="17" spans="1:46" outlineLevel="1" x14ac:dyDescent="0.2">
      <c r="A17" s="31" t="s">
        <v>83</v>
      </c>
      <c r="B17" s="16" t="s">
        <v>433</v>
      </c>
      <c r="C17" s="34" t="s">
        <v>28</v>
      </c>
      <c r="D17" s="34">
        <v>1</v>
      </c>
      <c r="E17" s="41"/>
      <c r="F17" s="42"/>
      <c r="G17" s="21">
        <f t="shared" si="0"/>
        <v>0</v>
      </c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</row>
    <row r="18" spans="1:46" ht="33.75" outlineLevel="1" x14ac:dyDescent="0.2">
      <c r="A18" s="31" t="s">
        <v>84</v>
      </c>
      <c r="B18" s="16" t="s">
        <v>310</v>
      </c>
      <c r="C18" s="34" t="s">
        <v>28</v>
      </c>
      <c r="D18" s="34">
        <v>1</v>
      </c>
      <c r="E18" s="41"/>
      <c r="F18" s="42"/>
      <c r="G18" s="21">
        <f t="shared" si="0"/>
        <v>0</v>
      </c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</row>
    <row r="19" spans="1:46" outlineLevel="1" x14ac:dyDescent="0.2">
      <c r="A19" s="31" t="s">
        <v>85</v>
      </c>
      <c r="B19" s="16" t="s">
        <v>317</v>
      </c>
      <c r="C19" s="34" t="s">
        <v>28</v>
      </c>
      <c r="D19" s="34">
        <v>1</v>
      </c>
      <c r="E19" s="41"/>
      <c r="F19" s="42"/>
      <c r="G19" s="21">
        <f t="shared" si="0"/>
        <v>0</v>
      </c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</row>
    <row r="20" spans="1:46" ht="22.5" outlineLevel="1" x14ac:dyDescent="0.2">
      <c r="A20" s="31" t="s">
        <v>312</v>
      </c>
      <c r="B20" s="16" t="s">
        <v>311</v>
      </c>
      <c r="C20" s="34" t="s">
        <v>28</v>
      </c>
      <c r="D20" s="34">
        <v>1</v>
      </c>
      <c r="E20" s="41"/>
      <c r="F20" s="42"/>
      <c r="G20" s="21">
        <f t="shared" ref="G20:G23" si="1">D20*(E20+F20)</f>
        <v>0</v>
      </c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</row>
    <row r="21" spans="1:46" ht="33.75" outlineLevel="1" x14ac:dyDescent="0.2">
      <c r="A21" s="31" t="s">
        <v>313</v>
      </c>
      <c r="B21" s="16" t="s">
        <v>314</v>
      </c>
      <c r="C21" s="34" t="s">
        <v>28</v>
      </c>
      <c r="D21" s="34">
        <v>1</v>
      </c>
      <c r="E21" s="41"/>
      <c r="F21" s="42"/>
      <c r="G21" s="21">
        <f t="shared" si="1"/>
        <v>0</v>
      </c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</row>
    <row r="22" spans="1:46" ht="22.5" outlineLevel="1" x14ac:dyDescent="0.2">
      <c r="A22" s="31" t="s">
        <v>316</v>
      </c>
      <c r="B22" s="16" t="s">
        <v>315</v>
      </c>
      <c r="C22" s="34" t="s">
        <v>28</v>
      </c>
      <c r="D22" s="34">
        <v>1</v>
      </c>
      <c r="E22" s="41"/>
      <c r="F22" s="42"/>
      <c r="G22" s="21">
        <f t="shared" si="1"/>
        <v>0</v>
      </c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</row>
    <row r="23" spans="1:46" ht="22.5" outlineLevel="1" x14ac:dyDescent="0.2">
      <c r="A23" s="31" t="s">
        <v>336</v>
      </c>
      <c r="B23" s="16" t="s">
        <v>399</v>
      </c>
      <c r="C23" s="34" t="s">
        <v>28</v>
      </c>
      <c r="D23" s="34">
        <v>3</v>
      </c>
      <c r="E23" s="41"/>
      <c r="F23" s="42"/>
      <c r="G23" s="21">
        <f t="shared" si="1"/>
        <v>0</v>
      </c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</row>
    <row r="24" spans="1:46" ht="22.5" outlineLevel="1" x14ac:dyDescent="0.2">
      <c r="A24" s="31" t="s">
        <v>337</v>
      </c>
      <c r="B24" s="16" t="s">
        <v>400</v>
      </c>
      <c r="C24" s="34" t="s">
        <v>28</v>
      </c>
      <c r="D24" s="34">
        <v>1</v>
      </c>
      <c r="E24" s="41"/>
      <c r="F24" s="42"/>
      <c r="G24" s="21">
        <f t="shared" ref="G24" si="2">D24*(E24+F24)</f>
        <v>0</v>
      </c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</row>
    <row r="25" spans="1:46" ht="22.5" outlineLevel="1" x14ac:dyDescent="0.2">
      <c r="A25" s="31" t="s">
        <v>434</v>
      </c>
      <c r="B25" s="16" t="s">
        <v>89</v>
      </c>
      <c r="C25" s="34" t="s">
        <v>28</v>
      </c>
      <c r="D25" s="34">
        <v>1</v>
      </c>
      <c r="E25" s="41"/>
      <c r="F25" s="42"/>
      <c r="G25" s="21">
        <f>D25*(E25+F25)</f>
        <v>0</v>
      </c>
      <c r="H25" s="12"/>
      <c r="I25" s="12"/>
      <c r="J25" s="12"/>
      <c r="K25" s="12"/>
      <c r="L25" s="12"/>
      <c r="M25" s="12"/>
      <c r="N25" s="12"/>
      <c r="O25" s="12"/>
      <c r="P25" s="12"/>
      <c r="Q25" s="12" t="s">
        <v>16</v>
      </c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</row>
    <row r="26" spans="1:46" x14ac:dyDescent="0.2">
      <c r="A26" s="22" t="s">
        <v>33</v>
      </c>
      <c r="B26" s="17" t="s">
        <v>90</v>
      </c>
      <c r="C26" s="35"/>
      <c r="D26" s="35"/>
      <c r="E26" s="13"/>
      <c r="F26" s="25"/>
      <c r="G26" s="23">
        <f>SUM(G27:G59)</f>
        <v>0</v>
      </c>
      <c r="Q26" t="s">
        <v>13</v>
      </c>
    </row>
    <row r="27" spans="1:46" outlineLevel="1" x14ac:dyDescent="0.2">
      <c r="A27" s="31" t="s">
        <v>38</v>
      </c>
      <c r="B27" s="16" t="s">
        <v>318</v>
      </c>
      <c r="C27" s="34" t="s">
        <v>17</v>
      </c>
      <c r="D27" s="34">
        <v>20</v>
      </c>
      <c r="E27" s="41"/>
      <c r="F27" s="42"/>
      <c r="G27" s="21">
        <f t="shared" ref="G27:G91" si="3">D27*(E27+F27)</f>
        <v>0</v>
      </c>
      <c r="H27" s="12"/>
      <c r="I27" s="12"/>
      <c r="J27" s="12"/>
      <c r="K27" s="12"/>
      <c r="L27" s="12"/>
      <c r="M27" s="12"/>
      <c r="N27" s="12"/>
      <c r="O27" s="12"/>
      <c r="P27" s="12"/>
      <c r="Q27" s="12" t="s">
        <v>16</v>
      </c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</row>
    <row r="28" spans="1:46" outlineLevel="1" x14ac:dyDescent="0.2">
      <c r="A28" s="31" t="s">
        <v>39</v>
      </c>
      <c r="B28" s="16" t="s">
        <v>280</v>
      </c>
      <c r="C28" s="34" t="s">
        <v>17</v>
      </c>
      <c r="D28" s="34">
        <v>20</v>
      </c>
      <c r="E28" s="41"/>
      <c r="F28" s="42"/>
      <c r="G28" s="21">
        <f t="shared" si="3"/>
        <v>0</v>
      </c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</row>
    <row r="29" spans="1:46" outlineLevel="1" x14ac:dyDescent="0.2">
      <c r="A29" s="31" t="s">
        <v>40</v>
      </c>
      <c r="B29" s="16" t="s">
        <v>91</v>
      </c>
      <c r="C29" s="34" t="s">
        <v>17</v>
      </c>
      <c r="D29" s="34">
        <v>7</v>
      </c>
      <c r="E29" s="41"/>
      <c r="F29" s="42"/>
      <c r="G29" s="21">
        <f t="shared" si="3"/>
        <v>0</v>
      </c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</row>
    <row r="30" spans="1:46" outlineLevel="1" x14ac:dyDescent="0.2">
      <c r="A30" s="31" t="s">
        <v>41</v>
      </c>
      <c r="B30" s="16" t="s">
        <v>319</v>
      </c>
      <c r="C30" s="34" t="s">
        <v>17</v>
      </c>
      <c r="D30" s="34">
        <v>6</v>
      </c>
      <c r="E30" s="41"/>
      <c r="F30" s="42"/>
      <c r="G30" s="21">
        <f t="shared" si="3"/>
        <v>0</v>
      </c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</row>
    <row r="31" spans="1:46" outlineLevel="1" x14ac:dyDescent="0.2">
      <c r="A31" s="31" t="s">
        <v>43</v>
      </c>
      <c r="B31" s="16" t="s">
        <v>320</v>
      </c>
      <c r="C31" s="34" t="s">
        <v>17</v>
      </c>
      <c r="D31" s="34">
        <v>66</v>
      </c>
      <c r="E31" s="41"/>
      <c r="F31" s="42"/>
      <c r="G31" s="21">
        <f t="shared" si="3"/>
        <v>0</v>
      </c>
      <c r="H31" s="12"/>
      <c r="I31" s="12"/>
      <c r="J31" s="12"/>
      <c r="K31" s="12"/>
      <c r="L31" s="12"/>
      <c r="M31" s="12"/>
      <c r="N31" s="12"/>
      <c r="O31" s="12"/>
      <c r="P31" s="12"/>
      <c r="Q31" s="12" t="s">
        <v>15</v>
      </c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</row>
    <row r="32" spans="1:46" outlineLevel="1" x14ac:dyDescent="0.2">
      <c r="A32" s="31" t="s">
        <v>45</v>
      </c>
      <c r="B32" s="16" t="s">
        <v>92</v>
      </c>
      <c r="C32" s="34" t="s">
        <v>17</v>
      </c>
      <c r="D32" s="34">
        <v>22</v>
      </c>
      <c r="E32" s="41"/>
      <c r="F32" s="42"/>
      <c r="G32" s="21">
        <f t="shared" si="3"/>
        <v>0</v>
      </c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</row>
    <row r="33" spans="1:46" outlineLevel="1" x14ac:dyDescent="0.2">
      <c r="A33" s="31" t="s">
        <v>46</v>
      </c>
      <c r="B33" s="16" t="s">
        <v>93</v>
      </c>
      <c r="C33" s="34" t="s">
        <v>17</v>
      </c>
      <c r="D33" s="34">
        <v>32</v>
      </c>
      <c r="E33" s="41"/>
      <c r="F33" s="42"/>
      <c r="G33" s="21">
        <f t="shared" si="3"/>
        <v>0</v>
      </c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</row>
    <row r="34" spans="1:46" outlineLevel="1" x14ac:dyDescent="0.2">
      <c r="A34" s="31" t="s">
        <v>44</v>
      </c>
      <c r="B34" s="16" t="s">
        <v>321</v>
      </c>
      <c r="C34" s="34" t="s">
        <v>17</v>
      </c>
      <c r="D34" s="34">
        <v>90</v>
      </c>
      <c r="E34" s="41"/>
      <c r="F34" s="42"/>
      <c r="G34" s="21">
        <f t="shared" si="3"/>
        <v>0</v>
      </c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</row>
    <row r="35" spans="1:46" outlineLevel="1" x14ac:dyDescent="0.2">
      <c r="A35" s="31" t="s">
        <v>42</v>
      </c>
      <c r="B35" s="16" t="s">
        <v>322</v>
      </c>
      <c r="C35" s="34" t="s">
        <v>17</v>
      </c>
      <c r="D35" s="34">
        <v>12</v>
      </c>
      <c r="E35" s="41"/>
      <c r="F35" s="42"/>
      <c r="G35" s="21">
        <f t="shared" ref="G35:G36" si="4">D35*(E35+F35)</f>
        <v>0</v>
      </c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</row>
    <row r="36" spans="1:46" outlineLevel="1" x14ac:dyDescent="0.2">
      <c r="A36" s="31" t="s">
        <v>47</v>
      </c>
      <c r="B36" s="16" t="s">
        <v>401</v>
      </c>
      <c r="C36" s="34" t="s">
        <v>17</v>
      </c>
      <c r="D36" s="34">
        <v>20</v>
      </c>
      <c r="E36" s="41"/>
      <c r="F36" s="42"/>
      <c r="G36" s="21">
        <f t="shared" si="4"/>
        <v>0</v>
      </c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</row>
    <row r="37" spans="1:46" outlineLevel="1" x14ac:dyDescent="0.2">
      <c r="A37" s="31" t="s">
        <v>48</v>
      </c>
      <c r="B37" s="16" t="s">
        <v>107</v>
      </c>
      <c r="C37" s="34" t="s">
        <v>28</v>
      </c>
      <c r="D37" s="34">
        <v>1</v>
      </c>
      <c r="E37" s="41"/>
      <c r="F37" s="42"/>
      <c r="G37" s="21">
        <f t="shared" ref="G37:G41" si="5">D37*(E37+F37)</f>
        <v>0</v>
      </c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</row>
    <row r="38" spans="1:46" outlineLevel="1" x14ac:dyDescent="0.2">
      <c r="A38" s="31" t="s">
        <v>49</v>
      </c>
      <c r="B38" s="16" t="s">
        <v>281</v>
      </c>
      <c r="C38" s="34" t="s">
        <v>28</v>
      </c>
      <c r="D38" s="34">
        <v>1</v>
      </c>
      <c r="E38" s="41"/>
      <c r="F38" s="42"/>
      <c r="G38" s="21">
        <f t="shared" si="5"/>
        <v>0</v>
      </c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</row>
    <row r="39" spans="1:46" outlineLevel="1" x14ac:dyDescent="0.2">
      <c r="A39" s="31" t="s">
        <v>50</v>
      </c>
      <c r="B39" s="16" t="s">
        <v>109</v>
      </c>
      <c r="C39" s="34" t="s">
        <v>17</v>
      </c>
      <c r="D39" s="34">
        <v>80</v>
      </c>
      <c r="E39" s="41"/>
      <c r="F39" s="42"/>
      <c r="G39" s="21">
        <f t="shared" si="5"/>
        <v>0</v>
      </c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</row>
    <row r="40" spans="1:46" outlineLevel="1" x14ac:dyDescent="0.2">
      <c r="A40" s="31" t="s">
        <v>51</v>
      </c>
      <c r="B40" s="16" t="s">
        <v>110</v>
      </c>
      <c r="C40" s="34" t="s">
        <v>28</v>
      </c>
      <c r="D40" s="34">
        <v>1</v>
      </c>
      <c r="E40" s="41"/>
      <c r="F40" s="42"/>
      <c r="G40" s="21">
        <f t="shared" si="5"/>
        <v>0</v>
      </c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</row>
    <row r="41" spans="1:46" outlineLevel="1" x14ac:dyDescent="0.2">
      <c r="A41" s="31" t="s">
        <v>52</v>
      </c>
      <c r="B41" s="16" t="s">
        <v>279</v>
      </c>
      <c r="C41" s="34" t="s">
        <v>17</v>
      </c>
      <c r="D41" s="34">
        <v>44</v>
      </c>
      <c r="E41" s="41"/>
      <c r="F41" s="42"/>
      <c r="G41" s="21">
        <f t="shared" si="5"/>
        <v>0</v>
      </c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</row>
    <row r="42" spans="1:46" outlineLevel="1" x14ac:dyDescent="0.2">
      <c r="A42" s="31" t="s">
        <v>53</v>
      </c>
      <c r="B42" s="16" t="s">
        <v>94</v>
      </c>
      <c r="C42" s="34" t="s">
        <v>14</v>
      </c>
      <c r="D42" s="34">
        <v>480</v>
      </c>
      <c r="E42" s="41"/>
      <c r="F42" s="42"/>
      <c r="G42" s="21">
        <f t="shared" si="3"/>
        <v>0</v>
      </c>
      <c r="H42" s="12"/>
      <c r="I42" s="12"/>
      <c r="J42" s="12"/>
      <c r="K42" s="12"/>
      <c r="L42" s="12"/>
      <c r="M42" s="12"/>
      <c r="N42" s="12"/>
      <c r="O42" s="12"/>
      <c r="P42" s="12"/>
      <c r="Q42" s="12" t="s">
        <v>15</v>
      </c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</row>
    <row r="43" spans="1:46" outlineLevel="1" x14ac:dyDescent="0.2">
      <c r="A43" s="31" t="s">
        <v>54</v>
      </c>
      <c r="B43" s="16" t="s">
        <v>95</v>
      </c>
      <c r="C43" s="34" t="s">
        <v>14</v>
      </c>
      <c r="D43" s="34">
        <v>2600</v>
      </c>
      <c r="E43" s="41"/>
      <c r="F43" s="42"/>
      <c r="G43" s="21">
        <f t="shared" ref="G43" si="6">D43*(E43+F43)</f>
        <v>0</v>
      </c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</row>
    <row r="44" spans="1:46" ht="22.5" outlineLevel="1" x14ac:dyDescent="0.2">
      <c r="A44" s="31" t="s">
        <v>55</v>
      </c>
      <c r="B44" s="16" t="s">
        <v>96</v>
      </c>
      <c r="C44" s="34" t="s">
        <v>14</v>
      </c>
      <c r="D44" s="34">
        <v>1980</v>
      </c>
      <c r="E44" s="41"/>
      <c r="F44" s="42"/>
      <c r="G44" s="21">
        <f t="shared" ref="G44" si="7">D44*(E44+F44)</f>
        <v>0</v>
      </c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</row>
    <row r="45" spans="1:46" outlineLevel="1" x14ac:dyDescent="0.2">
      <c r="A45" s="31" t="s">
        <v>56</v>
      </c>
      <c r="B45" s="16" t="s">
        <v>97</v>
      </c>
      <c r="C45" s="34" t="s">
        <v>17</v>
      </c>
      <c r="D45" s="34">
        <v>450</v>
      </c>
      <c r="E45" s="41"/>
      <c r="F45" s="42"/>
      <c r="G45" s="21">
        <f t="shared" ref="G45" si="8">D45*(E45+F45)</f>
        <v>0</v>
      </c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</row>
    <row r="46" spans="1:46" outlineLevel="1" x14ac:dyDescent="0.2">
      <c r="A46" s="31" t="s">
        <v>57</v>
      </c>
      <c r="B46" s="16" t="s">
        <v>99</v>
      </c>
      <c r="C46" s="34" t="s">
        <v>14</v>
      </c>
      <c r="D46" s="34">
        <v>285</v>
      </c>
      <c r="E46" s="41"/>
      <c r="F46" s="42"/>
      <c r="G46" s="21">
        <f t="shared" ref="G46" si="9">D46*(E46+F46)</f>
        <v>0</v>
      </c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</row>
    <row r="47" spans="1:46" outlineLevel="1" x14ac:dyDescent="0.2">
      <c r="A47" s="31" t="s">
        <v>58</v>
      </c>
      <c r="B47" s="16" t="s">
        <v>98</v>
      </c>
      <c r="C47" s="34" t="s">
        <v>28</v>
      </c>
      <c r="D47" s="34">
        <v>1</v>
      </c>
      <c r="E47" s="41"/>
      <c r="F47" s="42"/>
      <c r="G47" s="21">
        <f t="shared" ref="G47" si="10">D47*(E47+F47)</f>
        <v>0</v>
      </c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</row>
    <row r="48" spans="1:46" outlineLevel="1" x14ac:dyDescent="0.2">
      <c r="A48" s="31" t="s">
        <v>59</v>
      </c>
      <c r="B48" s="16" t="s">
        <v>100</v>
      </c>
      <c r="C48" s="34" t="s">
        <v>17</v>
      </c>
      <c r="D48" s="34">
        <v>320</v>
      </c>
      <c r="E48" s="41"/>
      <c r="F48" s="42"/>
      <c r="G48" s="21">
        <f t="shared" ref="G48" si="11">D48*(E48+F48)</f>
        <v>0</v>
      </c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</row>
    <row r="49" spans="1:46" outlineLevel="1" x14ac:dyDescent="0.2">
      <c r="A49" s="31" t="s">
        <v>60</v>
      </c>
      <c r="B49" s="16" t="s">
        <v>101</v>
      </c>
      <c r="C49" s="34" t="s">
        <v>14</v>
      </c>
      <c r="D49" s="34">
        <v>260</v>
      </c>
      <c r="E49" s="41"/>
      <c r="F49" s="42"/>
      <c r="G49" s="21">
        <f t="shared" ref="G49:G50" si="12">D49*(E49+F49)</f>
        <v>0</v>
      </c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</row>
    <row r="50" spans="1:46" outlineLevel="1" x14ac:dyDescent="0.2">
      <c r="A50" s="31" t="s">
        <v>68</v>
      </c>
      <c r="B50" s="16" t="s">
        <v>102</v>
      </c>
      <c r="C50" s="34" t="s">
        <v>28</v>
      </c>
      <c r="D50" s="34">
        <v>1</v>
      </c>
      <c r="E50" s="41"/>
      <c r="F50" s="42"/>
      <c r="G50" s="21">
        <f t="shared" si="12"/>
        <v>0</v>
      </c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</row>
    <row r="51" spans="1:46" outlineLevel="1" x14ac:dyDescent="0.2">
      <c r="A51" s="31" t="s">
        <v>70</v>
      </c>
      <c r="B51" s="16" t="s">
        <v>103</v>
      </c>
      <c r="C51" s="34" t="s">
        <v>17</v>
      </c>
      <c r="D51" s="34">
        <v>34</v>
      </c>
      <c r="E51" s="41"/>
      <c r="F51" s="42"/>
      <c r="G51" s="21">
        <f t="shared" si="3"/>
        <v>0</v>
      </c>
      <c r="H51" s="12"/>
      <c r="I51" s="12"/>
      <c r="J51" s="12"/>
      <c r="K51" s="12"/>
      <c r="L51" s="12"/>
      <c r="M51" s="12"/>
      <c r="N51" s="12"/>
      <c r="O51" s="12"/>
      <c r="P51" s="12"/>
      <c r="Q51" s="12" t="s">
        <v>16</v>
      </c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</row>
    <row r="52" spans="1:46" outlineLevel="1" x14ac:dyDescent="0.2">
      <c r="A52" s="31" t="s">
        <v>71</v>
      </c>
      <c r="B52" s="16" t="s">
        <v>104</v>
      </c>
      <c r="C52" s="34" t="s">
        <v>14</v>
      </c>
      <c r="D52" s="34">
        <v>3</v>
      </c>
      <c r="E52" s="41"/>
      <c r="F52" s="42"/>
      <c r="G52" s="21">
        <f t="shared" ref="G52" si="13">D52*(E52+F52)</f>
        <v>0</v>
      </c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</row>
    <row r="53" spans="1:46" outlineLevel="1" x14ac:dyDescent="0.2">
      <c r="A53" s="31" t="s">
        <v>66</v>
      </c>
      <c r="B53" s="16" t="s">
        <v>111</v>
      </c>
      <c r="C53" s="34" t="s">
        <v>17</v>
      </c>
      <c r="D53" s="34">
        <v>38</v>
      </c>
      <c r="E53" s="41"/>
      <c r="F53" s="42"/>
      <c r="G53" s="21">
        <f t="shared" ref="G53:G54" si="14">D53*(E53+F53)</f>
        <v>0</v>
      </c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</row>
    <row r="54" spans="1:46" outlineLevel="1" x14ac:dyDescent="0.2">
      <c r="A54" s="31" t="s">
        <v>67</v>
      </c>
      <c r="B54" s="16" t="s">
        <v>112</v>
      </c>
      <c r="C54" s="34" t="s">
        <v>17</v>
      </c>
      <c r="D54" s="34">
        <v>690</v>
      </c>
      <c r="E54" s="41"/>
      <c r="F54" s="42"/>
      <c r="G54" s="21">
        <f t="shared" si="14"/>
        <v>0</v>
      </c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</row>
    <row r="55" spans="1:46" outlineLevel="1" x14ac:dyDescent="0.2">
      <c r="A55" s="31" t="s">
        <v>105</v>
      </c>
      <c r="B55" s="16" t="s">
        <v>113</v>
      </c>
      <c r="C55" s="34" t="s">
        <v>17</v>
      </c>
      <c r="D55" s="34">
        <v>40</v>
      </c>
      <c r="E55" s="41"/>
      <c r="F55" s="42"/>
      <c r="G55" s="21">
        <f t="shared" ref="G55" si="15">D55*(E55+F55)</f>
        <v>0</v>
      </c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</row>
    <row r="56" spans="1:46" outlineLevel="1" x14ac:dyDescent="0.2">
      <c r="A56" s="31" t="s">
        <v>106</v>
      </c>
      <c r="B56" s="16" t="s">
        <v>114</v>
      </c>
      <c r="C56" s="34" t="s">
        <v>28</v>
      </c>
      <c r="D56" s="34">
        <v>1</v>
      </c>
      <c r="E56" s="41"/>
      <c r="F56" s="42"/>
      <c r="G56" s="21">
        <f t="shared" ref="G56:G57" si="16">D56*(E56+F56)</f>
        <v>0</v>
      </c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</row>
    <row r="57" spans="1:46" ht="22.5" outlineLevel="1" x14ac:dyDescent="0.2">
      <c r="A57" s="31" t="s">
        <v>108</v>
      </c>
      <c r="B57" s="16" t="s">
        <v>323</v>
      </c>
      <c r="C57" s="34" t="s">
        <v>28</v>
      </c>
      <c r="D57" s="34">
        <v>2</v>
      </c>
      <c r="E57" s="41"/>
      <c r="F57" s="42"/>
      <c r="G57" s="21">
        <f t="shared" si="16"/>
        <v>0</v>
      </c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</row>
    <row r="58" spans="1:46" outlineLevel="1" x14ac:dyDescent="0.2">
      <c r="A58" s="31" t="s">
        <v>144</v>
      </c>
      <c r="B58" s="16" t="s">
        <v>115</v>
      </c>
      <c r="C58" s="34" t="s">
        <v>14</v>
      </c>
      <c r="D58" s="34">
        <v>372</v>
      </c>
      <c r="E58" s="41"/>
      <c r="F58" s="42"/>
      <c r="G58" s="21">
        <f t="shared" ref="G58:G59" si="17">D58*(E58+F58)</f>
        <v>0</v>
      </c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</row>
    <row r="59" spans="1:46" outlineLevel="1" x14ac:dyDescent="0.2">
      <c r="A59" s="31" t="s">
        <v>145</v>
      </c>
      <c r="B59" s="16" t="s">
        <v>116</v>
      </c>
      <c r="C59" s="34" t="s">
        <v>28</v>
      </c>
      <c r="D59" s="34">
        <v>1</v>
      </c>
      <c r="E59" s="41"/>
      <c r="F59" s="42"/>
      <c r="G59" s="21">
        <f t="shared" si="17"/>
        <v>0</v>
      </c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</row>
    <row r="60" spans="1:46" outlineLevel="1" x14ac:dyDescent="0.2">
      <c r="A60" s="22" t="s">
        <v>34</v>
      </c>
      <c r="B60" s="17" t="s">
        <v>117</v>
      </c>
      <c r="C60" s="35"/>
      <c r="D60" s="35"/>
      <c r="E60" s="13"/>
      <c r="F60" s="25"/>
      <c r="G60" s="23">
        <f>SUM(G61:G91)</f>
        <v>0</v>
      </c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</row>
    <row r="61" spans="1:46" outlineLevel="1" x14ac:dyDescent="0.2">
      <c r="A61" s="31" t="s">
        <v>61</v>
      </c>
      <c r="B61" s="16" t="s">
        <v>330</v>
      </c>
      <c r="C61" s="34" t="s">
        <v>14</v>
      </c>
      <c r="D61" s="34">
        <v>15</v>
      </c>
      <c r="E61" s="41"/>
      <c r="F61" s="42"/>
      <c r="G61" s="21">
        <f t="shared" si="3"/>
        <v>0</v>
      </c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</row>
    <row r="62" spans="1:46" outlineLevel="1" x14ac:dyDescent="0.2">
      <c r="A62" s="31" t="s">
        <v>62</v>
      </c>
      <c r="B62" s="16" t="s">
        <v>328</v>
      </c>
      <c r="C62" s="34" t="s">
        <v>14</v>
      </c>
      <c r="D62" s="34">
        <v>25</v>
      </c>
      <c r="E62" s="41"/>
      <c r="F62" s="42"/>
      <c r="G62" s="21">
        <f t="shared" si="3"/>
        <v>0</v>
      </c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</row>
    <row r="63" spans="1:46" outlineLevel="1" x14ac:dyDescent="0.2">
      <c r="A63" s="31" t="s">
        <v>118</v>
      </c>
      <c r="B63" s="16" t="s">
        <v>327</v>
      </c>
      <c r="C63" s="34" t="s">
        <v>14</v>
      </c>
      <c r="D63" s="34">
        <v>7</v>
      </c>
      <c r="E63" s="41"/>
      <c r="F63" s="42"/>
      <c r="G63" s="21">
        <f t="shared" si="3"/>
        <v>0</v>
      </c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</row>
    <row r="64" spans="1:46" outlineLevel="1" x14ac:dyDescent="0.2">
      <c r="A64" s="31" t="s">
        <v>119</v>
      </c>
      <c r="B64" s="16" t="s">
        <v>326</v>
      </c>
      <c r="C64" s="34" t="s">
        <v>14</v>
      </c>
      <c r="D64" s="34">
        <v>1</v>
      </c>
      <c r="E64" s="41"/>
      <c r="F64" s="42"/>
      <c r="G64" s="21">
        <f t="shared" si="3"/>
        <v>0</v>
      </c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</row>
    <row r="65" spans="1:46" outlineLevel="1" x14ac:dyDescent="0.2">
      <c r="A65" s="31" t="s">
        <v>120</v>
      </c>
      <c r="B65" s="16" t="s">
        <v>329</v>
      </c>
      <c r="C65" s="34" t="s">
        <v>14</v>
      </c>
      <c r="D65" s="34">
        <v>3</v>
      </c>
      <c r="E65" s="41"/>
      <c r="F65" s="42"/>
      <c r="G65" s="21">
        <f t="shared" si="3"/>
        <v>0</v>
      </c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</row>
    <row r="66" spans="1:46" outlineLevel="1" x14ac:dyDescent="0.2">
      <c r="A66" s="31" t="s">
        <v>121</v>
      </c>
      <c r="B66" s="16" t="s">
        <v>132</v>
      </c>
      <c r="C66" s="34" t="s">
        <v>28</v>
      </c>
      <c r="D66" s="34">
        <v>11</v>
      </c>
      <c r="E66" s="41"/>
      <c r="F66" s="42"/>
      <c r="G66" s="21">
        <f t="shared" si="3"/>
        <v>0</v>
      </c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</row>
    <row r="67" spans="1:46" outlineLevel="1" x14ac:dyDescent="0.2">
      <c r="A67" s="31" t="s">
        <v>122</v>
      </c>
      <c r="B67" s="16" t="s">
        <v>133</v>
      </c>
      <c r="C67" s="34" t="s">
        <v>28</v>
      </c>
      <c r="D67" s="34">
        <v>5</v>
      </c>
      <c r="E67" s="41"/>
      <c r="F67" s="42"/>
      <c r="G67" s="21">
        <f t="shared" si="3"/>
        <v>0</v>
      </c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</row>
    <row r="68" spans="1:46" outlineLevel="1" x14ac:dyDescent="0.2">
      <c r="A68" s="31" t="s">
        <v>123</v>
      </c>
      <c r="B68" s="16" t="s">
        <v>135</v>
      </c>
      <c r="C68" s="34" t="s">
        <v>28</v>
      </c>
      <c r="D68" s="34">
        <v>20</v>
      </c>
      <c r="E68" s="41"/>
      <c r="F68" s="42"/>
      <c r="G68" s="21">
        <f t="shared" si="3"/>
        <v>0</v>
      </c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</row>
    <row r="69" spans="1:46" outlineLevel="1" x14ac:dyDescent="0.2">
      <c r="A69" s="31" t="s">
        <v>124</v>
      </c>
      <c r="B69" s="16" t="s">
        <v>134</v>
      </c>
      <c r="C69" s="34" t="s">
        <v>28</v>
      </c>
      <c r="D69" s="34">
        <v>16</v>
      </c>
      <c r="E69" s="41"/>
      <c r="F69" s="42"/>
      <c r="G69" s="21">
        <f t="shared" si="3"/>
        <v>0</v>
      </c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</row>
    <row r="70" spans="1:46" outlineLevel="1" x14ac:dyDescent="0.2">
      <c r="A70" s="31" t="s">
        <v>125</v>
      </c>
      <c r="B70" s="16" t="s">
        <v>331</v>
      </c>
      <c r="C70" s="34" t="s">
        <v>28</v>
      </c>
      <c r="D70" s="34">
        <v>2</v>
      </c>
      <c r="E70" s="41"/>
      <c r="F70" s="42"/>
      <c r="G70" s="21">
        <f t="shared" ref="G70" si="18">D70*(E70+F70)</f>
        <v>0</v>
      </c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</row>
    <row r="71" spans="1:46" ht="22.5" outlineLevel="1" x14ac:dyDescent="0.2">
      <c r="A71" s="31" t="s">
        <v>126</v>
      </c>
      <c r="B71" s="16" t="s">
        <v>142</v>
      </c>
      <c r="C71" s="34" t="s">
        <v>28</v>
      </c>
      <c r="D71" s="34">
        <v>22</v>
      </c>
      <c r="E71" s="41"/>
      <c r="F71" s="42"/>
      <c r="G71" s="21">
        <f t="shared" si="3"/>
        <v>0</v>
      </c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</row>
    <row r="72" spans="1:46" ht="22.5" outlineLevel="1" x14ac:dyDescent="0.2">
      <c r="A72" s="31" t="s">
        <v>127</v>
      </c>
      <c r="B72" s="16" t="s">
        <v>332</v>
      </c>
      <c r="C72" s="34" t="s">
        <v>28</v>
      </c>
      <c r="D72" s="34">
        <v>27</v>
      </c>
      <c r="E72" s="41"/>
      <c r="F72" s="42"/>
      <c r="G72" s="21">
        <f t="shared" si="3"/>
        <v>0</v>
      </c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</row>
    <row r="73" spans="1:46" outlineLevel="1" x14ac:dyDescent="0.2">
      <c r="A73" s="31" t="s">
        <v>128</v>
      </c>
      <c r="B73" s="16" t="s">
        <v>136</v>
      </c>
      <c r="C73" s="34" t="s">
        <v>28</v>
      </c>
      <c r="D73" s="34">
        <v>212</v>
      </c>
      <c r="E73" s="41"/>
      <c r="F73" s="42"/>
      <c r="G73" s="21">
        <f t="shared" si="3"/>
        <v>0</v>
      </c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</row>
    <row r="74" spans="1:46" outlineLevel="1" x14ac:dyDescent="0.2">
      <c r="A74" s="31" t="s">
        <v>129</v>
      </c>
      <c r="B74" s="16" t="s">
        <v>137</v>
      </c>
      <c r="C74" s="34" t="s">
        <v>28</v>
      </c>
      <c r="D74" s="34">
        <v>21</v>
      </c>
      <c r="E74" s="41"/>
      <c r="F74" s="42"/>
      <c r="G74" s="21">
        <f t="shared" si="3"/>
        <v>0</v>
      </c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</row>
    <row r="75" spans="1:46" outlineLevel="1" x14ac:dyDescent="0.2">
      <c r="A75" s="31" t="s">
        <v>130</v>
      </c>
      <c r="B75" s="16" t="s">
        <v>138</v>
      </c>
      <c r="C75" s="34" t="s">
        <v>14</v>
      </c>
      <c r="D75" s="34">
        <v>9</v>
      </c>
      <c r="E75" s="41"/>
      <c r="F75" s="42"/>
      <c r="G75" s="21">
        <f t="shared" si="3"/>
        <v>0</v>
      </c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</row>
    <row r="76" spans="1:46" outlineLevel="1" x14ac:dyDescent="0.2">
      <c r="A76" s="31" t="s">
        <v>131</v>
      </c>
      <c r="B76" s="16" t="s">
        <v>139</v>
      </c>
      <c r="C76" s="34" t="s">
        <v>14</v>
      </c>
      <c r="D76" s="34">
        <v>3</v>
      </c>
      <c r="E76" s="41"/>
      <c r="F76" s="42"/>
      <c r="G76" s="21">
        <f t="shared" si="3"/>
        <v>0</v>
      </c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</row>
    <row r="77" spans="1:46" ht="45" outlineLevel="1" x14ac:dyDescent="0.2">
      <c r="A77" s="31" t="s">
        <v>140</v>
      </c>
      <c r="B77" s="16" t="s">
        <v>296</v>
      </c>
      <c r="C77" s="34" t="s">
        <v>14</v>
      </c>
      <c r="D77" s="34">
        <v>5</v>
      </c>
      <c r="E77" s="41"/>
      <c r="F77" s="42"/>
      <c r="G77" s="21">
        <f t="shared" si="3"/>
        <v>0</v>
      </c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</row>
    <row r="78" spans="1:46" outlineLevel="1" x14ac:dyDescent="0.2">
      <c r="A78" s="31" t="s">
        <v>141</v>
      </c>
      <c r="B78" s="16" t="s">
        <v>333</v>
      </c>
      <c r="C78" s="34" t="s">
        <v>14</v>
      </c>
      <c r="D78" s="34">
        <v>14</v>
      </c>
      <c r="E78" s="41"/>
      <c r="F78" s="42"/>
      <c r="G78" s="21">
        <f t="shared" ref="G78" si="19">D78*(E78+F78)</f>
        <v>0</v>
      </c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</row>
    <row r="79" spans="1:46" outlineLevel="1" x14ac:dyDescent="0.2">
      <c r="A79" s="31" t="s">
        <v>149</v>
      </c>
      <c r="B79" s="16" t="s">
        <v>334</v>
      </c>
      <c r="C79" s="34" t="s">
        <v>14</v>
      </c>
      <c r="D79" s="34">
        <v>13</v>
      </c>
      <c r="E79" s="41"/>
      <c r="F79" s="42"/>
      <c r="G79" s="21">
        <f t="shared" ref="G79" si="20">D79*(E79+F79)</f>
        <v>0</v>
      </c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</row>
    <row r="80" spans="1:46" outlineLevel="1" x14ac:dyDescent="0.2">
      <c r="A80" s="31" t="s">
        <v>150</v>
      </c>
      <c r="B80" s="16" t="s">
        <v>335</v>
      </c>
      <c r="C80" s="34" t="s">
        <v>14</v>
      </c>
      <c r="D80" s="34">
        <v>1</v>
      </c>
      <c r="E80" s="41"/>
      <c r="F80" s="42"/>
      <c r="G80" s="21">
        <f t="shared" ref="G80" si="21">D80*(E80+F80)</f>
        <v>0</v>
      </c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</row>
    <row r="81" spans="1:46" ht="22.5" outlineLevel="1" x14ac:dyDescent="0.2">
      <c r="A81" s="31" t="s">
        <v>151</v>
      </c>
      <c r="B81" s="16" t="s">
        <v>143</v>
      </c>
      <c r="C81" s="34" t="s">
        <v>14</v>
      </c>
      <c r="D81" s="34">
        <v>2</v>
      </c>
      <c r="E81" s="41"/>
      <c r="F81" s="42"/>
      <c r="G81" s="21">
        <f t="shared" si="3"/>
        <v>0</v>
      </c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</row>
    <row r="82" spans="1:46" outlineLevel="1" x14ac:dyDescent="0.2">
      <c r="A82" s="31" t="s">
        <v>297</v>
      </c>
      <c r="B82" s="16" t="s">
        <v>148</v>
      </c>
      <c r="C82" s="34" t="s">
        <v>14</v>
      </c>
      <c r="D82" s="34">
        <v>6</v>
      </c>
      <c r="E82" s="41"/>
      <c r="F82" s="42"/>
      <c r="G82" s="21">
        <f t="shared" si="3"/>
        <v>0</v>
      </c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</row>
    <row r="83" spans="1:46" outlineLevel="1" x14ac:dyDescent="0.2">
      <c r="A83" s="31" t="s">
        <v>338</v>
      </c>
      <c r="B83" s="16" t="s">
        <v>152</v>
      </c>
      <c r="C83" s="34" t="s">
        <v>14</v>
      </c>
      <c r="D83" s="34">
        <v>64</v>
      </c>
      <c r="E83" s="41"/>
      <c r="F83" s="42"/>
      <c r="G83" s="21">
        <f t="shared" si="3"/>
        <v>0</v>
      </c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</row>
    <row r="84" spans="1:46" outlineLevel="1" x14ac:dyDescent="0.2">
      <c r="A84" s="31" t="s">
        <v>392</v>
      </c>
      <c r="B84" s="16" t="s">
        <v>427</v>
      </c>
      <c r="C84" s="34" t="s">
        <v>14</v>
      </c>
      <c r="D84" s="34">
        <v>42</v>
      </c>
      <c r="E84" s="41"/>
      <c r="F84" s="42"/>
      <c r="G84" s="21">
        <f t="shared" si="3"/>
        <v>0</v>
      </c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</row>
    <row r="85" spans="1:46" outlineLevel="1" x14ac:dyDescent="0.2">
      <c r="A85" s="31" t="s">
        <v>393</v>
      </c>
      <c r="B85" s="16" t="s">
        <v>153</v>
      </c>
      <c r="C85" s="34" t="s">
        <v>14</v>
      </c>
      <c r="D85" s="34">
        <v>372</v>
      </c>
      <c r="E85" s="41"/>
      <c r="F85" s="42"/>
      <c r="G85" s="21">
        <f t="shared" si="3"/>
        <v>0</v>
      </c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</row>
    <row r="86" spans="1:46" ht="22.5" outlineLevel="1" x14ac:dyDescent="0.2">
      <c r="A86" s="31" t="s">
        <v>394</v>
      </c>
      <c r="B86" s="16" t="s">
        <v>449</v>
      </c>
      <c r="C86" s="34" t="s">
        <v>14</v>
      </c>
      <c r="D86" s="34">
        <v>54</v>
      </c>
      <c r="E86" s="41"/>
      <c r="F86" s="42"/>
      <c r="G86" s="21">
        <f t="shared" si="3"/>
        <v>0</v>
      </c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</row>
    <row r="87" spans="1:46" outlineLevel="1" x14ac:dyDescent="0.2">
      <c r="A87" s="31" t="s">
        <v>395</v>
      </c>
      <c r="B87" s="16" t="s">
        <v>154</v>
      </c>
      <c r="C87" s="34" t="s">
        <v>14</v>
      </c>
      <c r="D87" s="34">
        <v>1120</v>
      </c>
      <c r="E87" s="41"/>
      <c r="F87" s="42"/>
      <c r="G87" s="21">
        <f t="shared" si="3"/>
        <v>0</v>
      </c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</row>
    <row r="88" spans="1:46" ht="22.5" outlineLevel="1" x14ac:dyDescent="0.2">
      <c r="A88" s="31" t="s">
        <v>396</v>
      </c>
      <c r="B88" s="16" t="s">
        <v>451</v>
      </c>
      <c r="C88" s="34" t="s">
        <v>14</v>
      </c>
      <c r="D88" s="34">
        <v>12</v>
      </c>
      <c r="E88" s="41"/>
      <c r="F88" s="42"/>
      <c r="G88" s="21">
        <f t="shared" si="3"/>
        <v>0</v>
      </c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</row>
    <row r="89" spans="1:46" ht="22.5" outlineLevel="1" x14ac:dyDescent="0.2">
      <c r="A89" s="31" t="s">
        <v>397</v>
      </c>
      <c r="B89" s="16" t="s">
        <v>339</v>
      </c>
      <c r="C89" s="34" t="s">
        <v>28</v>
      </c>
      <c r="D89" s="34">
        <v>1</v>
      </c>
      <c r="E89" s="41"/>
      <c r="F89" s="42"/>
      <c r="G89" s="21">
        <f t="shared" si="3"/>
        <v>0</v>
      </c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</row>
    <row r="90" spans="1:46" outlineLevel="1" x14ac:dyDescent="0.2">
      <c r="A90" s="31" t="s">
        <v>448</v>
      </c>
      <c r="B90" s="16" t="s">
        <v>398</v>
      </c>
      <c r="C90" s="34" t="s">
        <v>28</v>
      </c>
      <c r="D90" s="34">
        <v>1</v>
      </c>
      <c r="E90" s="41"/>
      <c r="F90" s="42"/>
      <c r="G90" s="21">
        <f t="shared" si="3"/>
        <v>0</v>
      </c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</row>
    <row r="91" spans="1:46" outlineLevel="1" x14ac:dyDescent="0.2">
      <c r="A91" s="31" t="s">
        <v>450</v>
      </c>
      <c r="B91" s="16" t="s">
        <v>179</v>
      </c>
      <c r="C91" s="34" t="s">
        <v>28</v>
      </c>
      <c r="D91" s="34">
        <v>1</v>
      </c>
      <c r="E91" s="41"/>
      <c r="F91" s="42"/>
      <c r="G91" s="21">
        <f t="shared" si="3"/>
        <v>0</v>
      </c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</row>
    <row r="92" spans="1:46" outlineLevel="1" x14ac:dyDescent="0.2">
      <c r="A92" s="22" t="s">
        <v>35</v>
      </c>
      <c r="B92" s="17" t="s">
        <v>156</v>
      </c>
      <c r="C92" s="35"/>
      <c r="D92" s="35"/>
      <c r="E92" s="13"/>
      <c r="F92" s="25"/>
      <c r="G92" s="23">
        <f>SUM(G93:G107)</f>
        <v>0</v>
      </c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</row>
    <row r="93" spans="1:46" outlineLevel="1" x14ac:dyDescent="0.2">
      <c r="A93" s="31" t="s">
        <v>63</v>
      </c>
      <c r="B93" s="16" t="s">
        <v>157</v>
      </c>
      <c r="C93" s="34" t="s">
        <v>17</v>
      </c>
      <c r="D93" s="34">
        <v>230</v>
      </c>
      <c r="E93" s="41"/>
      <c r="F93" s="42"/>
      <c r="G93" s="21">
        <f t="shared" ref="G93" si="22">D93*(E93+F93)</f>
        <v>0</v>
      </c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</row>
    <row r="94" spans="1:46" outlineLevel="1" x14ac:dyDescent="0.2">
      <c r="A94" s="31" t="s">
        <v>64</v>
      </c>
      <c r="B94" s="16" t="s">
        <v>163</v>
      </c>
      <c r="C94" s="34" t="s">
        <v>14</v>
      </c>
      <c r="D94" s="34">
        <v>380</v>
      </c>
      <c r="E94" s="41"/>
      <c r="F94" s="42"/>
      <c r="G94" s="21">
        <f t="shared" ref="G94" si="23">D94*(E94+F94)</f>
        <v>0</v>
      </c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</row>
    <row r="95" spans="1:46" outlineLevel="1" x14ac:dyDescent="0.2">
      <c r="A95" s="31" t="s">
        <v>65</v>
      </c>
      <c r="B95" s="16" t="s">
        <v>164</v>
      </c>
      <c r="C95" s="34" t="s">
        <v>14</v>
      </c>
      <c r="D95" s="34">
        <v>60</v>
      </c>
      <c r="E95" s="41"/>
      <c r="F95" s="42"/>
      <c r="G95" s="21">
        <f t="shared" ref="G95:G101" si="24">D95*(E95+F95)</f>
        <v>0</v>
      </c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</row>
    <row r="96" spans="1:46" outlineLevel="1" x14ac:dyDescent="0.2">
      <c r="A96" s="31" t="s">
        <v>158</v>
      </c>
      <c r="B96" s="16" t="s">
        <v>165</v>
      </c>
      <c r="C96" s="34" t="s">
        <v>14</v>
      </c>
      <c r="D96" s="34">
        <v>8</v>
      </c>
      <c r="E96" s="41"/>
      <c r="F96" s="42"/>
      <c r="G96" s="21">
        <f t="shared" si="24"/>
        <v>0</v>
      </c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</row>
    <row r="97" spans="1:46" outlineLevel="1" x14ac:dyDescent="0.2">
      <c r="A97" s="31" t="s">
        <v>159</v>
      </c>
      <c r="B97" s="16" t="s">
        <v>298</v>
      </c>
      <c r="C97" s="34" t="s">
        <v>17</v>
      </c>
      <c r="D97" s="34">
        <v>40</v>
      </c>
      <c r="E97" s="41"/>
      <c r="F97" s="42"/>
      <c r="G97" s="21">
        <f t="shared" si="24"/>
        <v>0</v>
      </c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</row>
    <row r="98" spans="1:46" outlineLevel="1" x14ac:dyDescent="0.2">
      <c r="A98" s="31" t="s">
        <v>160</v>
      </c>
      <c r="B98" s="16" t="s">
        <v>166</v>
      </c>
      <c r="C98" s="34" t="s">
        <v>17</v>
      </c>
      <c r="D98" s="34">
        <v>120</v>
      </c>
      <c r="E98" s="41"/>
      <c r="F98" s="42"/>
      <c r="G98" s="21">
        <f t="shared" si="24"/>
        <v>0</v>
      </c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</row>
    <row r="99" spans="1:46" outlineLevel="1" x14ac:dyDescent="0.2">
      <c r="A99" s="31" t="s">
        <v>161</v>
      </c>
      <c r="B99" s="16" t="s">
        <v>167</v>
      </c>
      <c r="C99" s="34" t="s">
        <v>14</v>
      </c>
      <c r="D99" s="34">
        <v>90</v>
      </c>
      <c r="E99" s="41"/>
      <c r="F99" s="42"/>
      <c r="G99" s="21">
        <f t="shared" si="24"/>
        <v>0</v>
      </c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</row>
    <row r="100" spans="1:46" outlineLevel="1" x14ac:dyDescent="0.2">
      <c r="A100" s="31" t="s">
        <v>162</v>
      </c>
      <c r="B100" s="16" t="s">
        <v>324</v>
      </c>
      <c r="C100" s="34" t="s">
        <v>14</v>
      </c>
      <c r="D100" s="34">
        <v>6</v>
      </c>
      <c r="E100" s="41"/>
      <c r="F100" s="42"/>
      <c r="G100" s="21">
        <f t="shared" si="24"/>
        <v>0</v>
      </c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</row>
    <row r="101" spans="1:46" outlineLevel="1" x14ac:dyDescent="0.2">
      <c r="A101" s="31" t="s">
        <v>168</v>
      </c>
      <c r="B101" s="16" t="s">
        <v>174</v>
      </c>
      <c r="C101" s="34" t="s">
        <v>14</v>
      </c>
      <c r="D101" s="34">
        <v>1</v>
      </c>
      <c r="E101" s="41"/>
      <c r="F101" s="42"/>
      <c r="G101" s="21">
        <f t="shared" si="24"/>
        <v>0</v>
      </c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</row>
    <row r="102" spans="1:46" outlineLevel="1" x14ac:dyDescent="0.2">
      <c r="A102" s="31" t="s">
        <v>169</v>
      </c>
      <c r="B102" s="16" t="s">
        <v>175</v>
      </c>
      <c r="C102" s="34" t="s">
        <v>17</v>
      </c>
      <c r="D102" s="34">
        <v>650</v>
      </c>
      <c r="E102" s="41"/>
      <c r="F102" s="42"/>
      <c r="G102" s="21">
        <f t="shared" ref="G102:G107" si="25">D102*(E102+F102)</f>
        <v>0</v>
      </c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</row>
    <row r="103" spans="1:46" outlineLevel="1" x14ac:dyDescent="0.2">
      <c r="A103" s="31" t="s">
        <v>170</v>
      </c>
      <c r="B103" s="16" t="s">
        <v>176</v>
      </c>
      <c r="C103" s="34" t="s">
        <v>17</v>
      </c>
      <c r="D103" s="34">
        <v>350</v>
      </c>
      <c r="E103" s="41"/>
      <c r="F103" s="42"/>
      <c r="G103" s="21">
        <f t="shared" si="25"/>
        <v>0</v>
      </c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</row>
    <row r="104" spans="1:46" outlineLevel="1" x14ac:dyDescent="0.2">
      <c r="A104" s="31" t="s">
        <v>171</v>
      </c>
      <c r="B104" s="16" t="s">
        <v>403</v>
      </c>
      <c r="C104" s="34" t="s">
        <v>14</v>
      </c>
      <c r="D104" s="34">
        <v>20</v>
      </c>
      <c r="E104" s="41"/>
      <c r="F104" s="42"/>
      <c r="G104" s="21">
        <f t="shared" si="25"/>
        <v>0</v>
      </c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</row>
    <row r="105" spans="1:46" outlineLevel="1" x14ac:dyDescent="0.2">
      <c r="A105" s="31" t="s">
        <v>172</v>
      </c>
      <c r="B105" s="16" t="s">
        <v>177</v>
      </c>
      <c r="C105" s="34" t="s">
        <v>14</v>
      </c>
      <c r="D105" s="34">
        <v>10</v>
      </c>
      <c r="E105" s="41"/>
      <c r="F105" s="42"/>
      <c r="G105" s="21">
        <f t="shared" si="25"/>
        <v>0</v>
      </c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</row>
    <row r="106" spans="1:46" outlineLevel="1" x14ac:dyDescent="0.2">
      <c r="A106" s="31" t="s">
        <v>173</v>
      </c>
      <c r="B106" s="16" t="s">
        <v>178</v>
      </c>
      <c r="C106" s="34" t="s">
        <v>14</v>
      </c>
      <c r="D106" s="34">
        <v>1</v>
      </c>
      <c r="E106" s="41"/>
      <c r="F106" s="42"/>
      <c r="G106" s="21">
        <f t="shared" si="25"/>
        <v>0</v>
      </c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</row>
    <row r="107" spans="1:46" outlineLevel="1" x14ac:dyDescent="0.2">
      <c r="A107" s="31" t="s">
        <v>402</v>
      </c>
      <c r="B107" s="16" t="s">
        <v>180</v>
      </c>
      <c r="C107" s="34" t="s">
        <v>28</v>
      </c>
      <c r="D107" s="34">
        <v>1</v>
      </c>
      <c r="E107" s="41"/>
      <c r="F107" s="42"/>
      <c r="G107" s="21">
        <f t="shared" si="25"/>
        <v>0</v>
      </c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</row>
    <row r="108" spans="1:46" outlineLevel="1" x14ac:dyDescent="0.2">
      <c r="A108" s="22" t="s">
        <v>181</v>
      </c>
      <c r="B108" s="17" t="s">
        <v>182</v>
      </c>
      <c r="C108" s="35"/>
      <c r="D108" s="35"/>
      <c r="E108" s="13"/>
      <c r="F108" s="25"/>
      <c r="G108" s="23">
        <f>SUM(G109:G116)</f>
        <v>0</v>
      </c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</row>
    <row r="109" spans="1:46" ht="45" outlineLevel="1" x14ac:dyDescent="0.2">
      <c r="A109" s="31" t="s">
        <v>183</v>
      </c>
      <c r="B109" s="16" t="s">
        <v>192</v>
      </c>
      <c r="C109" s="34" t="s">
        <v>17</v>
      </c>
      <c r="D109" s="34">
        <v>82</v>
      </c>
      <c r="E109" s="41"/>
      <c r="F109" s="42"/>
      <c r="G109" s="21">
        <f t="shared" ref="G109:G110" si="26">D109*(E109+F109)</f>
        <v>0</v>
      </c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</row>
    <row r="110" spans="1:46" outlineLevel="1" x14ac:dyDescent="0.2">
      <c r="A110" s="31" t="s">
        <v>184</v>
      </c>
      <c r="B110" s="16" t="s">
        <v>191</v>
      </c>
      <c r="C110" s="34" t="s">
        <v>14</v>
      </c>
      <c r="D110" s="34">
        <v>40</v>
      </c>
      <c r="E110" s="41"/>
      <c r="F110" s="42"/>
      <c r="G110" s="21">
        <f t="shared" si="26"/>
        <v>0</v>
      </c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</row>
    <row r="111" spans="1:46" ht="22.5" outlineLevel="1" x14ac:dyDescent="0.2">
      <c r="A111" s="31" t="s">
        <v>185</v>
      </c>
      <c r="B111" s="16" t="s">
        <v>193</v>
      </c>
      <c r="C111" s="34" t="s">
        <v>14</v>
      </c>
      <c r="D111" s="34">
        <v>6</v>
      </c>
      <c r="E111" s="41"/>
      <c r="F111" s="42"/>
      <c r="G111" s="21">
        <f t="shared" ref="G111:G116" si="27">D111*(E111+F111)</f>
        <v>0</v>
      </c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</row>
    <row r="112" spans="1:46" outlineLevel="1" x14ac:dyDescent="0.2">
      <c r="A112" s="31" t="s">
        <v>186</v>
      </c>
      <c r="B112" s="16" t="s">
        <v>195</v>
      </c>
      <c r="C112" s="34" t="s">
        <v>14</v>
      </c>
      <c r="D112" s="34">
        <v>6</v>
      </c>
      <c r="E112" s="41"/>
      <c r="F112" s="42"/>
      <c r="G112" s="21">
        <f t="shared" si="27"/>
        <v>0</v>
      </c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</row>
    <row r="113" spans="1:46" outlineLevel="1" x14ac:dyDescent="0.2">
      <c r="A113" s="31" t="s">
        <v>187</v>
      </c>
      <c r="B113" s="16" t="s">
        <v>196</v>
      </c>
      <c r="C113" s="34" t="s">
        <v>14</v>
      </c>
      <c r="D113" s="34">
        <v>36</v>
      </c>
      <c r="E113" s="41"/>
      <c r="F113" s="42"/>
      <c r="G113" s="21">
        <f t="shared" si="27"/>
        <v>0</v>
      </c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</row>
    <row r="114" spans="1:46" outlineLevel="1" x14ac:dyDescent="0.2">
      <c r="A114" s="31" t="s">
        <v>188</v>
      </c>
      <c r="B114" s="16" t="s">
        <v>197</v>
      </c>
      <c r="C114" s="34" t="s">
        <v>14</v>
      </c>
      <c r="D114" s="34">
        <v>18</v>
      </c>
      <c r="E114" s="41"/>
      <c r="F114" s="42"/>
      <c r="G114" s="21">
        <f t="shared" si="27"/>
        <v>0</v>
      </c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</row>
    <row r="115" spans="1:46" outlineLevel="1" x14ac:dyDescent="0.2">
      <c r="A115" s="31" t="s">
        <v>189</v>
      </c>
      <c r="B115" s="16" t="s">
        <v>198</v>
      </c>
      <c r="C115" s="34" t="s">
        <v>199</v>
      </c>
      <c r="D115" s="34">
        <v>8</v>
      </c>
      <c r="E115" s="41"/>
      <c r="F115" s="42"/>
      <c r="G115" s="21">
        <f t="shared" si="27"/>
        <v>0</v>
      </c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</row>
    <row r="116" spans="1:46" outlineLevel="1" x14ac:dyDescent="0.2">
      <c r="A116" s="31" t="s">
        <v>190</v>
      </c>
      <c r="B116" s="16" t="s">
        <v>200</v>
      </c>
      <c r="C116" s="34" t="s">
        <v>28</v>
      </c>
      <c r="D116" s="34">
        <v>1</v>
      </c>
      <c r="E116" s="41"/>
      <c r="F116" s="42"/>
      <c r="G116" s="21">
        <f t="shared" si="27"/>
        <v>0</v>
      </c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</row>
    <row r="117" spans="1:46" outlineLevel="1" x14ac:dyDescent="0.2">
      <c r="A117" s="22" t="s">
        <v>201</v>
      </c>
      <c r="B117" s="17" t="s">
        <v>202</v>
      </c>
      <c r="C117" s="35"/>
      <c r="D117" s="35"/>
      <c r="E117" s="13"/>
      <c r="F117" s="25"/>
      <c r="G117" s="23">
        <f>SUM(G119:G141)</f>
        <v>0</v>
      </c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</row>
    <row r="118" spans="1:46" ht="18" outlineLevel="1" x14ac:dyDescent="0.2">
      <c r="A118" s="31" t="s">
        <v>203</v>
      </c>
      <c r="B118" s="47" t="s">
        <v>325</v>
      </c>
      <c r="C118" s="43" t="s">
        <v>282</v>
      </c>
      <c r="D118" s="43" t="s">
        <v>282</v>
      </c>
      <c r="E118" s="44" t="s">
        <v>282</v>
      </c>
      <c r="F118" s="45" t="s">
        <v>282</v>
      </c>
      <c r="G118" s="46" t="s">
        <v>282</v>
      </c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</row>
    <row r="119" spans="1:46" outlineLevel="1" x14ac:dyDescent="0.2">
      <c r="A119" s="31" t="s">
        <v>204</v>
      </c>
      <c r="B119" s="16" t="s">
        <v>340</v>
      </c>
      <c r="C119" s="34" t="s">
        <v>14</v>
      </c>
      <c r="D119" s="34">
        <v>29</v>
      </c>
      <c r="E119" s="41"/>
      <c r="F119" s="42"/>
      <c r="G119" s="21">
        <f>D119*(E119+F119)</f>
        <v>0</v>
      </c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</row>
    <row r="120" spans="1:46" outlineLevel="1" x14ac:dyDescent="0.2">
      <c r="A120" s="31" t="s">
        <v>205</v>
      </c>
      <c r="B120" s="16" t="s">
        <v>341</v>
      </c>
      <c r="C120" s="34" t="s">
        <v>14</v>
      </c>
      <c r="D120" s="34">
        <v>11</v>
      </c>
      <c r="E120" s="41"/>
      <c r="F120" s="42"/>
      <c r="G120" s="21">
        <f t="shared" ref="G120:G141" si="28">D120*(E120+F120)</f>
        <v>0</v>
      </c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</row>
    <row r="121" spans="1:46" outlineLevel="1" x14ac:dyDescent="0.2">
      <c r="A121" s="31" t="s">
        <v>206</v>
      </c>
      <c r="B121" s="16" t="s">
        <v>342</v>
      </c>
      <c r="C121" s="34" t="s">
        <v>14</v>
      </c>
      <c r="D121" s="34">
        <v>22</v>
      </c>
      <c r="E121" s="41"/>
      <c r="F121" s="42"/>
      <c r="G121" s="21">
        <f t="shared" si="28"/>
        <v>0</v>
      </c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</row>
    <row r="122" spans="1:46" outlineLevel="1" x14ac:dyDescent="0.2">
      <c r="A122" s="31" t="s">
        <v>207</v>
      </c>
      <c r="B122" s="16" t="s">
        <v>343</v>
      </c>
      <c r="C122" s="34" t="s">
        <v>14</v>
      </c>
      <c r="D122" s="34">
        <v>35</v>
      </c>
      <c r="E122" s="41"/>
      <c r="F122" s="42"/>
      <c r="G122" s="21">
        <f t="shared" si="28"/>
        <v>0</v>
      </c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</row>
    <row r="123" spans="1:46" outlineLevel="1" x14ac:dyDescent="0.2">
      <c r="A123" s="31" t="s">
        <v>208</v>
      </c>
      <c r="B123" s="16" t="s">
        <v>344</v>
      </c>
      <c r="C123" s="34" t="s">
        <v>14</v>
      </c>
      <c r="D123" s="34">
        <v>12</v>
      </c>
      <c r="E123" s="41"/>
      <c r="F123" s="42"/>
      <c r="G123" s="21">
        <f t="shared" si="28"/>
        <v>0</v>
      </c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</row>
    <row r="124" spans="1:46" outlineLevel="1" x14ac:dyDescent="0.2">
      <c r="A124" s="31" t="s">
        <v>209</v>
      </c>
      <c r="B124" s="16" t="s">
        <v>345</v>
      </c>
      <c r="C124" s="34" t="s">
        <v>14</v>
      </c>
      <c r="D124" s="34">
        <v>33</v>
      </c>
      <c r="E124" s="41"/>
      <c r="F124" s="42"/>
      <c r="G124" s="21">
        <f t="shared" si="28"/>
        <v>0</v>
      </c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</row>
    <row r="125" spans="1:46" outlineLevel="1" x14ac:dyDescent="0.2">
      <c r="A125" s="31" t="s">
        <v>210</v>
      </c>
      <c r="B125" s="16" t="s">
        <v>346</v>
      </c>
      <c r="C125" s="34" t="s">
        <v>14</v>
      </c>
      <c r="D125" s="34">
        <v>1</v>
      </c>
      <c r="E125" s="41"/>
      <c r="F125" s="42"/>
      <c r="G125" s="21">
        <f t="shared" si="28"/>
        <v>0</v>
      </c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</row>
    <row r="126" spans="1:46" outlineLevel="1" x14ac:dyDescent="0.2">
      <c r="A126" s="31" t="s">
        <v>211</v>
      </c>
      <c r="B126" s="16" t="s">
        <v>347</v>
      </c>
      <c r="C126" s="34" t="s">
        <v>14</v>
      </c>
      <c r="D126" s="34">
        <v>36</v>
      </c>
      <c r="E126" s="41"/>
      <c r="F126" s="42"/>
      <c r="G126" s="21">
        <f t="shared" si="28"/>
        <v>0</v>
      </c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</row>
    <row r="127" spans="1:46" outlineLevel="1" x14ac:dyDescent="0.2">
      <c r="A127" s="31" t="s">
        <v>212</v>
      </c>
      <c r="B127" s="16" t="s">
        <v>348</v>
      </c>
      <c r="C127" s="34" t="s">
        <v>14</v>
      </c>
      <c r="D127" s="34">
        <v>11</v>
      </c>
      <c r="E127" s="41"/>
      <c r="F127" s="42"/>
      <c r="G127" s="21">
        <f t="shared" si="28"/>
        <v>0</v>
      </c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</row>
    <row r="128" spans="1:46" outlineLevel="1" x14ac:dyDescent="0.2">
      <c r="A128" s="31" t="s">
        <v>213</v>
      </c>
      <c r="B128" s="16" t="s">
        <v>349</v>
      </c>
      <c r="C128" s="34" t="s">
        <v>14</v>
      </c>
      <c r="D128" s="34">
        <v>8</v>
      </c>
      <c r="E128" s="41"/>
      <c r="F128" s="42"/>
      <c r="G128" s="21">
        <f t="shared" si="28"/>
        <v>0</v>
      </c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</row>
    <row r="129" spans="1:46" outlineLevel="1" x14ac:dyDescent="0.2">
      <c r="A129" s="31" t="s">
        <v>214</v>
      </c>
      <c r="B129" s="16" t="s">
        <v>350</v>
      </c>
      <c r="C129" s="34" t="s">
        <v>14</v>
      </c>
      <c r="D129" s="34">
        <v>11</v>
      </c>
      <c r="E129" s="41"/>
      <c r="F129" s="42"/>
      <c r="G129" s="21">
        <f t="shared" si="28"/>
        <v>0</v>
      </c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</row>
    <row r="130" spans="1:46" outlineLevel="1" x14ac:dyDescent="0.2">
      <c r="A130" s="31" t="s">
        <v>215</v>
      </c>
      <c r="B130" s="16" t="s">
        <v>445</v>
      </c>
      <c r="C130" s="34" t="s">
        <v>17</v>
      </c>
      <c r="D130" s="34">
        <v>5</v>
      </c>
      <c r="E130" s="41"/>
      <c r="F130" s="42"/>
      <c r="G130" s="21">
        <f t="shared" ref="G130:G132" si="29">D130*(E130+F130)</f>
        <v>0</v>
      </c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</row>
    <row r="131" spans="1:46" outlineLevel="1" x14ac:dyDescent="0.2">
      <c r="A131" s="31" t="s">
        <v>216</v>
      </c>
      <c r="B131" s="16" t="s">
        <v>446</v>
      </c>
      <c r="C131" s="34" t="s">
        <v>17</v>
      </c>
      <c r="D131" s="34">
        <v>5</v>
      </c>
      <c r="E131" s="41"/>
      <c r="F131" s="42"/>
      <c r="G131" s="21">
        <f t="shared" si="29"/>
        <v>0</v>
      </c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</row>
    <row r="132" spans="1:46" outlineLevel="1" x14ac:dyDescent="0.2">
      <c r="A132" s="31" t="s">
        <v>217</v>
      </c>
      <c r="B132" s="16" t="s">
        <v>447</v>
      </c>
      <c r="C132" s="34" t="s">
        <v>14</v>
      </c>
      <c r="D132" s="34">
        <v>2</v>
      </c>
      <c r="E132" s="41"/>
      <c r="F132" s="42"/>
      <c r="G132" s="21">
        <f t="shared" si="29"/>
        <v>0</v>
      </c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</row>
    <row r="133" spans="1:46" outlineLevel="1" x14ac:dyDescent="0.2">
      <c r="A133" s="31" t="s">
        <v>218</v>
      </c>
      <c r="B133" s="16" t="s">
        <v>354</v>
      </c>
      <c r="C133" s="34" t="s">
        <v>14</v>
      </c>
      <c r="D133" s="34">
        <v>26</v>
      </c>
      <c r="E133" s="41"/>
      <c r="F133" s="42"/>
      <c r="G133" s="21">
        <f t="shared" si="28"/>
        <v>0</v>
      </c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</row>
    <row r="134" spans="1:46" outlineLevel="1" x14ac:dyDescent="0.2">
      <c r="A134" s="31" t="s">
        <v>219</v>
      </c>
      <c r="B134" s="16" t="s">
        <v>355</v>
      </c>
      <c r="C134" s="34" t="s">
        <v>14</v>
      </c>
      <c r="D134" s="34">
        <v>5</v>
      </c>
      <c r="E134" s="41"/>
      <c r="F134" s="42"/>
      <c r="G134" s="21">
        <f t="shared" ref="G134:G135" si="30">D134*(E134+F134)</f>
        <v>0</v>
      </c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</row>
    <row r="135" spans="1:46" outlineLevel="1" x14ac:dyDescent="0.2">
      <c r="A135" s="31" t="s">
        <v>220</v>
      </c>
      <c r="B135" s="16" t="s">
        <v>358</v>
      </c>
      <c r="C135" s="34" t="s">
        <v>14</v>
      </c>
      <c r="D135" s="34">
        <v>3</v>
      </c>
      <c r="E135" s="41"/>
      <c r="F135" s="42"/>
      <c r="G135" s="21">
        <f t="shared" si="30"/>
        <v>0</v>
      </c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</row>
    <row r="136" spans="1:46" outlineLevel="1" x14ac:dyDescent="0.2">
      <c r="A136" s="31" t="s">
        <v>221</v>
      </c>
      <c r="B136" s="16" t="s">
        <v>351</v>
      </c>
      <c r="C136" s="34" t="s">
        <v>14</v>
      </c>
      <c r="D136" s="34">
        <v>16</v>
      </c>
      <c r="E136" s="41"/>
      <c r="F136" s="42"/>
      <c r="G136" s="21">
        <f t="shared" si="28"/>
        <v>0</v>
      </c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</row>
    <row r="137" spans="1:46" outlineLevel="1" x14ac:dyDescent="0.2">
      <c r="A137" s="31" t="s">
        <v>295</v>
      </c>
      <c r="B137" s="16" t="s">
        <v>352</v>
      </c>
      <c r="C137" s="34" t="s">
        <v>14</v>
      </c>
      <c r="D137" s="34">
        <v>4</v>
      </c>
      <c r="E137" s="41"/>
      <c r="F137" s="42"/>
      <c r="G137" s="21">
        <f t="shared" ref="G137:G140" si="31">D137*(E137+F137)</f>
        <v>0</v>
      </c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</row>
    <row r="138" spans="1:46" outlineLevel="1" x14ac:dyDescent="0.2">
      <c r="A138" s="31" t="s">
        <v>359</v>
      </c>
      <c r="B138" s="16" t="s">
        <v>353</v>
      </c>
      <c r="C138" s="34" t="s">
        <v>14</v>
      </c>
      <c r="D138" s="34">
        <v>8</v>
      </c>
      <c r="E138" s="41"/>
      <c r="F138" s="42"/>
      <c r="G138" s="21">
        <f t="shared" si="31"/>
        <v>0</v>
      </c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</row>
    <row r="139" spans="1:46" ht="22.5" outlineLevel="1" x14ac:dyDescent="0.2">
      <c r="A139" s="31" t="s">
        <v>442</v>
      </c>
      <c r="B139" s="16" t="s">
        <v>356</v>
      </c>
      <c r="C139" s="34" t="s">
        <v>28</v>
      </c>
      <c r="D139" s="34">
        <v>3</v>
      </c>
      <c r="E139" s="41"/>
      <c r="F139" s="42"/>
      <c r="G139" s="21">
        <f t="shared" si="31"/>
        <v>0</v>
      </c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</row>
    <row r="140" spans="1:46" outlineLevel="1" x14ac:dyDescent="0.2">
      <c r="A140" s="31" t="s">
        <v>443</v>
      </c>
      <c r="B140" s="16" t="s">
        <v>357</v>
      </c>
      <c r="C140" s="34" t="s">
        <v>28</v>
      </c>
      <c r="D140" s="34">
        <v>1</v>
      </c>
      <c r="E140" s="41"/>
      <c r="F140" s="42"/>
      <c r="G140" s="21">
        <f t="shared" si="31"/>
        <v>0</v>
      </c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</row>
    <row r="141" spans="1:46" outlineLevel="1" x14ac:dyDescent="0.2">
      <c r="A141" s="31" t="s">
        <v>444</v>
      </c>
      <c r="B141" s="16" t="s">
        <v>222</v>
      </c>
      <c r="C141" s="34" t="s">
        <v>28</v>
      </c>
      <c r="D141" s="34">
        <v>1</v>
      </c>
      <c r="E141" s="41"/>
      <c r="F141" s="42"/>
      <c r="G141" s="21">
        <f t="shared" si="28"/>
        <v>0</v>
      </c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</row>
    <row r="142" spans="1:46" outlineLevel="1" x14ac:dyDescent="0.2">
      <c r="A142" s="22" t="s">
        <v>236</v>
      </c>
      <c r="B142" s="17" t="s">
        <v>155</v>
      </c>
      <c r="C142" s="35"/>
      <c r="D142" s="35"/>
      <c r="E142" s="13"/>
      <c r="F142" s="25"/>
      <c r="G142" s="23">
        <f>SUM(G143:G171)</f>
        <v>0</v>
      </c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</row>
    <row r="143" spans="1:46" outlineLevel="1" x14ac:dyDescent="0.2">
      <c r="A143" s="31" t="s">
        <v>237</v>
      </c>
      <c r="B143" s="16" t="s">
        <v>385</v>
      </c>
      <c r="C143" s="34" t="s">
        <v>17</v>
      </c>
      <c r="D143" s="34">
        <v>70</v>
      </c>
      <c r="E143" s="41"/>
      <c r="F143" s="42"/>
      <c r="G143" s="21">
        <f>D143*(E143+F143)</f>
        <v>0</v>
      </c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</row>
    <row r="144" spans="1:46" outlineLevel="1" x14ac:dyDescent="0.2">
      <c r="A144" s="31" t="s">
        <v>238</v>
      </c>
      <c r="B144" s="16" t="s">
        <v>379</v>
      </c>
      <c r="C144" s="34" t="s">
        <v>17</v>
      </c>
      <c r="D144" s="34">
        <v>15</v>
      </c>
      <c r="E144" s="41"/>
      <c r="F144" s="42"/>
      <c r="G144" s="21">
        <f>D144*(E144+F144)</f>
        <v>0</v>
      </c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</row>
    <row r="145" spans="1:46" outlineLevel="1" x14ac:dyDescent="0.2">
      <c r="A145" s="31" t="s">
        <v>239</v>
      </c>
      <c r="B145" s="16" t="s">
        <v>378</v>
      </c>
      <c r="C145" s="34" t="s">
        <v>17</v>
      </c>
      <c r="D145" s="34">
        <v>270</v>
      </c>
      <c r="E145" s="41"/>
      <c r="F145" s="42"/>
      <c r="G145" s="21">
        <f>D145*(E145+F145)</f>
        <v>0</v>
      </c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</row>
    <row r="146" spans="1:46" outlineLevel="1" x14ac:dyDescent="0.2">
      <c r="A146" s="31" t="s">
        <v>240</v>
      </c>
      <c r="B146" s="16" t="s">
        <v>380</v>
      </c>
      <c r="C146" s="34" t="s">
        <v>17</v>
      </c>
      <c r="D146" s="34">
        <v>250</v>
      </c>
      <c r="E146" s="41"/>
      <c r="F146" s="42"/>
      <c r="G146" s="21">
        <f t="shared" ref="G146:G170" si="32">D146*(E146+F146)</f>
        <v>0</v>
      </c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</row>
    <row r="147" spans="1:46" outlineLevel="1" x14ac:dyDescent="0.2">
      <c r="A147" s="31" t="s">
        <v>241</v>
      </c>
      <c r="B147" s="16" t="s">
        <v>381</v>
      </c>
      <c r="C147" s="34" t="s">
        <v>17</v>
      </c>
      <c r="D147" s="34">
        <v>405</v>
      </c>
      <c r="E147" s="41"/>
      <c r="F147" s="42"/>
      <c r="G147" s="21">
        <f t="shared" si="32"/>
        <v>0</v>
      </c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</row>
    <row r="148" spans="1:46" outlineLevel="1" x14ac:dyDescent="0.2">
      <c r="A148" s="31" t="s">
        <v>242</v>
      </c>
      <c r="B148" s="16" t="s">
        <v>382</v>
      </c>
      <c r="C148" s="34" t="s">
        <v>17</v>
      </c>
      <c r="D148" s="34">
        <v>70</v>
      </c>
      <c r="E148" s="41"/>
      <c r="F148" s="42"/>
      <c r="G148" s="21">
        <f t="shared" si="32"/>
        <v>0</v>
      </c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</row>
    <row r="149" spans="1:46" outlineLevel="1" x14ac:dyDescent="0.2">
      <c r="A149" s="31" t="s">
        <v>243</v>
      </c>
      <c r="B149" s="16" t="s">
        <v>234</v>
      </c>
      <c r="C149" s="34" t="s">
        <v>17</v>
      </c>
      <c r="D149" s="34">
        <v>420</v>
      </c>
      <c r="E149" s="41"/>
      <c r="F149" s="42"/>
      <c r="G149" s="21">
        <f t="shared" si="32"/>
        <v>0</v>
      </c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</row>
    <row r="150" spans="1:46" outlineLevel="1" x14ac:dyDescent="0.2">
      <c r="A150" s="31" t="s">
        <v>244</v>
      </c>
      <c r="B150" s="16" t="s">
        <v>235</v>
      </c>
      <c r="C150" s="34" t="s">
        <v>17</v>
      </c>
      <c r="D150" s="34">
        <v>885</v>
      </c>
      <c r="E150" s="41"/>
      <c r="F150" s="42"/>
      <c r="G150" s="21">
        <f t="shared" ref="G150:G151" si="33">D150*(E150+F150)</f>
        <v>0</v>
      </c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</row>
    <row r="151" spans="1:46" outlineLevel="1" x14ac:dyDescent="0.2">
      <c r="A151" s="31" t="s">
        <v>245</v>
      </c>
      <c r="B151" s="16" t="s">
        <v>233</v>
      </c>
      <c r="C151" s="34" t="s">
        <v>17</v>
      </c>
      <c r="D151" s="34">
        <v>240</v>
      </c>
      <c r="E151" s="41"/>
      <c r="F151" s="42"/>
      <c r="G151" s="21">
        <f t="shared" si="33"/>
        <v>0</v>
      </c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</row>
    <row r="152" spans="1:46" outlineLevel="1" x14ac:dyDescent="0.2">
      <c r="A152" s="31" t="s">
        <v>246</v>
      </c>
      <c r="B152" s="16" t="s">
        <v>372</v>
      </c>
      <c r="C152" s="34" t="s">
        <v>17</v>
      </c>
      <c r="D152" s="34">
        <v>135</v>
      </c>
      <c r="E152" s="41"/>
      <c r="F152" s="42"/>
      <c r="G152" s="21">
        <f t="shared" si="32"/>
        <v>0</v>
      </c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</row>
    <row r="153" spans="1:46" outlineLevel="1" x14ac:dyDescent="0.2">
      <c r="A153" s="31" t="s">
        <v>247</v>
      </c>
      <c r="B153" s="16" t="s">
        <v>374</v>
      </c>
      <c r="C153" s="34" t="s">
        <v>17</v>
      </c>
      <c r="D153" s="34">
        <v>12</v>
      </c>
      <c r="E153" s="41"/>
      <c r="F153" s="42"/>
      <c r="G153" s="21">
        <f t="shared" si="32"/>
        <v>0</v>
      </c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</row>
    <row r="154" spans="1:46" outlineLevel="1" x14ac:dyDescent="0.2">
      <c r="A154" s="31" t="s">
        <v>248</v>
      </c>
      <c r="B154" s="16" t="s">
        <v>231</v>
      </c>
      <c r="C154" s="34" t="s">
        <v>17</v>
      </c>
      <c r="D154" s="34">
        <v>80</v>
      </c>
      <c r="E154" s="41"/>
      <c r="F154" s="42"/>
      <c r="G154" s="21">
        <f t="shared" si="32"/>
        <v>0</v>
      </c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</row>
    <row r="155" spans="1:46" outlineLevel="1" x14ac:dyDescent="0.2">
      <c r="A155" s="31" t="s">
        <v>249</v>
      </c>
      <c r="B155" s="16" t="s">
        <v>230</v>
      </c>
      <c r="C155" s="34" t="s">
        <v>17</v>
      </c>
      <c r="D155" s="34">
        <v>640</v>
      </c>
      <c r="E155" s="41"/>
      <c r="F155" s="42"/>
      <c r="G155" s="21">
        <f t="shared" si="32"/>
        <v>0</v>
      </c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</row>
    <row r="156" spans="1:46" outlineLevel="1" x14ac:dyDescent="0.2">
      <c r="A156" s="31" t="s">
        <v>250</v>
      </c>
      <c r="B156" s="16" t="s">
        <v>229</v>
      </c>
      <c r="C156" s="34" t="s">
        <v>17</v>
      </c>
      <c r="D156" s="34">
        <v>145</v>
      </c>
      <c r="E156" s="41"/>
      <c r="F156" s="42"/>
      <c r="G156" s="21">
        <f t="shared" si="32"/>
        <v>0</v>
      </c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</row>
    <row r="157" spans="1:46" outlineLevel="1" x14ac:dyDescent="0.2">
      <c r="A157" s="31" t="s">
        <v>251</v>
      </c>
      <c r="B157" s="16" t="s">
        <v>228</v>
      </c>
      <c r="C157" s="34" t="s">
        <v>17</v>
      </c>
      <c r="D157" s="34">
        <v>370</v>
      </c>
      <c r="E157" s="41"/>
      <c r="F157" s="42"/>
      <c r="G157" s="21">
        <f t="shared" si="32"/>
        <v>0</v>
      </c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</row>
    <row r="158" spans="1:46" outlineLevel="1" x14ac:dyDescent="0.2">
      <c r="A158" s="31" t="s">
        <v>252</v>
      </c>
      <c r="B158" s="16" t="s">
        <v>232</v>
      </c>
      <c r="C158" s="34" t="s">
        <v>17</v>
      </c>
      <c r="D158" s="34">
        <v>1880</v>
      </c>
      <c r="E158" s="41"/>
      <c r="F158" s="42"/>
      <c r="G158" s="21">
        <f t="shared" si="32"/>
        <v>0</v>
      </c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</row>
    <row r="159" spans="1:46" outlineLevel="1" x14ac:dyDescent="0.2">
      <c r="A159" s="31" t="s">
        <v>253</v>
      </c>
      <c r="B159" s="16" t="s">
        <v>227</v>
      </c>
      <c r="C159" s="34" t="s">
        <v>17</v>
      </c>
      <c r="D159" s="34">
        <v>5690</v>
      </c>
      <c r="E159" s="41"/>
      <c r="F159" s="42"/>
      <c r="G159" s="21">
        <f t="shared" si="32"/>
        <v>0</v>
      </c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</row>
    <row r="160" spans="1:46" outlineLevel="1" x14ac:dyDescent="0.2">
      <c r="A160" s="31" t="s">
        <v>254</v>
      </c>
      <c r="B160" s="16" t="s">
        <v>369</v>
      </c>
      <c r="C160" s="34" t="s">
        <v>17</v>
      </c>
      <c r="D160" s="34">
        <v>130</v>
      </c>
      <c r="E160" s="41"/>
      <c r="F160" s="42"/>
      <c r="G160" s="21">
        <f t="shared" si="32"/>
        <v>0</v>
      </c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</row>
    <row r="161" spans="1:46" outlineLevel="1" x14ac:dyDescent="0.2">
      <c r="A161" s="31" t="s">
        <v>255</v>
      </c>
      <c r="B161" s="16" t="s">
        <v>225</v>
      </c>
      <c r="C161" s="34" t="s">
        <v>17</v>
      </c>
      <c r="D161" s="34">
        <v>2780</v>
      </c>
      <c r="E161" s="41"/>
      <c r="F161" s="42"/>
      <c r="G161" s="21">
        <f t="shared" si="32"/>
        <v>0</v>
      </c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</row>
    <row r="162" spans="1:46" outlineLevel="1" x14ac:dyDescent="0.2">
      <c r="A162" s="31" t="s">
        <v>256</v>
      </c>
      <c r="B162" s="16" t="s">
        <v>226</v>
      </c>
      <c r="C162" s="34" t="s">
        <v>17</v>
      </c>
      <c r="D162" s="34">
        <v>1320</v>
      </c>
      <c r="E162" s="41"/>
      <c r="F162" s="42"/>
      <c r="G162" s="21">
        <f t="shared" si="32"/>
        <v>0</v>
      </c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</row>
    <row r="163" spans="1:46" outlineLevel="1" x14ac:dyDescent="0.2">
      <c r="A163" s="31" t="s">
        <v>257</v>
      </c>
      <c r="B163" s="16" t="s">
        <v>363</v>
      </c>
      <c r="C163" s="34" t="s">
        <v>17</v>
      </c>
      <c r="D163" s="34">
        <v>15</v>
      </c>
      <c r="E163" s="41"/>
      <c r="F163" s="42"/>
      <c r="G163" s="21">
        <f t="shared" si="32"/>
        <v>0</v>
      </c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</row>
    <row r="164" spans="1:46" outlineLevel="1" x14ac:dyDescent="0.2">
      <c r="A164" s="31" t="s">
        <v>258</v>
      </c>
      <c r="B164" s="16" t="s">
        <v>223</v>
      </c>
      <c r="C164" s="34" t="s">
        <v>17</v>
      </c>
      <c r="D164" s="34">
        <v>1280</v>
      </c>
      <c r="E164" s="41"/>
      <c r="F164" s="42"/>
      <c r="G164" s="21">
        <f t="shared" si="32"/>
        <v>0</v>
      </c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</row>
    <row r="165" spans="1:46" outlineLevel="1" x14ac:dyDescent="0.2">
      <c r="A165" s="31" t="s">
        <v>259</v>
      </c>
      <c r="B165" s="16" t="s">
        <v>224</v>
      </c>
      <c r="C165" s="34" t="s">
        <v>17</v>
      </c>
      <c r="D165" s="34">
        <v>170</v>
      </c>
      <c r="E165" s="41"/>
      <c r="F165" s="42"/>
      <c r="G165" s="21">
        <f t="shared" si="32"/>
        <v>0</v>
      </c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</row>
    <row r="166" spans="1:46" outlineLevel="1" x14ac:dyDescent="0.2">
      <c r="A166" s="31" t="s">
        <v>260</v>
      </c>
      <c r="B166" s="16" t="s">
        <v>368</v>
      </c>
      <c r="C166" s="34" t="s">
        <v>17</v>
      </c>
      <c r="D166" s="34">
        <v>100</v>
      </c>
      <c r="E166" s="41"/>
      <c r="F166" s="42"/>
      <c r="G166" s="21">
        <f t="shared" si="32"/>
        <v>0</v>
      </c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</row>
    <row r="167" spans="1:46" outlineLevel="1" x14ac:dyDescent="0.2">
      <c r="A167" s="31" t="s">
        <v>261</v>
      </c>
      <c r="B167" s="16" t="s">
        <v>387</v>
      </c>
      <c r="C167" s="34" t="s">
        <v>17</v>
      </c>
      <c r="D167" s="34">
        <v>300</v>
      </c>
      <c r="E167" s="41"/>
      <c r="F167" s="42"/>
      <c r="G167" s="21">
        <f t="shared" si="32"/>
        <v>0</v>
      </c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</row>
    <row r="168" spans="1:46" outlineLevel="1" x14ac:dyDescent="0.2">
      <c r="A168" s="31" t="s">
        <v>283</v>
      </c>
      <c r="B168" s="16" t="s">
        <v>377</v>
      </c>
      <c r="C168" s="34" t="s">
        <v>17</v>
      </c>
      <c r="D168" s="34">
        <v>80</v>
      </c>
      <c r="E168" s="41"/>
      <c r="F168" s="42"/>
      <c r="G168" s="21">
        <f t="shared" si="32"/>
        <v>0</v>
      </c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</row>
    <row r="169" spans="1:46" outlineLevel="1" x14ac:dyDescent="0.2">
      <c r="A169" s="31" t="s">
        <v>384</v>
      </c>
      <c r="B169" s="16" t="s">
        <v>383</v>
      </c>
      <c r="C169" s="34" t="s">
        <v>17</v>
      </c>
      <c r="D169" s="34">
        <v>25</v>
      </c>
      <c r="E169" s="41"/>
      <c r="F169" s="42"/>
      <c r="G169" s="21">
        <f t="shared" si="32"/>
        <v>0</v>
      </c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</row>
    <row r="170" spans="1:46" outlineLevel="1" x14ac:dyDescent="0.2">
      <c r="A170" s="31" t="s">
        <v>386</v>
      </c>
      <c r="B170" s="16" t="s">
        <v>389</v>
      </c>
      <c r="C170" s="34" t="s">
        <v>17</v>
      </c>
      <c r="D170" s="34">
        <v>40</v>
      </c>
      <c r="E170" s="41"/>
      <c r="F170" s="42"/>
      <c r="G170" s="21">
        <f t="shared" si="32"/>
        <v>0</v>
      </c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</row>
    <row r="171" spans="1:46" outlineLevel="1" x14ac:dyDescent="0.2">
      <c r="A171" s="31" t="s">
        <v>388</v>
      </c>
      <c r="B171" s="16" t="s">
        <v>284</v>
      </c>
      <c r="C171" s="34" t="s">
        <v>14</v>
      </c>
      <c r="D171" s="34">
        <v>14</v>
      </c>
      <c r="E171" s="41"/>
      <c r="F171" s="42"/>
      <c r="G171" s="21">
        <f t="shared" ref="G171" si="34">D171*(E171+F171)</f>
        <v>0</v>
      </c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</row>
    <row r="172" spans="1:46" outlineLevel="1" x14ac:dyDescent="0.2">
      <c r="A172" s="22" t="s">
        <v>262</v>
      </c>
      <c r="B172" s="17" t="s">
        <v>263</v>
      </c>
      <c r="C172" s="35"/>
      <c r="D172" s="35"/>
      <c r="E172" s="13"/>
      <c r="F172" s="25"/>
      <c r="G172" s="23">
        <f>SUM(G173:G181)</f>
        <v>0</v>
      </c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</row>
    <row r="173" spans="1:46" outlineLevel="1" x14ac:dyDescent="0.2">
      <c r="A173" s="31" t="s">
        <v>264</v>
      </c>
      <c r="B173" s="16" t="s">
        <v>270</v>
      </c>
      <c r="C173" s="34" t="s">
        <v>28</v>
      </c>
      <c r="D173" s="34">
        <v>1</v>
      </c>
      <c r="E173" s="41"/>
      <c r="F173" s="42"/>
      <c r="G173" s="21">
        <f>D173*(E173+F173)</f>
        <v>0</v>
      </c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</row>
    <row r="174" spans="1:46" outlineLevel="1" x14ac:dyDescent="0.2">
      <c r="A174" s="31" t="s">
        <v>265</v>
      </c>
      <c r="B174" s="16" t="s">
        <v>271</v>
      </c>
      <c r="C174" s="34" t="s">
        <v>28</v>
      </c>
      <c r="D174" s="34">
        <v>1</v>
      </c>
      <c r="E174" s="41"/>
      <c r="F174" s="42"/>
      <c r="G174" s="21">
        <f t="shared" ref="G174:G180" si="35">D174*(E174+F174)</f>
        <v>0</v>
      </c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</row>
    <row r="175" spans="1:46" outlineLevel="1" x14ac:dyDescent="0.2">
      <c r="A175" s="31" t="s">
        <v>266</v>
      </c>
      <c r="B175" s="16" t="s">
        <v>272</v>
      </c>
      <c r="C175" s="34" t="s">
        <v>28</v>
      </c>
      <c r="D175" s="34">
        <v>1</v>
      </c>
      <c r="E175" s="41"/>
      <c r="F175" s="42"/>
      <c r="G175" s="21">
        <f t="shared" si="35"/>
        <v>0</v>
      </c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</row>
    <row r="176" spans="1:46" outlineLevel="1" x14ac:dyDescent="0.2">
      <c r="A176" s="31" t="s">
        <v>267</v>
      </c>
      <c r="B176" s="16" t="s">
        <v>275</v>
      </c>
      <c r="C176" s="34" t="s">
        <v>28</v>
      </c>
      <c r="D176" s="34">
        <v>1</v>
      </c>
      <c r="E176" s="41"/>
      <c r="F176" s="42"/>
      <c r="G176" s="21">
        <f t="shared" si="35"/>
        <v>0</v>
      </c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</row>
    <row r="177" spans="1:46" outlineLevel="1" x14ac:dyDescent="0.2">
      <c r="A177" s="31" t="s">
        <v>268</v>
      </c>
      <c r="B177" s="16" t="s">
        <v>276</v>
      </c>
      <c r="C177" s="34" t="s">
        <v>28</v>
      </c>
      <c r="D177" s="34">
        <v>1</v>
      </c>
      <c r="E177" s="41"/>
      <c r="F177" s="42"/>
      <c r="G177" s="21">
        <f t="shared" si="35"/>
        <v>0</v>
      </c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</row>
    <row r="178" spans="1:46" outlineLevel="1" x14ac:dyDescent="0.2">
      <c r="A178" s="31" t="s">
        <v>269</v>
      </c>
      <c r="B178" s="16" t="s">
        <v>285</v>
      </c>
      <c r="C178" s="34" t="s">
        <v>28</v>
      </c>
      <c r="D178" s="34">
        <v>1</v>
      </c>
      <c r="E178" s="41"/>
      <c r="F178" s="42"/>
      <c r="G178" s="21">
        <f t="shared" si="35"/>
        <v>0</v>
      </c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</row>
    <row r="179" spans="1:46" outlineLevel="1" x14ac:dyDescent="0.2">
      <c r="A179" s="31" t="s">
        <v>273</v>
      </c>
      <c r="B179" s="16" t="s">
        <v>391</v>
      </c>
      <c r="C179" s="34" t="s">
        <v>28</v>
      </c>
      <c r="D179" s="34">
        <v>1</v>
      </c>
      <c r="E179" s="41"/>
      <c r="F179" s="42"/>
      <c r="G179" s="21">
        <f t="shared" si="35"/>
        <v>0</v>
      </c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</row>
    <row r="180" spans="1:46" ht="22.5" outlineLevel="1" x14ac:dyDescent="0.2">
      <c r="A180" s="31" t="s">
        <v>274</v>
      </c>
      <c r="B180" s="16" t="s">
        <v>69</v>
      </c>
      <c r="C180" s="34" t="s">
        <v>28</v>
      </c>
      <c r="D180" s="34">
        <v>1</v>
      </c>
      <c r="E180" s="41"/>
      <c r="F180" s="42"/>
      <c r="G180" s="21">
        <f t="shared" si="35"/>
        <v>0</v>
      </c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</row>
    <row r="181" spans="1:46" ht="22.5" outlineLevel="1" x14ac:dyDescent="0.2">
      <c r="A181" s="31" t="s">
        <v>390</v>
      </c>
      <c r="B181" s="16" t="s">
        <v>29</v>
      </c>
      <c r="C181" s="34" t="s">
        <v>28</v>
      </c>
      <c r="D181" s="34">
        <v>1</v>
      </c>
      <c r="E181" s="41"/>
      <c r="F181" s="42"/>
      <c r="G181" s="21">
        <f>D181*(E181+F181)</f>
        <v>0</v>
      </c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</row>
    <row r="182" spans="1:46" x14ac:dyDescent="0.2">
      <c r="A182" s="22" t="s">
        <v>286</v>
      </c>
      <c r="B182" s="17" t="s">
        <v>4</v>
      </c>
      <c r="C182" s="35"/>
      <c r="D182" s="35"/>
      <c r="E182" s="13"/>
      <c r="F182" s="25"/>
      <c r="G182" s="23">
        <f>SUM(G183:G186)</f>
        <v>0</v>
      </c>
      <c r="Q182" t="s">
        <v>13</v>
      </c>
    </row>
    <row r="183" spans="1:46" outlineLevel="1" x14ac:dyDescent="0.2">
      <c r="A183" s="31" t="s">
        <v>288</v>
      </c>
      <c r="B183" s="16" t="s">
        <v>18</v>
      </c>
      <c r="C183" s="34" t="s">
        <v>19</v>
      </c>
      <c r="D183" s="34">
        <v>1</v>
      </c>
      <c r="E183" s="41"/>
      <c r="F183" s="42"/>
      <c r="G183" s="21">
        <f>D183*(E183+F183)</f>
        <v>0</v>
      </c>
      <c r="H183" s="12"/>
      <c r="I183" s="12"/>
      <c r="J183" s="12"/>
      <c r="K183" s="12"/>
      <c r="L183" s="12"/>
      <c r="M183" s="12"/>
      <c r="N183" s="12"/>
      <c r="O183" s="12"/>
      <c r="P183" s="12"/>
      <c r="Q183" s="12" t="s">
        <v>15</v>
      </c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</row>
    <row r="184" spans="1:46" outlineLevel="1" x14ac:dyDescent="0.2">
      <c r="A184" s="31" t="s">
        <v>289</v>
      </c>
      <c r="B184" s="16" t="s">
        <v>20</v>
      </c>
      <c r="C184" s="34" t="s">
        <v>19</v>
      </c>
      <c r="D184" s="34">
        <v>1</v>
      </c>
      <c r="E184" s="41"/>
      <c r="F184" s="42"/>
      <c r="G184" s="21">
        <f>D184*(E184+F184)</f>
        <v>0</v>
      </c>
      <c r="H184" s="12"/>
      <c r="I184" s="12"/>
      <c r="J184" s="12"/>
      <c r="K184" s="12"/>
      <c r="L184" s="12"/>
      <c r="M184" s="12"/>
      <c r="N184" s="12"/>
      <c r="O184" s="12"/>
      <c r="P184" s="12"/>
      <c r="Q184" s="12" t="s">
        <v>15</v>
      </c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</row>
    <row r="185" spans="1:46" outlineLevel="1" x14ac:dyDescent="0.2">
      <c r="A185" s="31" t="s">
        <v>290</v>
      </c>
      <c r="B185" s="16" t="s">
        <v>277</v>
      </c>
      <c r="C185" s="34" t="s">
        <v>19</v>
      </c>
      <c r="D185" s="34">
        <v>1</v>
      </c>
      <c r="E185" s="41"/>
      <c r="F185" s="42"/>
      <c r="G185" s="21">
        <f>D185*(E185+F185)</f>
        <v>0</v>
      </c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</row>
    <row r="186" spans="1:46" outlineLevel="1" x14ac:dyDescent="0.2">
      <c r="A186" s="31" t="s">
        <v>291</v>
      </c>
      <c r="B186" s="16" t="s">
        <v>278</v>
      </c>
      <c r="C186" s="34" t="s">
        <v>19</v>
      </c>
      <c r="D186" s="34">
        <v>1</v>
      </c>
      <c r="E186" s="41"/>
      <c r="F186" s="42"/>
      <c r="G186" s="21">
        <f>D186*(E186+F186)</f>
        <v>0</v>
      </c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</row>
    <row r="187" spans="1:46" x14ac:dyDescent="0.2">
      <c r="A187" s="22" t="s">
        <v>287</v>
      </c>
      <c r="B187" s="17" t="s">
        <v>3</v>
      </c>
      <c r="C187" s="35"/>
      <c r="D187" s="35"/>
      <c r="E187" s="13"/>
      <c r="F187" s="25"/>
      <c r="G187" s="23">
        <f>SUM(G188:G191)</f>
        <v>0</v>
      </c>
      <c r="Q187" t="s">
        <v>13</v>
      </c>
    </row>
    <row r="188" spans="1:46" x14ac:dyDescent="0.2">
      <c r="A188" s="31" t="s">
        <v>292</v>
      </c>
      <c r="B188" s="16" t="s">
        <v>361</v>
      </c>
      <c r="C188" s="34" t="s">
        <v>19</v>
      </c>
      <c r="D188" s="34">
        <v>1</v>
      </c>
      <c r="E188" s="41"/>
      <c r="F188" s="42"/>
      <c r="G188" s="21">
        <f>D188*(E188+F188)</f>
        <v>0</v>
      </c>
    </row>
    <row r="189" spans="1:46" outlineLevel="1" x14ac:dyDescent="0.2">
      <c r="A189" s="31" t="s">
        <v>293</v>
      </c>
      <c r="B189" s="16" t="s">
        <v>21</v>
      </c>
      <c r="C189" s="34" t="s">
        <v>19</v>
      </c>
      <c r="D189" s="34">
        <v>1</v>
      </c>
      <c r="E189" s="41"/>
      <c r="F189" s="42"/>
      <c r="G189" s="21">
        <f>D189*(E189+F189)</f>
        <v>0</v>
      </c>
      <c r="H189" s="12"/>
      <c r="I189" s="12"/>
      <c r="J189" s="12"/>
      <c r="K189" s="12"/>
      <c r="L189" s="12"/>
      <c r="M189" s="12"/>
      <c r="N189" s="12"/>
      <c r="O189" s="12"/>
      <c r="P189" s="12"/>
      <c r="Q189" s="12" t="s">
        <v>15</v>
      </c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</row>
    <row r="190" spans="1:46" outlineLevel="1" x14ac:dyDescent="0.2">
      <c r="A190" s="31" t="s">
        <v>294</v>
      </c>
      <c r="B190" s="16" t="s">
        <v>22</v>
      </c>
      <c r="C190" s="34" t="s">
        <v>19</v>
      </c>
      <c r="D190" s="34">
        <v>1</v>
      </c>
      <c r="E190" s="41"/>
      <c r="F190" s="42"/>
      <c r="G190" s="21">
        <f>D190*(E190+F190)</f>
        <v>0</v>
      </c>
      <c r="H190" s="12"/>
      <c r="I190" s="12"/>
      <c r="J190" s="12"/>
      <c r="K190" s="12"/>
      <c r="L190" s="12"/>
      <c r="M190" s="12"/>
      <c r="N190" s="12"/>
      <c r="O190" s="12"/>
      <c r="P190" s="12"/>
      <c r="Q190" s="12" t="s">
        <v>15</v>
      </c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</row>
    <row r="191" spans="1:46" outlineLevel="1" x14ac:dyDescent="0.2">
      <c r="A191" s="31" t="s">
        <v>360</v>
      </c>
      <c r="B191" s="16" t="s">
        <v>30</v>
      </c>
      <c r="C191" s="34" t="s">
        <v>19</v>
      </c>
      <c r="D191" s="34">
        <v>1</v>
      </c>
      <c r="E191" s="41"/>
      <c r="F191" s="42"/>
      <c r="G191" s="21">
        <f>D191*(E191+F191)</f>
        <v>0</v>
      </c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</row>
    <row r="192" spans="1:46" ht="13.5" outlineLevel="1" thickBot="1" x14ac:dyDescent="0.25">
      <c r="A192" s="31"/>
      <c r="B192" s="37"/>
      <c r="C192" s="38"/>
      <c r="D192" s="38"/>
      <c r="E192" s="39"/>
      <c r="F192" s="39"/>
      <c r="G192" s="40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</row>
    <row r="193" spans="1:17" ht="13.5" thickBot="1" x14ac:dyDescent="0.25">
      <c r="A193" s="63" t="s">
        <v>24</v>
      </c>
      <c r="B193" s="64"/>
      <c r="C193" s="36"/>
      <c r="D193" s="36"/>
      <c r="E193" s="61">
        <f>SUM(G5+G26+G60+G92+G108+G117+G142+G172+G182+G187)</f>
        <v>0</v>
      </c>
      <c r="F193" s="61"/>
      <c r="G193" s="62"/>
      <c r="O193">
        <v>15</v>
      </c>
      <c r="P193">
        <v>21</v>
      </c>
    </row>
    <row r="194" spans="1:17" x14ac:dyDescent="0.2">
      <c r="B194" s="18"/>
      <c r="Q194" t="s">
        <v>23</v>
      </c>
    </row>
  </sheetData>
  <mergeCells count="4">
    <mergeCell ref="A2:G2"/>
    <mergeCell ref="A1:G1"/>
    <mergeCell ref="E193:G193"/>
    <mergeCell ref="A193:B193"/>
  </mergeCells>
  <phoneticPr fontId="5" type="noConversion"/>
  <pageMargins left="0.59055118110236227" right="0.39370078740157483" top="0.78740157480314965" bottom="0.78740157480314965" header="0.31496062992125984" footer="0.31496062992125984"/>
  <pageSetup paperSize="9" fitToHeight="0" orientation="portrait" r:id="rId1"/>
  <headerFooter>
    <oddFooter>&amp;C&amp;P/&amp;N</oddFooter>
  </headerFooter>
  <rowBreaks count="4" manualBreakCount="4">
    <brk id="34" max="6" man="1"/>
    <brk id="80" max="6" man="1"/>
    <brk id="125" max="6" man="1"/>
    <brk id="171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EB7A3-FB65-4A9B-8F08-9882E44B7ABC}">
  <sheetPr>
    <outlinePr summaryBelow="0"/>
    <pageSetUpPr fitToPage="1"/>
  </sheetPr>
  <dimension ref="A1:AT99"/>
  <sheetViews>
    <sheetView tabSelected="1" view="pageBreakPreview" zoomScale="130" zoomScaleNormal="130" zoomScaleSheetLayoutView="130" workbookViewId="0">
      <selection activeCell="B83" sqref="B83"/>
    </sheetView>
  </sheetViews>
  <sheetFormatPr defaultRowHeight="12.75" outlineLevelRow="1" x14ac:dyDescent="0.2"/>
  <cols>
    <col min="1" max="1" width="4.28515625" customWidth="1"/>
    <col min="2" max="2" width="39" style="11" customWidth="1"/>
    <col min="3" max="3" width="6.7109375" style="32" customWidth="1"/>
    <col min="4" max="4" width="6.42578125" style="32" customWidth="1"/>
    <col min="5" max="6" width="9.85546875" customWidth="1"/>
    <col min="7" max="7" width="17.7109375" customWidth="1"/>
    <col min="15" max="25" width="0" hidden="1" customWidth="1"/>
    <col min="39" max="39" width="73.42578125" customWidth="1"/>
  </cols>
  <sheetData>
    <row r="1" spans="1:46" ht="15.75" customHeight="1" x14ac:dyDescent="0.25">
      <c r="A1" s="58" t="s">
        <v>72</v>
      </c>
      <c r="B1" s="59"/>
      <c r="C1" s="59"/>
      <c r="D1" s="59"/>
      <c r="E1" s="59"/>
      <c r="F1" s="59"/>
      <c r="G1" s="60"/>
      <c r="Q1" t="s">
        <v>9</v>
      </c>
    </row>
    <row r="2" spans="1:46" ht="24.95" customHeight="1" x14ac:dyDescent="0.2">
      <c r="A2" s="55" t="s">
        <v>300</v>
      </c>
      <c r="B2" s="56"/>
      <c r="C2" s="56"/>
      <c r="D2" s="56"/>
      <c r="E2" s="56"/>
      <c r="F2" s="56"/>
      <c r="G2" s="57"/>
      <c r="Q2" t="s">
        <v>10</v>
      </c>
    </row>
    <row r="3" spans="1:46" x14ac:dyDescent="0.2">
      <c r="A3" s="1"/>
      <c r="G3" s="7"/>
    </row>
    <row r="4" spans="1:46" ht="25.5" x14ac:dyDescent="0.2">
      <c r="A4" s="26" t="s">
        <v>31</v>
      </c>
      <c r="B4" s="27" t="s">
        <v>11</v>
      </c>
      <c r="C4" s="28" t="s">
        <v>12</v>
      </c>
      <c r="D4" s="28" t="s">
        <v>27</v>
      </c>
      <c r="E4" s="29" t="s">
        <v>25</v>
      </c>
      <c r="F4" s="29" t="s">
        <v>26</v>
      </c>
      <c r="G4" s="30" t="s">
        <v>5</v>
      </c>
    </row>
    <row r="5" spans="1:46" x14ac:dyDescent="0.2">
      <c r="A5" s="19" t="s">
        <v>32</v>
      </c>
      <c r="B5" s="14" t="s">
        <v>86</v>
      </c>
      <c r="C5" s="33"/>
      <c r="D5" s="33"/>
      <c r="E5" s="15"/>
      <c r="F5" s="24"/>
      <c r="G5" s="20">
        <f>SUM(G6:G10)</f>
        <v>0</v>
      </c>
      <c r="Q5" t="s">
        <v>13</v>
      </c>
    </row>
    <row r="6" spans="1:46" ht="45" outlineLevel="1" x14ac:dyDescent="0.2">
      <c r="A6" s="31" t="s">
        <v>36</v>
      </c>
      <c r="B6" s="16" t="s">
        <v>452</v>
      </c>
      <c r="C6" s="34" t="s">
        <v>14</v>
      </c>
      <c r="D6" s="34">
        <v>2</v>
      </c>
      <c r="E6" s="41"/>
      <c r="F6" s="42"/>
      <c r="G6" s="21">
        <f>D6*(E6+F6)</f>
        <v>0</v>
      </c>
      <c r="H6" s="12"/>
      <c r="I6" s="12"/>
      <c r="J6" s="12"/>
      <c r="K6" s="12"/>
      <c r="L6" s="12"/>
      <c r="M6" s="12"/>
      <c r="N6" s="12"/>
      <c r="O6" s="12"/>
      <c r="P6" s="12"/>
      <c r="Q6" s="12" t="s">
        <v>15</v>
      </c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</row>
    <row r="7" spans="1:46" ht="33.75" outlineLevel="1" x14ac:dyDescent="0.2">
      <c r="A7" s="31" t="s">
        <v>37</v>
      </c>
      <c r="B7" s="16" t="s">
        <v>80</v>
      </c>
      <c r="C7" s="34" t="s">
        <v>14</v>
      </c>
      <c r="D7" s="34">
        <v>2</v>
      </c>
      <c r="E7" s="41"/>
      <c r="F7" s="42"/>
      <c r="G7" s="21">
        <f t="shared" ref="G7:G9" si="0">D7*(E7+F7)</f>
        <v>0</v>
      </c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</row>
    <row r="8" spans="1:46" ht="45" outlineLevel="1" x14ac:dyDescent="0.2">
      <c r="A8" s="31" t="s">
        <v>73</v>
      </c>
      <c r="B8" s="16" t="s">
        <v>415</v>
      </c>
      <c r="C8" s="34" t="s">
        <v>14</v>
      </c>
      <c r="D8" s="34">
        <v>2</v>
      </c>
      <c r="E8" s="41"/>
      <c r="F8" s="42"/>
      <c r="G8" s="21">
        <f t="shared" si="0"/>
        <v>0</v>
      </c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</row>
    <row r="9" spans="1:46" ht="22.5" outlineLevel="1" x14ac:dyDescent="0.2">
      <c r="A9" s="31" t="s">
        <v>74</v>
      </c>
      <c r="B9" s="16" t="s">
        <v>414</v>
      </c>
      <c r="C9" s="34" t="s">
        <v>28</v>
      </c>
      <c r="D9" s="34">
        <v>2</v>
      </c>
      <c r="E9" s="41"/>
      <c r="F9" s="42"/>
      <c r="G9" s="21">
        <f t="shared" si="0"/>
        <v>0</v>
      </c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</row>
    <row r="10" spans="1:46" ht="22.5" outlineLevel="1" x14ac:dyDescent="0.2">
      <c r="A10" s="31" t="s">
        <v>75</v>
      </c>
      <c r="B10" s="16" t="s">
        <v>89</v>
      </c>
      <c r="C10" s="34" t="s">
        <v>28</v>
      </c>
      <c r="D10" s="34">
        <v>1</v>
      </c>
      <c r="E10" s="41"/>
      <c r="F10" s="42"/>
      <c r="G10" s="21">
        <f>D10*(E10+F10)</f>
        <v>0</v>
      </c>
      <c r="H10" s="12"/>
      <c r="I10" s="12"/>
      <c r="J10" s="12"/>
      <c r="K10" s="12"/>
      <c r="L10" s="12"/>
      <c r="M10" s="12"/>
      <c r="N10" s="12"/>
      <c r="O10" s="12"/>
      <c r="P10" s="12"/>
      <c r="Q10" s="12" t="s">
        <v>16</v>
      </c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</row>
    <row r="11" spans="1:46" x14ac:dyDescent="0.2">
      <c r="A11" s="22" t="s">
        <v>33</v>
      </c>
      <c r="B11" s="17" t="s">
        <v>90</v>
      </c>
      <c r="C11" s="35"/>
      <c r="D11" s="35"/>
      <c r="E11" s="13"/>
      <c r="F11" s="25"/>
      <c r="G11" s="23">
        <f>SUM(G12:G30)</f>
        <v>0</v>
      </c>
      <c r="Q11" t="s">
        <v>13</v>
      </c>
    </row>
    <row r="12" spans="1:46" outlineLevel="1" x14ac:dyDescent="0.2">
      <c r="A12" s="31" t="s">
        <v>38</v>
      </c>
      <c r="B12" s="16" t="s">
        <v>95</v>
      </c>
      <c r="C12" s="34" t="s">
        <v>14</v>
      </c>
      <c r="D12" s="34">
        <v>50</v>
      </c>
      <c r="E12" s="41"/>
      <c r="F12" s="42"/>
      <c r="G12" s="21">
        <f t="shared" ref="G12:G39" si="1">D12*(E12+F12)</f>
        <v>0</v>
      </c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</row>
    <row r="13" spans="1:46" ht="22.5" outlineLevel="1" x14ac:dyDescent="0.2">
      <c r="A13" s="31" t="s">
        <v>39</v>
      </c>
      <c r="B13" s="16" t="s">
        <v>416</v>
      </c>
      <c r="C13" s="34" t="s">
        <v>17</v>
      </c>
      <c r="D13" s="34">
        <v>280</v>
      </c>
      <c r="E13" s="41"/>
      <c r="F13" s="42"/>
      <c r="G13" s="21">
        <f t="shared" si="1"/>
        <v>0</v>
      </c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</row>
    <row r="14" spans="1:46" outlineLevel="1" x14ac:dyDescent="0.2">
      <c r="A14" s="31" t="s">
        <v>40</v>
      </c>
      <c r="B14" s="16" t="s">
        <v>417</v>
      </c>
      <c r="C14" s="34" t="s">
        <v>17</v>
      </c>
      <c r="D14" s="34">
        <v>90</v>
      </c>
      <c r="E14" s="41"/>
      <c r="F14" s="42"/>
      <c r="G14" s="21">
        <f t="shared" si="1"/>
        <v>0</v>
      </c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</row>
    <row r="15" spans="1:46" outlineLevel="1" x14ac:dyDescent="0.2">
      <c r="A15" s="31" t="s">
        <v>41</v>
      </c>
      <c r="B15" s="16" t="s">
        <v>419</v>
      </c>
      <c r="C15" s="34" t="s">
        <v>17</v>
      </c>
      <c r="D15" s="34">
        <v>40</v>
      </c>
      <c r="E15" s="41"/>
      <c r="F15" s="42"/>
      <c r="G15" s="21">
        <f t="shared" si="1"/>
        <v>0</v>
      </c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</row>
    <row r="16" spans="1:46" outlineLevel="1" x14ac:dyDescent="0.2">
      <c r="A16" s="31" t="s">
        <v>43</v>
      </c>
      <c r="B16" s="16" t="s">
        <v>418</v>
      </c>
      <c r="C16" s="34" t="s">
        <v>17</v>
      </c>
      <c r="D16" s="34">
        <v>120</v>
      </c>
      <c r="E16" s="41"/>
      <c r="F16" s="42"/>
      <c r="G16" s="21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</row>
    <row r="17" spans="1:46" outlineLevel="1" x14ac:dyDescent="0.2">
      <c r="A17" s="31" t="s">
        <v>45</v>
      </c>
      <c r="B17" s="16" t="s">
        <v>404</v>
      </c>
      <c r="C17" s="34" t="s">
        <v>17</v>
      </c>
      <c r="D17" s="34">
        <v>40</v>
      </c>
      <c r="E17" s="41"/>
      <c r="F17" s="42"/>
      <c r="G17" s="21">
        <f t="shared" si="1"/>
        <v>0</v>
      </c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</row>
    <row r="18" spans="1:46" outlineLevel="1" x14ac:dyDescent="0.2">
      <c r="A18" s="31" t="s">
        <v>46</v>
      </c>
      <c r="B18" s="16" t="s">
        <v>405</v>
      </c>
      <c r="C18" s="34" t="s">
        <v>14</v>
      </c>
      <c r="D18" s="34">
        <v>20</v>
      </c>
      <c r="E18" s="41"/>
      <c r="F18" s="42"/>
      <c r="G18" s="21">
        <f t="shared" si="1"/>
        <v>0</v>
      </c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</row>
    <row r="19" spans="1:46" outlineLevel="1" x14ac:dyDescent="0.2">
      <c r="A19" s="31" t="s">
        <v>44</v>
      </c>
      <c r="B19" s="16" t="s">
        <v>98</v>
      </c>
      <c r="C19" s="34" t="s">
        <v>28</v>
      </c>
      <c r="D19" s="34">
        <v>1</v>
      </c>
      <c r="E19" s="41"/>
      <c r="F19" s="42"/>
      <c r="G19" s="21">
        <f t="shared" si="1"/>
        <v>0</v>
      </c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</row>
    <row r="20" spans="1:46" outlineLevel="1" x14ac:dyDescent="0.2">
      <c r="A20" s="31" t="s">
        <v>42</v>
      </c>
      <c r="B20" s="16" t="s">
        <v>424</v>
      </c>
      <c r="C20" s="34" t="s">
        <v>17</v>
      </c>
      <c r="D20" s="34">
        <v>140</v>
      </c>
      <c r="E20" s="41"/>
      <c r="F20" s="42"/>
      <c r="G20" s="21">
        <f t="shared" si="1"/>
        <v>0</v>
      </c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</row>
    <row r="21" spans="1:46" outlineLevel="1" x14ac:dyDescent="0.2">
      <c r="A21" s="31" t="s">
        <v>47</v>
      </c>
      <c r="B21" s="16" t="s">
        <v>425</v>
      </c>
      <c r="C21" s="34" t="s">
        <v>17</v>
      </c>
      <c r="D21" s="34">
        <v>150</v>
      </c>
      <c r="E21" s="41"/>
      <c r="F21" s="42"/>
      <c r="G21" s="21">
        <f t="shared" si="1"/>
        <v>0</v>
      </c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</row>
    <row r="22" spans="1:46" outlineLevel="1" x14ac:dyDescent="0.2">
      <c r="A22" s="31" t="s">
        <v>48</v>
      </c>
      <c r="B22" s="16" t="s">
        <v>406</v>
      </c>
      <c r="C22" s="34" t="s">
        <v>28</v>
      </c>
      <c r="D22" s="34">
        <v>1</v>
      </c>
      <c r="E22" s="41"/>
      <c r="F22" s="42"/>
      <c r="G22" s="21">
        <f t="shared" si="1"/>
        <v>0</v>
      </c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</row>
    <row r="23" spans="1:46" outlineLevel="1" x14ac:dyDescent="0.2">
      <c r="A23" s="31" t="s">
        <v>49</v>
      </c>
      <c r="B23" s="16" t="s">
        <v>114</v>
      </c>
      <c r="C23" s="34" t="s">
        <v>28</v>
      </c>
      <c r="D23" s="34">
        <v>1</v>
      </c>
      <c r="E23" s="41"/>
      <c r="F23" s="42"/>
      <c r="G23" s="21">
        <f t="shared" si="1"/>
        <v>0</v>
      </c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</row>
    <row r="24" spans="1:46" outlineLevel="1" x14ac:dyDescent="0.2">
      <c r="A24" s="31" t="s">
        <v>50</v>
      </c>
      <c r="B24" s="16" t="s">
        <v>146</v>
      </c>
      <c r="C24" s="34" t="s">
        <v>28</v>
      </c>
      <c r="D24" s="34">
        <v>1</v>
      </c>
      <c r="E24" s="41"/>
      <c r="F24" s="42"/>
      <c r="G24" s="21">
        <f t="shared" si="1"/>
        <v>0</v>
      </c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</row>
    <row r="25" spans="1:46" outlineLevel="1" x14ac:dyDescent="0.2">
      <c r="A25" s="31" t="s">
        <v>51</v>
      </c>
      <c r="B25" s="16" t="s">
        <v>407</v>
      </c>
      <c r="C25" s="34" t="s">
        <v>28</v>
      </c>
      <c r="D25" s="34">
        <v>1</v>
      </c>
      <c r="E25" s="41"/>
      <c r="F25" s="42"/>
      <c r="G25" s="21">
        <f t="shared" si="1"/>
        <v>0</v>
      </c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</row>
    <row r="26" spans="1:46" outlineLevel="1" x14ac:dyDescent="0.2">
      <c r="A26" s="31" t="s">
        <v>52</v>
      </c>
      <c r="B26" s="16" t="s">
        <v>408</v>
      </c>
      <c r="C26" s="34" t="s">
        <v>28</v>
      </c>
      <c r="D26" s="34">
        <v>1</v>
      </c>
      <c r="E26" s="41"/>
      <c r="F26" s="42"/>
      <c r="G26" s="21">
        <f t="shared" si="1"/>
        <v>0</v>
      </c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</row>
    <row r="27" spans="1:46" outlineLevel="1" x14ac:dyDescent="0.2">
      <c r="A27" s="31" t="s">
        <v>53</v>
      </c>
      <c r="B27" s="16" t="s">
        <v>409</v>
      </c>
      <c r="C27" s="34" t="s">
        <v>28</v>
      </c>
      <c r="D27" s="34">
        <v>1</v>
      </c>
      <c r="E27" s="41"/>
      <c r="F27" s="42"/>
      <c r="G27" s="21">
        <f t="shared" si="1"/>
        <v>0</v>
      </c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</row>
    <row r="28" spans="1:46" outlineLevel="1" x14ac:dyDescent="0.2">
      <c r="A28" s="31" t="s">
        <v>54</v>
      </c>
      <c r="B28" s="16" t="s">
        <v>426</v>
      </c>
      <c r="C28" s="34" t="s">
        <v>14</v>
      </c>
      <c r="D28" s="34">
        <v>1</v>
      </c>
      <c r="E28" s="41"/>
      <c r="F28" s="42"/>
      <c r="G28" s="21">
        <f t="shared" si="1"/>
        <v>0</v>
      </c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</row>
    <row r="29" spans="1:46" ht="33.75" outlineLevel="1" x14ac:dyDescent="0.2">
      <c r="A29" s="31" t="s">
        <v>55</v>
      </c>
      <c r="B29" s="16" t="s">
        <v>441</v>
      </c>
      <c r="C29" s="34" t="s">
        <v>440</v>
      </c>
      <c r="D29" s="34">
        <v>4</v>
      </c>
      <c r="E29" s="41"/>
      <c r="F29" s="42"/>
      <c r="G29" s="21">
        <f t="shared" si="1"/>
        <v>0</v>
      </c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</row>
    <row r="30" spans="1:46" outlineLevel="1" x14ac:dyDescent="0.2">
      <c r="A30" s="31" t="s">
        <v>56</v>
      </c>
      <c r="B30" s="16" t="s">
        <v>147</v>
      </c>
      <c r="C30" s="34" t="s">
        <v>14</v>
      </c>
      <c r="D30" s="34">
        <v>4</v>
      </c>
      <c r="E30" s="41"/>
      <c r="F30" s="42"/>
      <c r="G30" s="21">
        <f t="shared" si="1"/>
        <v>0</v>
      </c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</row>
    <row r="31" spans="1:46" outlineLevel="1" x14ac:dyDescent="0.2">
      <c r="A31" s="22" t="s">
        <v>34</v>
      </c>
      <c r="B31" s="17" t="s">
        <v>117</v>
      </c>
      <c r="C31" s="35"/>
      <c r="D31" s="35"/>
      <c r="E31" s="13"/>
      <c r="F31" s="25"/>
      <c r="G31" s="23">
        <f>SUM(G32:G39)</f>
        <v>0</v>
      </c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</row>
    <row r="32" spans="1:46" outlineLevel="1" x14ac:dyDescent="0.2">
      <c r="A32" s="31" t="s">
        <v>61</v>
      </c>
      <c r="B32" s="16" t="s">
        <v>133</v>
      </c>
      <c r="C32" s="34" t="s">
        <v>28</v>
      </c>
      <c r="D32" s="34">
        <v>3</v>
      </c>
      <c r="E32" s="41"/>
      <c r="F32" s="42"/>
      <c r="G32" s="21">
        <f t="shared" ref="G32" si="2">D32*(E32+F32)</f>
        <v>0</v>
      </c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</row>
    <row r="33" spans="1:46" outlineLevel="1" x14ac:dyDescent="0.2">
      <c r="A33" s="31" t="s">
        <v>62</v>
      </c>
      <c r="B33" s="16" t="s">
        <v>331</v>
      </c>
      <c r="C33" s="34" t="s">
        <v>28</v>
      </c>
      <c r="D33" s="34">
        <v>2</v>
      </c>
      <c r="E33" s="41"/>
      <c r="F33" s="42"/>
      <c r="G33" s="21">
        <f t="shared" si="1"/>
        <v>0</v>
      </c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</row>
    <row r="34" spans="1:46" outlineLevel="1" x14ac:dyDescent="0.2">
      <c r="A34" s="31" t="s">
        <v>118</v>
      </c>
      <c r="B34" s="16" t="s">
        <v>333</v>
      </c>
      <c r="C34" s="34" t="s">
        <v>28</v>
      </c>
      <c r="D34" s="34">
        <v>7</v>
      </c>
      <c r="E34" s="41"/>
      <c r="F34" s="42"/>
      <c r="G34" s="21">
        <f t="shared" si="1"/>
        <v>0</v>
      </c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</row>
    <row r="35" spans="1:46" outlineLevel="1" x14ac:dyDescent="0.2">
      <c r="A35" s="31" t="s">
        <v>119</v>
      </c>
      <c r="B35" s="16" t="s">
        <v>427</v>
      </c>
      <c r="C35" s="34" t="s">
        <v>14</v>
      </c>
      <c r="D35" s="34">
        <v>12</v>
      </c>
      <c r="E35" s="41"/>
      <c r="F35" s="42"/>
      <c r="G35" s="21">
        <f t="shared" si="1"/>
        <v>0</v>
      </c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</row>
    <row r="36" spans="1:46" ht="22.5" outlineLevel="1" x14ac:dyDescent="0.2">
      <c r="A36" s="31" t="s">
        <v>120</v>
      </c>
      <c r="B36" s="16" t="s">
        <v>431</v>
      </c>
      <c r="C36" s="34" t="s">
        <v>14</v>
      </c>
      <c r="D36" s="34">
        <v>2</v>
      </c>
      <c r="E36" s="41"/>
      <c r="F36" s="42"/>
      <c r="G36" s="21">
        <f t="shared" si="1"/>
        <v>0</v>
      </c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</row>
    <row r="37" spans="1:46" outlineLevel="1" x14ac:dyDescent="0.2">
      <c r="A37" s="31" t="s">
        <v>121</v>
      </c>
      <c r="B37" s="16" t="s">
        <v>429</v>
      </c>
      <c r="C37" s="34" t="s">
        <v>14</v>
      </c>
      <c r="D37" s="34">
        <v>5</v>
      </c>
      <c r="E37" s="41"/>
      <c r="F37" s="42"/>
      <c r="G37" s="21">
        <f t="shared" si="1"/>
        <v>0</v>
      </c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</row>
    <row r="38" spans="1:46" ht="22.5" outlineLevel="1" x14ac:dyDescent="0.2">
      <c r="A38" s="31" t="s">
        <v>122</v>
      </c>
      <c r="B38" s="16" t="s">
        <v>430</v>
      </c>
      <c r="C38" s="34" t="s">
        <v>14</v>
      </c>
      <c r="D38" s="34">
        <v>3</v>
      </c>
      <c r="E38" s="41"/>
      <c r="F38" s="42"/>
      <c r="G38" s="21">
        <f t="shared" si="1"/>
        <v>0</v>
      </c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</row>
    <row r="39" spans="1:46" outlineLevel="1" x14ac:dyDescent="0.2">
      <c r="A39" s="31" t="s">
        <v>123</v>
      </c>
      <c r="B39" s="16" t="s">
        <v>439</v>
      </c>
      <c r="C39" s="34" t="s">
        <v>28</v>
      </c>
      <c r="D39" s="34">
        <v>1</v>
      </c>
      <c r="E39" s="41"/>
      <c r="F39" s="42"/>
      <c r="G39" s="21">
        <f t="shared" si="1"/>
        <v>0</v>
      </c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</row>
    <row r="40" spans="1:46" outlineLevel="1" x14ac:dyDescent="0.2">
      <c r="A40" s="22" t="s">
        <v>35</v>
      </c>
      <c r="B40" s="17" t="s">
        <v>156</v>
      </c>
      <c r="C40" s="35"/>
      <c r="D40" s="35"/>
      <c r="E40" s="13"/>
      <c r="F40" s="25"/>
      <c r="G40" s="23">
        <f>SUM(G41:G57)</f>
        <v>0</v>
      </c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</row>
    <row r="41" spans="1:46" outlineLevel="1" x14ac:dyDescent="0.2">
      <c r="A41" s="31" t="s">
        <v>63</v>
      </c>
      <c r="B41" s="16" t="s">
        <v>157</v>
      </c>
      <c r="C41" s="34" t="s">
        <v>17</v>
      </c>
      <c r="D41" s="34">
        <v>110</v>
      </c>
      <c r="E41" s="41"/>
      <c r="F41" s="42"/>
      <c r="G41" s="21">
        <f t="shared" ref="G41:G57" si="3">D41*(E41+F41)</f>
        <v>0</v>
      </c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</row>
    <row r="42" spans="1:46" outlineLevel="1" x14ac:dyDescent="0.2">
      <c r="A42" s="31" t="s">
        <v>64</v>
      </c>
      <c r="B42" s="16" t="s">
        <v>420</v>
      </c>
      <c r="C42" s="34" t="s">
        <v>17</v>
      </c>
      <c r="D42" s="34">
        <v>130</v>
      </c>
      <c r="E42" s="41"/>
      <c r="F42" s="42"/>
      <c r="G42" s="21">
        <f t="shared" ref="G42" si="4">D42*(E42+F42)</f>
        <v>0</v>
      </c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</row>
    <row r="43" spans="1:46" outlineLevel="1" x14ac:dyDescent="0.2">
      <c r="A43" s="31" t="s">
        <v>65</v>
      </c>
      <c r="B43" s="16" t="s">
        <v>163</v>
      </c>
      <c r="C43" s="34" t="s">
        <v>14</v>
      </c>
      <c r="D43" s="34">
        <v>30</v>
      </c>
      <c r="E43" s="41"/>
      <c r="F43" s="42"/>
      <c r="G43" s="21">
        <f t="shared" si="3"/>
        <v>0</v>
      </c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</row>
    <row r="44" spans="1:46" outlineLevel="1" x14ac:dyDescent="0.2">
      <c r="A44" s="31" t="s">
        <v>158</v>
      </c>
      <c r="B44" s="16" t="s">
        <v>164</v>
      </c>
      <c r="C44" s="34" t="s">
        <v>14</v>
      </c>
      <c r="D44" s="34">
        <v>40</v>
      </c>
      <c r="E44" s="41"/>
      <c r="F44" s="42"/>
      <c r="G44" s="21">
        <f t="shared" si="3"/>
        <v>0</v>
      </c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</row>
    <row r="45" spans="1:46" outlineLevel="1" x14ac:dyDescent="0.2">
      <c r="A45" s="31" t="s">
        <v>159</v>
      </c>
      <c r="B45" s="16" t="s">
        <v>165</v>
      </c>
      <c r="C45" s="34" t="s">
        <v>14</v>
      </c>
      <c r="D45" s="34">
        <v>10</v>
      </c>
      <c r="E45" s="41"/>
      <c r="F45" s="42"/>
      <c r="G45" s="21">
        <f t="shared" si="3"/>
        <v>0</v>
      </c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</row>
    <row r="46" spans="1:46" outlineLevel="1" x14ac:dyDescent="0.2">
      <c r="A46" s="31" t="s">
        <v>158</v>
      </c>
      <c r="B46" s="16" t="s">
        <v>428</v>
      </c>
      <c r="C46" s="34" t="s">
        <v>14</v>
      </c>
      <c r="D46" s="34">
        <v>30</v>
      </c>
      <c r="E46" s="41"/>
      <c r="F46" s="42"/>
      <c r="G46" s="21">
        <f t="shared" ref="G46" si="5">D46*(E46+F46)</f>
        <v>0</v>
      </c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</row>
    <row r="47" spans="1:46" outlineLevel="1" x14ac:dyDescent="0.2">
      <c r="A47" s="31" t="s">
        <v>160</v>
      </c>
      <c r="B47" s="16" t="s">
        <v>298</v>
      </c>
      <c r="C47" s="34" t="s">
        <v>17</v>
      </c>
      <c r="D47" s="34">
        <v>15</v>
      </c>
      <c r="E47" s="41"/>
      <c r="F47" s="42"/>
      <c r="G47" s="21">
        <f t="shared" si="3"/>
        <v>0</v>
      </c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</row>
    <row r="48" spans="1:46" outlineLevel="1" x14ac:dyDescent="0.2">
      <c r="A48" s="31" t="s">
        <v>161</v>
      </c>
      <c r="B48" s="16" t="s">
        <v>437</v>
      </c>
      <c r="C48" s="34" t="s">
        <v>17</v>
      </c>
      <c r="D48" s="34">
        <v>26</v>
      </c>
      <c r="E48" s="41"/>
      <c r="F48" s="42"/>
      <c r="G48" s="21">
        <f t="shared" si="3"/>
        <v>0</v>
      </c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</row>
    <row r="49" spans="1:46" outlineLevel="1" x14ac:dyDescent="0.2">
      <c r="A49" s="31" t="s">
        <v>162</v>
      </c>
      <c r="B49" s="16" t="s">
        <v>166</v>
      </c>
      <c r="C49" s="34" t="s">
        <v>17</v>
      </c>
      <c r="D49" s="34">
        <v>10</v>
      </c>
      <c r="E49" s="41"/>
      <c r="F49" s="42"/>
      <c r="G49" s="21">
        <f t="shared" si="3"/>
        <v>0</v>
      </c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</row>
    <row r="50" spans="1:46" outlineLevel="1" x14ac:dyDescent="0.2">
      <c r="A50" s="31" t="s">
        <v>168</v>
      </c>
      <c r="B50" s="16" t="s">
        <v>167</v>
      </c>
      <c r="C50" s="34" t="s">
        <v>14</v>
      </c>
      <c r="D50" s="34">
        <v>12</v>
      </c>
      <c r="E50" s="41"/>
      <c r="F50" s="42"/>
      <c r="G50" s="21">
        <f t="shared" si="3"/>
        <v>0</v>
      </c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</row>
    <row r="51" spans="1:46" outlineLevel="1" x14ac:dyDescent="0.2">
      <c r="A51" s="31" t="s">
        <v>169</v>
      </c>
      <c r="B51" s="16" t="s">
        <v>324</v>
      </c>
      <c r="C51" s="34" t="s">
        <v>14</v>
      </c>
      <c r="D51" s="34">
        <v>2</v>
      </c>
      <c r="E51" s="41"/>
      <c r="F51" s="42"/>
      <c r="G51" s="21">
        <f t="shared" si="3"/>
        <v>0</v>
      </c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</row>
    <row r="52" spans="1:46" outlineLevel="1" x14ac:dyDescent="0.2">
      <c r="A52" s="31" t="s">
        <v>170</v>
      </c>
      <c r="B52" s="16" t="s">
        <v>174</v>
      </c>
      <c r="C52" s="34" t="s">
        <v>14</v>
      </c>
      <c r="D52" s="34">
        <v>4</v>
      </c>
      <c r="E52" s="41"/>
      <c r="F52" s="42"/>
      <c r="G52" s="21">
        <f t="shared" si="3"/>
        <v>0</v>
      </c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</row>
    <row r="53" spans="1:46" outlineLevel="1" x14ac:dyDescent="0.2">
      <c r="A53" s="31" t="s">
        <v>171</v>
      </c>
      <c r="B53" s="16" t="s">
        <v>175</v>
      </c>
      <c r="C53" s="34" t="s">
        <v>17</v>
      </c>
      <c r="D53" s="34">
        <v>450</v>
      </c>
      <c r="E53" s="41"/>
      <c r="F53" s="42"/>
      <c r="G53" s="21">
        <f t="shared" si="3"/>
        <v>0</v>
      </c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</row>
    <row r="54" spans="1:46" outlineLevel="1" x14ac:dyDescent="0.2">
      <c r="A54" s="31" t="s">
        <v>172</v>
      </c>
      <c r="B54" s="16" t="s">
        <v>176</v>
      </c>
      <c r="C54" s="34" t="s">
        <v>17</v>
      </c>
      <c r="D54" s="34">
        <v>100</v>
      </c>
      <c r="E54" s="41"/>
      <c r="F54" s="42"/>
      <c r="G54" s="21">
        <f t="shared" si="3"/>
        <v>0</v>
      </c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</row>
    <row r="55" spans="1:46" outlineLevel="1" x14ac:dyDescent="0.2">
      <c r="A55" s="31" t="s">
        <v>173</v>
      </c>
      <c r="B55" s="16" t="s">
        <v>177</v>
      </c>
      <c r="C55" s="34" t="s">
        <v>14</v>
      </c>
      <c r="D55" s="34">
        <v>2</v>
      </c>
      <c r="E55" s="41"/>
      <c r="F55" s="42"/>
      <c r="G55" s="21">
        <f t="shared" si="3"/>
        <v>0</v>
      </c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</row>
    <row r="56" spans="1:46" outlineLevel="1" x14ac:dyDescent="0.2">
      <c r="A56" s="31" t="s">
        <v>402</v>
      </c>
      <c r="B56" s="16" t="s">
        <v>178</v>
      </c>
      <c r="C56" s="34" t="s">
        <v>14</v>
      </c>
      <c r="D56" s="34">
        <v>1</v>
      </c>
      <c r="E56" s="41"/>
      <c r="F56" s="42"/>
      <c r="G56" s="21">
        <f t="shared" si="3"/>
        <v>0</v>
      </c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</row>
    <row r="57" spans="1:46" outlineLevel="1" x14ac:dyDescent="0.2">
      <c r="A57" s="31" t="s">
        <v>438</v>
      </c>
      <c r="B57" s="16" t="s">
        <v>180</v>
      </c>
      <c r="C57" s="34" t="s">
        <v>28</v>
      </c>
      <c r="D57" s="34">
        <v>1</v>
      </c>
      <c r="E57" s="41"/>
      <c r="F57" s="42"/>
      <c r="G57" s="21">
        <f t="shared" si="3"/>
        <v>0</v>
      </c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</row>
    <row r="58" spans="1:46" outlineLevel="1" x14ac:dyDescent="0.2">
      <c r="A58" s="22" t="s">
        <v>181</v>
      </c>
      <c r="B58" s="17" t="s">
        <v>182</v>
      </c>
      <c r="C58" s="35"/>
      <c r="D58" s="35"/>
      <c r="E58" s="13"/>
      <c r="F58" s="25"/>
      <c r="G58" s="23">
        <f>SUM(G59:G64)</f>
        <v>0</v>
      </c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</row>
    <row r="59" spans="1:46" ht="45" outlineLevel="1" x14ac:dyDescent="0.2">
      <c r="A59" s="31" t="s">
        <v>183</v>
      </c>
      <c r="B59" s="16" t="s">
        <v>192</v>
      </c>
      <c r="C59" s="34" t="s">
        <v>17</v>
      </c>
      <c r="D59" s="34">
        <v>12</v>
      </c>
      <c r="E59" s="41"/>
      <c r="F59" s="42"/>
      <c r="G59" s="21">
        <f t="shared" ref="G59:G64" si="6">D59*(E59+F59)</f>
        <v>0</v>
      </c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</row>
    <row r="60" spans="1:46" outlineLevel="1" x14ac:dyDescent="0.2">
      <c r="A60" s="31" t="s">
        <v>184</v>
      </c>
      <c r="B60" s="16" t="s">
        <v>191</v>
      </c>
      <c r="C60" s="34" t="s">
        <v>14</v>
      </c>
      <c r="D60" s="34">
        <v>10</v>
      </c>
      <c r="E60" s="41"/>
      <c r="F60" s="42"/>
      <c r="G60" s="21">
        <f t="shared" si="6"/>
        <v>0</v>
      </c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</row>
    <row r="61" spans="1:46" ht="22.5" outlineLevel="1" x14ac:dyDescent="0.2">
      <c r="A61" s="31" t="s">
        <v>185</v>
      </c>
      <c r="B61" s="16" t="s">
        <v>193</v>
      </c>
      <c r="C61" s="34" t="s">
        <v>14</v>
      </c>
      <c r="D61" s="34">
        <v>2</v>
      </c>
      <c r="E61" s="41"/>
      <c r="F61" s="42"/>
      <c r="G61" s="21">
        <f t="shared" si="6"/>
        <v>0</v>
      </c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</row>
    <row r="62" spans="1:46" outlineLevel="1" x14ac:dyDescent="0.2">
      <c r="A62" s="31" t="s">
        <v>186</v>
      </c>
      <c r="B62" s="16" t="s">
        <v>194</v>
      </c>
      <c r="C62" s="34" t="s">
        <v>14</v>
      </c>
      <c r="D62" s="34">
        <v>4</v>
      </c>
      <c r="E62" s="41"/>
      <c r="F62" s="42"/>
      <c r="G62" s="21">
        <f t="shared" si="6"/>
        <v>0</v>
      </c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</row>
    <row r="63" spans="1:46" outlineLevel="1" x14ac:dyDescent="0.2">
      <c r="A63" s="31" t="s">
        <v>187</v>
      </c>
      <c r="B63" s="16" t="s">
        <v>198</v>
      </c>
      <c r="C63" s="34" t="s">
        <v>199</v>
      </c>
      <c r="D63" s="34">
        <v>3</v>
      </c>
      <c r="E63" s="41"/>
      <c r="F63" s="42"/>
      <c r="G63" s="21">
        <f t="shared" si="6"/>
        <v>0</v>
      </c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</row>
    <row r="64" spans="1:46" outlineLevel="1" x14ac:dyDescent="0.2">
      <c r="A64" s="31" t="s">
        <v>188</v>
      </c>
      <c r="B64" s="16" t="s">
        <v>200</v>
      </c>
      <c r="C64" s="34" t="s">
        <v>28</v>
      </c>
      <c r="D64" s="34">
        <v>1</v>
      </c>
      <c r="E64" s="41"/>
      <c r="F64" s="42"/>
      <c r="G64" s="21">
        <f t="shared" si="6"/>
        <v>0</v>
      </c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</row>
    <row r="65" spans="1:46" outlineLevel="1" x14ac:dyDescent="0.2">
      <c r="A65" s="22" t="s">
        <v>201</v>
      </c>
      <c r="B65" s="17" t="s">
        <v>202</v>
      </c>
      <c r="C65" s="35"/>
      <c r="D65" s="35"/>
      <c r="E65" s="13"/>
      <c r="F65" s="25"/>
      <c r="G65" s="23">
        <f>SUM(G67:G77)</f>
        <v>0</v>
      </c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</row>
    <row r="66" spans="1:46" ht="18" outlineLevel="1" x14ac:dyDescent="0.2">
      <c r="A66" s="31" t="s">
        <v>203</v>
      </c>
      <c r="B66" s="47" t="s">
        <v>435</v>
      </c>
      <c r="C66" s="43" t="s">
        <v>282</v>
      </c>
      <c r="D66" s="43" t="s">
        <v>282</v>
      </c>
      <c r="E66" s="44" t="s">
        <v>282</v>
      </c>
      <c r="F66" s="45" t="s">
        <v>282</v>
      </c>
      <c r="G66" s="46" t="s">
        <v>282</v>
      </c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</row>
    <row r="67" spans="1:46" outlineLevel="1" x14ac:dyDescent="0.2">
      <c r="A67" s="31" t="s">
        <v>204</v>
      </c>
      <c r="B67" s="16" t="s">
        <v>350</v>
      </c>
      <c r="C67" s="34" t="s">
        <v>14</v>
      </c>
      <c r="D67" s="34">
        <v>10</v>
      </c>
      <c r="E67" s="41"/>
      <c r="F67" s="42"/>
      <c r="G67" s="21">
        <f>D67*(E67+F67)</f>
        <v>0</v>
      </c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</row>
    <row r="68" spans="1:46" outlineLevel="1" x14ac:dyDescent="0.2">
      <c r="A68" s="31" t="s">
        <v>205</v>
      </c>
      <c r="B68" s="16" t="s">
        <v>423</v>
      </c>
      <c r="C68" s="34" t="s">
        <v>14</v>
      </c>
      <c r="D68" s="34">
        <v>3</v>
      </c>
      <c r="E68" s="41"/>
      <c r="F68" s="42"/>
      <c r="G68" s="21">
        <f>D68*(E68+F68)</f>
        <v>0</v>
      </c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</row>
    <row r="69" spans="1:46" outlineLevel="1" x14ac:dyDescent="0.2">
      <c r="A69" s="31" t="s">
        <v>206</v>
      </c>
      <c r="B69" s="16" t="s">
        <v>410</v>
      </c>
      <c r="C69" s="34" t="s">
        <v>14</v>
      </c>
      <c r="D69" s="34">
        <v>1</v>
      </c>
      <c r="E69" s="41"/>
      <c r="F69" s="42"/>
      <c r="G69" s="21">
        <f t="shared" ref="G69:G77" si="7">D69*(E69+F69)</f>
        <v>0</v>
      </c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</row>
    <row r="70" spans="1:46" outlineLevel="1" x14ac:dyDescent="0.2">
      <c r="A70" s="31" t="s">
        <v>207</v>
      </c>
      <c r="B70" s="16" t="s">
        <v>411</v>
      </c>
      <c r="C70" s="34" t="s">
        <v>14</v>
      </c>
      <c r="D70" s="34">
        <v>20</v>
      </c>
      <c r="E70" s="41"/>
      <c r="F70" s="42"/>
      <c r="G70" s="21">
        <f t="shared" si="7"/>
        <v>0</v>
      </c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</row>
    <row r="71" spans="1:46" outlineLevel="1" x14ac:dyDescent="0.2">
      <c r="A71" s="31" t="s">
        <v>208</v>
      </c>
      <c r="B71" s="16" t="s">
        <v>412</v>
      </c>
      <c r="C71" s="34" t="s">
        <v>14</v>
      </c>
      <c r="D71" s="34">
        <v>1</v>
      </c>
      <c r="E71" s="41"/>
      <c r="F71" s="42"/>
      <c r="G71" s="21">
        <f t="shared" si="7"/>
        <v>0</v>
      </c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</row>
    <row r="72" spans="1:46" outlineLevel="1" x14ac:dyDescent="0.2">
      <c r="A72" s="31" t="s">
        <v>209</v>
      </c>
      <c r="B72" s="16" t="s">
        <v>413</v>
      </c>
      <c r="C72" s="34" t="s">
        <v>14</v>
      </c>
      <c r="D72" s="34">
        <v>8</v>
      </c>
      <c r="E72" s="41"/>
      <c r="F72" s="42"/>
      <c r="G72" s="21">
        <f t="shared" si="7"/>
        <v>0</v>
      </c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</row>
    <row r="73" spans="1:46" outlineLevel="1" x14ac:dyDescent="0.2">
      <c r="A73" s="31" t="s">
        <v>210</v>
      </c>
      <c r="B73" s="16" t="s">
        <v>421</v>
      </c>
      <c r="C73" s="34" t="s">
        <v>14</v>
      </c>
      <c r="D73" s="34">
        <v>3</v>
      </c>
      <c r="E73" s="41"/>
      <c r="F73" s="42"/>
      <c r="G73" s="21">
        <f t="shared" si="7"/>
        <v>0</v>
      </c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</row>
    <row r="74" spans="1:46" outlineLevel="1" x14ac:dyDescent="0.2">
      <c r="A74" s="31" t="s">
        <v>211</v>
      </c>
      <c r="B74" s="16" t="s">
        <v>422</v>
      </c>
      <c r="C74" s="34" t="s">
        <v>14</v>
      </c>
      <c r="D74" s="34">
        <v>3</v>
      </c>
      <c r="E74" s="41"/>
      <c r="F74" s="42"/>
      <c r="G74" s="21">
        <f t="shared" si="7"/>
        <v>0</v>
      </c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</row>
    <row r="75" spans="1:46" outlineLevel="1" x14ac:dyDescent="0.2">
      <c r="A75" s="31" t="s">
        <v>212</v>
      </c>
      <c r="B75" s="16" t="s">
        <v>436</v>
      </c>
      <c r="C75" s="34" t="s">
        <v>28</v>
      </c>
      <c r="D75" s="34">
        <v>4</v>
      </c>
      <c r="E75" s="41"/>
      <c r="F75" s="42"/>
      <c r="G75" s="21">
        <f t="shared" si="7"/>
        <v>0</v>
      </c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</row>
    <row r="76" spans="1:46" outlineLevel="1" x14ac:dyDescent="0.2">
      <c r="A76" s="31" t="s">
        <v>213</v>
      </c>
      <c r="B76" s="16" t="s">
        <v>357</v>
      </c>
      <c r="C76" s="34" t="s">
        <v>28</v>
      </c>
      <c r="D76" s="34">
        <v>1</v>
      </c>
      <c r="E76" s="41"/>
      <c r="F76" s="42"/>
      <c r="G76" s="21">
        <f t="shared" si="7"/>
        <v>0</v>
      </c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</row>
    <row r="77" spans="1:46" outlineLevel="1" x14ac:dyDescent="0.2">
      <c r="A77" s="31" t="s">
        <v>214</v>
      </c>
      <c r="B77" s="16" t="s">
        <v>222</v>
      </c>
      <c r="C77" s="34" t="s">
        <v>28</v>
      </c>
      <c r="D77" s="34">
        <v>1</v>
      </c>
      <c r="E77" s="41"/>
      <c r="F77" s="42"/>
      <c r="G77" s="21">
        <f t="shared" si="7"/>
        <v>0</v>
      </c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</row>
    <row r="78" spans="1:46" outlineLevel="1" x14ac:dyDescent="0.2">
      <c r="A78" s="22" t="s">
        <v>236</v>
      </c>
      <c r="B78" s="17" t="s">
        <v>155</v>
      </c>
      <c r="C78" s="35"/>
      <c r="D78" s="35"/>
      <c r="E78" s="13"/>
      <c r="F78" s="25"/>
      <c r="G78" s="23">
        <f>SUM(G79:G82)</f>
        <v>0</v>
      </c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</row>
    <row r="79" spans="1:46" outlineLevel="1" x14ac:dyDescent="0.2">
      <c r="A79" s="31" t="s">
        <v>237</v>
      </c>
      <c r="B79" s="16" t="s">
        <v>233</v>
      </c>
      <c r="C79" s="34" t="s">
        <v>17</v>
      </c>
      <c r="D79" s="34">
        <v>50</v>
      </c>
      <c r="E79" s="41"/>
      <c r="F79" s="42"/>
      <c r="G79" s="21">
        <f t="shared" ref="G79:G81" si="8">D79*(E79+F79)</f>
        <v>0</v>
      </c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</row>
    <row r="80" spans="1:46" outlineLevel="1" x14ac:dyDescent="0.2">
      <c r="A80" s="31" t="s">
        <v>238</v>
      </c>
      <c r="B80" s="16" t="s">
        <v>234</v>
      </c>
      <c r="C80" s="34" t="s">
        <v>17</v>
      </c>
      <c r="D80" s="34">
        <v>45</v>
      </c>
      <c r="E80" s="41"/>
      <c r="F80" s="42"/>
      <c r="G80" s="21">
        <f t="shared" si="8"/>
        <v>0</v>
      </c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</row>
    <row r="81" spans="1:46" outlineLevel="1" x14ac:dyDescent="0.2">
      <c r="A81" s="31" t="s">
        <v>239</v>
      </c>
      <c r="B81" s="16" t="s">
        <v>235</v>
      </c>
      <c r="C81" s="34" t="s">
        <v>17</v>
      </c>
      <c r="D81" s="34">
        <v>120</v>
      </c>
      <c r="E81" s="41"/>
      <c r="F81" s="42"/>
      <c r="G81" s="21">
        <f t="shared" si="8"/>
        <v>0</v>
      </c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</row>
    <row r="82" spans="1:46" outlineLevel="1" x14ac:dyDescent="0.2">
      <c r="A82" s="31" t="s">
        <v>240</v>
      </c>
      <c r="B82" s="16" t="s">
        <v>453</v>
      </c>
      <c r="C82" s="34" t="s">
        <v>17</v>
      </c>
      <c r="D82" s="34">
        <v>250</v>
      </c>
      <c r="E82" s="41"/>
      <c r="F82" s="42"/>
      <c r="G82" s="21">
        <f t="shared" ref="G82" si="9">D82*(E82+F82)</f>
        <v>0</v>
      </c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</row>
    <row r="83" spans="1:46" outlineLevel="1" x14ac:dyDescent="0.2">
      <c r="A83" s="22" t="s">
        <v>262</v>
      </c>
      <c r="B83" s="17" t="s">
        <v>263</v>
      </c>
      <c r="C83" s="35"/>
      <c r="D83" s="35"/>
      <c r="E83" s="13"/>
      <c r="F83" s="25"/>
      <c r="G83" s="23">
        <f>SUM(G84:G87)</f>
        <v>0</v>
      </c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</row>
    <row r="84" spans="1:46" outlineLevel="1" x14ac:dyDescent="0.2">
      <c r="A84" s="31" t="s">
        <v>264</v>
      </c>
      <c r="B84" s="16" t="s">
        <v>270</v>
      </c>
      <c r="C84" s="34" t="s">
        <v>28</v>
      </c>
      <c r="D84" s="34">
        <v>1</v>
      </c>
      <c r="E84" s="41"/>
      <c r="F84" s="42"/>
      <c r="G84" s="21">
        <f>D84*(E84+F84)</f>
        <v>0</v>
      </c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</row>
    <row r="85" spans="1:46" outlineLevel="1" x14ac:dyDescent="0.2">
      <c r="A85" s="31" t="s">
        <v>265</v>
      </c>
      <c r="B85" s="16" t="s">
        <v>271</v>
      </c>
      <c r="C85" s="34" t="s">
        <v>28</v>
      </c>
      <c r="D85" s="34">
        <v>1</v>
      </c>
      <c r="E85" s="41"/>
      <c r="F85" s="42"/>
      <c r="G85" s="21">
        <f t="shared" ref="G85:G87" si="10">D85*(E85+F85)</f>
        <v>0</v>
      </c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</row>
    <row r="86" spans="1:46" outlineLevel="1" x14ac:dyDescent="0.2">
      <c r="A86" s="31" t="s">
        <v>266</v>
      </c>
      <c r="B86" s="16" t="s">
        <v>272</v>
      </c>
      <c r="C86" s="34" t="s">
        <v>28</v>
      </c>
      <c r="D86" s="34">
        <v>1</v>
      </c>
      <c r="E86" s="41"/>
      <c r="F86" s="42"/>
      <c r="G86" s="21">
        <f t="shared" si="10"/>
        <v>0</v>
      </c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</row>
    <row r="87" spans="1:46" ht="22.5" outlineLevel="1" x14ac:dyDescent="0.2">
      <c r="A87" s="31" t="s">
        <v>267</v>
      </c>
      <c r="B87" s="16" t="s">
        <v>69</v>
      </c>
      <c r="C87" s="34" t="s">
        <v>28</v>
      </c>
      <c r="D87" s="34">
        <v>1</v>
      </c>
      <c r="E87" s="41"/>
      <c r="F87" s="42"/>
      <c r="G87" s="21">
        <f t="shared" si="10"/>
        <v>0</v>
      </c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</row>
    <row r="88" spans="1:46" x14ac:dyDescent="0.2">
      <c r="A88" s="22" t="s">
        <v>286</v>
      </c>
      <c r="B88" s="17" t="s">
        <v>4</v>
      </c>
      <c r="C88" s="35"/>
      <c r="D88" s="35"/>
      <c r="E88" s="13"/>
      <c r="F88" s="25"/>
      <c r="G88" s="23">
        <f>SUM(G89:G91)</f>
        <v>0</v>
      </c>
      <c r="Q88" t="s">
        <v>13</v>
      </c>
    </row>
    <row r="89" spans="1:46" outlineLevel="1" x14ac:dyDescent="0.2">
      <c r="A89" s="31" t="s">
        <v>288</v>
      </c>
      <c r="B89" s="16" t="s">
        <v>18</v>
      </c>
      <c r="C89" s="34" t="s">
        <v>19</v>
      </c>
      <c r="D89" s="34">
        <v>1</v>
      </c>
      <c r="E89" s="41"/>
      <c r="F89" s="42"/>
      <c r="G89" s="21">
        <f>D89*(E89+F89)</f>
        <v>0</v>
      </c>
      <c r="H89" s="12"/>
      <c r="I89" s="12"/>
      <c r="J89" s="12"/>
      <c r="K89" s="12"/>
      <c r="L89" s="12"/>
      <c r="M89" s="12"/>
      <c r="N89" s="12"/>
      <c r="O89" s="12"/>
      <c r="P89" s="12"/>
      <c r="Q89" s="12" t="s">
        <v>15</v>
      </c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</row>
    <row r="90" spans="1:46" outlineLevel="1" x14ac:dyDescent="0.2">
      <c r="A90" s="31" t="s">
        <v>289</v>
      </c>
      <c r="B90" s="16" t="s">
        <v>20</v>
      </c>
      <c r="C90" s="34" t="s">
        <v>19</v>
      </c>
      <c r="D90" s="34">
        <v>1</v>
      </c>
      <c r="E90" s="41"/>
      <c r="F90" s="42"/>
      <c r="G90" s="21">
        <f>D90*(E90+F90)</f>
        <v>0</v>
      </c>
      <c r="H90" s="12"/>
      <c r="I90" s="12"/>
      <c r="J90" s="12"/>
      <c r="K90" s="12"/>
      <c r="L90" s="12"/>
      <c r="M90" s="12"/>
      <c r="N90" s="12"/>
      <c r="O90" s="12"/>
      <c r="P90" s="12"/>
      <c r="Q90" s="12" t="s">
        <v>15</v>
      </c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</row>
    <row r="91" spans="1:46" outlineLevel="1" x14ac:dyDescent="0.2">
      <c r="A91" s="31" t="s">
        <v>290</v>
      </c>
      <c r="B91" s="16" t="s">
        <v>432</v>
      </c>
      <c r="C91" s="34" t="s">
        <v>19</v>
      </c>
      <c r="D91" s="34">
        <v>1</v>
      </c>
      <c r="E91" s="41"/>
      <c r="F91" s="42"/>
      <c r="G91" s="21">
        <f>D91*(E91+F91)</f>
        <v>0</v>
      </c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</row>
    <row r="92" spans="1:46" x14ac:dyDescent="0.2">
      <c r="A92" s="22" t="s">
        <v>287</v>
      </c>
      <c r="B92" s="17" t="s">
        <v>3</v>
      </c>
      <c r="C92" s="35"/>
      <c r="D92" s="35"/>
      <c r="E92" s="13"/>
      <c r="F92" s="25"/>
      <c r="G92" s="23">
        <f>SUM(G93:G96)</f>
        <v>0</v>
      </c>
      <c r="Q92" t="s">
        <v>13</v>
      </c>
    </row>
    <row r="93" spans="1:46" x14ac:dyDescent="0.2">
      <c r="A93" s="31" t="s">
        <v>292</v>
      </c>
      <c r="B93" s="16" t="s">
        <v>361</v>
      </c>
      <c r="C93" s="34" t="s">
        <v>19</v>
      </c>
      <c r="D93" s="34">
        <v>1</v>
      </c>
      <c r="E93" s="41"/>
      <c r="F93" s="42"/>
      <c r="G93" s="21">
        <f>D93*(E93+F93)</f>
        <v>0</v>
      </c>
    </row>
    <row r="94" spans="1:46" outlineLevel="1" x14ac:dyDescent="0.2">
      <c r="A94" s="31" t="s">
        <v>293</v>
      </c>
      <c r="B94" s="16" t="s">
        <v>21</v>
      </c>
      <c r="C94" s="34" t="s">
        <v>19</v>
      </c>
      <c r="D94" s="34">
        <v>1</v>
      </c>
      <c r="E94" s="41"/>
      <c r="F94" s="42"/>
      <c r="G94" s="21">
        <f>D94*(E94+F94)</f>
        <v>0</v>
      </c>
      <c r="H94" s="12"/>
      <c r="I94" s="12"/>
      <c r="J94" s="12"/>
      <c r="K94" s="12"/>
      <c r="L94" s="12"/>
      <c r="M94" s="12"/>
      <c r="N94" s="12"/>
      <c r="O94" s="12"/>
      <c r="P94" s="12"/>
      <c r="Q94" s="12" t="s">
        <v>15</v>
      </c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</row>
    <row r="95" spans="1:46" outlineLevel="1" x14ac:dyDescent="0.2">
      <c r="A95" s="31" t="s">
        <v>294</v>
      </c>
      <c r="B95" s="16" t="s">
        <v>22</v>
      </c>
      <c r="C95" s="34" t="s">
        <v>19</v>
      </c>
      <c r="D95" s="34">
        <v>1</v>
      </c>
      <c r="E95" s="41"/>
      <c r="F95" s="42"/>
      <c r="G95" s="21">
        <f>D95*(E95+F95)</f>
        <v>0</v>
      </c>
      <c r="H95" s="12"/>
      <c r="I95" s="12"/>
      <c r="J95" s="12"/>
      <c r="K95" s="12"/>
      <c r="L95" s="12"/>
      <c r="M95" s="12"/>
      <c r="N95" s="12"/>
      <c r="O95" s="12"/>
      <c r="P95" s="12"/>
      <c r="Q95" s="12" t="s">
        <v>15</v>
      </c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</row>
    <row r="96" spans="1:46" outlineLevel="1" x14ac:dyDescent="0.2">
      <c r="A96" s="31" t="s">
        <v>360</v>
      </c>
      <c r="B96" s="16" t="s">
        <v>30</v>
      </c>
      <c r="C96" s="34" t="s">
        <v>19</v>
      </c>
      <c r="D96" s="34">
        <v>1</v>
      </c>
      <c r="E96" s="41"/>
      <c r="F96" s="42"/>
      <c r="G96" s="21">
        <f>D96*(E96+F96)</f>
        <v>0</v>
      </c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</row>
    <row r="97" spans="1:46" ht="13.5" outlineLevel="1" thickBot="1" x14ac:dyDescent="0.25">
      <c r="A97" s="31"/>
      <c r="B97" s="37"/>
      <c r="C97" s="38"/>
      <c r="D97" s="38"/>
      <c r="E97" s="39"/>
      <c r="F97" s="39"/>
      <c r="G97" s="40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</row>
    <row r="98" spans="1:46" ht="13.5" thickBot="1" x14ac:dyDescent="0.25">
      <c r="A98" s="63" t="s">
        <v>24</v>
      </c>
      <c r="B98" s="64"/>
      <c r="C98" s="36"/>
      <c r="D98" s="36"/>
      <c r="E98" s="61">
        <f>SUM(G5+G11+G31+G40+G58+G65+G78+G83+G88+G92)</f>
        <v>0</v>
      </c>
      <c r="F98" s="61"/>
      <c r="G98" s="62"/>
      <c r="O98">
        <v>15</v>
      </c>
      <c r="P98">
        <v>21</v>
      </c>
    </row>
    <row r="99" spans="1:46" x14ac:dyDescent="0.2">
      <c r="B99" s="18"/>
      <c r="Q99" t="s">
        <v>23</v>
      </c>
    </row>
  </sheetData>
  <mergeCells count="4">
    <mergeCell ref="A1:G1"/>
    <mergeCell ref="A2:G2"/>
    <mergeCell ref="A98:B98"/>
    <mergeCell ref="E98:G98"/>
  </mergeCells>
  <phoneticPr fontId="5" type="noConversion"/>
  <pageMargins left="0.59055118110236227" right="0.39370078740157483" top="0.78740157480314965" bottom="0.78740157480314965" header="0.31496062992125984" footer="0.31496062992125984"/>
  <pageSetup paperSize="9" fitToHeight="0" orientation="portrait" r:id="rId1"/>
  <headerFooter>
    <oddFooter>&amp;C&amp;P/&amp;N</oddFooter>
  </headerFooter>
  <rowBreaks count="1" manualBreakCount="1">
    <brk id="91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629AC-7BA8-4E0D-86BD-A73B33DAEFC1}">
  <dimension ref="A1:AI105"/>
  <sheetViews>
    <sheetView workbookViewId="0">
      <selection activeCell="F15" sqref="F15"/>
    </sheetView>
  </sheetViews>
  <sheetFormatPr defaultRowHeight="12.75" x14ac:dyDescent="0.2"/>
  <cols>
    <col min="1" max="2" width="14.42578125" style="48" customWidth="1"/>
    <col min="3" max="4" width="15.28515625" style="48" customWidth="1"/>
    <col min="5" max="20" width="14.42578125" style="48" customWidth="1"/>
    <col min="21" max="21" width="15.42578125" style="48" customWidth="1"/>
    <col min="22" max="23" width="16.5703125" style="48" customWidth="1"/>
    <col min="24" max="24" width="15.7109375" style="48" customWidth="1"/>
    <col min="25" max="25" width="13.42578125" style="48" customWidth="1"/>
    <col min="26" max="26" width="14.140625" style="48" customWidth="1"/>
    <col min="27" max="27" width="14.7109375" style="48" customWidth="1"/>
    <col min="28" max="35" width="10.42578125" customWidth="1"/>
  </cols>
  <sheetData>
    <row r="1" spans="1:35" x14ac:dyDescent="0.2">
      <c r="A1" s="48" t="s">
        <v>362</v>
      </c>
    </row>
    <row r="3" spans="1:35" x14ac:dyDescent="0.2">
      <c r="A3" s="48" t="s">
        <v>223</v>
      </c>
      <c r="B3" s="48" t="s">
        <v>224</v>
      </c>
      <c r="C3" s="48" t="s">
        <v>367</v>
      </c>
      <c r="D3" s="48" t="s">
        <v>368</v>
      </c>
      <c r="E3" s="48" t="s">
        <v>363</v>
      </c>
      <c r="F3" s="48" t="s">
        <v>370</v>
      </c>
      <c r="G3" s="48" t="s">
        <v>364</v>
      </c>
      <c r="H3" s="48" t="s">
        <v>233</v>
      </c>
      <c r="I3" s="48" t="s">
        <v>372</v>
      </c>
      <c r="J3" s="48" t="s">
        <v>365</v>
      </c>
      <c r="K3" s="48" t="s">
        <v>376</v>
      </c>
      <c r="L3" s="48" t="s">
        <v>366</v>
      </c>
      <c r="M3" s="48" t="s">
        <v>375</v>
      </c>
      <c r="N3" s="48" t="s">
        <v>374</v>
      </c>
      <c r="O3" s="48" t="s">
        <v>231</v>
      </c>
      <c r="P3" s="48" t="s">
        <v>230</v>
      </c>
      <c r="Q3" s="48" t="s">
        <v>229</v>
      </c>
      <c r="R3" s="48" t="s">
        <v>232</v>
      </c>
      <c r="S3" s="48" t="s">
        <v>228</v>
      </c>
      <c r="T3" s="48" t="s">
        <v>227</v>
      </c>
      <c r="U3" s="48" t="s">
        <v>369</v>
      </c>
      <c r="V3" s="48" t="s">
        <v>226</v>
      </c>
      <c r="W3" s="48" t="s">
        <v>225</v>
      </c>
      <c r="X3" s="48" t="s">
        <v>228</v>
      </c>
      <c r="Y3" s="48" t="s">
        <v>371</v>
      </c>
      <c r="Z3" s="48" t="s">
        <v>373</v>
      </c>
      <c r="AA3" s="48" t="s">
        <v>377</v>
      </c>
    </row>
    <row r="4" spans="1:35" x14ac:dyDescent="0.2">
      <c r="A4" s="49">
        <f>1.15*SUM(A5:A62)</f>
        <v>1265</v>
      </c>
      <c r="B4" s="49">
        <f t="shared" ref="B4:AA4" si="0">1.15*SUM(B5:B62)</f>
        <v>161</v>
      </c>
      <c r="C4" s="49">
        <f t="shared" si="0"/>
        <v>276</v>
      </c>
      <c r="D4" s="49">
        <f t="shared" si="0"/>
        <v>92</v>
      </c>
      <c r="E4" s="49">
        <f t="shared" si="0"/>
        <v>11.5</v>
      </c>
      <c r="F4" s="49">
        <f t="shared" si="0"/>
        <v>276</v>
      </c>
      <c r="G4" s="49">
        <f t="shared" si="0"/>
        <v>419.74999999999994</v>
      </c>
      <c r="H4" s="49">
        <f t="shared" si="0"/>
        <v>235.74999999999997</v>
      </c>
      <c r="I4" s="49">
        <f t="shared" si="0"/>
        <v>69</v>
      </c>
      <c r="J4" s="49">
        <f t="shared" si="0"/>
        <v>885.49999999999989</v>
      </c>
      <c r="K4" s="49">
        <f t="shared" si="0"/>
        <v>69</v>
      </c>
      <c r="L4" s="49">
        <f t="shared" si="0"/>
        <v>402.49999999999994</v>
      </c>
      <c r="M4" s="49">
        <f t="shared" si="0"/>
        <v>247.24999999999997</v>
      </c>
      <c r="N4" s="49">
        <f t="shared" si="0"/>
        <v>11.5</v>
      </c>
      <c r="O4" s="49">
        <f t="shared" si="0"/>
        <v>80.5</v>
      </c>
      <c r="P4" s="49">
        <f t="shared" si="0"/>
        <v>638.25</v>
      </c>
      <c r="Q4" s="49">
        <f t="shared" si="0"/>
        <v>143.75</v>
      </c>
      <c r="R4" s="49">
        <f>1.15*SUM(R5:R62)</f>
        <v>1851.4999999999998</v>
      </c>
      <c r="S4" s="49">
        <f t="shared" si="0"/>
        <v>287.5</v>
      </c>
      <c r="T4" s="49">
        <f>1.15*SUM(T5:T105)</f>
        <v>5629.25</v>
      </c>
      <c r="U4" s="49">
        <f t="shared" si="0"/>
        <v>126.49999999999999</v>
      </c>
      <c r="V4" s="49">
        <f t="shared" si="0"/>
        <v>1127</v>
      </c>
      <c r="W4" s="49">
        <f>1.15*SUM(W5:W62)</f>
        <v>2708.25</v>
      </c>
      <c r="X4" s="49">
        <f t="shared" si="0"/>
        <v>80.5</v>
      </c>
      <c r="Y4" s="49">
        <f t="shared" si="0"/>
        <v>69</v>
      </c>
      <c r="Z4" s="49">
        <f t="shared" si="0"/>
        <v>23</v>
      </c>
      <c r="AA4" s="49">
        <f t="shared" si="0"/>
        <v>80.5</v>
      </c>
      <c r="AB4" s="8"/>
      <c r="AC4" s="8"/>
      <c r="AD4" s="8"/>
      <c r="AE4" s="8"/>
      <c r="AF4" s="8"/>
      <c r="AG4" s="8"/>
      <c r="AH4" s="8"/>
      <c r="AI4" s="8"/>
    </row>
    <row r="5" spans="1:35" x14ac:dyDescent="0.2">
      <c r="A5" s="48">
        <v>1100</v>
      </c>
      <c r="B5" s="48">
        <v>70</v>
      </c>
      <c r="C5" s="48">
        <v>120</v>
      </c>
      <c r="D5" s="48">
        <v>10</v>
      </c>
      <c r="E5" s="48">
        <v>10</v>
      </c>
      <c r="F5" s="48">
        <v>120</v>
      </c>
      <c r="G5" s="48">
        <v>120</v>
      </c>
      <c r="H5" s="48">
        <v>50</v>
      </c>
      <c r="I5" s="48">
        <v>60</v>
      </c>
      <c r="J5" s="48">
        <v>60</v>
      </c>
      <c r="K5" s="48">
        <v>60</v>
      </c>
      <c r="L5" s="48">
        <v>60</v>
      </c>
      <c r="M5" s="48">
        <v>55</v>
      </c>
      <c r="N5" s="48">
        <v>10</v>
      </c>
      <c r="O5" s="48">
        <v>70</v>
      </c>
      <c r="P5" s="48">
        <v>55</v>
      </c>
      <c r="Q5" s="48">
        <v>30</v>
      </c>
      <c r="R5" s="48">
        <v>40</v>
      </c>
      <c r="S5" s="48">
        <v>40</v>
      </c>
      <c r="T5" s="48">
        <v>60</v>
      </c>
      <c r="U5" s="48">
        <v>50</v>
      </c>
      <c r="V5" s="48">
        <v>60</v>
      </c>
      <c r="W5" s="48">
        <v>60</v>
      </c>
      <c r="X5" s="48">
        <v>70</v>
      </c>
      <c r="Y5" s="48">
        <v>60</v>
      </c>
      <c r="Z5" s="48">
        <v>10</v>
      </c>
      <c r="AA5" s="48">
        <v>40</v>
      </c>
    </row>
    <row r="6" spans="1:35" x14ac:dyDescent="0.2">
      <c r="B6" s="48">
        <v>70</v>
      </c>
      <c r="C6" s="48">
        <v>120</v>
      </c>
      <c r="D6" s="48">
        <v>10</v>
      </c>
      <c r="F6" s="48">
        <v>120</v>
      </c>
      <c r="G6" s="48">
        <v>120</v>
      </c>
      <c r="H6" s="48">
        <v>135</v>
      </c>
      <c r="J6" s="48">
        <v>130</v>
      </c>
      <c r="L6" s="48">
        <v>150</v>
      </c>
      <c r="M6" s="48">
        <v>75</v>
      </c>
      <c r="P6" s="48">
        <v>40</v>
      </c>
      <c r="Q6" s="48">
        <v>20</v>
      </c>
      <c r="R6" s="48">
        <v>40</v>
      </c>
      <c r="S6" s="48">
        <v>40</v>
      </c>
      <c r="T6" s="48">
        <v>60</v>
      </c>
      <c r="U6" s="48">
        <v>60</v>
      </c>
      <c r="V6" s="48">
        <v>920</v>
      </c>
      <c r="W6" s="48">
        <v>60</v>
      </c>
      <c r="Z6" s="48">
        <v>10</v>
      </c>
      <c r="AA6" s="48">
        <v>30</v>
      </c>
    </row>
    <row r="7" spans="1:35" x14ac:dyDescent="0.2">
      <c r="D7" s="48">
        <v>60</v>
      </c>
      <c r="G7" s="48">
        <v>60</v>
      </c>
      <c r="H7" s="48">
        <v>20</v>
      </c>
      <c r="J7" s="48">
        <v>130</v>
      </c>
      <c r="L7" s="48">
        <v>140</v>
      </c>
      <c r="M7" s="48">
        <v>85</v>
      </c>
      <c r="P7" s="48">
        <v>80</v>
      </c>
      <c r="Q7" s="48">
        <v>30</v>
      </c>
      <c r="R7" s="48">
        <v>40</v>
      </c>
      <c r="S7" s="48">
        <v>40</v>
      </c>
      <c r="T7" s="48">
        <v>60</v>
      </c>
      <c r="W7" s="48">
        <v>160</v>
      </c>
    </row>
    <row r="8" spans="1:35" x14ac:dyDescent="0.2">
      <c r="G8" s="48">
        <v>65</v>
      </c>
      <c r="J8" s="48">
        <v>130</v>
      </c>
      <c r="P8" s="48">
        <v>140</v>
      </c>
      <c r="Q8" s="48">
        <v>45</v>
      </c>
      <c r="R8" s="48">
        <v>40</v>
      </c>
      <c r="S8" s="48">
        <v>40</v>
      </c>
      <c r="T8" s="48">
        <v>60</v>
      </c>
      <c r="W8" s="48">
        <v>50</v>
      </c>
    </row>
    <row r="9" spans="1:35" x14ac:dyDescent="0.2">
      <c r="J9" s="48">
        <v>130</v>
      </c>
      <c r="P9" s="48">
        <v>40</v>
      </c>
      <c r="R9" s="48">
        <v>40</v>
      </c>
      <c r="S9" s="48">
        <v>40</v>
      </c>
      <c r="T9" s="48">
        <v>60</v>
      </c>
      <c r="W9" s="48">
        <v>40</v>
      </c>
    </row>
    <row r="10" spans="1:35" x14ac:dyDescent="0.2">
      <c r="J10" s="48">
        <v>45</v>
      </c>
      <c r="P10" s="48">
        <v>80</v>
      </c>
      <c r="R10" s="48">
        <v>50</v>
      </c>
      <c r="S10" s="48">
        <v>50</v>
      </c>
      <c r="T10" s="48">
        <v>60</v>
      </c>
      <c r="W10" s="48">
        <v>140</v>
      </c>
    </row>
    <row r="11" spans="1:35" x14ac:dyDescent="0.2">
      <c r="J11" s="48">
        <v>70</v>
      </c>
      <c r="P11" s="48">
        <v>60</v>
      </c>
      <c r="R11" s="48">
        <v>40</v>
      </c>
      <c r="T11" s="48">
        <v>60</v>
      </c>
      <c r="W11" s="48">
        <v>120</v>
      </c>
    </row>
    <row r="12" spans="1:35" x14ac:dyDescent="0.2">
      <c r="J12" s="48">
        <v>55</v>
      </c>
      <c r="P12" s="48">
        <v>60</v>
      </c>
      <c r="R12" s="48">
        <v>50</v>
      </c>
      <c r="T12" s="48">
        <v>60</v>
      </c>
      <c r="W12" s="48">
        <v>90</v>
      </c>
    </row>
    <row r="13" spans="1:35" x14ac:dyDescent="0.2">
      <c r="J13" s="48">
        <v>20</v>
      </c>
      <c r="R13" s="48">
        <v>50</v>
      </c>
      <c r="T13" s="48">
        <v>60</v>
      </c>
      <c r="W13" s="48">
        <v>145</v>
      </c>
    </row>
    <row r="14" spans="1:35" x14ac:dyDescent="0.2">
      <c r="R14" s="48">
        <v>60</v>
      </c>
      <c r="T14" s="48">
        <v>60</v>
      </c>
      <c r="W14" s="48">
        <v>25</v>
      </c>
    </row>
    <row r="15" spans="1:35" x14ac:dyDescent="0.2">
      <c r="R15" s="48">
        <v>35</v>
      </c>
      <c r="T15" s="48">
        <v>60</v>
      </c>
      <c r="W15" s="48">
        <v>25</v>
      </c>
    </row>
    <row r="16" spans="1:35" x14ac:dyDescent="0.2">
      <c r="R16" s="48">
        <v>55</v>
      </c>
      <c r="T16" s="48">
        <v>60</v>
      </c>
      <c r="W16" s="48">
        <v>25</v>
      </c>
    </row>
    <row r="17" spans="18:23" x14ac:dyDescent="0.2">
      <c r="R17" s="48">
        <v>90</v>
      </c>
      <c r="T17" s="48">
        <v>95</v>
      </c>
      <c r="W17" s="48">
        <v>110</v>
      </c>
    </row>
    <row r="18" spans="18:23" x14ac:dyDescent="0.2">
      <c r="R18" s="48">
        <v>160</v>
      </c>
      <c r="T18" s="48">
        <v>35</v>
      </c>
      <c r="W18" s="48">
        <v>50</v>
      </c>
    </row>
    <row r="19" spans="18:23" x14ac:dyDescent="0.2">
      <c r="R19" s="48">
        <v>145</v>
      </c>
      <c r="T19" s="48">
        <v>35</v>
      </c>
      <c r="W19" s="48">
        <v>80</v>
      </c>
    </row>
    <row r="20" spans="18:23" x14ac:dyDescent="0.2">
      <c r="R20" s="48">
        <v>140</v>
      </c>
      <c r="T20" s="48">
        <v>75</v>
      </c>
      <c r="W20" s="48">
        <v>160</v>
      </c>
    </row>
    <row r="21" spans="18:23" x14ac:dyDescent="0.2">
      <c r="R21" s="48">
        <v>160</v>
      </c>
      <c r="T21" s="48">
        <v>45</v>
      </c>
      <c r="W21" s="48">
        <v>100</v>
      </c>
    </row>
    <row r="22" spans="18:23" x14ac:dyDescent="0.2">
      <c r="R22" s="48">
        <v>30</v>
      </c>
      <c r="T22" s="48">
        <v>30</v>
      </c>
      <c r="W22" s="48">
        <v>170</v>
      </c>
    </row>
    <row r="23" spans="18:23" x14ac:dyDescent="0.2">
      <c r="R23" s="48">
        <v>40</v>
      </c>
      <c r="T23" s="48">
        <v>75</v>
      </c>
      <c r="W23" s="48">
        <v>175</v>
      </c>
    </row>
    <row r="24" spans="18:23" x14ac:dyDescent="0.2">
      <c r="R24" s="48">
        <v>95</v>
      </c>
      <c r="T24" s="48">
        <v>80</v>
      </c>
      <c r="W24" s="48">
        <v>175</v>
      </c>
    </row>
    <row r="25" spans="18:23" x14ac:dyDescent="0.2">
      <c r="R25" s="48">
        <v>210</v>
      </c>
      <c r="T25" s="48">
        <v>45</v>
      </c>
      <c r="W25" s="48">
        <v>90</v>
      </c>
    </row>
    <row r="26" spans="18:23" x14ac:dyDescent="0.2">
      <c r="T26" s="48">
        <v>110</v>
      </c>
      <c r="W26" s="48">
        <v>155</v>
      </c>
    </row>
    <row r="27" spans="18:23" x14ac:dyDescent="0.2">
      <c r="T27" s="48">
        <v>20</v>
      </c>
      <c r="W27" s="48">
        <v>25</v>
      </c>
    </row>
    <row r="28" spans="18:23" x14ac:dyDescent="0.2">
      <c r="T28" s="48">
        <v>20</v>
      </c>
      <c r="W28" s="48">
        <v>25</v>
      </c>
    </row>
    <row r="29" spans="18:23" x14ac:dyDescent="0.2">
      <c r="T29" s="48">
        <v>15</v>
      </c>
      <c r="W29" s="48">
        <v>25</v>
      </c>
    </row>
    <row r="30" spans="18:23" x14ac:dyDescent="0.2">
      <c r="T30" s="48">
        <v>125</v>
      </c>
      <c r="W30" s="48">
        <v>25</v>
      </c>
    </row>
    <row r="31" spans="18:23" x14ac:dyDescent="0.2">
      <c r="T31" s="48">
        <v>100</v>
      </c>
      <c r="W31" s="48">
        <v>25</v>
      </c>
    </row>
    <row r="32" spans="18:23" x14ac:dyDescent="0.2">
      <c r="T32" s="48">
        <v>30</v>
      </c>
      <c r="W32" s="48">
        <v>25</v>
      </c>
    </row>
    <row r="33" spans="20:20" x14ac:dyDescent="0.2">
      <c r="T33" s="48">
        <v>30</v>
      </c>
    </row>
    <row r="34" spans="20:20" x14ac:dyDescent="0.2">
      <c r="T34" s="48">
        <v>30</v>
      </c>
    </row>
    <row r="35" spans="20:20" x14ac:dyDescent="0.2">
      <c r="T35" s="48">
        <v>45</v>
      </c>
    </row>
    <row r="36" spans="20:20" x14ac:dyDescent="0.2">
      <c r="T36" s="48">
        <v>35</v>
      </c>
    </row>
    <row r="37" spans="20:20" x14ac:dyDescent="0.2">
      <c r="T37" s="48">
        <v>50</v>
      </c>
    </row>
    <row r="38" spans="20:20" x14ac:dyDescent="0.2">
      <c r="T38" s="48">
        <v>40</v>
      </c>
    </row>
    <row r="39" spans="20:20" x14ac:dyDescent="0.2">
      <c r="T39" s="48">
        <v>30</v>
      </c>
    </row>
    <row r="40" spans="20:20" x14ac:dyDescent="0.2">
      <c r="T40" s="48">
        <v>25</v>
      </c>
    </row>
    <row r="41" spans="20:20" x14ac:dyDescent="0.2">
      <c r="T41" s="48">
        <v>40</v>
      </c>
    </row>
    <row r="42" spans="20:20" x14ac:dyDescent="0.2">
      <c r="T42" s="48">
        <v>40</v>
      </c>
    </row>
    <row r="43" spans="20:20" x14ac:dyDescent="0.2">
      <c r="T43" s="48">
        <v>50</v>
      </c>
    </row>
    <row r="44" spans="20:20" x14ac:dyDescent="0.2">
      <c r="T44" s="48">
        <v>30</v>
      </c>
    </row>
    <row r="45" spans="20:20" x14ac:dyDescent="0.2">
      <c r="T45" s="48">
        <v>40</v>
      </c>
    </row>
    <row r="46" spans="20:20" x14ac:dyDescent="0.2">
      <c r="T46" s="48">
        <v>30</v>
      </c>
    </row>
    <row r="47" spans="20:20" x14ac:dyDescent="0.2">
      <c r="T47" s="48">
        <v>25</v>
      </c>
    </row>
    <row r="48" spans="20:20" x14ac:dyDescent="0.2">
      <c r="T48" s="48">
        <v>27</v>
      </c>
    </row>
    <row r="49" spans="20:20" x14ac:dyDescent="0.2">
      <c r="T49" s="48">
        <v>32</v>
      </c>
    </row>
    <row r="50" spans="20:20" x14ac:dyDescent="0.2">
      <c r="T50" s="48">
        <v>37</v>
      </c>
    </row>
    <row r="51" spans="20:20" x14ac:dyDescent="0.2">
      <c r="T51" s="48">
        <v>42</v>
      </c>
    </row>
    <row r="52" spans="20:20" x14ac:dyDescent="0.2">
      <c r="T52" s="48">
        <v>130</v>
      </c>
    </row>
    <row r="53" spans="20:20" x14ac:dyDescent="0.2">
      <c r="T53" s="48">
        <v>90</v>
      </c>
    </row>
    <row r="54" spans="20:20" x14ac:dyDescent="0.2">
      <c r="T54" s="48">
        <v>35</v>
      </c>
    </row>
    <row r="55" spans="20:20" x14ac:dyDescent="0.2">
      <c r="T55" s="48">
        <v>37</v>
      </c>
    </row>
    <row r="56" spans="20:20" x14ac:dyDescent="0.2">
      <c r="T56" s="48">
        <v>40</v>
      </c>
    </row>
    <row r="57" spans="20:20" x14ac:dyDescent="0.2">
      <c r="T57" s="48">
        <v>40</v>
      </c>
    </row>
    <row r="58" spans="20:20" x14ac:dyDescent="0.2">
      <c r="T58" s="48">
        <v>42</v>
      </c>
    </row>
    <row r="59" spans="20:20" x14ac:dyDescent="0.2">
      <c r="T59" s="48">
        <v>42</v>
      </c>
    </row>
    <row r="60" spans="20:20" x14ac:dyDescent="0.2">
      <c r="T60" s="48">
        <v>50</v>
      </c>
    </row>
    <row r="61" spans="20:20" x14ac:dyDescent="0.2">
      <c r="T61" s="48">
        <v>50</v>
      </c>
    </row>
    <row r="62" spans="20:20" x14ac:dyDescent="0.2">
      <c r="T62" s="48">
        <v>50</v>
      </c>
    </row>
    <row r="63" spans="20:20" x14ac:dyDescent="0.2">
      <c r="T63" s="48">
        <v>40</v>
      </c>
    </row>
    <row r="64" spans="20:20" x14ac:dyDescent="0.2">
      <c r="T64" s="48">
        <v>80</v>
      </c>
    </row>
    <row r="65" spans="20:20" x14ac:dyDescent="0.2">
      <c r="T65" s="48">
        <v>75</v>
      </c>
    </row>
    <row r="66" spans="20:20" x14ac:dyDescent="0.2">
      <c r="T66" s="48">
        <v>25</v>
      </c>
    </row>
    <row r="67" spans="20:20" x14ac:dyDescent="0.2">
      <c r="T67" s="48">
        <v>25</v>
      </c>
    </row>
    <row r="68" spans="20:20" x14ac:dyDescent="0.2">
      <c r="T68" s="48">
        <v>25</v>
      </c>
    </row>
    <row r="69" spans="20:20" x14ac:dyDescent="0.2">
      <c r="T69" s="48">
        <v>70</v>
      </c>
    </row>
    <row r="70" spans="20:20" x14ac:dyDescent="0.2">
      <c r="T70" s="48">
        <v>28</v>
      </c>
    </row>
    <row r="71" spans="20:20" x14ac:dyDescent="0.2">
      <c r="T71" s="48">
        <v>30</v>
      </c>
    </row>
    <row r="72" spans="20:20" x14ac:dyDescent="0.2">
      <c r="T72" s="48">
        <v>70</v>
      </c>
    </row>
    <row r="73" spans="20:20" x14ac:dyDescent="0.2">
      <c r="T73" s="48">
        <v>65</v>
      </c>
    </row>
    <row r="74" spans="20:20" x14ac:dyDescent="0.2">
      <c r="T74" s="48">
        <v>55</v>
      </c>
    </row>
    <row r="75" spans="20:20" x14ac:dyDescent="0.2">
      <c r="T75" s="48">
        <v>55</v>
      </c>
    </row>
    <row r="76" spans="20:20" x14ac:dyDescent="0.2">
      <c r="T76" s="48">
        <v>60</v>
      </c>
    </row>
    <row r="77" spans="20:20" x14ac:dyDescent="0.2">
      <c r="T77" s="48">
        <v>65</v>
      </c>
    </row>
    <row r="78" spans="20:20" x14ac:dyDescent="0.2">
      <c r="T78" s="48">
        <v>70</v>
      </c>
    </row>
    <row r="79" spans="20:20" x14ac:dyDescent="0.2">
      <c r="T79" s="48">
        <v>75</v>
      </c>
    </row>
    <row r="80" spans="20:20" x14ac:dyDescent="0.2">
      <c r="T80" s="48">
        <v>35</v>
      </c>
    </row>
    <row r="81" spans="20:20" x14ac:dyDescent="0.2">
      <c r="T81" s="48">
        <v>75</v>
      </c>
    </row>
    <row r="82" spans="20:20" x14ac:dyDescent="0.2">
      <c r="T82" s="48">
        <v>78</v>
      </c>
    </row>
    <row r="83" spans="20:20" x14ac:dyDescent="0.2">
      <c r="T83" s="48">
        <v>45</v>
      </c>
    </row>
    <row r="84" spans="20:20" x14ac:dyDescent="0.2">
      <c r="T84" s="48">
        <v>55</v>
      </c>
    </row>
    <row r="85" spans="20:20" x14ac:dyDescent="0.2">
      <c r="T85" s="48">
        <v>60</v>
      </c>
    </row>
    <row r="86" spans="20:20" x14ac:dyDescent="0.2">
      <c r="T86" s="48">
        <v>60</v>
      </c>
    </row>
    <row r="87" spans="20:20" x14ac:dyDescent="0.2">
      <c r="T87" s="48">
        <v>55</v>
      </c>
    </row>
    <row r="88" spans="20:20" x14ac:dyDescent="0.2">
      <c r="T88" s="48">
        <v>60</v>
      </c>
    </row>
    <row r="89" spans="20:20" x14ac:dyDescent="0.2">
      <c r="T89" s="48">
        <v>40</v>
      </c>
    </row>
    <row r="90" spans="20:20" x14ac:dyDescent="0.2">
      <c r="T90" s="48">
        <v>35</v>
      </c>
    </row>
    <row r="91" spans="20:20" x14ac:dyDescent="0.2">
      <c r="T91" s="48">
        <v>35</v>
      </c>
    </row>
    <row r="92" spans="20:20" x14ac:dyDescent="0.2">
      <c r="T92" s="48">
        <v>30</v>
      </c>
    </row>
    <row r="93" spans="20:20" x14ac:dyDescent="0.2">
      <c r="T93" s="48">
        <v>25</v>
      </c>
    </row>
    <row r="94" spans="20:20" x14ac:dyDescent="0.2">
      <c r="T94" s="48">
        <v>40</v>
      </c>
    </row>
    <row r="95" spans="20:20" x14ac:dyDescent="0.2">
      <c r="T95" s="48">
        <v>35</v>
      </c>
    </row>
    <row r="96" spans="20:20" x14ac:dyDescent="0.2">
      <c r="T96" s="48">
        <v>35</v>
      </c>
    </row>
    <row r="97" spans="20:20" x14ac:dyDescent="0.2">
      <c r="T97" s="48">
        <v>30</v>
      </c>
    </row>
    <row r="98" spans="20:20" x14ac:dyDescent="0.2">
      <c r="T98" s="48">
        <v>30</v>
      </c>
    </row>
    <row r="99" spans="20:20" x14ac:dyDescent="0.2">
      <c r="T99" s="48">
        <v>25</v>
      </c>
    </row>
    <row r="100" spans="20:20" x14ac:dyDescent="0.2">
      <c r="T100" s="48">
        <v>30</v>
      </c>
    </row>
    <row r="101" spans="20:20" x14ac:dyDescent="0.2">
      <c r="T101" s="48">
        <v>30</v>
      </c>
    </row>
    <row r="102" spans="20:20" x14ac:dyDescent="0.2">
      <c r="T102" s="48">
        <v>35</v>
      </c>
    </row>
    <row r="103" spans="20:20" x14ac:dyDescent="0.2">
      <c r="T103" s="48">
        <v>25</v>
      </c>
    </row>
    <row r="104" spans="20:20" x14ac:dyDescent="0.2">
      <c r="T104" s="48">
        <v>20</v>
      </c>
    </row>
    <row r="105" spans="20:20" x14ac:dyDescent="0.2">
      <c r="T105" s="48">
        <v>20</v>
      </c>
    </row>
  </sheetData>
  <phoneticPr fontId="5" type="noConversion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DF295433C5DD7498C960C93AAB6F95D" ma:contentTypeVersion="10" ma:contentTypeDescription="Vytvoří nový dokument" ma:contentTypeScope="" ma:versionID="f48606e3830a87fd0f8541076cd675bf">
  <xsd:schema xmlns:xsd="http://www.w3.org/2001/XMLSchema" xmlns:xs="http://www.w3.org/2001/XMLSchema" xmlns:p="http://schemas.microsoft.com/office/2006/metadata/properties" xmlns:ns2="5d198cab-c5a9-4b9f-91c7-550828612d3e" xmlns:ns3="3a07e7d2-f8e2-430a-b86d-7f6fdd47b224" targetNamespace="http://schemas.microsoft.com/office/2006/metadata/properties" ma:root="true" ma:fieldsID="44eb938214929f87c318c25ebab96753" ns2:_="" ns3:_="">
    <xsd:import namespace="5d198cab-c5a9-4b9f-91c7-550828612d3e"/>
    <xsd:import namespace="3a07e7d2-f8e2-430a-b86d-7f6fdd47b22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198cab-c5a9-4b9f-91c7-550828612d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07e7d2-f8e2-430a-b86d-7f6fdd47b22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ABA5892-5F7B-4C46-9B9C-AEE731C49308}">
  <ds:schemaRefs>
    <ds:schemaRef ds:uri="http://schemas.openxmlformats.org/package/2006/metadata/core-properties"/>
    <ds:schemaRef ds:uri="5d198cab-c5a9-4b9f-91c7-550828612d3e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purl.org/dc/terms/"/>
    <ds:schemaRef ds:uri="3a07e7d2-f8e2-430a-b86d-7f6fdd47b224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76B3135-2569-4AF8-8916-1B26392A42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198cab-c5a9-4b9f-91c7-550828612d3e"/>
    <ds:schemaRef ds:uri="3a07e7d2-f8e2-430a-b86d-7f6fdd47b2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E198229-BAF5-40D0-A5D6-DE4E54713A5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Pokyny pro vyplnění</vt:lpstr>
      <vt:lpstr>VzorPolozky</vt:lpstr>
      <vt:lpstr> Pol-vnitřky</vt:lpstr>
      <vt:lpstr> Pol-venky</vt:lpstr>
      <vt:lpstr>List1</vt:lpstr>
      <vt:lpstr>' Pol-venky'!Názvy_tisku</vt:lpstr>
      <vt:lpstr>' Pol-vnitřky'!Názvy_tisku</vt:lpstr>
      <vt:lpstr>' Pol-venky'!Oblast_tisku</vt:lpstr>
      <vt:lpstr>' Pol-vnitřky'!Oblast_tisku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Kalabis</dc:creator>
  <cp:lastModifiedBy>Michael Dvořák</cp:lastModifiedBy>
  <cp:lastPrinted>2024-11-27T22:47:03Z</cp:lastPrinted>
  <dcterms:created xsi:type="dcterms:W3CDTF">2009-04-08T07:15:50Z</dcterms:created>
  <dcterms:modified xsi:type="dcterms:W3CDTF">2024-11-27T22:47:25Z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0x010100EDF295433C5DD7498C960C93AAB6F95D</vt:lpwstr>
  </property>
</Properties>
</file>