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vykresy\nem. Kyjov\nem. Kyjov-urgentní příjem\KyUP_medicinální plyny_DPS\"/>
    </mc:Choice>
  </mc:AlternateContent>
  <xr:revisionPtr revIDLastSave="0" documentId="13_ncr:1_{516839FA-BD3B-4542-9049-4B12141AE9F9}" xr6:coauthVersionLast="47" xr6:coauthVersionMax="47" xr10:uidLastSave="{00000000-0000-0000-0000-000000000000}"/>
  <bookViews>
    <workbookView xWindow="-120" yWindow="-120" windowWidth="38640" windowHeight="21150" firstSheet="1" activeTab="1" xr2:uid="{00000000-000D-0000-FFFF-FFFF00000000}"/>
  </bookViews>
  <sheets>
    <sheet name="VzorPolozky" sheetId="10" state="hidden" r:id="rId1"/>
    <sheet name="C1_D.1.01.4e_položky" sheetId="12" r:id="rId2"/>
  </sheets>
  <externalReferences>
    <externalReference r:id="rId3"/>
  </externalReferences>
  <definedNames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_xlnm.Print_Titles" localSheetId="1">'C1_D.1.01.4e_položky'!$1:$7</definedName>
    <definedName name="oadresa">#REF!</definedName>
    <definedName name="_xlnm.Print_Area" localSheetId="1">'C1_D.1.01.4e_položky'!$A$1:$H$97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bjednatele">#REF!</definedName>
    <definedName name="Zaokrouhleni">#REF!</definedName>
    <definedName name="ZaZhotovitele">#REF!</definedName>
    <definedName name="Zhotovitel">#REF!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80" i="12" l="1"/>
  <c r="G77" i="12"/>
  <c r="G73" i="12"/>
  <c r="G72" i="12" s="1"/>
  <c r="G69" i="12"/>
  <c r="G66" i="12"/>
  <c r="G63" i="12"/>
  <c r="G59" i="12"/>
  <c r="G58" i="12" s="1"/>
  <c r="G55" i="12"/>
  <c r="G54" i="12" s="1"/>
  <c r="G51" i="12"/>
  <c r="G48" i="12"/>
  <c r="G45" i="12"/>
  <c r="G42" i="12"/>
  <c r="G39" i="12"/>
  <c r="G36" i="12"/>
  <c r="G33" i="12"/>
  <c r="G30" i="12"/>
  <c r="G27" i="12"/>
  <c r="G24" i="12"/>
  <c r="G19" i="12"/>
  <c r="G16" i="12"/>
  <c r="G13" i="12"/>
  <c r="G10" i="12"/>
  <c r="G90" i="12"/>
  <c r="G87" i="12"/>
  <c r="G84" i="12"/>
  <c r="G9" i="12" l="1"/>
  <c r="G76" i="12"/>
  <c r="G62" i="12"/>
  <c r="G93" i="12" l="1"/>
  <c r="G83" i="12" s="1"/>
  <c r="G97" i="12" s="1"/>
  <c r="O97" i="12" l="1"/>
  <c r="P97" i="12" l="1"/>
</calcChain>
</file>

<file path=xl/sharedStrings.xml><?xml version="1.0" encoding="utf-8"?>
<sst xmlns="http://schemas.openxmlformats.org/spreadsheetml/2006/main" count="209" uniqueCount="116">
  <si>
    <t xml:space="preserve">Položkový rozpočet </t>
  </si>
  <si>
    <t>S:</t>
  </si>
  <si>
    <t>O:</t>
  </si>
  <si>
    <t>R:</t>
  </si>
  <si>
    <t>Celkem</t>
  </si>
  <si>
    <t>1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</si>
  <si>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</si>
  <si>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</si>
  <si>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</si>
  <si>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</si>
  <si>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</si>
  <si>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</si>
  <si>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</si>
  <si>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</si>
  <si>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</si>
  <si>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</si>
  <si>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</si>
  <si>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Díl:</t>
  </si>
  <si>
    <t>m</t>
  </si>
  <si>
    <t>SUM</t>
  </si>
  <si>
    <t>END</t>
  </si>
  <si>
    <t xml:space="preserve">Cen. soustava  </t>
  </si>
  <si>
    <t>2</t>
  </si>
  <si>
    <t>g</t>
  </si>
  <si>
    <t>ks</t>
  </si>
  <si>
    <t>Značení a barevné označení potrubí  dle ČSN EN 7396-1</t>
  </si>
  <si>
    <t>vlastní</t>
  </si>
  <si>
    <t>3</t>
  </si>
  <si>
    <t>4</t>
  </si>
  <si>
    <t>Konzole a příchytný materiál</t>
  </si>
  <si>
    <t>Protipožární ucpávka</t>
  </si>
  <si>
    <t>5</t>
  </si>
  <si>
    <t>HZS</t>
  </si>
  <si>
    <t xml:space="preserve">Závěrečná tlaková zkouška dle ČSN EN 7396-1, doložená protokolem o tlakové zkoušce </t>
  </si>
  <si>
    <t>Ochranný plyn pro pájení Cu trubek dle ČSN EN 7396-1,  doloženo  protokolem dodavatele o technologickém postupu pájení trubek</t>
  </si>
  <si>
    <t>Zkoušky a kontroly dle ČSN EN 7396-1, zkoušky a postupy před použitím systému, doložené předávacím protokolem dodavatele o provedených zkouškách</t>
  </si>
  <si>
    <t>Součet</t>
  </si>
  <si>
    <t>MED101</t>
  </si>
  <si>
    <t>MED102</t>
  </si>
  <si>
    <t>MED103</t>
  </si>
  <si>
    <t>MED104</t>
  </si>
  <si>
    <t>MED105</t>
  </si>
  <si>
    <t>MED106</t>
  </si>
  <si>
    <t>MED107</t>
  </si>
  <si>
    <t>MED108</t>
  </si>
  <si>
    <t>MED109</t>
  </si>
  <si>
    <t>MED110</t>
  </si>
  <si>
    <t>MED111</t>
  </si>
  <si>
    <t>MED112</t>
  </si>
  <si>
    <t>MED113</t>
  </si>
  <si>
    <t>MED114</t>
  </si>
  <si>
    <t>MED201</t>
  </si>
  <si>
    <t>MED301</t>
  </si>
  <si>
    <t>MED501</t>
  </si>
  <si>
    <t>"1x1ks" 1</t>
  </si>
  <si>
    <t>D.1.01.4e</t>
  </si>
  <si>
    <t>Medicinální plyny</t>
  </si>
  <si>
    <t xml:space="preserve">Dodávka a montáž měděná trubka rozměr 18x1, ČSN EN 13348 včetně tvarovek                                             </t>
  </si>
  <si>
    <t>Dodávka a montáž Ag pájka 45 + pasta</t>
  </si>
  <si>
    <t xml:space="preserve">Dodávka a montáž měděná trubka rozměr 12x1, ČSN EN 13348 včetně tvarovek                                             </t>
  </si>
  <si>
    <t xml:space="preserve">Dodávka a montáž chránička potrubí ocelová trubka 31,8x2,6/0,5m včetně vnějšího a vniřního základního nátěru, utěsnění ucpávkou bez omezení dilatační schopnosti potrubí                              </t>
  </si>
  <si>
    <t>Kyslík</t>
  </si>
  <si>
    <t xml:space="preserve">Dodávka a montáž měděná trubka rozměr 8x1, ČSN EN 13348 včetně tvarovek                                             </t>
  </si>
  <si>
    <t>MED402</t>
  </si>
  <si>
    <t>MED403</t>
  </si>
  <si>
    <t xml:space="preserve">Dodávka a montáž chránička potrubí ocelová trubka 26,9x2,6/0,5m včetně vnějšího a vniřního základního nátěru, utěsnění ucpávkou bez omezení dilatační schopnosti potrubí                              </t>
  </si>
  <si>
    <t xml:space="preserve">Dodávka a montáž lékařský panel pod omítku, připojení musí být specifické pro daný plyn, dodavatel musí doložit prohlášení o shodě pod značkou CE dle Direktivy 93/42/Eec                           </t>
  </si>
  <si>
    <t>6</t>
  </si>
  <si>
    <t>MED601</t>
  </si>
  <si>
    <t>MED602</t>
  </si>
  <si>
    <t>7</t>
  </si>
  <si>
    <t>MED701</t>
  </si>
  <si>
    <t>MED702</t>
  </si>
  <si>
    <t>MED703</t>
  </si>
  <si>
    <t>MED704</t>
  </si>
  <si>
    <t xml:space="preserve">Úseková tlaková zkouška dle ČSN EN 7396-1, doložená protokolem o tlakové zkoušce </t>
  </si>
  <si>
    <t>Ventilové krabice</t>
  </si>
  <si>
    <t>Alarmový systém</t>
  </si>
  <si>
    <t>Konzola (podpěra) pro 1xCu8x1, trubková objímka s gumovou vložkou kotvená pomocí závitové tyče do stěny nebo stropu, max. vzdálenost podpor  1,0 metru</t>
  </si>
  <si>
    <t>Konzola (podpěra) pro 1xCu18x1, trubková objímka s gumovou vložkou kotvená pomocí závitové tyče do stěny nebo stropu, max. vzdálenost podpor  1,5 metru</t>
  </si>
  <si>
    <t>Konzola (podpěra) pro 1xCu12x1, trubková objímka s gumovou vložkou kotvená pomocí závitové tyče do stěny nebo stropu, max. vzdálenost podpor  1,0 metru</t>
  </si>
  <si>
    <t>Stavební přípomoce</t>
  </si>
  <si>
    <t xml:space="preserve">SO 01 </t>
  </si>
  <si>
    <t>"10x2g" 20</t>
  </si>
  <si>
    <t>Zaslepení potrubí Cu do DN25</t>
  </si>
  <si>
    <t xml:space="preserve">Propláchnutí rozvodu dusíkem do DN25  doloženo protokolem o proplachu </t>
  </si>
  <si>
    <t>"40x2g" 80</t>
  </si>
  <si>
    <t>"2x1ks" 2</t>
  </si>
  <si>
    <t>"10:1m" 10</t>
  </si>
  <si>
    <t>Dodávka a montáž protipožární ucpávka chránička do max. DN25, certifikovaná ucpávka dle předpisů PO. Požární odolnost minimálně EW30</t>
  </si>
  <si>
    <t>Přesun materiálu, vnitrostaveništní přeprava</t>
  </si>
  <si>
    <t xml:space="preserve">Zahájení a vedení stavby. Činnost pracovníka dodavatelské firmy odpovědného za stavbu, prohlídka stavby před montáží, zaměření, vzorkování, zajištění skladových prostor. </t>
  </si>
  <si>
    <t>Ukončení a předání stavby. Činnost pracovníka dodavatelské firmy odpovědného za stavbu, předávací protokoly, atesty, předání rozvodů do užívání, zaškolení obsluhy.</t>
  </si>
  <si>
    <t>Prostup skrze stavební konstrukci, pro chráničku 31,8x2,6 - vrtaný prostup, pr. 40mm/délka 150mm SDK příčka</t>
  </si>
  <si>
    <t>Nemocnice Kyjov p.o., Urgentní příjem</t>
  </si>
  <si>
    <t>Přístavba a stavební úpravy objektu C1 a objektu C3</t>
  </si>
  <si>
    <t>objekt C1 - ambulance</t>
  </si>
  <si>
    <t>Napojení na stávající rozvod v prostoru</t>
  </si>
  <si>
    <t>Dodávka a montáž ventilová krabice v provedení pod omítku - O2 G3/4"-1x, (připojení 18x1), vstupní místo NIST-1x, kontrolní manometr-1x,  čidlo klinického alarmu-1x. Provedení viz. výkres číslo D.1.01.4e-104.</t>
  </si>
  <si>
    <t>"v.č. D.1.01.4e-101" 10</t>
  </si>
  <si>
    <t>"v.č. D.1.01.4e-101" 5</t>
  </si>
  <si>
    <t>"v.č. D.1.01.4e-101" 1</t>
  </si>
  <si>
    <t>"v.č. D.1.01.4e-101" 215</t>
  </si>
  <si>
    <t>"v.č. D.1.01.4e-101" 6</t>
  </si>
  <si>
    <t>"v.č. D.1.01.4e-101" 2</t>
  </si>
  <si>
    <t xml:space="preserve">Dodávka a montáž signalizační hlásič  klinického alarmu - 1 místo včetně zdroje. </t>
  </si>
  <si>
    <t>MED4801</t>
  </si>
  <si>
    <t>Prostup skrze stavební konstrukci, pro chráničku 26,9x2,6 - vrtaný prostup, pr. 30mm/délka 500mm zděná příčka</t>
  </si>
  <si>
    <t>"5x1ks" 5</t>
  </si>
  <si>
    <t>Zkoušky, vedení stavby</t>
  </si>
  <si>
    <t>"v.č. D.1.01.4e-101" 45</t>
  </si>
  <si>
    <t>"45x4g" 180</t>
  </si>
  <si>
    <t>"v.č. D.1.01.4e-101" 40</t>
  </si>
  <si>
    <t>"40:1m" 40</t>
  </si>
  <si>
    <t>"45:1,5m" 30</t>
  </si>
  <si>
    <t>"6x1hodina"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</si>
</sst>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b/>
      <u/>
      <sz val="8"/>
      <name val="Arial"/>
      <family val="2"/>
      <charset val="238"/>
    </font>
    <font>
      <sz val="8"/>
      <name val="Arial CE"/>
      <family val="2"/>
      <charset val="238"/>
    </font>
    <font>
      <sz val="8"/>
      <color rgb="FFFF0000"/>
      <name val="Arial CE"/>
      <charset val="238"/>
    </font>
    <font>
      <i/>
      <sz val="8"/>
      <name val="Arial CE"/>
      <charset val="238"/>
    </font>
    <font>
      <i/>
      <sz val="8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49" fontId="0" fillId="0" borderId="1" xfId="0" applyNumberFormat="1" applyBorder="1" applyAlignment="1">
      <alignment vertical="center"/>
    </xf>
    <xf numFmtId="0" fontId="0" fillId="0" borderId="4" xfId="0" applyBorder="1" applyAlignment="1">
      <alignment vertical="center"/>
    </xf>
    <xf numFmtId="49" fontId="0" fillId="0" borderId="0" xfId="0" applyNumberForma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3" fillId="2" borderId="2" xfId="0" applyFont="1" applyFill="1" applyBorder="1" applyAlignment="1">
      <alignment vertical="top"/>
    </xf>
    <xf numFmtId="0" fontId="3" fillId="2" borderId="1" xfId="0" applyFont="1" applyFill="1" applyBorder="1" applyAlignment="1">
      <alignment vertical="top"/>
    </xf>
    <xf numFmtId="49" fontId="3" fillId="2" borderId="1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3" fillId="3" borderId="1" xfId="0" applyNumberFormat="1" applyFont="1" applyFill="1" applyBorder="1" applyAlignment="1">
      <alignment vertical="top"/>
    </xf>
    <xf numFmtId="0" fontId="4" fillId="4" borderId="7" xfId="0" applyFont="1" applyFill="1" applyBorder="1" applyAlignment="1">
      <alignment vertical="top"/>
    </xf>
    <xf numFmtId="49" fontId="4" fillId="4" borderId="8" xfId="0" applyNumberFormat="1" applyFont="1" applyFill="1" applyBorder="1" applyAlignment="1">
      <alignment vertical="top"/>
    </xf>
    <xf numFmtId="49" fontId="4" fillId="4" borderId="8" xfId="0" applyNumberFormat="1" applyFont="1" applyFill="1" applyBorder="1" applyAlignment="1">
      <alignment horizontal="left" vertical="top" wrapText="1"/>
    </xf>
    <xf numFmtId="0" fontId="4" fillId="4" borderId="8" xfId="0" applyFont="1" applyFill="1" applyBorder="1" applyAlignment="1">
      <alignment horizontal="center" vertical="top" shrinkToFit="1"/>
    </xf>
    <xf numFmtId="164" fontId="4" fillId="4" borderId="8" xfId="0" applyNumberFormat="1" applyFont="1" applyFill="1" applyBorder="1" applyAlignment="1">
      <alignment vertical="top" shrinkToFit="1"/>
    </xf>
    <xf numFmtId="4" fontId="4" fillId="4" borderId="8" xfId="0" applyNumberFormat="1" applyFont="1" applyFill="1" applyBorder="1" applyAlignment="1" applyProtection="1">
      <alignment vertical="top" shrinkToFit="1"/>
      <protection locked="0"/>
    </xf>
    <xf numFmtId="4" fontId="4" fillId="4" borderId="8" xfId="0" applyNumberFormat="1" applyFont="1" applyFill="1" applyBorder="1" applyAlignment="1">
      <alignment vertical="top" shrinkToFit="1"/>
    </xf>
    <xf numFmtId="164" fontId="5" fillId="4" borderId="0" xfId="0" quotePrefix="1" applyNumberFormat="1" applyFont="1" applyFill="1" applyAlignment="1">
      <alignment horizontal="left" vertical="top" wrapText="1"/>
    </xf>
    <xf numFmtId="0" fontId="0" fillId="4" borderId="0" xfId="0" applyFill="1" applyAlignment="1">
      <alignment vertical="top"/>
    </xf>
    <xf numFmtId="49" fontId="0" fillId="4" borderId="0" xfId="0" applyNumberFormat="1" applyFill="1" applyAlignment="1">
      <alignment vertical="top"/>
    </xf>
    <xf numFmtId="0" fontId="3" fillId="5" borderId="6" xfId="0" applyFont="1" applyFill="1" applyBorder="1" applyAlignment="1">
      <alignment vertical="top"/>
    </xf>
    <xf numFmtId="49" fontId="3" fillId="5" borderId="3" xfId="0" applyNumberFormat="1" applyFont="1" applyFill="1" applyBorder="1" applyAlignment="1">
      <alignment vertical="top"/>
    </xf>
    <xf numFmtId="49" fontId="3" fillId="5" borderId="3" xfId="0" applyNumberFormat="1" applyFont="1" applyFill="1" applyBorder="1" applyAlignment="1">
      <alignment horizontal="left" vertical="top" wrapText="1"/>
    </xf>
    <xf numFmtId="0" fontId="3" fillId="5" borderId="3" xfId="0" applyFont="1" applyFill="1" applyBorder="1" applyAlignment="1">
      <alignment horizontal="center" vertical="top" shrinkToFit="1"/>
    </xf>
    <xf numFmtId="164" fontId="3" fillId="5" borderId="3" xfId="0" applyNumberFormat="1" applyFont="1" applyFill="1" applyBorder="1" applyAlignment="1">
      <alignment vertical="top" shrinkToFit="1"/>
    </xf>
    <xf numFmtId="4" fontId="3" fillId="5" borderId="3" xfId="0" applyNumberFormat="1" applyFont="1" applyFill="1" applyBorder="1" applyAlignment="1">
      <alignment vertical="top" shrinkToFit="1"/>
    </xf>
    <xf numFmtId="0" fontId="0" fillId="4" borderId="4" xfId="0" applyFill="1" applyBorder="1" applyAlignment="1">
      <alignment vertical="center"/>
    </xf>
    <xf numFmtId="49" fontId="0" fillId="4" borderId="1" xfId="0" applyNumberFormat="1" applyFill="1" applyBorder="1" applyAlignment="1">
      <alignment vertical="center"/>
    </xf>
    <xf numFmtId="0" fontId="0" fillId="4" borderId="0" xfId="0" applyFill="1"/>
    <xf numFmtId="49" fontId="0" fillId="4" borderId="0" xfId="0" applyNumberFormat="1" applyFill="1"/>
    <xf numFmtId="0" fontId="0" fillId="4" borderId="0" xfId="0" applyFill="1" applyAlignment="1">
      <alignment horizontal="center"/>
    </xf>
    <xf numFmtId="0" fontId="0" fillId="4" borderId="4" xfId="0" applyFill="1" applyBorder="1"/>
    <xf numFmtId="49" fontId="0" fillId="4" borderId="4" xfId="0" applyNumberFormat="1" applyFill="1" applyBorder="1"/>
    <xf numFmtId="0" fontId="0" fillId="4" borderId="4" xfId="0" applyFill="1" applyBorder="1" applyAlignment="1">
      <alignment horizontal="center"/>
    </xf>
    <xf numFmtId="0" fontId="0" fillId="4" borderId="2" xfId="0" applyFill="1" applyBorder="1"/>
    <xf numFmtId="0" fontId="0" fillId="4" borderId="4" xfId="0" applyFill="1" applyBorder="1" applyAlignment="1">
      <alignment wrapText="1"/>
    </xf>
    <xf numFmtId="4" fontId="0" fillId="4" borderId="0" xfId="0" applyNumberFormat="1" applyFill="1" applyAlignment="1">
      <alignment vertical="top"/>
    </xf>
    <xf numFmtId="4" fontId="3" fillId="5" borderId="4" xfId="0" applyNumberFormat="1" applyFont="1" applyFill="1" applyBorder="1" applyAlignment="1">
      <alignment vertical="top" shrinkToFit="1"/>
    </xf>
    <xf numFmtId="4" fontId="4" fillId="4" borderId="4" xfId="0" applyNumberFormat="1" applyFont="1" applyFill="1" applyBorder="1" applyAlignment="1">
      <alignment vertical="top" shrinkToFit="1"/>
    </xf>
    <xf numFmtId="0" fontId="0" fillId="5" borderId="4" xfId="0" applyFill="1" applyBorder="1"/>
    <xf numFmtId="0" fontId="3" fillId="5" borderId="2" xfId="0" applyFont="1" applyFill="1" applyBorder="1" applyAlignment="1">
      <alignment vertical="top"/>
    </xf>
    <xf numFmtId="49" fontId="3" fillId="5" borderId="1" xfId="0" applyNumberFormat="1" applyFont="1" applyFill="1" applyBorder="1" applyAlignment="1">
      <alignment vertical="top"/>
    </xf>
    <xf numFmtId="49" fontId="3" fillId="5" borderId="1" xfId="0" applyNumberFormat="1" applyFont="1" applyFill="1" applyBorder="1" applyAlignment="1">
      <alignment horizontal="left" vertical="top" wrapText="1"/>
    </xf>
    <xf numFmtId="0" fontId="3" fillId="5" borderId="1" xfId="0" applyFont="1" applyFill="1" applyBorder="1" applyAlignment="1">
      <alignment horizontal="center" vertical="top" shrinkToFit="1"/>
    </xf>
    <xf numFmtId="164" fontId="3" fillId="5" borderId="1" xfId="0" applyNumberFormat="1" applyFont="1" applyFill="1" applyBorder="1" applyAlignment="1">
      <alignment vertical="top" shrinkToFit="1"/>
    </xf>
    <xf numFmtId="4" fontId="3" fillId="5" borderId="1" xfId="0" applyNumberFormat="1" applyFont="1" applyFill="1" applyBorder="1" applyAlignment="1">
      <alignment vertical="top" shrinkToFit="1"/>
    </xf>
    <xf numFmtId="4" fontId="6" fillId="0" borderId="4" xfId="0" applyNumberFormat="1" applyFont="1" applyBorder="1"/>
    <xf numFmtId="49" fontId="7" fillId="4" borderId="8" xfId="0" applyNumberFormat="1" applyFont="1" applyFill="1" applyBorder="1" applyAlignment="1">
      <alignment horizontal="left" vertical="top" wrapText="1"/>
    </xf>
    <xf numFmtId="0" fontId="0" fillId="4" borderId="0" xfId="0" applyFill="1" applyAlignment="1">
      <alignment horizontal="right"/>
    </xf>
    <xf numFmtId="49" fontId="9" fillId="4" borderId="8" xfId="0" applyNumberFormat="1" applyFont="1" applyFill="1" applyBorder="1" applyAlignment="1">
      <alignment horizontal="left" vertical="top" wrapText="1"/>
    </xf>
    <xf numFmtId="49" fontId="10" fillId="4" borderId="8" xfId="0" applyNumberFormat="1" applyFont="1" applyFill="1" applyBorder="1" applyAlignment="1">
      <alignment horizontal="left" vertical="top" wrapText="1"/>
    </xf>
    <xf numFmtId="4" fontId="8" fillId="4" borderId="8" xfId="0" applyNumberFormat="1" applyFont="1" applyFill="1" applyBorder="1" applyAlignment="1" applyProtection="1">
      <alignment vertical="top" shrinkToFit="1"/>
      <protection locked="0"/>
    </xf>
    <xf numFmtId="164" fontId="8" fillId="4" borderId="8" xfId="0" applyNumberFormat="1" applyFont="1" applyFill="1" applyBorder="1" applyAlignment="1">
      <alignment vertical="top" shrinkToFi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49" fontId="0" fillId="0" borderId="1" xfId="0" applyNumberFormat="1" applyBorder="1" applyAlignment="1">
      <alignment vertical="center" shrinkToFit="1"/>
    </xf>
    <xf numFmtId="49" fontId="0" fillId="0" borderId="5" xfId="0" applyNumberFormat="1" applyBorder="1" applyAlignment="1">
      <alignment vertical="center" shrinkToFit="1"/>
    </xf>
    <xf numFmtId="0" fontId="2" fillId="0" borderId="0" xfId="0" applyFont="1" applyAlignment="1">
      <alignment horizontal="center"/>
    </xf>
    <xf numFmtId="49" fontId="0" fillId="4" borderId="1" xfId="0" applyNumberFormat="1" applyFill="1" applyBorder="1" applyAlignment="1">
      <alignment vertical="center"/>
    </xf>
    <xf numFmtId="0" fontId="0" fillId="4" borderId="1" xfId="0" applyFill="1" applyBorder="1" applyAlignment="1">
      <alignment vertical="center"/>
    </xf>
    <xf numFmtId="0" fontId="0" fillId="4" borderId="5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colors>
    <mruColors>
      <color rgb="FF00FF00"/>
      <color rgb="FFE1FCB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59" t="s">
        <v>0</v>
      </c>
      <c r="B1" s="59"/>
      <c r="C1" s="60"/>
      <c r="D1" s="59"/>
      <c r="E1" s="59"/>
      <c r="F1" s="59"/>
      <c r="G1" s="59"/>
    </row>
    <row r="2" spans="1:7" ht="24.95" customHeight="1" x14ac:dyDescent="0.2">
      <c r="A2" s="7" t="s">
        <v>1</v>
      </c>
      <c r="B2" s="6"/>
      <c r="C2" s="61"/>
      <c r="D2" s="61"/>
      <c r="E2" s="61"/>
      <c r="F2" s="61"/>
      <c r="G2" s="62"/>
    </row>
    <row r="3" spans="1:7" ht="24.95" customHeight="1" x14ac:dyDescent="0.2">
      <c r="A3" s="7" t="s">
        <v>2</v>
      </c>
      <c r="B3" s="6"/>
      <c r="C3" s="61"/>
      <c r="D3" s="61"/>
      <c r="E3" s="61"/>
      <c r="F3" s="61"/>
      <c r="G3" s="62"/>
    </row>
    <row r="4" spans="1:7" ht="24.95" customHeight="1" x14ac:dyDescent="0.2">
      <c r="A4" s="7" t="s">
        <v>3</v>
      </c>
      <c r="B4" s="6"/>
      <c r="C4" s="61"/>
      <c r="D4" s="61"/>
      <c r="E4" s="61"/>
      <c r="F4" s="61"/>
      <c r="G4" s="62"/>
    </row>
    <row r="5" spans="1:7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Q98"/>
  <sheetViews>
    <sheetView tabSelected="1" view="pageBreakPreview" zoomScale="150" zoomScaleNormal="100" zoomScaleSheetLayoutView="150" workbookViewId="0">
      <pane ySplit="7" topLeftCell="A8" activePane="bottomLeft" state="frozen"/>
      <selection pane="bottomLeft" activeCell="J1" sqref="J1"/>
    </sheetView>
  </sheetViews>
  <sheetFormatPr defaultRowHeight="12.75" x14ac:dyDescent="0.2"/>
  <cols>
    <col min="1" max="1" width="3.42578125" customWidth="1"/>
    <col min="2" max="2" width="12.5703125" style="8" customWidth="1"/>
    <col min="3" max="3" width="63.28515625" style="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13" max="13" width="0" hidden="1" customWidth="1"/>
    <col min="15" max="25" width="0" hidden="1" customWidth="1"/>
    <col min="37" max="37" width="98.7109375" customWidth="1"/>
  </cols>
  <sheetData>
    <row r="1" spans="1:17" ht="15.75" customHeight="1" x14ac:dyDescent="0.25">
      <c r="A1" s="63" t="s">
        <v>6</v>
      </c>
      <c r="B1" s="63"/>
      <c r="C1" s="63"/>
      <c r="D1" s="63"/>
      <c r="E1" s="63"/>
      <c r="F1" s="63"/>
      <c r="G1" s="63"/>
      <c r="Q1" t="s">
        <v>7</v>
      </c>
    </row>
    <row r="2" spans="1:17" ht="24.95" customHeight="1" x14ac:dyDescent="0.2">
      <c r="A2" s="32" t="s">
        <v>1</v>
      </c>
      <c r="B2" s="33"/>
      <c r="C2" s="64" t="s">
        <v>94</v>
      </c>
      <c r="D2" s="65"/>
      <c r="E2" s="65"/>
      <c r="F2" s="65"/>
      <c r="G2" s="66"/>
      <c r="Q2" t="s">
        <v>8</v>
      </c>
    </row>
    <row r="3" spans="1:17" ht="24.95" customHeight="1" x14ac:dyDescent="0.2">
      <c r="A3" s="32" t="s">
        <v>2</v>
      </c>
      <c r="B3" s="33" t="s">
        <v>82</v>
      </c>
      <c r="C3" s="64" t="s">
        <v>95</v>
      </c>
      <c r="D3" s="65"/>
      <c r="E3" s="65"/>
      <c r="F3" s="65"/>
      <c r="G3" s="66"/>
      <c r="M3" s="8" t="s">
        <v>8</v>
      </c>
      <c r="Q3" t="s">
        <v>9</v>
      </c>
    </row>
    <row r="4" spans="1:17" ht="24.95" customHeight="1" x14ac:dyDescent="0.2">
      <c r="A4" s="32" t="s">
        <v>3</v>
      </c>
      <c r="B4" s="33" t="s">
        <v>55</v>
      </c>
      <c r="C4" s="64" t="s">
        <v>56</v>
      </c>
      <c r="D4" s="65"/>
      <c r="E4" s="65"/>
      <c r="F4" s="65"/>
      <c r="G4" s="66"/>
      <c r="Q4" t="s">
        <v>10</v>
      </c>
    </row>
    <row r="5" spans="1:17" x14ac:dyDescent="0.2">
      <c r="A5" s="34"/>
      <c r="B5" s="35"/>
      <c r="C5" s="35"/>
      <c r="D5" s="36"/>
      <c r="E5" s="34"/>
      <c r="F5" s="34"/>
      <c r="G5" s="34"/>
    </row>
    <row r="6" spans="1:17" ht="25.5" x14ac:dyDescent="0.2">
      <c r="A6" s="37" t="s">
        <v>11</v>
      </c>
      <c r="B6" s="38" t="s">
        <v>12</v>
      </c>
      <c r="C6" s="38" t="s">
        <v>13</v>
      </c>
      <c r="D6" s="39" t="s">
        <v>14</v>
      </c>
      <c r="E6" s="37" t="s">
        <v>15</v>
      </c>
      <c r="F6" s="40" t="s">
        <v>16</v>
      </c>
      <c r="G6" s="37" t="s">
        <v>4</v>
      </c>
      <c r="H6" s="41" t="s">
        <v>21</v>
      </c>
      <c r="J6" s="54"/>
    </row>
    <row r="7" spans="1:17" hidden="1" x14ac:dyDescent="0.2">
      <c r="A7" s="1"/>
      <c r="B7" s="2"/>
      <c r="C7" s="2"/>
      <c r="D7" s="4"/>
      <c r="E7" s="9"/>
      <c r="F7" s="10"/>
      <c r="G7" s="10"/>
      <c r="H7" s="42"/>
    </row>
    <row r="8" spans="1:17" x14ac:dyDescent="0.2">
      <c r="A8" s="1"/>
      <c r="B8" s="2"/>
      <c r="C8" s="2" t="s">
        <v>96</v>
      </c>
      <c r="D8" s="4"/>
      <c r="E8" s="9"/>
      <c r="F8" s="10"/>
      <c r="G8" s="10"/>
      <c r="H8" s="42"/>
    </row>
    <row r="9" spans="1:17" x14ac:dyDescent="0.2">
      <c r="A9" s="26" t="s">
        <v>17</v>
      </c>
      <c r="B9" s="27" t="s">
        <v>5</v>
      </c>
      <c r="C9" s="28" t="s">
        <v>61</v>
      </c>
      <c r="D9" s="29"/>
      <c r="E9" s="30"/>
      <c r="F9" s="31"/>
      <c r="G9" s="31">
        <f ca="1">SUMIF(G10:G53,"&lt;&gt;NOR",G10:G29)</f>
        <v>0</v>
      </c>
      <c r="H9" s="43"/>
    </row>
    <row r="10" spans="1:17" x14ac:dyDescent="0.2">
      <c r="A10" s="16">
        <v>1</v>
      </c>
      <c r="B10" s="17" t="s">
        <v>37</v>
      </c>
      <c r="C10" s="18" t="s">
        <v>62</v>
      </c>
      <c r="D10" s="19" t="s">
        <v>18</v>
      </c>
      <c r="E10" s="20">
        <v>40</v>
      </c>
      <c r="F10" s="21">
        <v>0</v>
      </c>
      <c r="G10" s="22">
        <f t="shared" ref="G10" si="0">ROUND(E10*F10,2)</f>
        <v>0</v>
      </c>
      <c r="H10" s="44" t="s">
        <v>26</v>
      </c>
    </row>
    <row r="11" spans="1:17" x14ac:dyDescent="0.2">
      <c r="A11" s="16"/>
      <c r="B11" s="17"/>
      <c r="C11" s="55" t="s">
        <v>112</v>
      </c>
      <c r="D11" s="19"/>
      <c r="E11" s="58"/>
      <c r="F11" s="57"/>
      <c r="G11" s="22"/>
      <c r="H11" s="44"/>
    </row>
    <row r="12" spans="1:17" x14ac:dyDescent="0.2">
      <c r="A12" s="16"/>
      <c r="B12" s="17"/>
      <c r="C12" s="55" t="s">
        <v>36</v>
      </c>
      <c r="D12" s="19"/>
      <c r="E12" s="58"/>
      <c r="F12" s="57"/>
      <c r="G12" s="22"/>
      <c r="H12" s="44"/>
    </row>
    <row r="13" spans="1:17" x14ac:dyDescent="0.2">
      <c r="A13" s="16">
        <v>2</v>
      </c>
      <c r="B13" s="17" t="s">
        <v>38</v>
      </c>
      <c r="C13" s="18" t="s">
        <v>59</v>
      </c>
      <c r="D13" s="19" t="s">
        <v>18</v>
      </c>
      <c r="E13" s="20">
        <v>10</v>
      </c>
      <c r="F13" s="21">
        <v>0</v>
      </c>
      <c r="G13" s="22">
        <f t="shared" ref="G13" si="1">ROUND(E13*F13,2)</f>
        <v>0</v>
      </c>
      <c r="H13" s="44" t="s">
        <v>26</v>
      </c>
    </row>
    <row r="14" spans="1:17" x14ac:dyDescent="0.2">
      <c r="A14" s="16"/>
      <c r="B14" s="17"/>
      <c r="C14" s="55" t="s">
        <v>99</v>
      </c>
      <c r="D14" s="19"/>
      <c r="E14" s="58"/>
      <c r="F14" s="57"/>
      <c r="G14" s="22"/>
      <c r="H14" s="44"/>
    </row>
    <row r="15" spans="1:17" x14ac:dyDescent="0.2">
      <c r="A15" s="16"/>
      <c r="B15" s="17"/>
      <c r="C15" s="55" t="s">
        <v>36</v>
      </c>
      <c r="D15" s="19"/>
      <c r="E15" s="58"/>
      <c r="F15" s="57"/>
      <c r="G15" s="22"/>
      <c r="H15" s="44"/>
    </row>
    <row r="16" spans="1:17" x14ac:dyDescent="0.2">
      <c r="A16" s="16">
        <v>3</v>
      </c>
      <c r="B16" s="17" t="s">
        <v>39</v>
      </c>
      <c r="C16" s="18" t="s">
        <v>57</v>
      </c>
      <c r="D16" s="19" t="s">
        <v>18</v>
      </c>
      <c r="E16" s="20">
        <v>45</v>
      </c>
      <c r="F16" s="21">
        <v>0</v>
      </c>
      <c r="G16" s="22">
        <f t="shared" ref="G16" si="2">ROUND(E16*F16,2)</f>
        <v>0</v>
      </c>
      <c r="H16" s="44" t="s">
        <v>26</v>
      </c>
    </row>
    <row r="17" spans="1:8" x14ac:dyDescent="0.2">
      <c r="A17" s="16"/>
      <c r="B17" s="17"/>
      <c r="C17" s="55" t="s">
        <v>110</v>
      </c>
      <c r="D17" s="19"/>
      <c r="E17" s="58"/>
      <c r="F17" s="57"/>
      <c r="G17" s="22"/>
      <c r="H17" s="44"/>
    </row>
    <row r="18" spans="1:8" x14ac:dyDescent="0.2">
      <c r="A18" s="16"/>
      <c r="B18" s="17"/>
      <c r="C18" s="55" t="s">
        <v>36</v>
      </c>
      <c r="D18" s="19"/>
      <c r="E18" s="58"/>
      <c r="F18" s="57"/>
      <c r="G18" s="22"/>
      <c r="H18" s="44"/>
    </row>
    <row r="19" spans="1:8" x14ac:dyDescent="0.2">
      <c r="A19" s="16">
        <v>4</v>
      </c>
      <c r="B19" s="17" t="s">
        <v>40</v>
      </c>
      <c r="C19" s="18" t="s">
        <v>58</v>
      </c>
      <c r="D19" s="19" t="s">
        <v>23</v>
      </c>
      <c r="E19" s="20">
        <v>280</v>
      </c>
      <c r="F19" s="21">
        <v>0</v>
      </c>
      <c r="G19" s="22">
        <f t="shared" ref="G19" si="3">ROUND(E19*F19,2)</f>
        <v>0</v>
      </c>
      <c r="H19" s="44" t="s">
        <v>26</v>
      </c>
    </row>
    <row r="20" spans="1:8" x14ac:dyDescent="0.2">
      <c r="A20" s="16"/>
      <c r="B20" s="17"/>
      <c r="C20" s="56" t="s">
        <v>86</v>
      </c>
      <c r="D20" s="19"/>
      <c r="E20" s="20"/>
      <c r="F20" s="21"/>
      <c r="G20" s="22"/>
      <c r="H20" s="44"/>
    </row>
    <row r="21" spans="1:8" x14ac:dyDescent="0.2">
      <c r="A21" s="16"/>
      <c r="B21" s="17"/>
      <c r="C21" s="56" t="s">
        <v>83</v>
      </c>
      <c r="D21" s="19"/>
      <c r="E21" s="20"/>
      <c r="F21" s="21"/>
      <c r="G21" s="22"/>
      <c r="H21" s="44"/>
    </row>
    <row r="22" spans="1:8" x14ac:dyDescent="0.2">
      <c r="A22" s="16"/>
      <c r="B22" s="17"/>
      <c r="C22" s="56" t="s">
        <v>111</v>
      </c>
      <c r="D22" s="19"/>
      <c r="E22" s="20"/>
      <c r="F22" s="21"/>
      <c r="G22" s="22"/>
      <c r="H22" s="44"/>
    </row>
    <row r="23" spans="1:8" x14ac:dyDescent="0.2">
      <c r="A23" s="16"/>
      <c r="B23" s="17"/>
      <c r="C23" s="56" t="s">
        <v>36</v>
      </c>
      <c r="D23" s="19"/>
      <c r="E23" s="20"/>
      <c r="F23" s="21"/>
      <c r="G23" s="22"/>
      <c r="H23" s="44"/>
    </row>
    <row r="24" spans="1:8" ht="22.5" x14ac:dyDescent="0.2">
      <c r="A24" s="16">
        <v>5</v>
      </c>
      <c r="B24" s="17" t="s">
        <v>41</v>
      </c>
      <c r="C24" s="18" t="s">
        <v>65</v>
      </c>
      <c r="D24" s="19" t="s">
        <v>24</v>
      </c>
      <c r="E24" s="20">
        <v>5</v>
      </c>
      <c r="F24" s="21">
        <v>0</v>
      </c>
      <c r="G24" s="22">
        <f t="shared" ref="G24" si="4">ROUND(E24*F24,2)</f>
        <v>0</v>
      </c>
      <c r="H24" s="44" t="s">
        <v>26</v>
      </c>
    </row>
    <row r="25" spans="1:8" x14ac:dyDescent="0.2">
      <c r="A25" s="16"/>
      <c r="B25" s="17"/>
      <c r="C25" s="55" t="s">
        <v>100</v>
      </c>
      <c r="D25" s="19"/>
      <c r="E25" s="20"/>
      <c r="F25" s="57"/>
      <c r="G25" s="22"/>
      <c r="H25" s="44"/>
    </row>
    <row r="26" spans="1:8" x14ac:dyDescent="0.2">
      <c r="A26" s="16"/>
      <c r="B26" s="17"/>
      <c r="C26" s="55" t="s">
        <v>36</v>
      </c>
      <c r="D26" s="19"/>
      <c r="E26" s="20"/>
      <c r="F26" s="57"/>
      <c r="G26" s="22"/>
      <c r="H26" s="44"/>
    </row>
    <row r="27" spans="1:8" ht="22.5" x14ac:dyDescent="0.2">
      <c r="A27" s="16">
        <v>6</v>
      </c>
      <c r="B27" s="17" t="s">
        <v>42</v>
      </c>
      <c r="C27" s="18" t="s">
        <v>60</v>
      </c>
      <c r="D27" s="19" t="s">
        <v>24</v>
      </c>
      <c r="E27" s="20">
        <v>2</v>
      </c>
      <c r="F27" s="21">
        <v>0</v>
      </c>
      <c r="G27" s="22">
        <f t="shared" ref="G27" si="5">ROUND(E27*F27,2)</f>
        <v>0</v>
      </c>
      <c r="H27" s="44" t="s">
        <v>26</v>
      </c>
    </row>
    <row r="28" spans="1:8" x14ac:dyDescent="0.2">
      <c r="A28" s="16"/>
      <c r="B28" s="17"/>
      <c r="C28" s="55" t="s">
        <v>104</v>
      </c>
      <c r="D28" s="19"/>
      <c r="E28" s="20"/>
      <c r="F28" s="57"/>
      <c r="G28" s="22"/>
      <c r="H28" s="44"/>
    </row>
    <row r="29" spans="1:8" x14ac:dyDescent="0.2">
      <c r="A29" s="16"/>
      <c r="B29" s="17"/>
      <c r="C29" s="55" t="s">
        <v>36</v>
      </c>
      <c r="D29" s="19"/>
      <c r="E29" s="20"/>
      <c r="F29" s="57"/>
      <c r="G29" s="22"/>
      <c r="H29" s="44"/>
    </row>
    <row r="30" spans="1:8" x14ac:dyDescent="0.2">
      <c r="A30" s="16">
        <v>7</v>
      </c>
      <c r="B30" s="17" t="s">
        <v>43</v>
      </c>
      <c r="C30" s="18" t="s">
        <v>84</v>
      </c>
      <c r="D30" s="19" t="s">
        <v>24</v>
      </c>
      <c r="E30" s="20">
        <v>6</v>
      </c>
      <c r="F30" s="21">
        <v>0</v>
      </c>
      <c r="G30" s="22">
        <f t="shared" ref="G30" si="6">ROUND(E30*F30,2)</f>
        <v>0</v>
      </c>
      <c r="H30" s="44" t="s">
        <v>26</v>
      </c>
    </row>
    <row r="31" spans="1:8" x14ac:dyDescent="0.2">
      <c r="A31" s="16"/>
      <c r="B31" s="17"/>
      <c r="C31" s="55" t="s">
        <v>103</v>
      </c>
      <c r="D31" s="19"/>
      <c r="E31" s="20"/>
      <c r="F31" s="57"/>
      <c r="G31" s="22"/>
      <c r="H31" s="44"/>
    </row>
    <row r="32" spans="1:8" x14ac:dyDescent="0.2">
      <c r="A32" s="16"/>
      <c r="B32" s="17"/>
      <c r="C32" s="55" t="s">
        <v>36</v>
      </c>
      <c r="D32" s="19"/>
      <c r="E32" s="20"/>
      <c r="F32" s="57"/>
      <c r="G32" s="22"/>
      <c r="H32" s="44"/>
    </row>
    <row r="33" spans="1:8" x14ac:dyDescent="0.2">
      <c r="A33" s="16">
        <v>8</v>
      </c>
      <c r="B33" s="17" t="s">
        <v>44</v>
      </c>
      <c r="C33" s="18" t="s">
        <v>97</v>
      </c>
      <c r="D33" s="19" t="s">
        <v>24</v>
      </c>
      <c r="E33" s="20">
        <v>1</v>
      </c>
      <c r="F33" s="21">
        <v>0</v>
      </c>
      <c r="G33" s="22">
        <f t="shared" ref="G33" si="7">ROUND(E33*F33,2)</f>
        <v>0</v>
      </c>
      <c r="H33" s="44" t="s">
        <v>26</v>
      </c>
    </row>
    <row r="34" spans="1:8" x14ac:dyDescent="0.2">
      <c r="A34" s="16"/>
      <c r="B34" s="17"/>
      <c r="C34" s="55" t="s">
        <v>101</v>
      </c>
      <c r="D34" s="19"/>
      <c r="E34" s="20"/>
      <c r="F34" s="57"/>
      <c r="G34" s="22"/>
      <c r="H34" s="44"/>
    </row>
    <row r="35" spans="1:8" x14ac:dyDescent="0.2">
      <c r="A35" s="16"/>
      <c r="B35" s="17"/>
      <c r="C35" s="55" t="s">
        <v>36</v>
      </c>
      <c r="D35" s="19"/>
      <c r="E35" s="20"/>
      <c r="F35" s="57"/>
      <c r="G35" s="22"/>
      <c r="H35" s="44"/>
    </row>
    <row r="36" spans="1:8" ht="22.5" x14ac:dyDescent="0.2">
      <c r="A36" s="16">
        <v>9</v>
      </c>
      <c r="B36" s="17" t="s">
        <v>45</v>
      </c>
      <c r="C36" s="18" t="s">
        <v>66</v>
      </c>
      <c r="D36" s="19" t="s">
        <v>24</v>
      </c>
      <c r="E36" s="20">
        <v>6</v>
      </c>
      <c r="F36" s="21">
        <v>0</v>
      </c>
      <c r="G36" s="22">
        <f t="shared" ref="G36" si="8">ROUND(E36*F36,2)</f>
        <v>0</v>
      </c>
      <c r="H36" s="44" t="s">
        <v>26</v>
      </c>
    </row>
    <row r="37" spans="1:8" x14ac:dyDescent="0.2">
      <c r="A37" s="16"/>
      <c r="B37" s="17"/>
      <c r="C37" s="55" t="s">
        <v>103</v>
      </c>
      <c r="D37" s="19"/>
      <c r="E37" s="20"/>
      <c r="F37" s="57"/>
      <c r="G37" s="22"/>
      <c r="H37" s="44"/>
    </row>
    <row r="38" spans="1:8" x14ac:dyDescent="0.2">
      <c r="A38" s="16"/>
      <c r="B38" s="17"/>
      <c r="C38" s="55" t="s">
        <v>36</v>
      </c>
      <c r="D38" s="19"/>
      <c r="E38" s="20"/>
      <c r="F38" s="57"/>
      <c r="G38" s="22"/>
      <c r="H38" s="44"/>
    </row>
    <row r="39" spans="1:8" x14ac:dyDescent="0.2">
      <c r="A39" s="16">
        <v>10</v>
      </c>
      <c r="B39" s="17" t="s">
        <v>46</v>
      </c>
      <c r="C39" s="18" t="s">
        <v>25</v>
      </c>
      <c r="D39" s="19" t="s">
        <v>18</v>
      </c>
      <c r="E39" s="20">
        <v>95</v>
      </c>
      <c r="F39" s="21">
        <v>0</v>
      </c>
      <c r="G39" s="22">
        <f t="shared" ref="G39" si="9">ROUND(E39*F39,2)</f>
        <v>0</v>
      </c>
      <c r="H39" s="44" t="s">
        <v>26</v>
      </c>
    </row>
    <row r="40" spans="1:8" x14ac:dyDescent="0.2">
      <c r="A40" s="16"/>
      <c r="B40" s="17"/>
      <c r="C40" s="55" t="s">
        <v>102</v>
      </c>
      <c r="D40" s="19"/>
      <c r="E40" s="20"/>
      <c r="F40" s="21"/>
      <c r="G40" s="22"/>
      <c r="H40" s="44"/>
    </row>
    <row r="41" spans="1:8" x14ac:dyDescent="0.2">
      <c r="A41" s="16"/>
      <c r="B41" s="17"/>
      <c r="C41" s="55" t="s">
        <v>36</v>
      </c>
      <c r="D41" s="19"/>
      <c r="E41" s="20"/>
      <c r="F41" s="21"/>
      <c r="G41" s="22"/>
      <c r="H41" s="44"/>
    </row>
    <row r="42" spans="1:8" ht="22.5" x14ac:dyDescent="0.2">
      <c r="A42" s="16">
        <v>11</v>
      </c>
      <c r="B42" s="17" t="s">
        <v>47</v>
      </c>
      <c r="C42" s="18" t="s">
        <v>34</v>
      </c>
      <c r="D42" s="19" t="s">
        <v>18</v>
      </c>
      <c r="E42" s="20">
        <v>95</v>
      </c>
      <c r="F42" s="21">
        <v>0</v>
      </c>
      <c r="G42" s="22">
        <f t="shared" ref="G42" si="10">ROUND(E42*F42,2)</f>
        <v>0</v>
      </c>
      <c r="H42" s="44" t="s">
        <v>26</v>
      </c>
    </row>
    <row r="43" spans="1:8" x14ac:dyDescent="0.2">
      <c r="A43" s="16"/>
      <c r="B43" s="17"/>
      <c r="C43" s="55" t="s">
        <v>102</v>
      </c>
      <c r="D43" s="19"/>
      <c r="E43" s="20"/>
      <c r="F43" s="21"/>
      <c r="G43" s="22"/>
      <c r="H43" s="44"/>
    </row>
    <row r="44" spans="1:8" x14ac:dyDescent="0.2">
      <c r="A44" s="16"/>
      <c r="B44" s="17"/>
      <c r="C44" s="55" t="s">
        <v>36</v>
      </c>
      <c r="D44" s="19"/>
      <c r="E44" s="20"/>
      <c r="F44" s="21"/>
      <c r="G44" s="22"/>
      <c r="H44" s="44"/>
    </row>
    <row r="45" spans="1:8" x14ac:dyDescent="0.2">
      <c r="A45" s="16">
        <v>12</v>
      </c>
      <c r="B45" s="17" t="s">
        <v>48</v>
      </c>
      <c r="C45" s="18" t="s">
        <v>85</v>
      </c>
      <c r="D45" s="19" t="s">
        <v>18</v>
      </c>
      <c r="E45" s="20">
        <v>95</v>
      </c>
      <c r="F45" s="21">
        <v>0</v>
      </c>
      <c r="G45" s="22">
        <f t="shared" ref="G45" si="11">ROUND(E45*F45,2)</f>
        <v>0</v>
      </c>
      <c r="H45" s="44" t="s">
        <v>26</v>
      </c>
    </row>
    <row r="46" spans="1:8" x14ac:dyDescent="0.2">
      <c r="A46" s="16"/>
      <c r="B46" s="17"/>
      <c r="C46" s="55" t="s">
        <v>102</v>
      </c>
      <c r="D46" s="19"/>
      <c r="E46" s="20"/>
      <c r="F46" s="57"/>
      <c r="G46" s="22"/>
      <c r="H46" s="44"/>
    </row>
    <row r="47" spans="1:8" x14ac:dyDescent="0.2">
      <c r="A47" s="16"/>
      <c r="B47" s="17"/>
      <c r="C47" s="56" t="s">
        <v>36</v>
      </c>
      <c r="D47" s="19"/>
      <c r="E47" s="58"/>
      <c r="F47" s="57"/>
      <c r="G47" s="22"/>
      <c r="H47" s="44"/>
    </row>
    <row r="48" spans="1:8" x14ac:dyDescent="0.2">
      <c r="A48" s="16">
        <v>13</v>
      </c>
      <c r="B48" s="17" t="s">
        <v>49</v>
      </c>
      <c r="C48" s="18" t="s">
        <v>75</v>
      </c>
      <c r="D48" s="19" t="s">
        <v>24</v>
      </c>
      <c r="E48" s="20">
        <v>2</v>
      </c>
      <c r="F48" s="21">
        <v>0</v>
      </c>
      <c r="G48" s="22">
        <f t="shared" ref="G48" si="12">ROUND(E48*F48,2)</f>
        <v>0</v>
      </c>
      <c r="H48" s="44" t="s">
        <v>26</v>
      </c>
    </row>
    <row r="49" spans="1:8" x14ac:dyDescent="0.2">
      <c r="A49" s="16"/>
      <c r="B49" s="17"/>
      <c r="C49" s="55" t="s">
        <v>87</v>
      </c>
      <c r="D49" s="19"/>
      <c r="E49" s="20"/>
      <c r="F49" s="57"/>
      <c r="G49" s="22"/>
      <c r="H49" s="44"/>
    </row>
    <row r="50" spans="1:8" x14ac:dyDescent="0.2">
      <c r="A50" s="16"/>
      <c r="B50" s="17"/>
      <c r="C50" s="56" t="s">
        <v>36</v>
      </c>
      <c r="D50" s="19"/>
      <c r="E50" s="58"/>
      <c r="F50" s="57"/>
      <c r="G50" s="22"/>
      <c r="H50" s="44"/>
    </row>
    <row r="51" spans="1:8" x14ac:dyDescent="0.2">
      <c r="A51" s="16">
        <v>14</v>
      </c>
      <c r="B51" s="17" t="s">
        <v>50</v>
      </c>
      <c r="C51" s="53" t="s">
        <v>33</v>
      </c>
      <c r="D51" s="19" t="s">
        <v>24</v>
      </c>
      <c r="E51" s="20">
        <v>1</v>
      </c>
      <c r="F51" s="21">
        <v>0</v>
      </c>
      <c r="G51" s="22">
        <f t="shared" ref="G51" si="13">ROUND(E51*F51,2)</f>
        <v>0</v>
      </c>
      <c r="H51" s="44" t="s">
        <v>26</v>
      </c>
    </row>
    <row r="52" spans="1:8" x14ac:dyDescent="0.2">
      <c r="A52" s="16"/>
      <c r="B52" s="17"/>
      <c r="C52" s="56" t="s">
        <v>54</v>
      </c>
      <c r="D52" s="19"/>
      <c r="E52" s="58"/>
      <c r="F52" s="57"/>
      <c r="G52" s="22"/>
      <c r="H52" s="44"/>
    </row>
    <row r="53" spans="1:8" x14ac:dyDescent="0.2">
      <c r="A53" s="16"/>
      <c r="B53" s="17"/>
      <c r="C53" s="56" t="s">
        <v>36</v>
      </c>
      <c r="D53" s="19"/>
      <c r="E53" s="58"/>
      <c r="F53" s="57"/>
      <c r="G53" s="22"/>
      <c r="H53" s="44"/>
    </row>
    <row r="54" spans="1:8" x14ac:dyDescent="0.2">
      <c r="A54" s="26" t="s">
        <v>17</v>
      </c>
      <c r="B54" s="27" t="s">
        <v>22</v>
      </c>
      <c r="C54" s="28" t="s">
        <v>76</v>
      </c>
      <c r="D54" s="29"/>
      <c r="E54" s="30"/>
      <c r="F54" s="31"/>
      <c r="G54" s="31">
        <f>SUM(G55:G57)</f>
        <v>0</v>
      </c>
      <c r="H54" s="43"/>
    </row>
    <row r="55" spans="1:8" ht="33.75" x14ac:dyDescent="0.2">
      <c r="A55" s="16">
        <v>1</v>
      </c>
      <c r="B55" s="17" t="s">
        <v>51</v>
      </c>
      <c r="C55" s="18" t="s">
        <v>98</v>
      </c>
      <c r="D55" s="19" t="s">
        <v>24</v>
      </c>
      <c r="E55" s="20">
        <v>1</v>
      </c>
      <c r="F55" s="21">
        <v>0</v>
      </c>
      <c r="G55" s="22">
        <f>ROUND(E55*F55,2)</f>
        <v>0</v>
      </c>
      <c r="H55" s="44" t="s">
        <v>26</v>
      </c>
    </row>
    <row r="56" spans="1:8" x14ac:dyDescent="0.2">
      <c r="A56" s="16"/>
      <c r="B56" s="17"/>
      <c r="C56" s="55" t="s">
        <v>101</v>
      </c>
      <c r="D56" s="19"/>
      <c r="E56" s="20"/>
      <c r="F56" s="21"/>
      <c r="G56" s="22"/>
      <c r="H56" s="44"/>
    </row>
    <row r="57" spans="1:8" x14ac:dyDescent="0.2">
      <c r="A57" s="16"/>
      <c r="B57" s="17"/>
      <c r="C57" s="55" t="s">
        <v>36</v>
      </c>
      <c r="D57" s="19"/>
      <c r="E57" s="20"/>
      <c r="F57" s="21"/>
      <c r="G57" s="22"/>
      <c r="H57" s="44"/>
    </row>
    <row r="58" spans="1:8" x14ac:dyDescent="0.2">
      <c r="A58" s="26" t="s">
        <v>17</v>
      </c>
      <c r="B58" s="27" t="s">
        <v>27</v>
      </c>
      <c r="C58" s="28" t="s">
        <v>77</v>
      </c>
      <c r="D58" s="29"/>
      <c r="E58" s="30"/>
      <c r="F58" s="31"/>
      <c r="G58" s="31">
        <f>SUM(G59:G61)</f>
        <v>0</v>
      </c>
      <c r="H58" s="43"/>
    </row>
    <row r="59" spans="1:8" x14ac:dyDescent="0.2">
      <c r="A59" s="16">
        <v>1</v>
      </c>
      <c r="B59" s="17" t="s">
        <v>52</v>
      </c>
      <c r="C59" s="18" t="s">
        <v>105</v>
      </c>
      <c r="D59" s="19" t="s">
        <v>24</v>
      </c>
      <c r="E59" s="20">
        <v>1</v>
      </c>
      <c r="F59" s="21">
        <v>0</v>
      </c>
      <c r="G59" s="22">
        <f>ROUND(E59*F59,2)</f>
        <v>0</v>
      </c>
      <c r="H59" s="44" t="s">
        <v>26</v>
      </c>
    </row>
    <row r="60" spans="1:8" x14ac:dyDescent="0.2">
      <c r="A60" s="16"/>
      <c r="B60" s="17"/>
      <c r="C60" s="55" t="s">
        <v>101</v>
      </c>
      <c r="D60" s="19"/>
      <c r="E60" s="20"/>
      <c r="F60" s="21"/>
      <c r="G60" s="22"/>
      <c r="H60" s="44"/>
    </row>
    <row r="61" spans="1:8" x14ac:dyDescent="0.2">
      <c r="A61" s="16"/>
      <c r="B61" s="17"/>
      <c r="C61" s="55" t="s">
        <v>36</v>
      </c>
      <c r="D61" s="19"/>
      <c r="E61" s="20"/>
      <c r="F61" s="21"/>
      <c r="G61" s="22"/>
      <c r="H61" s="44"/>
    </row>
    <row r="62" spans="1:8" x14ac:dyDescent="0.2">
      <c r="A62" s="26" t="s">
        <v>17</v>
      </c>
      <c r="B62" s="27" t="s">
        <v>28</v>
      </c>
      <c r="C62" s="28" t="s">
        <v>29</v>
      </c>
      <c r="D62" s="29"/>
      <c r="E62" s="30"/>
      <c r="F62" s="31"/>
      <c r="G62" s="31">
        <f>SUM(G63:G71)</f>
        <v>0</v>
      </c>
      <c r="H62" s="45"/>
    </row>
    <row r="63" spans="1:8" ht="22.5" x14ac:dyDescent="0.2">
      <c r="A63" s="16">
        <v>1</v>
      </c>
      <c r="B63" s="17" t="s">
        <v>106</v>
      </c>
      <c r="C63" s="18" t="s">
        <v>78</v>
      </c>
      <c r="D63" s="19" t="s">
        <v>24</v>
      </c>
      <c r="E63" s="20">
        <v>40</v>
      </c>
      <c r="F63" s="21">
        <v>0</v>
      </c>
      <c r="G63" s="22">
        <f>ROUND(E63*F63,2)</f>
        <v>0</v>
      </c>
      <c r="H63" s="44" t="s">
        <v>26</v>
      </c>
    </row>
    <row r="64" spans="1:8" x14ac:dyDescent="0.2">
      <c r="A64" s="16"/>
      <c r="B64" s="17"/>
      <c r="C64" s="55" t="s">
        <v>113</v>
      </c>
      <c r="D64" s="19"/>
      <c r="E64" s="20"/>
      <c r="F64" s="21"/>
      <c r="G64" s="22"/>
      <c r="H64" s="44"/>
    </row>
    <row r="65" spans="1:8" x14ac:dyDescent="0.2">
      <c r="A65" s="16"/>
      <c r="B65" s="17"/>
      <c r="C65" s="55" t="s">
        <v>36</v>
      </c>
      <c r="D65" s="19"/>
      <c r="E65" s="20"/>
      <c r="F65" s="21"/>
      <c r="G65" s="22"/>
      <c r="H65" s="44"/>
    </row>
    <row r="66" spans="1:8" ht="22.5" x14ac:dyDescent="0.2">
      <c r="A66" s="16">
        <v>2</v>
      </c>
      <c r="B66" s="17" t="s">
        <v>63</v>
      </c>
      <c r="C66" s="18" t="s">
        <v>80</v>
      </c>
      <c r="D66" s="19" t="s">
        <v>24</v>
      </c>
      <c r="E66" s="20">
        <v>10</v>
      </c>
      <c r="F66" s="21">
        <v>0</v>
      </c>
      <c r="G66" s="22">
        <f>ROUND(E66*F66,2)</f>
        <v>0</v>
      </c>
      <c r="H66" s="44" t="s">
        <v>26</v>
      </c>
    </row>
    <row r="67" spans="1:8" x14ac:dyDescent="0.2">
      <c r="A67" s="16"/>
      <c r="B67" s="17"/>
      <c r="C67" s="55" t="s">
        <v>88</v>
      </c>
      <c r="D67" s="19"/>
      <c r="E67" s="20"/>
      <c r="F67" s="21"/>
      <c r="G67" s="22"/>
      <c r="H67" s="44"/>
    </row>
    <row r="68" spans="1:8" x14ac:dyDescent="0.2">
      <c r="A68" s="16"/>
      <c r="B68" s="17"/>
      <c r="C68" s="55" t="s">
        <v>36</v>
      </c>
      <c r="D68" s="19"/>
      <c r="E68" s="20"/>
      <c r="F68" s="21"/>
      <c r="G68" s="22"/>
      <c r="H68" s="44"/>
    </row>
    <row r="69" spans="1:8" ht="22.5" x14ac:dyDescent="0.2">
      <c r="A69" s="16">
        <v>3</v>
      </c>
      <c r="B69" s="17" t="s">
        <v>64</v>
      </c>
      <c r="C69" s="18" t="s">
        <v>79</v>
      </c>
      <c r="D69" s="19" t="s">
        <v>24</v>
      </c>
      <c r="E69" s="20">
        <v>30</v>
      </c>
      <c r="F69" s="21">
        <v>0</v>
      </c>
      <c r="G69" s="22">
        <f>ROUND(E69*F69,2)</f>
        <v>0</v>
      </c>
      <c r="H69" s="44" t="s">
        <v>26</v>
      </c>
    </row>
    <row r="70" spans="1:8" x14ac:dyDescent="0.2">
      <c r="A70" s="16"/>
      <c r="B70" s="17"/>
      <c r="C70" s="55" t="s">
        <v>114</v>
      </c>
      <c r="D70" s="19"/>
      <c r="E70" s="20"/>
      <c r="F70" s="21"/>
      <c r="G70" s="22"/>
      <c r="H70" s="44"/>
    </row>
    <row r="71" spans="1:8" x14ac:dyDescent="0.2">
      <c r="A71" s="16"/>
      <c r="B71" s="17"/>
      <c r="C71" s="55" t="s">
        <v>36</v>
      </c>
      <c r="D71" s="19"/>
      <c r="E71" s="20"/>
      <c r="F71" s="21"/>
      <c r="G71" s="22"/>
      <c r="H71" s="44"/>
    </row>
    <row r="72" spans="1:8" x14ac:dyDescent="0.2">
      <c r="A72" s="46" t="s">
        <v>17</v>
      </c>
      <c r="B72" s="47" t="s">
        <v>31</v>
      </c>
      <c r="C72" s="48" t="s">
        <v>30</v>
      </c>
      <c r="D72" s="49"/>
      <c r="E72" s="50"/>
      <c r="F72" s="51"/>
      <c r="G72" s="51">
        <f>SUM(G73:G75)</f>
        <v>0</v>
      </c>
      <c r="H72" s="45"/>
    </row>
    <row r="73" spans="1:8" ht="22.5" x14ac:dyDescent="0.2">
      <c r="A73" s="16">
        <v>1</v>
      </c>
      <c r="B73" s="17" t="s">
        <v>53</v>
      </c>
      <c r="C73" s="18" t="s">
        <v>89</v>
      </c>
      <c r="D73" s="19" t="s">
        <v>24</v>
      </c>
      <c r="E73" s="20">
        <v>2</v>
      </c>
      <c r="F73" s="21">
        <v>0</v>
      </c>
      <c r="G73" s="22">
        <f>ROUND(E73*F73,2)</f>
        <v>0</v>
      </c>
      <c r="H73" s="44" t="s">
        <v>26</v>
      </c>
    </row>
    <row r="74" spans="1:8" x14ac:dyDescent="0.2">
      <c r="A74" s="16"/>
      <c r="B74" s="17"/>
      <c r="C74" s="55" t="s">
        <v>87</v>
      </c>
      <c r="D74" s="19"/>
      <c r="E74" s="20"/>
      <c r="F74" s="21"/>
      <c r="G74" s="22"/>
      <c r="H74" s="44"/>
    </row>
    <row r="75" spans="1:8" x14ac:dyDescent="0.2">
      <c r="A75" s="16"/>
      <c r="B75" s="17"/>
      <c r="C75" s="55" t="s">
        <v>36</v>
      </c>
      <c r="D75" s="19"/>
      <c r="E75" s="20"/>
      <c r="F75" s="21"/>
      <c r="G75" s="22"/>
      <c r="H75" s="44"/>
    </row>
    <row r="76" spans="1:8" x14ac:dyDescent="0.2">
      <c r="A76" s="46" t="s">
        <v>17</v>
      </c>
      <c r="B76" s="47" t="s">
        <v>67</v>
      </c>
      <c r="C76" s="48" t="s">
        <v>81</v>
      </c>
      <c r="D76" s="49"/>
      <c r="E76" s="50"/>
      <c r="F76" s="51"/>
      <c r="G76" s="51">
        <f>SUM(G77:G82)</f>
        <v>0</v>
      </c>
      <c r="H76" s="45"/>
    </row>
    <row r="77" spans="1:8" ht="22.5" x14ac:dyDescent="0.2">
      <c r="A77" s="16">
        <v>1</v>
      </c>
      <c r="B77" s="17" t="s">
        <v>68</v>
      </c>
      <c r="C77" s="18" t="s">
        <v>107</v>
      </c>
      <c r="D77" s="19" t="s">
        <v>24</v>
      </c>
      <c r="E77" s="20">
        <v>5</v>
      </c>
      <c r="F77" s="21">
        <v>0</v>
      </c>
      <c r="G77" s="22">
        <f>ROUND(E77*F77,2)</f>
        <v>0</v>
      </c>
      <c r="H77" s="44" t="s">
        <v>26</v>
      </c>
    </row>
    <row r="78" spans="1:8" x14ac:dyDescent="0.2">
      <c r="A78" s="16"/>
      <c r="B78" s="17"/>
      <c r="C78" s="55" t="s">
        <v>108</v>
      </c>
      <c r="D78" s="19"/>
      <c r="E78" s="20"/>
      <c r="F78" s="21"/>
      <c r="G78" s="22"/>
      <c r="H78" s="44"/>
    </row>
    <row r="79" spans="1:8" x14ac:dyDescent="0.2">
      <c r="A79" s="16"/>
      <c r="B79" s="17"/>
      <c r="C79" s="55" t="s">
        <v>36</v>
      </c>
      <c r="D79" s="19"/>
      <c r="E79" s="20"/>
      <c r="F79" s="21"/>
      <c r="G79" s="22"/>
      <c r="H79" s="44"/>
    </row>
    <row r="80" spans="1:8" ht="22.5" x14ac:dyDescent="0.2">
      <c r="A80" s="16">
        <v>2</v>
      </c>
      <c r="B80" s="17" t="s">
        <v>69</v>
      </c>
      <c r="C80" s="18" t="s">
        <v>93</v>
      </c>
      <c r="D80" s="19" t="s">
        <v>24</v>
      </c>
      <c r="E80" s="20">
        <v>2</v>
      </c>
      <c r="F80" s="21">
        <v>0</v>
      </c>
      <c r="G80" s="22">
        <f>ROUND(E80*F80,2)</f>
        <v>0</v>
      </c>
      <c r="H80" s="44" t="s">
        <v>26</v>
      </c>
    </row>
    <row r="81" spans="1:10" x14ac:dyDescent="0.2">
      <c r="A81" s="16"/>
      <c r="B81" s="17"/>
      <c r="C81" s="55" t="s">
        <v>87</v>
      </c>
      <c r="D81" s="19"/>
      <c r="E81" s="20"/>
      <c r="F81" s="21"/>
      <c r="G81" s="22"/>
      <c r="H81" s="44"/>
    </row>
    <row r="82" spans="1:10" x14ac:dyDescent="0.2">
      <c r="A82" s="16"/>
      <c r="B82" s="17"/>
      <c r="C82" s="55" t="s">
        <v>36</v>
      </c>
      <c r="D82" s="19"/>
      <c r="E82" s="20"/>
      <c r="F82" s="21"/>
      <c r="G82" s="22"/>
      <c r="H82" s="44"/>
    </row>
    <row r="83" spans="1:10" x14ac:dyDescent="0.2">
      <c r="A83" s="46" t="s">
        <v>17</v>
      </c>
      <c r="B83" s="47" t="s">
        <v>70</v>
      </c>
      <c r="C83" s="48" t="s">
        <v>109</v>
      </c>
      <c r="D83" s="49"/>
      <c r="E83" s="50"/>
      <c r="F83" s="51"/>
      <c r="G83" s="51">
        <f>SUM(G84:G93)</f>
        <v>0</v>
      </c>
      <c r="H83" s="45"/>
      <c r="J83" s="1"/>
    </row>
    <row r="84" spans="1:10" ht="22.5" x14ac:dyDescent="0.2">
      <c r="A84" s="16">
        <v>1</v>
      </c>
      <c r="B84" s="17" t="s">
        <v>71</v>
      </c>
      <c r="C84" s="18" t="s">
        <v>35</v>
      </c>
      <c r="D84" s="19" t="s">
        <v>32</v>
      </c>
      <c r="E84" s="20">
        <v>6</v>
      </c>
      <c r="F84" s="21">
        <v>0</v>
      </c>
      <c r="G84" s="22">
        <f>ROUND(E84*F84,2)</f>
        <v>0</v>
      </c>
      <c r="H84" s="44" t="s">
        <v>26</v>
      </c>
      <c r="J84" s="1"/>
    </row>
    <row r="85" spans="1:10" x14ac:dyDescent="0.2">
      <c r="A85" s="16"/>
      <c r="B85" s="17"/>
      <c r="C85" s="55" t="s">
        <v>115</v>
      </c>
      <c r="D85" s="19"/>
      <c r="E85" s="20"/>
      <c r="F85" s="21"/>
      <c r="G85" s="22"/>
      <c r="H85" s="44"/>
      <c r="J85" s="1"/>
    </row>
    <row r="86" spans="1:10" x14ac:dyDescent="0.2">
      <c r="A86" s="16"/>
      <c r="B86" s="17"/>
      <c r="C86" s="55" t="s">
        <v>36</v>
      </c>
      <c r="D86" s="19"/>
      <c r="E86" s="20"/>
      <c r="F86" s="21"/>
      <c r="G86" s="22"/>
      <c r="H86" s="44"/>
      <c r="J86" s="1"/>
    </row>
    <row r="87" spans="1:10" ht="24" customHeight="1" x14ac:dyDescent="0.2">
      <c r="A87" s="16">
        <v>2</v>
      </c>
      <c r="B87" s="17" t="s">
        <v>72</v>
      </c>
      <c r="C87" s="18" t="s">
        <v>91</v>
      </c>
      <c r="D87" s="19" t="s">
        <v>24</v>
      </c>
      <c r="E87" s="20">
        <v>1</v>
      </c>
      <c r="F87" s="21">
        <v>0</v>
      </c>
      <c r="G87" s="22">
        <f>ROUND(E87*F87,2)</f>
        <v>0</v>
      </c>
      <c r="H87" s="44" t="s">
        <v>26</v>
      </c>
      <c r="J87" s="1"/>
    </row>
    <row r="88" spans="1:10" x14ac:dyDescent="0.2">
      <c r="A88" s="16"/>
      <c r="B88" s="17"/>
      <c r="C88" s="55" t="s">
        <v>54</v>
      </c>
      <c r="D88" s="19"/>
      <c r="E88" s="20"/>
      <c r="F88" s="57"/>
      <c r="G88" s="22"/>
      <c r="H88" s="44"/>
      <c r="J88" s="1"/>
    </row>
    <row r="89" spans="1:10" x14ac:dyDescent="0.2">
      <c r="A89" s="16"/>
      <c r="B89" s="17"/>
      <c r="C89" s="55" t="s">
        <v>36</v>
      </c>
      <c r="D89" s="19"/>
      <c r="E89" s="20"/>
      <c r="F89" s="57"/>
      <c r="G89" s="22"/>
      <c r="H89" s="44"/>
      <c r="J89" s="1"/>
    </row>
    <row r="90" spans="1:10" ht="22.5" x14ac:dyDescent="0.2">
      <c r="A90" s="16">
        <v>3</v>
      </c>
      <c r="B90" s="17" t="s">
        <v>73</v>
      </c>
      <c r="C90" s="18" t="s">
        <v>92</v>
      </c>
      <c r="D90" s="19" t="s">
        <v>24</v>
      </c>
      <c r="E90" s="20">
        <v>1</v>
      </c>
      <c r="F90" s="21">
        <v>0</v>
      </c>
      <c r="G90" s="22">
        <f>ROUND(E90*F90,2)</f>
        <v>0</v>
      </c>
      <c r="H90" s="44" t="s">
        <v>26</v>
      </c>
      <c r="J90" s="1"/>
    </row>
    <row r="91" spans="1:10" x14ac:dyDescent="0.2">
      <c r="A91" s="16"/>
      <c r="B91" s="17"/>
      <c r="C91" s="55" t="s">
        <v>54</v>
      </c>
      <c r="D91" s="19"/>
      <c r="E91" s="20"/>
      <c r="F91" s="57"/>
      <c r="G91" s="22"/>
      <c r="H91" s="44"/>
      <c r="J91" s="1"/>
    </row>
    <row r="92" spans="1:10" x14ac:dyDescent="0.2">
      <c r="A92" s="16"/>
      <c r="B92" s="17"/>
      <c r="C92" s="55" t="s">
        <v>36</v>
      </c>
      <c r="D92" s="19"/>
      <c r="E92" s="20"/>
      <c r="F92" s="57"/>
      <c r="G92" s="22"/>
      <c r="H92" s="44"/>
      <c r="J92" s="1"/>
    </row>
    <row r="93" spans="1:10" ht="12.75" customHeight="1" x14ac:dyDescent="0.2">
      <c r="A93" s="16">
        <v>4</v>
      </c>
      <c r="B93" s="17" t="s">
        <v>74</v>
      </c>
      <c r="C93" s="18" t="s">
        <v>90</v>
      </c>
      <c r="D93" s="19" t="s">
        <v>24</v>
      </c>
      <c r="E93" s="20">
        <v>1</v>
      </c>
      <c r="F93" s="21">
        <v>0</v>
      </c>
      <c r="G93" s="22">
        <f>ROUND(E93*F93,2)</f>
        <v>0</v>
      </c>
      <c r="H93" s="44" t="s">
        <v>26</v>
      </c>
      <c r="J93" s="1"/>
    </row>
    <row r="94" spans="1:10" ht="12" customHeight="1" x14ac:dyDescent="0.2">
      <c r="A94" s="16"/>
      <c r="B94" s="17"/>
      <c r="C94" s="55" t="s">
        <v>54</v>
      </c>
      <c r="D94" s="19"/>
      <c r="E94" s="20"/>
      <c r="F94" s="21"/>
      <c r="G94" s="22"/>
      <c r="H94" s="44"/>
      <c r="J94" s="1"/>
    </row>
    <row r="95" spans="1:10" ht="13.5" customHeight="1" x14ac:dyDescent="0.2">
      <c r="A95" s="16"/>
      <c r="B95" s="17"/>
      <c r="C95" s="55" t="s">
        <v>36</v>
      </c>
      <c r="D95" s="19"/>
      <c r="E95" s="20"/>
      <c r="F95" s="21"/>
      <c r="G95" s="22"/>
      <c r="H95" s="44"/>
      <c r="J95" s="1"/>
    </row>
    <row r="96" spans="1:10" x14ac:dyDescent="0.2">
      <c r="A96" s="24"/>
      <c r="B96" s="25"/>
      <c r="C96" s="23"/>
      <c r="D96" s="24"/>
      <c r="E96" s="24"/>
      <c r="F96" s="24"/>
      <c r="G96" s="24"/>
    </row>
    <row r="97" spans="1:17" x14ac:dyDescent="0.2">
      <c r="A97" s="11"/>
      <c r="B97" s="15" t="s">
        <v>4</v>
      </c>
      <c r="C97" s="13"/>
      <c r="D97" s="12"/>
      <c r="E97" s="12"/>
      <c r="F97" s="12"/>
      <c r="G97" s="52">
        <f ca="1">SUM(G9,G54,G58,G62,G72,G76,G83)</f>
        <v>0</v>
      </c>
      <c r="O97" t="e">
        <f>SUMIF(#REF!,#REF!,G7:G7)</f>
        <v>#REF!</v>
      </c>
      <c r="P97" t="e">
        <f>SUMIF(#REF!,#REF!,G7:G7)</f>
        <v>#REF!</v>
      </c>
      <c r="Q97" t="s">
        <v>19</v>
      </c>
    </row>
    <row r="98" spans="1:17" x14ac:dyDescent="0.2">
      <c r="C98" s="14"/>
      <c r="Q98" t="s">
        <v>20</v>
      </c>
    </row>
  </sheetData>
  <mergeCells count="4">
    <mergeCell ref="A1:G1"/>
    <mergeCell ref="C2:G2"/>
    <mergeCell ref="C3:G3"/>
    <mergeCell ref="C4:G4"/>
  </mergeCells>
  <pageMargins left="0.59055118110236227" right="0.19685039370078741" top="0.78740157480314965" bottom="0.78740157480314965" header="0.31496062992125984" footer="0.31496062992125984"/>
  <pageSetup paperSize="9" fitToHeight="0" orientation="landscape" r:id="rId1"/>
  <headerFooter>
    <oddFooter>&amp;RStránka &amp;P z &amp;N&amp;LZpracováno programem BUILDpower S,  © RTS, a.s.</oddFooter>
  </headerFooter>
  <rowBreaks count="3" manualBreakCount="3">
    <brk id="32" max="7" man="1"/>
    <brk id="57" max="7" man="1"/>
    <brk id="79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VzorPolozky</vt:lpstr>
      <vt:lpstr>C1_D.1.01.4e_položky</vt:lpstr>
      <vt:lpstr>'C1_D.1.01.4e_položky'!Názvy_tisku</vt:lpstr>
      <vt:lpstr>'C1_D.1.01.4e_položky'!Oblast_tisku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Kužela Jaromír</dc:creator>
  <cp:lastModifiedBy>Štěpán Kvapil</cp:lastModifiedBy>
  <cp:lastPrinted>2024-10-18T07:48:57Z</cp:lastPrinted>
  <dcterms:created xsi:type="dcterms:W3CDTF">2009-04-08T07:15:50Z</dcterms:created>
  <dcterms:modified xsi:type="dcterms:W3CDTF">2024-10-18T07:49:18Z</dcterms:modified>
</cp:coreProperties>
</file>