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race\LTPROJEKT\Kyjov\"/>
    </mc:Choice>
  </mc:AlternateContent>
  <xr:revisionPtr revIDLastSave="0" documentId="13_ncr:11_{79049218-2B7F-48A8-BC1C-D16ACECB8D90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ON VON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_xlnm.Print_Area" localSheetId="1">Stavba!$A$1:$J$54</definedName>
    <definedName name="_xlnm.Print_Area" localSheetId="3">'VON VON Pol'!$A$1:$Y$74</definedName>
    <definedName name="_xlnm.Print_Titles" localSheetId="3">'VON VON Pol'!$1:$7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G41" i="1"/>
  <c r="H41" i="1" s="1"/>
  <c r="I41" i="1" s="1"/>
  <c r="F41" i="1"/>
  <c r="G40" i="1"/>
  <c r="F40" i="1"/>
  <c r="G39" i="1"/>
  <c r="F39" i="1"/>
  <c r="G64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2" i="12"/>
  <c r="AF64" i="12" s="1"/>
  <c r="I12" i="12"/>
  <c r="K12" i="12"/>
  <c r="O12" i="12"/>
  <c r="Q12" i="12"/>
  <c r="V12" i="12"/>
  <c r="G14" i="12"/>
  <c r="I14" i="12"/>
  <c r="K14" i="12"/>
  <c r="M14" i="12"/>
  <c r="O14" i="12"/>
  <c r="Q14" i="12"/>
  <c r="V14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5" i="12"/>
  <c r="M25" i="12" s="1"/>
  <c r="I25" i="12"/>
  <c r="I21" i="12" s="1"/>
  <c r="K25" i="12"/>
  <c r="K21" i="12" s="1"/>
  <c r="O25" i="12"/>
  <c r="Q25" i="12"/>
  <c r="V25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O21" i="12" s="1"/>
  <c r="Q29" i="12"/>
  <c r="V29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Q21" i="12" s="1"/>
  <c r="V33" i="12"/>
  <c r="V21" i="12" s="1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AE64" i="12"/>
  <c r="I20" i="1"/>
  <c r="I19" i="1"/>
  <c r="I18" i="1"/>
  <c r="I17" i="1"/>
  <c r="I16" i="1"/>
  <c r="I54" i="1"/>
  <c r="J53" i="1" s="1"/>
  <c r="F42" i="1"/>
  <c r="G42" i="1"/>
  <c r="G25" i="1" s="1"/>
  <c r="A25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2" i="1" l="1"/>
  <c r="J54" i="1" s="1"/>
  <c r="G26" i="1"/>
  <c r="A26" i="1"/>
  <c r="G28" i="1"/>
  <c r="G23" i="1"/>
  <c r="M21" i="12"/>
  <c r="G21" i="12"/>
  <c r="M12" i="12"/>
  <c r="M8" i="12" s="1"/>
  <c r="I21" i="1"/>
  <c r="I39" i="1"/>
  <c r="I42" i="1" s="1"/>
  <c r="A23" i="1" l="1"/>
  <c r="J40" i="1"/>
  <c r="J41" i="1"/>
  <c r="J39" i="1"/>
  <c r="J42" i="1" s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Aigel</author>
  </authors>
  <commentList>
    <comment ref="S6" authorId="0" shapeId="0" xr:uid="{4B06B221-3FBB-4F7C-9E87-28B0B05EE3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3603F32-DDE2-411A-B1A1-2A41110BFE4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<sst xmlns="http://schemas.openxmlformats.org/spreadsheetml/2006/main" count="471" uniqueCount="199">
  <si>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</si>
  <si>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</si>
  <si>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</si>
  <si>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</si>
  <si>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</si>
  <si>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</si>
  <si>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</si>
  <si>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</si>
  <si>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</si>
  <si>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</si>
  <si>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</si>
  <si>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</si>
  <si>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</si>
  <si>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</si>
  <si>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</si>
  <si>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</si>
  <si>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</si>
  <si>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</si>
  <si>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</si>
  <si>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</si>
  <si>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</si>
  <si>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</si>
  <si>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</si>
  <si>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</si>
  <si>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</si>
  <si>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</si>
  <si>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</si>
  <si>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</si>
  <si>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</si>
  <si>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</si>
  <si>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</si>
  <si>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</si>
  <si>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</si>
  <si>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</si>
  <si>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</si>
  <si>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</si>
  <si>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</si>
  <si>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</si>
  <si>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</si>
  <si>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</si>
  <si>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</si>
  <si>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</si>
  <si>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</si>
  <si>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VON</t>
  </si>
  <si>
    <t>Vedlejší a ostatní náklady</t>
  </si>
  <si>
    <t>Vedlější a ostatní náklady</t>
  </si>
  <si>
    <t>Objekt:</t>
  </si>
  <si>
    <t>Rozpočet:</t>
  </si>
  <si>
    <t>121a</t>
  </si>
  <si>
    <t>Nemocnice Kyjov - Urgentní příjem</t>
  </si>
  <si>
    <t>STAGA stavební agentura s.r.o.</t>
  </si>
  <si>
    <t>Heydukova 115</t>
  </si>
  <si>
    <t>Polička-Dolní Předměstí</t>
  </si>
  <si>
    <t>57201</t>
  </si>
  <si>
    <t>25333046</t>
  </si>
  <si>
    <t>CZ25333046</t>
  </si>
  <si>
    <t>Stavba</t>
  </si>
  <si>
    <t>Celkem za stavbu</t>
  </si>
  <si>
    <t>CZK</t>
  </si>
  <si>
    <t>#POPS</t>
  </si>
  <si>
    <t>Popis stavby: 121a - Nemocnice Kyjov - Urgentní příjem</t>
  </si>
  <si>
    <t>#POPO</t>
  </si>
  <si>
    <t>Popis objektu: VON - Vedlější a ostatní náklady</t>
  </si>
  <si>
    <t>#POPR</t>
  </si>
  <si>
    <t>Popis rozpočtu: VON - Vedlejší a ostatní náklady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</si>
  <si>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</si>
  <si>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</si>
  <si>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</si>
  <si>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</si>
  <si>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</si>
  <si>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</si>
  <si>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</si>
  <si>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</si>
  <si>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</si>
  <si>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</si>
  <si>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</si>
  <si>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</si>
  <si>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</si>
  <si>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</si>
  <si>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</si>
  <si>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</si>
  <si>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</si>
  <si>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</si>
  <si>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</si>
  <si>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</si>
  <si>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</si>
  <si>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</si>
  <si>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</si>
  <si>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</si>
  <si>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</si>
  <si>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</si>
  <si>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</si>
  <si>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</si>
  <si>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</si>
  <si>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</si>
  <si>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</si>
  <si>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</si>
  <si>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005121010R</t>
  </si>
  <si>
    <t>Vybudování zařízení staveniště</t>
  </si>
  <si>
    <t>Soubor</t>
  </si>
  <si>
    <t>RTS 24/ II</t>
  </si>
  <si>
    <t>Indiv</t>
  </si>
  <si>
    <t>VRN</t>
  </si>
  <si>
    <t>Běžná</t>
  </si>
  <si>
    <t>POL99_8</t>
  </si>
  <si>
    <t xml:space="preserve"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: </t>
  </si>
  <si>
    <t>VV</t>
  </si>
  <si>
    <t>a vlastní vybudování objektů zařízení staveniště. : 1</t>
  </si>
  <si>
    <t>005121020R</t>
  </si>
  <si>
    <t xml:space="preserve">Provoz zařízení staveniště </t>
  </si>
  <si>
    <t>Náklady na kompletní provoz staveniště po smluvenou dobu provádění stavebních prací : 1</t>
  </si>
  <si>
    <t>005121030R</t>
  </si>
  <si>
    <t>Odstranění zařízení staveniště</t>
  </si>
  <si>
    <t xml:space="preserve">Odstranění objektů zařízení staveniště včetně přípojek energií a jejich odvoz. Položka zahrnuje i náklady na úpravu povrchů po odstranění zařízení staveniště a úklid ploch, na kterých bylo zařízení staveniště provozováno. : </t>
  </si>
  <si>
    <t>1</t>
  </si>
  <si>
    <t>005211030R</t>
  </si>
  <si>
    <t xml:space="preserve">Dočasná dopravní opatření </t>
  </si>
  <si>
    <t>005122010R</t>
  </si>
  <si>
    <t xml:space="preserve">Provoz objednatele </t>
  </si>
  <si>
    <t>005111020R</t>
  </si>
  <si>
    <t>Vytyčení stavby</t>
  </si>
  <si>
    <t>005111021R</t>
  </si>
  <si>
    <t>Vytyčení inženýrských sítí</t>
  </si>
  <si>
    <t>005241010R</t>
  </si>
  <si>
    <t>Dokumentace skutečného provedení stavební části a všech profesí dle skladby DPS</t>
  </si>
  <si>
    <t>Každý účastník výběrového řízení naceení položku jednotnou částkou 300 000 Kč : 1</t>
  </si>
  <si>
    <t>005241020R</t>
  </si>
  <si>
    <t xml:space="preserve">Geodetické zaměření skutečného provedení  </t>
  </si>
  <si>
    <t>005211080R</t>
  </si>
  <si>
    <t>Bezpečnostní a hygienická opatření na staveništi</t>
  </si>
  <si>
    <t>soubor</t>
  </si>
  <si>
    <t xml:space="preserve">Náklady na ochranu staveniště před vstupem nepovolaných osob, včetně příslušného značení, náklady na oplocení staveniště či na jeho osvětlení, náklady na vypracování potřebné dokumentace pro provoz staveniště z hlediska požární ochrany : </t>
  </si>
  <si>
    <t>(požární řád a poplachová směrnice) a z hlediska provozu staveniště (provozně dopravní řád). : 1</t>
  </si>
  <si>
    <t>005211010R</t>
  </si>
  <si>
    <t>Předání a převzetí staveniště</t>
  </si>
  <si>
    <t>005211020R</t>
  </si>
  <si>
    <t>Ochrana stávaj. inženýrských sítí na staveništi zejména dle výkresu C3</t>
  </si>
  <si>
    <t>ON17</t>
  </si>
  <si>
    <t xml:space="preserve">Provedení veškerých měření a zkoušek, revizních zpráv apod. dle platné legislativy a dle SoD </t>
  </si>
  <si>
    <t>Vlastní</t>
  </si>
  <si>
    <t xml:space="preserve">Provedení veškerých měření a zkoušek, revizních zpráv apod. dle platné legislativy a dle SoD - zkoušky v rámci montáže, topná zkouška, : </t>
  </si>
  <si>
    <t>výchozí revize, uvedení do provozu, termovizní měření EL rozváděčů v celé stavbě, analýza sítě EL (měření, vyhodnocení), apod. : 1</t>
  </si>
  <si>
    <t>ON9</t>
  </si>
  <si>
    <t>Pasportizace území stavby a jejího okolí a vnitřního vybavení a zařízení dokument předat v podobě 1x tištěná a 1x digitální podoba</t>
  </si>
  <si>
    <t>00511 R</t>
  </si>
  <si>
    <t>Geodetické vytyčení a zaměření stavby, přeložek a přípojek sítí</t>
  </si>
  <si>
    <t>ON19</t>
  </si>
  <si>
    <t>Měření hluku v rámci zkušebního provozu</t>
  </si>
  <si>
    <t xml:space="preserve">Měření hluku z provozu vzduchotechnických a chladících zařízení v chráněném vnitřním prostoru (v rámci zkušebního provozu),  požadavek KHS dle závazného stanoviska : </t>
  </si>
  <si>
    <t>ON30</t>
  </si>
  <si>
    <t>Provedení laboratorní analýzy vzorku pitné vody</t>
  </si>
  <si>
    <t xml:space="preserve">Požadavek KHS : </t>
  </si>
  <si>
    <t>005231030R</t>
  </si>
  <si>
    <t xml:space="preserve">Zkušební provoz </t>
  </si>
  <si>
    <t>005231040R</t>
  </si>
  <si>
    <t>Provozní řády</t>
  </si>
  <si>
    <t>005231020R</t>
  </si>
  <si>
    <t>Individuální a komplexní vyzkoušení</t>
  </si>
  <si>
    <t>ON0X1</t>
  </si>
  <si>
    <t>Plán organizace výstavby</t>
  </si>
  <si>
    <t>Práce</t>
  </si>
  <si>
    <t>POL1_</t>
  </si>
  <si>
    <t>ON0X2</t>
  </si>
  <si>
    <t xml:space="preserve">Zpracování harmonogramu stavby a ZOV </t>
  </si>
  <si>
    <t>ON0X3</t>
  </si>
  <si>
    <t xml:space="preserve">Bezpečnostní opatření na ochranu osob a majetku </t>
  </si>
  <si>
    <t>ON0X4</t>
  </si>
  <si>
    <t>Bezpečnostní hrazení a oplocení</t>
  </si>
  <si>
    <t>ON0X5</t>
  </si>
  <si>
    <t>Projednání na TIČR dle vyhl. č. 73/2010 Sb.</t>
  </si>
  <si>
    <t>ON0X6</t>
  </si>
  <si>
    <t>Zaškolení obsluhy a investorem pověřených osob, provozní řády, návody k použití</t>
  </si>
  <si>
    <t>ON0X8</t>
  </si>
  <si>
    <t>Fotodokumentace průběhu výstavby</t>
  </si>
  <si>
    <t>ON0X9</t>
  </si>
  <si>
    <t>Geolog - přebírka základové spáry</t>
  </si>
  <si>
    <t>ON0X12</t>
  </si>
  <si>
    <t>Projektové práce - dílenská dokumentace ocelových konstrukcí.</t>
  </si>
  <si>
    <t>Každý účastník výběrového řízení naceení položku jednotnou částkou 35000 Kč : 1</t>
  </si>
  <si>
    <t>ON0X14</t>
  </si>
  <si>
    <t>Projektové práce - aktualizace - úprava a dopracování projektové dokumentace po odkrytí podhledů které nebyly v průběhu projektu uživatelem zpřístupněné (funkční provoz oddělení)</t>
  </si>
  <si>
    <t>Každý účastník výběrového řízení naceení položku jednotnou částkou 60 000 Kč : 1</t>
  </si>
  <si>
    <t>ON0X15</t>
  </si>
  <si>
    <t>Ostatní náklady stavby - ztížené práce při výstavbě objektu ve vztahu k omezenému pracovnímu  prostoru (stísněný prostor mezi 2 stávajícími objekty</t>
  </si>
  <si>
    <t>ON0X19</t>
  </si>
  <si>
    <t>Validace čistých prostor provozu, přesný rozsah prací bude upřesněný uživat. podle požadavků hygieny</t>
  </si>
  <si>
    <t>m2</t>
  </si>
  <si>
    <t>ON0X21</t>
  </si>
  <si>
    <t>Ostatní náklady stavby - provedení detailů, rekonstrukce zakrytých a nepřístupných kcích v částech kde nebylo možné provést sondy. Způsob čerpání a vykazování bude definovaný objednatelem.</t>
  </si>
  <si>
    <t>ON0X7</t>
  </si>
  <si>
    <t>Uvedení pozemků a všech povrchů dotčených stavbou do původního stavu , zapravení, úklidy</t>
  </si>
  <si>
    <t>ON0X22</t>
  </si>
  <si>
    <t>D+M zpětné zapravení zatravněných ploch do původního stavu. Jedná se o buňkoviště a drobné skládky  materiálu, které budou zřízené na stávajhících zatravněných plochách v areálu nemocnice</t>
  </si>
  <si>
    <t>ONX23</t>
  </si>
  <si>
    <t>Náklady na provedení vzorků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</si>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</sst>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al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8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5">
      <c r="A4" s="111">
        <v>10321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 t="s">
        <v>50</v>
      </c>
      <c r="E11" s="129"/>
      <c r="F11" s="129"/>
      <c r="G11" s="129"/>
      <c r="H11" s="18" t="s">
        <v>42</v>
      </c>
      <c r="I11" s="134" t="s">
        <v>54</v>
      </c>
      <c r="J11" s="8"/>
    </row>
    <row r="12" spans="1:15" ht="15.75" customHeight="1" x14ac:dyDescent="0.25">
      <c r="A12" s="2"/>
      <c r="B12" s="28"/>
      <c r="C12" s="55"/>
      <c r="D12" s="130" t="s">
        <v>51</v>
      </c>
      <c r="E12" s="130"/>
      <c r="F12" s="130"/>
      <c r="G12" s="130"/>
      <c r="H12" s="18" t="s">
        <v>36</v>
      </c>
      <c r="I12" s="134" t="s">
        <v>55</v>
      </c>
      <c r="J12" s="8"/>
    </row>
    <row r="13" spans="1:15" ht="15.75" customHeight="1" x14ac:dyDescent="0.25">
      <c r="A13" s="2"/>
      <c r="B13" s="29"/>
      <c r="C13" s="56"/>
      <c r="D13" s="133" t="s">
        <v>53</v>
      </c>
      <c r="E13" s="131" t="s">
        <v>52</v>
      </c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SUMIF(F52:F53,A16,I52:I53)+SUMIF(F52:F53,"PSU",I52:I53)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SUMIF(F52:F53,A17,I52:I53)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SUMIF(F52:F53,A18,I52:I53)</f>
        <v>0</v>
      </c>
      <c r="J18" s="85"/>
    </row>
    <row r="19" spans="1:10" ht="23.25" customHeight="1" x14ac:dyDescent="0.25">
      <c r="A19" s="196" t="s">
        <v>67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SUMIF(F52:F53,A19,I52:I53)</f>
        <v>0</v>
      </c>
      <c r="J19" s="85"/>
    </row>
    <row r="20" spans="1:10" ht="23.25" customHeight="1" x14ac:dyDescent="0.25">
      <c r="A20" s="196" t="s">
        <v>68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SUMIF(F52:F53,A20,I52:I53)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56</v>
      </c>
      <c r="C39" s="147"/>
      <c r="D39" s="147"/>
      <c r="E39" s="147"/>
      <c r="F39" s="148">
        <f>'VON VON Pol'!AE64</f>
        <v>0</v>
      </c>
      <c r="G39" s="149">
        <f>'VON VON Pol'!AF64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5">
      <c r="A40" s="136">
        <v>2</v>
      </c>
      <c r="B40" s="152" t="s">
        <v>43</v>
      </c>
      <c r="C40" s="153" t="s">
        <v>45</v>
      </c>
      <c r="D40" s="153"/>
      <c r="E40" s="153"/>
      <c r="F40" s="154">
        <f>'VON VON Pol'!AE64</f>
        <v>0</v>
      </c>
      <c r="G40" s="155">
        <f>'VON VON Pol'!AF64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5">
      <c r="A41" s="136">
        <v>3</v>
      </c>
      <c r="B41" s="157" t="s">
        <v>43</v>
      </c>
      <c r="C41" s="147" t="s">
        <v>44</v>
      </c>
      <c r="D41" s="147"/>
      <c r="E41" s="147"/>
      <c r="F41" s="158">
        <f>'VON VON Pol'!AE64</f>
        <v>0</v>
      </c>
      <c r="G41" s="150">
        <f>'VON VON Pol'!AF64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5">
      <c r="A42" s="136"/>
      <c r="B42" s="159" t="s">
        <v>57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5">
      <c r="A44" t="s">
        <v>59</v>
      </c>
      <c r="B44" t="s">
        <v>60</v>
      </c>
    </row>
    <row r="45" spans="1:10" x14ac:dyDescent="0.25">
      <c r="A45" t="s">
        <v>61</v>
      </c>
      <c r="B45" t="s">
        <v>62</v>
      </c>
    </row>
    <row r="46" spans="1:10" x14ac:dyDescent="0.25">
      <c r="A46" t="s">
        <v>63</v>
      </c>
      <c r="B46" t="s">
        <v>64</v>
      </c>
    </row>
    <row r="49" spans="1:10" ht="15.6" x14ac:dyDescent="0.3">
      <c r="B49" s="175" t="s">
        <v>65</v>
      </c>
    </row>
    <row r="51" spans="1:10" ht="25.5" customHeight="1" x14ac:dyDescent="0.25">
      <c r="A51" s="177"/>
      <c r="B51" s="180" t="s">
        <v>18</v>
      </c>
      <c r="C51" s="180" t="s">
        <v>6</v>
      </c>
      <c r="D51" s="181"/>
      <c r="E51" s="181"/>
      <c r="F51" s="182" t="s">
        <v>66</v>
      </c>
      <c r="G51" s="182"/>
      <c r="H51" s="182"/>
      <c r="I51" s="182" t="s">
        <v>31</v>
      </c>
      <c r="J51" s="182" t="s">
        <v>0</v>
      </c>
    </row>
    <row r="52" spans="1:10" ht="36.75" customHeight="1" x14ac:dyDescent="0.25">
      <c r="A52" s="178"/>
      <c r="B52" s="183" t="s">
        <v>67</v>
      </c>
      <c r="C52" s="184" t="s">
        <v>29</v>
      </c>
      <c r="D52" s="185"/>
      <c r="E52" s="185"/>
      <c r="F52" s="192" t="s">
        <v>67</v>
      </c>
      <c r="G52" s="193"/>
      <c r="H52" s="193"/>
      <c r="I52" s="193">
        <f>'VON VON Pol'!G8</f>
        <v>0</v>
      </c>
      <c r="J52" s="189" t="str">
        <f>IF(I54=0,"",I52/I54*100)</f>
        <v/>
      </c>
    </row>
    <row r="53" spans="1:10" ht="36.75" customHeight="1" x14ac:dyDescent="0.25">
      <c r="A53" s="178"/>
      <c r="B53" s="183" t="s">
        <v>68</v>
      </c>
      <c r="C53" s="184" t="s">
        <v>30</v>
      </c>
      <c r="D53" s="185"/>
      <c r="E53" s="185"/>
      <c r="F53" s="192" t="s">
        <v>68</v>
      </c>
      <c r="G53" s="193"/>
      <c r="H53" s="193"/>
      <c r="I53" s="193">
        <f>'VON VON Pol'!G21</f>
        <v>0</v>
      </c>
      <c r="J53" s="189" t="str">
        <f>IF(I54=0,"",I53/I54*100)</f>
        <v/>
      </c>
    </row>
    <row r="54" spans="1:10" ht="25.5" customHeight="1" x14ac:dyDescent="0.25">
      <c r="A54" s="179"/>
      <c r="B54" s="186" t="s">
        <v>1</v>
      </c>
      <c r="C54" s="187"/>
      <c r="D54" s="188"/>
      <c r="E54" s="188"/>
      <c r="F54" s="194"/>
      <c r="G54" s="195"/>
      <c r="H54" s="195"/>
      <c r="I54" s="195">
        <f>SUM(I52:I53)</f>
        <v>0</v>
      </c>
      <c r="J54" s="190">
        <f>SUM(J52:J53)</f>
        <v>0</v>
      </c>
    </row>
    <row r="55" spans="1:10" x14ac:dyDescent="0.25">
      <c r="F55" s="135"/>
      <c r="G55" s="135"/>
      <c r="H55" s="135"/>
      <c r="I55" s="135"/>
      <c r="J55" s="191"/>
    </row>
    <row r="56" spans="1:10" x14ac:dyDescent="0.25">
      <c r="F56" s="135"/>
      <c r="G56" s="135"/>
      <c r="H56" s="135"/>
      <c r="I56" s="135"/>
      <c r="J56" s="191"/>
    </row>
    <row r="57" spans="1:10" x14ac:dyDescent="0.25">
      <c r="F57" s="135"/>
      <c r="G57" s="135"/>
      <c r="H57" s="135"/>
      <c r="I57" s="135"/>
      <c r="J57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64A21-A6BD-4D36-9A2F-AD7827B8908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38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69</v>
      </c>
    </row>
    <row r="2" spans="1:60" ht="25.05" customHeight="1" x14ac:dyDescent="0.25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70</v>
      </c>
    </row>
    <row r="3" spans="1:60" ht="25.05" customHeight="1" x14ac:dyDescent="0.25">
      <c r="A3" s="198" t="s">
        <v>9</v>
      </c>
      <c r="B3" s="49" t="s">
        <v>43</v>
      </c>
      <c r="C3" s="201" t="s">
        <v>45</v>
      </c>
      <c r="D3" s="199"/>
      <c r="E3" s="199"/>
      <c r="F3" s="199"/>
      <c r="G3" s="200"/>
      <c r="AC3" s="176" t="s">
        <v>70</v>
      </c>
      <c r="AG3" t="s">
        <v>71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72</v>
      </c>
    </row>
    <row r="5" spans="1:60" x14ac:dyDescent="0.25">
      <c r="D5" s="10"/>
    </row>
    <row r="6" spans="1:60" ht="39.6" x14ac:dyDescent="0.25">
      <c r="A6" s="208" t="s">
        <v>73</v>
      </c>
      <c r="B6" s="210" t="s">
        <v>74</v>
      </c>
      <c r="C6" s="210" t="s">
        <v>75</v>
      </c>
      <c r="D6" s="209" t="s">
        <v>76</v>
      </c>
      <c r="E6" s="208" t="s">
        <v>77</v>
      </c>
      <c r="F6" s="207" t="s">
        <v>78</v>
      </c>
      <c r="G6" s="208" t="s">
        <v>31</v>
      </c>
      <c r="H6" s="211" t="s">
        <v>32</v>
      </c>
      <c r="I6" s="211" t="s">
        <v>79</v>
      </c>
      <c r="J6" s="211" t="s">
        <v>33</v>
      </c>
      <c r="K6" s="211" t="s">
        <v>80</v>
      </c>
      <c r="L6" s="211" t="s">
        <v>81</v>
      </c>
      <c r="M6" s="211" t="s">
        <v>82</v>
      </c>
      <c r="N6" s="211" t="s">
        <v>83</v>
      </c>
      <c r="O6" s="211" t="s">
        <v>84</v>
      </c>
      <c r="P6" s="211" t="s">
        <v>85</v>
      </c>
      <c r="Q6" s="211" t="s">
        <v>86</v>
      </c>
      <c r="R6" s="211" t="s">
        <v>87</v>
      </c>
      <c r="S6" s="211" t="s">
        <v>88</v>
      </c>
      <c r="T6" s="211" t="s">
        <v>89</v>
      </c>
      <c r="U6" s="211" t="s">
        <v>90</v>
      </c>
      <c r="V6" s="211" t="s">
        <v>91</v>
      </c>
      <c r="W6" s="211" t="s">
        <v>92</v>
      </c>
      <c r="X6" s="211" t="s">
        <v>93</v>
      </c>
      <c r="Y6" s="211" t="s">
        <v>94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36" t="s">
        <v>95</v>
      </c>
      <c r="B8" s="237" t="s">
        <v>67</v>
      </c>
      <c r="C8" s="257" t="s">
        <v>29</v>
      </c>
      <c r="D8" s="238"/>
      <c r="E8" s="239"/>
      <c r="F8" s="240"/>
      <c r="G8" s="240">
        <f>SUMIF(AG9:AG20,"&lt;&gt;NOR",G9:G20)</f>
        <v>0</v>
      </c>
      <c r="H8" s="240"/>
      <c r="I8" s="240">
        <f>SUM(I9:I20)</f>
        <v>0</v>
      </c>
      <c r="J8" s="240"/>
      <c r="K8" s="240">
        <f>SUM(K9:K20)</f>
        <v>0</v>
      </c>
      <c r="L8" s="240"/>
      <c r="M8" s="240">
        <f>SUM(M9:M20)</f>
        <v>0</v>
      </c>
      <c r="N8" s="239"/>
      <c r="O8" s="239">
        <f>SUM(O9:O20)</f>
        <v>0</v>
      </c>
      <c r="P8" s="239"/>
      <c r="Q8" s="239">
        <f>SUM(Q9:Q20)</f>
        <v>0</v>
      </c>
      <c r="R8" s="240"/>
      <c r="S8" s="240"/>
      <c r="T8" s="241"/>
      <c r="U8" s="235"/>
      <c r="V8" s="235">
        <f>SUM(V9:V20)</f>
        <v>0</v>
      </c>
      <c r="W8" s="235"/>
      <c r="X8" s="235"/>
      <c r="Y8" s="235"/>
      <c r="AG8" t="s">
        <v>96</v>
      </c>
    </row>
    <row r="9" spans="1:60" outlineLevel="1" x14ac:dyDescent="0.25">
      <c r="A9" s="243">
        <v>1</v>
      </c>
      <c r="B9" s="244" t="s">
        <v>97</v>
      </c>
      <c r="C9" s="258" t="s">
        <v>98</v>
      </c>
      <c r="D9" s="245" t="s">
        <v>99</v>
      </c>
      <c r="E9" s="246">
        <v>1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6">
        <v>0</v>
      </c>
      <c r="O9" s="246">
        <f>ROUND(E9*N9,2)</f>
        <v>0</v>
      </c>
      <c r="P9" s="246">
        <v>0</v>
      </c>
      <c r="Q9" s="246">
        <f>ROUND(E9*P9,2)</f>
        <v>0</v>
      </c>
      <c r="R9" s="248"/>
      <c r="S9" s="248" t="s">
        <v>100</v>
      </c>
      <c r="T9" s="249" t="s">
        <v>101</v>
      </c>
      <c r="U9" s="232">
        <v>0</v>
      </c>
      <c r="V9" s="232">
        <f>ROUND(E9*U9,2)</f>
        <v>0</v>
      </c>
      <c r="W9" s="232"/>
      <c r="X9" s="232" t="s">
        <v>102</v>
      </c>
      <c r="Y9" s="232" t="s">
        <v>103</v>
      </c>
      <c r="Z9" s="212"/>
      <c r="AA9" s="212"/>
      <c r="AB9" s="212"/>
      <c r="AC9" s="212"/>
      <c r="AD9" s="212"/>
      <c r="AE9" s="212"/>
      <c r="AF9" s="212"/>
      <c r="AG9" s="212" t="s">
        <v>104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51" outlineLevel="2" x14ac:dyDescent="0.25">
      <c r="A10" s="229"/>
      <c r="B10" s="230"/>
      <c r="C10" s="259" t="s">
        <v>105</v>
      </c>
      <c r="D10" s="233"/>
      <c r="E10" s="234"/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106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5">
      <c r="A11" s="229"/>
      <c r="B11" s="230"/>
      <c r="C11" s="259" t="s">
        <v>107</v>
      </c>
      <c r="D11" s="233"/>
      <c r="E11" s="234">
        <v>1</v>
      </c>
      <c r="F11" s="232"/>
      <c r="G11" s="232"/>
      <c r="H11" s="232"/>
      <c r="I11" s="232"/>
      <c r="J11" s="232"/>
      <c r="K11" s="232"/>
      <c r="L11" s="232"/>
      <c r="M11" s="232"/>
      <c r="N11" s="231"/>
      <c r="O11" s="231"/>
      <c r="P11" s="231"/>
      <c r="Q11" s="231"/>
      <c r="R11" s="232"/>
      <c r="S11" s="232"/>
      <c r="T11" s="232"/>
      <c r="U11" s="232"/>
      <c r="V11" s="232"/>
      <c r="W11" s="232"/>
      <c r="X11" s="232"/>
      <c r="Y11" s="232"/>
      <c r="Z11" s="212"/>
      <c r="AA11" s="212"/>
      <c r="AB11" s="212"/>
      <c r="AC11" s="212"/>
      <c r="AD11" s="212"/>
      <c r="AE11" s="212"/>
      <c r="AF11" s="212"/>
      <c r="AG11" s="212" t="s">
        <v>106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43">
        <v>2</v>
      </c>
      <c r="B12" s="244" t="s">
        <v>108</v>
      </c>
      <c r="C12" s="258" t="s">
        <v>109</v>
      </c>
      <c r="D12" s="245" t="s">
        <v>99</v>
      </c>
      <c r="E12" s="246">
        <v>1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21</v>
      </c>
      <c r="M12" s="248">
        <f>G12*(1+L12/100)</f>
        <v>0</v>
      </c>
      <c r="N12" s="246">
        <v>0</v>
      </c>
      <c r="O12" s="246">
        <f>ROUND(E12*N12,2)</f>
        <v>0</v>
      </c>
      <c r="P12" s="246">
        <v>0</v>
      </c>
      <c r="Q12" s="246">
        <f>ROUND(E12*P12,2)</f>
        <v>0</v>
      </c>
      <c r="R12" s="248"/>
      <c r="S12" s="248" t="s">
        <v>100</v>
      </c>
      <c r="T12" s="249" t="s">
        <v>101</v>
      </c>
      <c r="U12" s="232">
        <v>0</v>
      </c>
      <c r="V12" s="232">
        <f>ROUND(E12*U12,2)</f>
        <v>0</v>
      </c>
      <c r="W12" s="232"/>
      <c r="X12" s="232" t="s">
        <v>102</v>
      </c>
      <c r="Y12" s="232" t="s">
        <v>103</v>
      </c>
      <c r="Z12" s="212"/>
      <c r="AA12" s="212"/>
      <c r="AB12" s="212"/>
      <c r="AC12" s="212"/>
      <c r="AD12" s="212"/>
      <c r="AE12" s="212"/>
      <c r="AF12" s="212"/>
      <c r="AG12" s="212" t="s">
        <v>104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0.399999999999999" outlineLevel="2" x14ac:dyDescent="0.25">
      <c r="A13" s="229"/>
      <c r="B13" s="230"/>
      <c r="C13" s="259" t="s">
        <v>110</v>
      </c>
      <c r="D13" s="233"/>
      <c r="E13" s="234">
        <v>1</v>
      </c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106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43">
        <v>3</v>
      </c>
      <c r="B14" s="244" t="s">
        <v>111</v>
      </c>
      <c r="C14" s="258" t="s">
        <v>112</v>
      </c>
      <c r="D14" s="245" t="s">
        <v>99</v>
      </c>
      <c r="E14" s="246">
        <v>1</v>
      </c>
      <c r="F14" s="247"/>
      <c r="G14" s="248">
        <f>ROUND(E14*F14,2)</f>
        <v>0</v>
      </c>
      <c r="H14" s="247"/>
      <c r="I14" s="248">
        <f>ROUND(E14*H14,2)</f>
        <v>0</v>
      </c>
      <c r="J14" s="247"/>
      <c r="K14" s="248">
        <f>ROUND(E14*J14,2)</f>
        <v>0</v>
      </c>
      <c r="L14" s="248">
        <v>21</v>
      </c>
      <c r="M14" s="248">
        <f>G14*(1+L14/100)</f>
        <v>0</v>
      </c>
      <c r="N14" s="246">
        <v>0</v>
      </c>
      <c r="O14" s="246">
        <f>ROUND(E14*N14,2)</f>
        <v>0</v>
      </c>
      <c r="P14" s="246">
        <v>0</v>
      </c>
      <c r="Q14" s="246">
        <f>ROUND(E14*P14,2)</f>
        <v>0</v>
      </c>
      <c r="R14" s="248"/>
      <c r="S14" s="248" t="s">
        <v>100</v>
      </c>
      <c r="T14" s="249" t="s">
        <v>101</v>
      </c>
      <c r="U14" s="232">
        <v>0</v>
      </c>
      <c r="V14" s="232">
        <f>ROUND(E14*U14,2)</f>
        <v>0</v>
      </c>
      <c r="W14" s="232"/>
      <c r="X14" s="232" t="s">
        <v>102</v>
      </c>
      <c r="Y14" s="232" t="s">
        <v>103</v>
      </c>
      <c r="Z14" s="212"/>
      <c r="AA14" s="212"/>
      <c r="AB14" s="212"/>
      <c r="AC14" s="212"/>
      <c r="AD14" s="212"/>
      <c r="AE14" s="212"/>
      <c r="AF14" s="212"/>
      <c r="AG14" s="212" t="s">
        <v>104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40.799999999999997" outlineLevel="2" x14ac:dyDescent="0.25">
      <c r="A15" s="229"/>
      <c r="B15" s="230"/>
      <c r="C15" s="259" t="s">
        <v>113</v>
      </c>
      <c r="D15" s="233"/>
      <c r="E15" s="234"/>
      <c r="F15" s="232"/>
      <c r="G15" s="232"/>
      <c r="H15" s="232"/>
      <c r="I15" s="232"/>
      <c r="J15" s="232"/>
      <c r="K15" s="232"/>
      <c r="L15" s="232"/>
      <c r="M15" s="232"/>
      <c r="N15" s="231"/>
      <c r="O15" s="231"/>
      <c r="P15" s="231"/>
      <c r="Q15" s="231"/>
      <c r="R15" s="232"/>
      <c r="S15" s="232"/>
      <c r="T15" s="232"/>
      <c r="U15" s="232"/>
      <c r="V15" s="232"/>
      <c r="W15" s="232"/>
      <c r="X15" s="232"/>
      <c r="Y15" s="232"/>
      <c r="Z15" s="212"/>
      <c r="AA15" s="212"/>
      <c r="AB15" s="212"/>
      <c r="AC15" s="212"/>
      <c r="AD15" s="212"/>
      <c r="AE15" s="212"/>
      <c r="AF15" s="212"/>
      <c r="AG15" s="212" t="s">
        <v>106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5">
      <c r="A16" s="229"/>
      <c r="B16" s="230"/>
      <c r="C16" s="259" t="s">
        <v>114</v>
      </c>
      <c r="D16" s="233"/>
      <c r="E16" s="234">
        <v>1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106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50">
        <v>4</v>
      </c>
      <c r="B17" s="251" t="s">
        <v>115</v>
      </c>
      <c r="C17" s="260" t="s">
        <v>116</v>
      </c>
      <c r="D17" s="252" t="s">
        <v>99</v>
      </c>
      <c r="E17" s="253">
        <v>1</v>
      </c>
      <c r="F17" s="254"/>
      <c r="G17" s="255">
        <f>ROUND(E17*F17,2)</f>
        <v>0</v>
      </c>
      <c r="H17" s="254"/>
      <c r="I17" s="255">
        <f>ROUND(E17*H17,2)</f>
        <v>0</v>
      </c>
      <c r="J17" s="254"/>
      <c r="K17" s="255">
        <f>ROUND(E17*J17,2)</f>
        <v>0</v>
      </c>
      <c r="L17" s="255">
        <v>21</v>
      </c>
      <c r="M17" s="255">
        <f>G17*(1+L17/100)</f>
        <v>0</v>
      </c>
      <c r="N17" s="253">
        <v>0</v>
      </c>
      <c r="O17" s="253">
        <f>ROUND(E17*N17,2)</f>
        <v>0</v>
      </c>
      <c r="P17" s="253">
        <v>0</v>
      </c>
      <c r="Q17" s="253">
        <f>ROUND(E17*P17,2)</f>
        <v>0</v>
      </c>
      <c r="R17" s="255"/>
      <c r="S17" s="255" t="s">
        <v>100</v>
      </c>
      <c r="T17" s="256" t="s">
        <v>101</v>
      </c>
      <c r="U17" s="232">
        <v>0</v>
      </c>
      <c r="V17" s="232">
        <f>ROUND(E17*U17,2)</f>
        <v>0</v>
      </c>
      <c r="W17" s="232"/>
      <c r="X17" s="232" t="s">
        <v>102</v>
      </c>
      <c r="Y17" s="232" t="s">
        <v>103</v>
      </c>
      <c r="Z17" s="212"/>
      <c r="AA17" s="212"/>
      <c r="AB17" s="212"/>
      <c r="AC17" s="212"/>
      <c r="AD17" s="212"/>
      <c r="AE17" s="212"/>
      <c r="AF17" s="212"/>
      <c r="AG17" s="212" t="s">
        <v>104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50">
        <v>5</v>
      </c>
      <c r="B18" s="251" t="s">
        <v>117</v>
      </c>
      <c r="C18" s="260" t="s">
        <v>118</v>
      </c>
      <c r="D18" s="252" t="s">
        <v>99</v>
      </c>
      <c r="E18" s="253">
        <v>1</v>
      </c>
      <c r="F18" s="254"/>
      <c r="G18" s="255">
        <f>ROUND(E18*F18,2)</f>
        <v>0</v>
      </c>
      <c r="H18" s="254"/>
      <c r="I18" s="255">
        <f>ROUND(E18*H18,2)</f>
        <v>0</v>
      </c>
      <c r="J18" s="254"/>
      <c r="K18" s="255">
        <f>ROUND(E18*J18,2)</f>
        <v>0</v>
      </c>
      <c r="L18" s="255">
        <v>21</v>
      </c>
      <c r="M18" s="255">
        <f>G18*(1+L18/100)</f>
        <v>0</v>
      </c>
      <c r="N18" s="253">
        <v>0</v>
      </c>
      <c r="O18" s="253">
        <f>ROUND(E18*N18,2)</f>
        <v>0</v>
      </c>
      <c r="P18" s="253">
        <v>0</v>
      </c>
      <c r="Q18" s="253">
        <f>ROUND(E18*P18,2)</f>
        <v>0</v>
      </c>
      <c r="R18" s="255"/>
      <c r="S18" s="255" t="s">
        <v>100</v>
      </c>
      <c r="T18" s="256" t="s">
        <v>101</v>
      </c>
      <c r="U18" s="232">
        <v>0</v>
      </c>
      <c r="V18" s="232">
        <f>ROUND(E18*U18,2)</f>
        <v>0</v>
      </c>
      <c r="W18" s="232"/>
      <c r="X18" s="232" t="s">
        <v>102</v>
      </c>
      <c r="Y18" s="232" t="s">
        <v>103</v>
      </c>
      <c r="Z18" s="212"/>
      <c r="AA18" s="212"/>
      <c r="AB18" s="212"/>
      <c r="AC18" s="212"/>
      <c r="AD18" s="212"/>
      <c r="AE18" s="212"/>
      <c r="AF18" s="212"/>
      <c r="AG18" s="212" t="s">
        <v>104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50">
        <v>6</v>
      </c>
      <c r="B19" s="251" t="s">
        <v>119</v>
      </c>
      <c r="C19" s="260" t="s">
        <v>120</v>
      </c>
      <c r="D19" s="252" t="s">
        <v>99</v>
      </c>
      <c r="E19" s="253">
        <v>1</v>
      </c>
      <c r="F19" s="254"/>
      <c r="G19" s="255">
        <f>ROUND(E19*F19,2)</f>
        <v>0</v>
      </c>
      <c r="H19" s="254"/>
      <c r="I19" s="255">
        <f>ROUND(E19*H19,2)</f>
        <v>0</v>
      </c>
      <c r="J19" s="254"/>
      <c r="K19" s="255">
        <f>ROUND(E19*J19,2)</f>
        <v>0</v>
      </c>
      <c r="L19" s="255">
        <v>21</v>
      </c>
      <c r="M19" s="255">
        <f>G19*(1+L19/100)</f>
        <v>0</v>
      </c>
      <c r="N19" s="253">
        <v>0</v>
      </c>
      <c r="O19" s="253">
        <f>ROUND(E19*N19,2)</f>
        <v>0</v>
      </c>
      <c r="P19" s="253">
        <v>0</v>
      </c>
      <c r="Q19" s="253">
        <f>ROUND(E19*P19,2)</f>
        <v>0</v>
      </c>
      <c r="R19" s="255"/>
      <c r="S19" s="255" t="s">
        <v>100</v>
      </c>
      <c r="T19" s="256" t="s">
        <v>101</v>
      </c>
      <c r="U19" s="232">
        <v>0</v>
      </c>
      <c r="V19" s="232">
        <f>ROUND(E19*U19,2)</f>
        <v>0</v>
      </c>
      <c r="W19" s="232"/>
      <c r="X19" s="232" t="s">
        <v>102</v>
      </c>
      <c r="Y19" s="232" t="s">
        <v>103</v>
      </c>
      <c r="Z19" s="212"/>
      <c r="AA19" s="212"/>
      <c r="AB19" s="212"/>
      <c r="AC19" s="212"/>
      <c r="AD19" s="212"/>
      <c r="AE19" s="212"/>
      <c r="AF19" s="212"/>
      <c r="AG19" s="212" t="s">
        <v>104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50">
        <v>7</v>
      </c>
      <c r="B20" s="251" t="s">
        <v>121</v>
      </c>
      <c r="C20" s="260" t="s">
        <v>122</v>
      </c>
      <c r="D20" s="252" t="s">
        <v>99</v>
      </c>
      <c r="E20" s="253">
        <v>1</v>
      </c>
      <c r="F20" s="254"/>
      <c r="G20" s="255">
        <f>ROUND(E20*F20,2)</f>
        <v>0</v>
      </c>
      <c r="H20" s="254"/>
      <c r="I20" s="255">
        <f>ROUND(E20*H20,2)</f>
        <v>0</v>
      </c>
      <c r="J20" s="254"/>
      <c r="K20" s="255">
        <f>ROUND(E20*J20,2)</f>
        <v>0</v>
      </c>
      <c r="L20" s="255">
        <v>21</v>
      </c>
      <c r="M20" s="255">
        <f>G20*(1+L20/100)</f>
        <v>0</v>
      </c>
      <c r="N20" s="253">
        <v>0</v>
      </c>
      <c r="O20" s="253">
        <f>ROUND(E20*N20,2)</f>
        <v>0</v>
      </c>
      <c r="P20" s="253">
        <v>0</v>
      </c>
      <c r="Q20" s="253">
        <f>ROUND(E20*P20,2)</f>
        <v>0</v>
      </c>
      <c r="R20" s="255"/>
      <c r="S20" s="255" t="s">
        <v>100</v>
      </c>
      <c r="T20" s="256" t="s">
        <v>101</v>
      </c>
      <c r="U20" s="232">
        <v>0</v>
      </c>
      <c r="V20" s="232">
        <f>ROUND(E20*U20,2)</f>
        <v>0</v>
      </c>
      <c r="W20" s="232"/>
      <c r="X20" s="232" t="s">
        <v>102</v>
      </c>
      <c r="Y20" s="232" t="s">
        <v>103</v>
      </c>
      <c r="Z20" s="212"/>
      <c r="AA20" s="212"/>
      <c r="AB20" s="212"/>
      <c r="AC20" s="212"/>
      <c r="AD20" s="212"/>
      <c r="AE20" s="212"/>
      <c r="AF20" s="212"/>
      <c r="AG20" s="212" t="s">
        <v>104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5">
      <c r="A21" s="236" t="s">
        <v>95</v>
      </c>
      <c r="B21" s="237" t="s">
        <v>68</v>
      </c>
      <c r="C21" s="257" t="s">
        <v>30</v>
      </c>
      <c r="D21" s="238"/>
      <c r="E21" s="239"/>
      <c r="F21" s="240"/>
      <c r="G21" s="240">
        <f>SUMIF(AG22:AG62,"&lt;&gt;NOR",G22:G62)</f>
        <v>0</v>
      </c>
      <c r="H21" s="240"/>
      <c r="I21" s="240">
        <f>SUM(I22:I62)</f>
        <v>0</v>
      </c>
      <c r="J21" s="240"/>
      <c r="K21" s="240">
        <f>SUM(K22:K62)</f>
        <v>0</v>
      </c>
      <c r="L21" s="240"/>
      <c r="M21" s="240">
        <f>SUM(M22:M62)</f>
        <v>0</v>
      </c>
      <c r="N21" s="239"/>
      <c r="O21" s="239">
        <f>SUM(O22:O62)</f>
        <v>0</v>
      </c>
      <c r="P21" s="239"/>
      <c r="Q21" s="239">
        <f>SUM(Q22:Q62)</f>
        <v>0</v>
      </c>
      <c r="R21" s="240"/>
      <c r="S21" s="240"/>
      <c r="T21" s="241"/>
      <c r="U21" s="235"/>
      <c r="V21" s="235">
        <f>SUM(V22:V62)</f>
        <v>0</v>
      </c>
      <c r="W21" s="235"/>
      <c r="X21" s="235"/>
      <c r="Y21" s="235"/>
      <c r="AG21" t="s">
        <v>96</v>
      </c>
    </row>
    <row r="22" spans="1:60" ht="20.399999999999999" outlineLevel="1" x14ac:dyDescent="0.25">
      <c r="A22" s="243">
        <v>8</v>
      </c>
      <c r="B22" s="244" t="s">
        <v>123</v>
      </c>
      <c r="C22" s="258" t="s">
        <v>124</v>
      </c>
      <c r="D22" s="245" t="s">
        <v>99</v>
      </c>
      <c r="E22" s="246">
        <v>1</v>
      </c>
      <c r="F22" s="247"/>
      <c r="G22" s="248">
        <f>ROUND(E22*F22,2)</f>
        <v>0</v>
      </c>
      <c r="H22" s="247"/>
      <c r="I22" s="248">
        <f>ROUND(E22*H22,2)</f>
        <v>0</v>
      </c>
      <c r="J22" s="247"/>
      <c r="K22" s="248">
        <f>ROUND(E22*J22,2)</f>
        <v>0</v>
      </c>
      <c r="L22" s="248">
        <v>21</v>
      </c>
      <c r="M22" s="248">
        <f>G22*(1+L22/100)</f>
        <v>0</v>
      </c>
      <c r="N22" s="246">
        <v>0</v>
      </c>
      <c r="O22" s="246">
        <f>ROUND(E22*N22,2)</f>
        <v>0</v>
      </c>
      <c r="P22" s="246">
        <v>0</v>
      </c>
      <c r="Q22" s="246">
        <f>ROUND(E22*P22,2)</f>
        <v>0</v>
      </c>
      <c r="R22" s="248"/>
      <c r="S22" s="248" t="s">
        <v>100</v>
      </c>
      <c r="T22" s="249" t="s">
        <v>101</v>
      </c>
      <c r="U22" s="232">
        <v>0</v>
      </c>
      <c r="V22" s="232">
        <f>ROUND(E22*U22,2)</f>
        <v>0</v>
      </c>
      <c r="W22" s="232"/>
      <c r="X22" s="232" t="s">
        <v>102</v>
      </c>
      <c r="Y22" s="232" t="s">
        <v>103</v>
      </c>
      <c r="Z22" s="212"/>
      <c r="AA22" s="212"/>
      <c r="AB22" s="212"/>
      <c r="AC22" s="212"/>
      <c r="AD22" s="212"/>
      <c r="AE22" s="212"/>
      <c r="AF22" s="212"/>
      <c r="AG22" s="212" t="s">
        <v>104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399999999999999" outlineLevel="2" x14ac:dyDescent="0.25">
      <c r="A23" s="229"/>
      <c r="B23" s="230"/>
      <c r="C23" s="259" t="s">
        <v>125</v>
      </c>
      <c r="D23" s="233"/>
      <c r="E23" s="234">
        <v>1</v>
      </c>
      <c r="F23" s="232"/>
      <c r="G23" s="232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106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50">
        <v>9</v>
      </c>
      <c r="B24" s="251" t="s">
        <v>126</v>
      </c>
      <c r="C24" s="260" t="s">
        <v>127</v>
      </c>
      <c r="D24" s="252" t="s">
        <v>99</v>
      </c>
      <c r="E24" s="253">
        <v>1</v>
      </c>
      <c r="F24" s="254"/>
      <c r="G24" s="255">
        <f>ROUND(E24*F24,2)</f>
        <v>0</v>
      </c>
      <c r="H24" s="254"/>
      <c r="I24" s="255">
        <f>ROUND(E24*H24,2)</f>
        <v>0</v>
      </c>
      <c r="J24" s="254"/>
      <c r="K24" s="255">
        <f>ROUND(E24*J24,2)</f>
        <v>0</v>
      </c>
      <c r="L24" s="255">
        <v>21</v>
      </c>
      <c r="M24" s="255">
        <f>G24*(1+L24/100)</f>
        <v>0</v>
      </c>
      <c r="N24" s="253">
        <v>0</v>
      </c>
      <c r="O24" s="253">
        <f>ROUND(E24*N24,2)</f>
        <v>0</v>
      </c>
      <c r="P24" s="253">
        <v>0</v>
      </c>
      <c r="Q24" s="253">
        <f>ROUND(E24*P24,2)</f>
        <v>0</v>
      </c>
      <c r="R24" s="255"/>
      <c r="S24" s="255" t="s">
        <v>100</v>
      </c>
      <c r="T24" s="256" t="s">
        <v>101</v>
      </c>
      <c r="U24" s="232">
        <v>0</v>
      </c>
      <c r="V24" s="232">
        <f>ROUND(E24*U24,2)</f>
        <v>0</v>
      </c>
      <c r="W24" s="232"/>
      <c r="X24" s="232" t="s">
        <v>102</v>
      </c>
      <c r="Y24" s="232" t="s">
        <v>103</v>
      </c>
      <c r="Z24" s="212"/>
      <c r="AA24" s="212"/>
      <c r="AB24" s="212"/>
      <c r="AC24" s="212"/>
      <c r="AD24" s="212"/>
      <c r="AE24" s="212"/>
      <c r="AF24" s="212"/>
      <c r="AG24" s="212" t="s">
        <v>104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43">
        <v>10</v>
      </c>
      <c r="B25" s="244" t="s">
        <v>128</v>
      </c>
      <c r="C25" s="258" t="s">
        <v>129</v>
      </c>
      <c r="D25" s="245" t="s">
        <v>130</v>
      </c>
      <c r="E25" s="246">
        <v>1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21</v>
      </c>
      <c r="M25" s="248">
        <f>G25*(1+L25/100)</f>
        <v>0</v>
      </c>
      <c r="N25" s="246">
        <v>0</v>
      </c>
      <c r="O25" s="246">
        <f>ROUND(E25*N25,2)</f>
        <v>0</v>
      </c>
      <c r="P25" s="246">
        <v>0</v>
      </c>
      <c r="Q25" s="246">
        <f>ROUND(E25*P25,2)</f>
        <v>0</v>
      </c>
      <c r="R25" s="248"/>
      <c r="S25" s="248" t="s">
        <v>100</v>
      </c>
      <c r="T25" s="249" t="s">
        <v>101</v>
      </c>
      <c r="U25" s="232">
        <v>0</v>
      </c>
      <c r="V25" s="232">
        <f>ROUND(E25*U25,2)</f>
        <v>0</v>
      </c>
      <c r="W25" s="232"/>
      <c r="X25" s="232" t="s">
        <v>102</v>
      </c>
      <c r="Y25" s="232" t="s">
        <v>103</v>
      </c>
      <c r="Z25" s="212"/>
      <c r="AA25" s="212"/>
      <c r="AB25" s="212"/>
      <c r="AC25" s="212"/>
      <c r="AD25" s="212"/>
      <c r="AE25" s="212"/>
      <c r="AF25" s="212"/>
      <c r="AG25" s="212" t="s">
        <v>104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51" outlineLevel="2" x14ac:dyDescent="0.25">
      <c r="A26" s="229"/>
      <c r="B26" s="230"/>
      <c r="C26" s="259" t="s">
        <v>131</v>
      </c>
      <c r="D26" s="233"/>
      <c r="E26" s="234"/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106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0.399999999999999" outlineLevel="3" x14ac:dyDescent="0.25">
      <c r="A27" s="229"/>
      <c r="B27" s="230"/>
      <c r="C27" s="259" t="s">
        <v>132</v>
      </c>
      <c r="D27" s="233"/>
      <c r="E27" s="234">
        <v>1</v>
      </c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106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50">
        <v>11</v>
      </c>
      <c r="B28" s="251" t="s">
        <v>133</v>
      </c>
      <c r="C28" s="260" t="s">
        <v>134</v>
      </c>
      <c r="D28" s="252" t="s">
        <v>99</v>
      </c>
      <c r="E28" s="253">
        <v>1</v>
      </c>
      <c r="F28" s="254"/>
      <c r="G28" s="255">
        <f>ROUND(E28*F28,2)</f>
        <v>0</v>
      </c>
      <c r="H28" s="254"/>
      <c r="I28" s="255">
        <f>ROUND(E28*H28,2)</f>
        <v>0</v>
      </c>
      <c r="J28" s="254"/>
      <c r="K28" s="255">
        <f>ROUND(E28*J28,2)</f>
        <v>0</v>
      </c>
      <c r="L28" s="255">
        <v>21</v>
      </c>
      <c r="M28" s="255">
        <f>G28*(1+L28/100)</f>
        <v>0</v>
      </c>
      <c r="N28" s="253">
        <v>0</v>
      </c>
      <c r="O28" s="253">
        <f>ROUND(E28*N28,2)</f>
        <v>0</v>
      </c>
      <c r="P28" s="253">
        <v>0</v>
      </c>
      <c r="Q28" s="253">
        <f>ROUND(E28*P28,2)</f>
        <v>0</v>
      </c>
      <c r="R28" s="255"/>
      <c r="S28" s="255" t="s">
        <v>100</v>
      </c>
      <c r="T28" s="256" t="s">
        <v>101</v>
      </c>
      <c r="U28" s="232">
        <v>0</v>
      </c>
      <c r="V28" s="232">
        <f>ROUND(E28*U28,2)</f>
        <v>0</v>
      </c>
      <c r="W28" s="232"/>
      <c r="X28" s="232" t="s">
        <v>102</v>
      </c>
      <c r="Y28" s="232" t="s">
        <v>103</v>
      </c>
      <c r="Z28" s="212"/>
      <c r="AA28" s="212"/>
      <c r="AB28" s="212"/>
      <c r="AC28" s="212"/>
      <c r="AD28" s="212"/>
      <c r="AE28" s="212"/>
      <c r="AF28" s="212"/>
      <c r="AG28" s="212" t="s">
        <v>104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0.399999999999999" outlineLevel="1" x14ac:dyDescent="0.25">
      <c r="A29" s="250">
        <v>12</v>
      </c>
      <c r="B29" s="251" t="s">
        <v>135</v>
      </c>
      <c r="C29" s="260" t="s">
        <v>136</v>
      </c>
      <c r="D29" s="252" t="s">
        <v>99</v>
      </c>
      <c r="E29" s="253">
        <v>1</v>
      </c>
      <c r="F29" s="254"/>
      <c r="G29" s="255">
        <f>ROUND(E29*F29,2)</f>
        <v>0</v>
      </c>
      <c r="H29" s="254"/>
      <c r="I29" s="255">
        <f>ROUND(E29*H29,2)</f>
        <v>0</v>
      </c>
      <c r="J29" s="254"/>
      <c r="K29" s="255">
        <f>ROUND(E29*J29,2)</f>
        <v>0</v>
      </c>
      <c r="L29" s="255">
        <v>21</v>
      </c>
      <c r="M29" s="255">
        <f>G29*(1+L29/100)</f>
        <v>0</v>
      </c>
      <c r="N29" s="253">
        <v>0</v>
      </c>
      <c r="O29" s="253">
        <f>ROUND(E29*N29,2)</f>
        <v>0</v>
      </c>
      <c r="P29" s="253">
        <v>0</v>
      </c>
      <c r="Q29" s="253">
        <f>ROUND(E29*P29,2)</f>
        <v>0</v>
      </c>
      <c r="R29" s="255"/>
      <c r="S29" s="255" t="s">
        <v>100</v>
      </c>
      <c r="T29" s="256" t="s">
        <v>101</v>
      </c>
      <c r="U29" s="232">
        <v>0</v>
      </c>
      <c r="V29" s="232">
        <f>ROUND(E29*U29,2)</f>
        <v>0</v>
      </c>
      <c r="W29" s="232"/>
      <c r="X29" s="232" t="s">
        <v>102</v>
      </c>
      <c r="Y29" s="232" t="s">
        <v>103</v>
      </c>
      <c r="Z29" s="212"/>
      <c r="AA29" s="212"/>
      <c r="AB29" s="212"/>
      <c r="AC29" s="212"/>
      <c r="AD29" s="212"/>
      <c r="AE29" s="212"/>
      <c r="AF29" s="212"/>
      <c r="AG29" s="212" t="s">
        <v>104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0.399999999999999" outlineLevel="1" x14ac:dyDescent="0.25">
      <c r="A30" s="243">
        <v>13</v>
      </c>
      <c r="B30" s="244" t="s">
        <v>137</v>
      </c>
      <c r="C30" s="258" t="s">
        <v>138</v>
      </c>
      <c r="D30" s="245" t="s">
        <v>99</v>
      </c>
      <c r="E30" s="246">
        <v>1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21</v>
      </c>
      <c r="M30" s="248">
        <f>G30*(1+L30/100)</f>
        <v>0</v>
      </c>
      <c r="N30" s="246">
        <v>0</v>
      </c>
      <c r="O30" s="246">
        <f>ROUND(E30*N30,2)</f>
        <v>0</v>
      </c>
      <c r="P30" s="246">
        <v>0</v>
      </c>
      <c r="Q30" s="246">
        <f>ROUND(E30*P30,2)</f>
        <v>0</v>
      </c>
      <c r="R30" s="248"/>
      <c r="S30" s="248" t="s">
        <v>139</v>
      </c>
      <c r="T30" s="249" t="s">
        <v>101</v>
      </c>
      <c r="U30" s="232">
        <v>0</v>
      </c>
      <c r="V30" s="232">
        <f>ROUND(E30*U30,2)</f>
        <v>0</v>
      </c>
      <c r="W30" s="232"/>
      <c r="X30" s="232" t="s">
        <v>102</v>
      </c>
      <c r="Y30" s="232" t="s">
        <v>103</v>
      </c>
      <c r="Z30" s="212"/>
      <c r="AA30" s="212"/>
      <c r="AB30" s="212"/>
      <c r="AC30" s="212"/>
      <c r="AD30" s="212"/>
      <c r="AE30" s="212"/>
      <c r="AF30" s="212"/>
      <c r="AG30" s="212" t="s">
        <v>104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30.6" outlineLevel="2" x14ac:dyDescent="0.25">
      <c r="A31" s="229"/>
      <c r="B31" s="230"/>
      <c r="C31" s="259" t="s">
        <v>140</v>
      </c>
      <c r="D31" s="233"/>
      <c r="E31" s="234"/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106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30.6" outlineLevel="3" x14ac:dyDescent="0.25">
      <c r="A32" s="229"/>
      <c r="B32" s="230"/>
      <c r="C32" s="259" t="s">
        <v>141</v>
      </c>
      <c r="D32" s="233"/>
      <c r="E32" s="234">
        <v>1</v>
      </c>
      <c r="F32" s="232"/>
      <c r="G32" s="232"/>
      <c r="H32" s="232"/>
      <c r="I32" s="232"/>
      <c r="J32" s="232"/>
      <c r="K32" s="232"/>
      <c r="L32" s="232"/>
      <c r="M32" s="232"/>
      <c r="N32" s="231"/>
      <c r="O32" s="231"/>
      <c r="P32" s="231"/>
      <c r="Q32" s="231"/>
      <c r="R32" s="232"/>
      <c r="S32" s="232"/>
      <c r="T32" s="232"/>
      <c r="U32" s="232"/>
      <c r="V32" s="232"/>
      <c r="W32" s="232"/>
      <c r="X32" s="232"/>
      <c r="Y32" s="232"/>
      <c r="Z32" s="212"/>
      <c r="AA32" s="212"/>
      <c r="AB32" s="212"/>
      <c r="AC32" s="212"/>
      <c r="AD32" s="212"/>
      <c r="AE32" s="212"/>
      <c r="AF32" s="212"/>
      <c r="AG32" s="212" t="s">
        <v>106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30.6" outlineLevel="1" x14ac:dyDescent="0.25">
      <c r="A33" s="250">
        <v>14</v>
      </c>
      <c r="B33" s="251" t="s">
        <v>142</v>
      </c>
      <c r="C33" s="260" t="s">
        <v>143</v>
      </c>
      <c r="D33" s="252" t="s">
        <v>99</v>
      </c>
      <c r="E33" s="253">
        <v>1</v>
      </c>
      <c r="F33" s="254"/>
      <c r="G33" s="255">
        <f>ROUND(E33*F33,2)</f>
        <v>0</v>
      </c>
      <c r="H33" s="254"/>
      <c r="I33" s="255">
        <f>ROUND(E33*H33,2)</f>
        <v>0</v>
      </c>
      <c r="J33" s="254"/>
      <c r="K33" s="255">
        <f>ROUND(E33*J33,2)</f>
        <v>0</v>
      </c>
      <c r="L33" s="255">
        <v>21</v>
      </c>
      <c r="M33" s="255">
        <f>G33*(1+L33/100)</f>
        <v>0</v>
      </c>
      <c r="N33" s="253">
        <v>0</v>
      </c>
      <c r="O33" s="253">
        <f>ROUND(E33*N33,2)</f>
        <v>0</v>
      </c>
      <c r="P33" s="253">
        <v>0</v>
      </c>
      <c r="Q33" s="253">
        <f>ROUND(E33*P33,2)</f>
        <v>0</v>
      </c>
      <c r="R33" s="255"/>
      <c r="S33" s="255" t="s">
        <v>139</v>
      </c>
      <c r="T33" s="256" t="s">
        <v>101</v>
      </c>
      <c r="U33" s="232">
        <v>0</v>
      </c>
      <c r="V33" s="232">
        <f>ROUND(E33*U33,2)</f>
        <v>0</v>
      </c>
      <c r="W33" s="232"/>
      <c r="X33" s="232" t="s">
        <v>102</v>
      </c>
      <c r="Y33" s="232" t="s">
        <v>103</v>
      </c>
      <c r="Z33" s="212"/>
      <c r="AA33" s="212"/>
      <c r="AB33" s="212"/>
      <c r="AC33" s="212"/>
      <c r="AD33" s="212"/>
      <c r="AE33" s="212"/>
      <c r="AF33" s="212"/>
      <c r="AG33" s="212" t="s">
        <v>104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0.399999999999999" outlineLevel="1" x14ac:dyDescent="0.25">
      <c r="A34" s="250">
        <v>15</v>
      </c>
      <c r="B34" s="251" t="s">
        <v>144</v>
      </c>
      <c r="C34" s="260" t="s">
        <v>145</v>
      </c>
      <c r="D34" s="252" t="s">
        <v>99</v>
      </c>
      <c r="E34" s="253">
        <v>1</v>
      </c>
      <c r="F34" s="254"/>
      <c r="G34" s="255">
        <f>ROUND(E34*F34,2)</f>
        <v>0</v>
      </c>
      <c r="H34" s="254"/>
      <c r="I34" s="255">
        <f>ROUND(E34*H34,2)</f>
        <v>0</v>
      </c>
      <c r="J34" s="254"/>
      <c r="K34" s="255">
        <f>ROUND(E34*J34,2)</f>
        <v>0</v>
      </c>
      <c r="L34" s="255">
        <v>21</v>
      </c>
      <c r="M34" s="255">
        <f>G34*(1+L34/100)</f>
        <v>0</v>
      </c>
      <c r="N34" s="253">
        <v>0</v>
      </c>
      <c r="O34" s="253">
        <f>ROUND(E34*N34,2)</f>
        <v>0</v>
      </c>
      <c r="P34" s="253">
        <v>0</v>
      </c>
      <c r="Q34" s="253">
        <f>ROUND(E34*P34,2)</f>
        <v>0</v>
      </c>
      <c r="R34" s="255"/>
      <c r="S34" s="255" t="s">
        <v>100</v>
      </c>
      <c r="T34" s="256" t="s">
        <v>101</v>
      </c>
      <c r="U34" s="232">
        <v>0</v>
      </c>
      <c r="V34" s="232">
        <f>ROUND(E34*U34,2)</f>
        <v>0</v>
      </c>
      <c r="W34" s="232"/>
      <c r="X34" s="232" t="s">
        <v>102</v>
      </c>
      <c r="Y34" s="232" t="s">
        <v>103</v>
      </c>
      <c r="Z34" s="212"/>
      <c r="AA34" s="212"/>
      <c r="AB34" s="212"/>
      <c r="AC34" s="212"/>
      <c r="AD34" s="212"/>
      <c r="AE34" s="212"/>
      <c r="AF34" s="212"/>
      <c r="AG34" s="212" t="s">
        <v>104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43">
        <v>16</v>
      </c>
      <c r="B35" s="244" t="s">
        <v>146</v>
      </c>
      <c r="C35" s="258" t="s">
        <v>147</v>
      </c>
      <c r="D35" s="245" t="s">
        <v>130</v>
      </c>
      <c r="E35" s="246">
        <v>1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21</v>
      </c>
      <c r="M35" s="248">
        <f>G35*(1+L35/100)</f>
        <v>0</v>
      </c>
      <c r="N35" s="246">
        <v>0</v>
      </c>
      <c r="O35" s="246">
        <f>ROUND(E35*N35,2)</f>
        <v>0</v>
      </c>
      <c r="P35" s="246">
        <v>0</v>
      </c>
      <c r="Q35" s="246">
        <f>ROUND(E35*P35,2)</f>
        <v>0</v>
      </c>
      <c r="R35" s="248"/>
      <c r="S35" s="248" t="s">
        <v>139</v>
      </c>
      <c r="T35" s="249" t="s">
        <v>101</v>
      </c>
      <c r="U35" s="232">
        <v>0</v>
      </c>
      <c r="V35" s="232">
        <f>ROUND(E35*U35,2)</f>
        <v>0</v>
      </c>
      <c r="W35" s="232"/>
      <c r="X35" s="232" t="s">
        <v>102</v>
      </c>
      <c r="Y35" s="232" t="s">
        <v>103</v>
      </c>
      <c r="Z35" s="212"/>
      <c r="AA35" s="212"/>
      <c r="AB35" s="212"/>
      <c r="AC35" s="212"/>
      <c r="AD35" s="212"/>
      <c r="AE35" s="212"/>
      <c r="AF35" s="212"/>
      <c r="AG35" s="212" t="s">
        <v>104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40.799999999999997" outlineLevel="2" x14ac:dyDescent="0.25">
      <c r="A36" s="229"/>
      <c r="B36" s="230"/>
      <c r="C36" s="259" t="s">
        <v>148</v>
      </c>
      <c r="D36" s="233"/>
      <c r="E36" s="234"/>
      <c r="F36" s="232"/>
      <c r="G36" s="232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2"/>
      <c r="AA36" s="212"/>
      <c r="AB36" s="212"/>
      <c r="AC36" s="212"/>
      <c r="AD36" s="212"/>
      <c r="AE36" s="212"/>
      <c r="AF36" s="212"/>
      <c r="AG36" s="212" t="s">
        <v>106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5">
      <c r="A37" s="229"/>
      <c r="B37" s="230"/>
      <c r="C37" s="259" t="s">
        <v>114</v>
      </c>
      <c r="D37" s="233"/>
      <c r="E37" s="234">
        <v>1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106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43">
        <v>17</v>
      </c>
      <c r="B38" s="244" t="s">
        <v>149</v>
      </c>
      <c r="C38" s="258" t="s">
        <v>150</v>
      </c>
      <c r="D38" s="245" t="s">
        <v>130</v>
      </c>
      <c r="E38" s="246">
        <v>1</v>
      </c>
      <c r="F38" s="247"/>
      <c r="G38" s="248">
        <f>ROUND(E38*F38,2)</f>
        <v>0</v>
      </c>
      <c r="H38" s="247"/>
      <c r="I38" s="248">
        <f>ROUND(E38*H38,2)</f>
        <v>0</v>
      </c>
      <c r="J38" s="247"/>
      <c r="K38" s="248">
        <f>ROUND(E38*J38,2)</f>
        <v>0</v>
      </c>
      <c r="L38" s="248">
        <v>21</v>
      </c>
      <c r="M38" s="248">
        <f>G38*(1+L38/100)</f>
        <v>0</v>
      </c>
      <c r="N38" s="246">
        <v>0</v>
      </c>
      <c r="O38" s="246">
        <f>ROUND(E38*N38,2)</f>
        <v>0</v>
      </c>
      <c r="P38" s="246">
        <v>0</v>
      </c>
      <c r="Q38" s="246">
        <f>ROUND(E38*P38,2)</f>
        <v>0</v>
      </c>
      <c r="R38" s="248"/>
      <c r="S38" s="248" t="s">
        <v>139</v>
      </c>
      <c r="T38" s="249" t="s">
        <v>101</v>
      </c>
      <c r="U38" s="232">
        <v>0</v>
      </c>
      <c r="V38" s="232">
        <f>ROUND(E38*U38,2)</f>
        <v>0</v>
      </c>
      <c r="W38" s="232"/>
      <c r="X38" s="232" t="s">
        <v>102</v>
      </c>
      <c r="Y38" s="232" t="s">
        <v>103</v>
      </c>
      <c r="Z38" s="212"/>
      <c r="AA38" s="212"/>
      <c r="AB38" s="212"/>
      <c r="AC38" s="212"/>
      <c r="AD38" s="212"/>
      <c r="AE38" s="212"/>
      <c r="AF38" s="212"/>
      <c r="AG38" s="212" t="s">
        <v>104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5">
      <c r="A39" s="229"/>
      <c r="B39" s="230"/>
      <c r="C39" s="259" t="s">
        <v>151</v>
      </c>
      <c r="D39" s="233"/>
      <c r="E39" s="234"/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106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5">
      <c r="A40" s="229"/>
      <c r="B40" s="230"/>
      <c r="C40" s="259" t="s">
        <v>114</v>
      </c>
      <c r="D40" s="233"/>
      <c r="E40" s="234">
        <v>1</v>
      </c>
      <c r="F40" s="232"/>
      <c r="G40" s="232"/>
      <c r="H40" s="232"/>
      <c r="I40" s="232"/>
      <c r="J40" s="232"/>
      <c r="K40" s="232"/>
      <c r="L40" s="232"/>
      <c r="M40" s="232"/>
      <c r="N40" s="231"/>
      <c r="O40" s="231"/>
      <c r="P40" s="231"/>
      <c r="Q40" s="231"/>
      <c r="R40" s="232"/>
      <c r="S40" s="232"/>
      <c r="T40" s="232"/>
      <c r="U40" s="232"/>
      <c r="V40" s="232"/>
      <c r="W40" s="232"/>
      <c r="X40" s="232"/>
      <c r="Y40" s="232"/>
      <c r="Z40" s="212"/>
      <c r="AA40" s="212"/>
      <c r="AB40" s="212"/>
      <c r="AC40" s="212"/>
      <c r="AD40" s="212"/>
      <c r="AE40" s="212"/>
      <c r="AF40" s="212"/>
      <c r="AG40" s="212" t="s">
        <v>106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50">
        <v>18</v>
      </c>
      <c r="B41" s="251" t="s">
        <v>152</v>
      </c>
      <c r="C41" s="260" t="s">
        <v>153</v>
      </c>
      <c r="D41" s="252" t="s">
        <v>99</v>
      </c>
      <c r="E41" s="253">
        <v>1</v>
      </c>
      <c r="F41" s="254"/>
      <c r="G41" s="255">
        <f>ROUND(E41*F41,2)</f>
        <v>0</v>
      </c>
      <c r="H41" s="254"/>
      <c r="I41" s="255">
        <f>ROUND(E41*H41,2)</f>
        <v>0</v>
      </c>
      <c r="J41" s="254"/>
      <c r="K41" s="255">
        <f>ROUND(E41*J41,2)</f>
        <v>0</v>
      </c>
      <c r="L41" s="255">
        <v>21</v>
      </c>
      <c r="M41" s="255">
        <f>G41*(1+L41/100)</f>
        <v>0</v>
      </c>
      <c r="N41" s="253">
        <v>0</v>
      </c>
      <c r="O41" s="253">
        <f>ROUND(E41*N41,2)</f>
        <v>0</v>
      </c>
      <c r="P41" s="253">
        <v>0</v>
      </c>
      <c r="Q41" s="253">
        <f>ROUND(E41*P41,2)</f>
        <v>0</v>
      </c>
      <c r="R41" s="255"/>
      <c r="S41" s="255" t="s">
        <v>100</v>
      </c>
      <c r="T41" s="256" t="s">
        <v>101</v>
      </c>
      <c r="U41" s="232">
        <v>0</v>
      </c>
      <c r="V41" s="232">
        <f>ROUND(E41*U41,2)</f>
        <v>0</v>
      </c>
      <c r="W41" s="232"/>
      <c r="X41" s="232" t="s">
        <v>102</v>
      </c>
      <c r="Y41" s="232" t="s">
        <v>103</v>
      </c>
      <c r="Z41" s="212"/>
      <c r="AA41" s="212"/>
      <c r="AB41" s="212"/>
      <c r="AC41" s="212"/>
      <c r="AD41" s="212"/>
      <c r="AE41" s="212"/>
      <c r="AF41" s="212"/>
      <c r="AG41" s="212" t="s">
        <v>104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50">
        <v>19</v>
      </c>
      <c r="B42" s="251" t="s">
        <v>154</v>
      </c>
      <c r="C42" s="260" t="s">
        <v>155</v>
      </c>
      <c r="D42" s="252" t="s">
        <v>99</v>
      </c>
      <c r="E42" s="253">
        <v>1</v>
      </c>
      <c r="F42" s="254"/>
      <c r="G42" s="255">
        <f>ROUND(E42*F42,2)</f>
        <v>0</v>
      </c>
      <c r="H42" s="254"/>
      <c r="I42" s="255">
        <f>ROUND(E42*H42,2)</f>
        <v>0</v>
      </c>
      <c r="J42" s="254"/>
      <c r="K42" s="255">
        <f>ROUND(E42*J42,2)</f>
        <v>0</v>
      </c>
      <c r="L42" s="255">
        <v>21</v>
      </c>
      <c r="M42" s="255">
        <f>G42*(1+L42/100)</f>
        <v>0</v>
      </c>
      <c r="N42" s="253">
        <v>0</v>
      </c>
      <c r="O42" s="253">
        <f>ROUND(E42*N42,2)</f>
        <v>0</v>
      </c>
      <c r="P42" s="253">
        <v>0</v>
      </c>
      <c r="Q42" s="253">
        <f>ROUND(E42*P42,2)</f>
        <v>0</v>
      </c>
      <c r="R42" s="255"/>
      <c r="S42" s="255" t="s">
        <v>100</v>
      </c>
      <c r="T42" s="256" t="s">
        <v>101</v>
      </c>
      <c r="U42" s="232">
        <v>0</v>
      </c>
      <c r="V42" s="232">
        <f>ROUND(E42*U42,2)</f>
        <v>0</v>
      </c>
      <c r="W42" s="232"/>
      <c r="X42" s="232" t="s">
        <v>102</v>
      </c>
      <c r="Y42" s="232" t="s">
        <v>103</v>
      </c>
      <c r="Z42" s="212"/>
      <c r="AA42" s="212"/>
      <c r="AB42" s="212"/>
      <c r="AC42" s="212"/>
      <c r="AD42" s="212"/>
      <c r="AE42" s="212"/>
      <c r="AF42" s="212"/>
      <c r="AG42" s="212" t="s">
        <v>104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50">
        <v>20</v>
      </c>
      <c r="B43" s="251" t="s">
        <v>156</v>
      </c>
      <c r="C43" s="260" t="s">
        <v>157</v>
      </c>
      <c r="D43" s="252" t="s">
        <v>99</v>
      </c>
      <c r="E43" s="253">
        <v>1</v>
      </c>
      <c r="F43" s="254"/>
      <c r="G43" s="255">
        <f>ROUND(E43*F43,2)</f>
        <v>0</v>
      </c>
      <c r="H43" s="254"/>
      <c r="I43" s="255">
        <f>ROUND(E43*H43,2)</f>
        <v>0</v>
      </c>
      <c r="J43" s="254"/>
      <c r="K43" s="255">
        <f>ROUND(E43*J43,2)</f>
        <v>0</v>
      </c>
      <c r="L43" s="255">
        <v>21</v>
      </c>
      <c r="M43" s="255">
        <f>G43*(1+L43/100)</f>
        <v>0</v>
      </c>
      <c r="N43" s="253">
        <v>0</v>
      </c>
      <c r="O43" s="253">
        <f>ROUND(E43*N43,2)</f>
        <v>0</v>
      </c>
      <c r="P43" s="253">
        <v>0</v>
      </c>
      <c r="Q43" s="253">
        <f>ROUND(E43*P43,2)</f>
        <v>0</v>
      </c>
      <c r="R43" s="255"/>
      <c r="S43" s="255" t="s">
        <v>100</v>
      </c>
      <c r="T43" s="256" t="s">
        <v>101</v>
      </c>
      <c r="U43" s="232">
        <v>0</v>
      </c>
      <c r="V43" s="232">
        <f>ROUND(E43*U43,2)</f>
        <v>0</v>
      </c>
      <c r="W43" s="232"/>
      <c r="X43" s="232" t="s">
        <v>102</v>
      </c>
      <c r="Y43" s="232" t="s">
        <v>103</v>
      </c>
      <c r="Z43" s="212"/>
      <c r="AA43" s="212"/>
      <c r="AB43" s="212"/>
      <c r="AC43" s="212"/>
      <c r="AD43" s="212"/>
      <c r="AE43" s="212"/>
      <c r="AF43" s="212"/>
      <c r="AG43" s="212" t="s">
        <v>104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50">
        <v>21</v>
      </c>
      <c r="B44" s="251" t="s">
        <v>158</v>
      </c>
      <c r="C44" s="260" t="s">
        <v>159</v>
      </c>
      <c r="D44" s="252" t="s">
        <v>130</v>
      </c>
      <c r="E44" s="253">
        <v>1</v>
      </c>
      <c r="F44" s="254"/>
      <c r="G44" s="255">
        <f>ROUND(E44*F44,2)</f>
        <v>0</v>
      </c>
      <c r="H44" s="254"/>
      <c r="I44" s="255">
        <f>ROUND(E44*H44,2)</f>
        <v>0</v>
      </c>
      <c r="J44" s="254"/>
      <c r="K44" s="255">
        <f>ROUND(E44*J44,2)</f>
        <v>0</v>
      </c>
      <c r="L44" s="255">
        <v>21</v>
      </c>
      <c r="M44" s="255">
        <f>G44*(1+L44/100)</f>
        <v>0</v>
      </c>
      <c r="N44" s="253">
        <v>0</v>
      </c>
      <c r="O44" s="253">
        <f>ROUND(E44*N44,2)</f>
        <v>0</v>
      </c>
      <c r="P44" s="253">
        <v>0</v>
      </c>
      <c r="Q44" s="253">
        <f>ROUND(E44*P44,2)</f>
        <v>0</v>
      </c>
      <c r="R44" s="255"/>
      <c r="S44" s="255" t="s">
        <v>139</v>
      </c>
      <c r="T44" s="256" t="s">
        <v>101</v>
      </c>
      <c r="U44" s="232">
        <v>0</v>
      </c>
      <c r="V44" s="232">
        <f>ROUND(E44*U44,2)</f>
        <v>0</v>
      </c>
      <c r="W44" s="232"/>
      <c r="X44" s="232" t="s">
        <v>160</v>
      </c>
      <c r="Y44" s="232" t="s">
        <v>103</v>
      </c>
      <c r="Z44" s="212"/>
      <c r="AA44" s="212"/>
      <c r="AB44" s="212"/>
      <c r="AC44" s="212"/>
      <c r="AD44" s="212"/>
      <c r="AE44" s="212"/>
      <c r="AF44" s="212"/>
      <c r="AG44" s="212" t="s">
        <v>161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50">
        <v>22</v>
      </c>
      <c r="B45" s="251" t="s">
        <v>162</v>
      </c>
      <c r="C45" s="260" t="s">
        <v>163</v>
      </c>
      <c r="D45" s="252" t="s">
        <v>130</v>
      </c>
      <c r="E45" s="253">
        <v>1</v>
      </c>
      <c r="F45" s="254"/>
      <c r="G45" s="255">
        <f>ROUND(E45*F45,2)</f>
        <v>0</v>
      </c>
      <c r="H45" s="254"/>
      <c r="I45" s="255">
        <f>ROUND(E45*H45,2)</f>
        <v>0</v>
      </c>
      <c r="J45" s="254"/>
      <c r="K45" s="255">
        <f>ROUND(E45*J45,2)</f>
        <v>0</v>
      </c>
      <c r="L45" s="255">
        <v>21</v>
      </c>
      <c r="M45" s="255">
        <f>G45*(1+L45/100)</f>
        <v>0</v>
      </c>
      <c r="N45" s="253">
        <v>0</v>
      </c>
      <c r="O45" s="253">
        <f>ROUND(E45*N45,2)</f>
        <v>0</v>
      </c>
      <c r="P45" s="253">
        <v>0</v>
      </c>
      <c r="Q45" s="253">
        <f>ROUND(E45*P45,2)</f>
        <v>0</v>
      </c>
      <c r="R45" s="255"/>
      <c r="S45" s="255" t="s">
        <v>139</v>
      </c>
      <c r="T45" s="256" t="s">
        <v>101</v>
      </c>
      <c r="U45" s="232">
        <v>0</v>
      </c>
      <c r="V45" s="232">
        <f>ROUND(E45*U45,2)</f>
        <v>0</v>
      </c>
      <c r="W45" s="232"/>
      <c r="X45" s="232" t="s">
        <v>160</v>
      </c>
      <c r="Y45" s="232" t="s">
        <v>103</v>
      </c>
      <c r="Z45" s="212"/>
      <c r="AA45" s="212"/>
      <c r="AB45" s="212"/>
      <c r="AC45" s="212"/>
      <c r="AD45" s="212"/>
      <c r="AE45" s="212"/>
      <c r="AF45" s="212"/>
      <c r="AG45" s="212" t="s">
        <v>161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50">
        <v>23</v>
      </c>
      <c r="B46" s="251" t="s">
        <v>164</v>
      </c>
      <c r="C46" s="260" t="s">
        <v>165</v>
      </c>
      <c r="D46" s="252" t="s">
        <v>130</v>
      </c>
      <c r="E46" s="253">
        <v>1</v>
      </c>
      <c r="F46" s="254"/>
      <c r="G46" s="255">
        <f>ROUND(E46*F46,2)</f>
        <v>0</v>
      </c>
      <c r="H46" s="254"/>
      <c r="I46" s="255">
        <f>ROUND(E46*H46,2)</f>
        <v>0</v>
      </c>
      <c r="J46" s="254"/>
      <c r="K46" s="255">
        <f>ROUND(E46*J46,2)</f>
        <v>0</v>
      </c>
      <c r="L46" s="255">
        <v>21</v>
      </c>
      <c r="M46" s="255">
        <f>G46*(1+L46/100)</f>
        <v>0</v>
      </c>
      <c r="N46" s="253">
        <v>0</v>
      </c>
      <c r="O46" s="253">
        <f>ROUND(E46*N46,2)</f>
        <v>0</v>
      </c>
      <c r="P46" s="253">
        <v>0</v>
      </c>
      <c r="Q46" s="253">
        <f>ROUND(E46*P46,2)</f>
        <v>0</v>
      </c>
      <c r="R46" s="255"/>
      <c r="S46" s="255" t="s">
        <v>139</v>
      </c>
      <c r="T46" s="256" t="s">
        <v>101</v>
      </c>
      <c r="U46" s="232">
        <v>0</v>
      </c>
      <c r="V46" s="232">
        <f>ROUND(E46*U46,2)</f>
        <v>0</v>
      </c>
      <c r="W46" s="232"/>
      <c r="X46" s="232" t="s">
        <v>160</v>
      </c>
      <c r="Y46" s="232" t="s">
        <v>103</v>
      </c>
      <c r="Z46" s="212"/>
      <c r="AA46" s="212"/>
      <c r="AB46" s="212"/>
      <c r="AC46" s="212"/>
      <c r="AD46" s="212"/>
      <c r="AE46" s="212"/>
      <c r="AF46" s="212"/>
      <c r="AG46" s="212" t="s">
        <v>161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50">
        <v>24</v>
      </c>
      <c r="B47" s="251" t="s">
        <v>166</v>
      </c>
      <c r="C47" s="260" t="s">
        <v>167</v>
      </c>
      <c r="D47" s="252" t="s">
        <v>130</v>
      </c>
      <c r="E47" s="253">
        <v>1</v>
      </c>
      <c r="F47" s="254"/>
      <c r="G47" s="255">
        <f>ROUND(E47*F47,2)</f>
        <v>0</v>
      </c>
      <c r="H47" s="254"/>
      <c r="I47" s="255">
        <f>ROUND(E47*H47,2)</f>
        <v>0</v>
      </c>
      <c r="J47" s="254"/>
      <c r="K47" s="255">
        <f>ROUND(E47*J47,2)</f>
        <v>0</v>
      </c>
      <c r="L47" s="255">
        <v>21</v>
      </c>
      <c r="M47" s="255">
        <f>G47*(1+L47/100)</f>
        <v>0</v>
      </c>
      <c r="N47" s="253">
        <v>0</v>
      </c>
      <c r="O47" s="253">
        <f>ROUND(E47*N47,2)</f>
        <v>0</v>
      </c>
      <c r="P47" s="253">
        <v>0</v>
      </c>
      <c r="Q47" s="253">
        <f>ROUND(E47*P47,2)</f>
        <v>0</v>
      </c>
      <c r="R47" s="255"/>
      <c r="S47" s="255" t="s">
        <v>139</v>
      </c>
      <c r="T47" s="256" t="s">
        <v>101</v>
      </c>
      <c r="U47" s="232">
        <v>0</v>
      </c>
      <c r="V47" s="232">
        <f>ROUND(E47*U47,2)</f>
        <v>0</v>
      </c>
      <c r="W47" s="232"/>
      <c r="X47" s="232" t="s">
        <v>160</v>
      </c>
      <c r="Y47" s="232" t="s">
        <v>103</v>
      </c>
      <c r="Z47" s="212"/>
      <c r="AA47" s="212"/>
      <c r="AB47" s="212"/>
      <c r="AC47" s="212"/>
      <c r="AD47" s="212"/>
      <c r="AE47" s="212"/>
      <c r="AF47" s="212"/>
      <c r="AG47" s="212" t="s">
        <v>161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50">
        <v>25</v>
      </c>
      <c r="B48" s="251" t="s">
        <v>168</v>
      </c>
      <c r="C48" s="260" t="s">
        <v>169</v>
      </c>
      <c r="D48" s="252" t="s">
        <v>130</v>
      </c>
      <c r="E48" s="253">
        <v>1</v>
      </c>
      <c r="F48" s="254"/>
      <c r="G48" s="255">
        <f>ROUND(E48*F48,2)</f>
        <v>0</v>
      </c>
      <c r="H48" s="254"/>
      <c r="I48" s="255">
        <f>ROUND(E48*H48,2)</f>
        <v>0</v>
      </c>
      <c r="J48" s="254"/>
      <c r="K48" s="255">
        <f>ROUND(E48*J48,2)</f>
        <v>0</v>
      </c>
      <c r="L48" s="255">
        <v>21</v>
      </c>
      <c r="M48" s="255">
        <f>G48*(1+L48/100)</f>
        <v>0</v>
      </c>
      <c r="N48" s="253">
        <v>0</v>
      </c>
      <c r="O48" s="253">
        <f>ROUND(E48*N48,2)</f>
        <v>0</v>
      </c>
      <c r="P48" s="253">
        <v>0</v>
      </c>
      <c r="Q48" s="253">
        <f>ROUND(E48*P48,2)</f>
        <v>0</v>
      </c>
      <c r="R48" s="255"/>
      <c r="S48" s="255" t="s">
        <v>139</v>
      </c>
      <c r="T48" s="256" t="s">
        <v>101</v>
      </c>
      <c r="U48" s="232">
        <v>0</v>
      </c>
      <c r="V48" s="232">
        <f>ROUND(E48*U48,2)</f>
        <v>0</v>
      </c>
      <c r="W48" s="232"/>
      <c r="X48" s="232" t="s">
        <v>160</v>
      </c>
      <c r="Y48" s="232" t="s">
        <v>103</v>
      </c>
      <c r="Z48" s="212"/>
      <c r="AA48" s="212"/>
      <c r="AB48" s="212"/>
      <c r="AC48" s="212"/>
      <c r="AD48" s="212"/>
      <c r="AE48" s="212"/>
      <c r="AF48" s="212"/>
      <c r="AG48" s="212" t="s">
        <v>161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0.399999999999999" outlineLevel="1" x14ac:dyDescent="0.25">
      <c r="A49" s="250">
        <v>26</v>
      </c>
      <c r="B49" s="251" t="s">
        <v>170</v>
      </c>
      <c r="C49" s="260" t="s">
        <v>171</v>
      </c>
      <c r="D49" s="252" t="s">
        <v>130</v>
      </c>
      <c r="E49" s="253">
        <v>1</v>
      </c>
      <c r="F49" s="254"/>
      <c r="G49" s="255">
        <f>ROUND(E49*F49,2)</f>
        <v>0</v>
      </c>
      <c r="H49" s="254"/>
      <c r="I49" s="255">
        <f>ROUND(E49*H49,2)</f>
        <v>0</v>
      </c>
      <c r="J49" s="254"/>
      <c r="K49" s="255">
        <f>ROUND(E49*J49,2)</f>
        <v>0</v>
      </c>
      <c r="L49" s="255">
        <v>21</v>
      </c>
      <c r="M49" s="255">
        <f>G49*(1+L49/100)</f>
        <v>0</v>
      </c>
      <c r="N49" s="253">
        <v>0</v>
      </c>
      <c r="O49" s="253">
        <f>ROUND(E49*N49,2)</f>
        <v>0</v>
      </c>
      <c r="P49" s="253">
        <v>0</v>
      </c>
      <c r="Q49" s="253">
        <f>ROUND(E49*P49,2)</f>
        <v>0</v>
      </c>
      <c r="R49" s="255"/>
      <c r="S49" s="255" t="s">
        <v>139</v>
      </c>
      <c r="T49" s="256" t="s">
        <v>101</v>
      </c>
      <c r="U49" s="232">
        <v>0</v>
      </c>
      <c r="V49" s="232">
        <f>ROUND(E49*U49,2)</f>
        <v>0</v>
      </c>
      <c r="W49" s="232"/>
      <c r="X49" s="232" t="s">
        <v>160</v>
      </c>
      <c r="Y49" s="232" t="s">
        <v>103</v>
      </c>
      <c r="Z49" s="212"/>
      <c r="AA49" s="212"/>
      <c r="AB49" s="212"/>
      <c r="AC49" s="212"/>
      <c r="AD49" s="212"/>
      <c r="AE49" s="212"/>
      <c r="AF49" s="212"/>
      <c r="AG49" s="212" t="s">
        <v>161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50">
        <v>27</v>
      </c>
      <c r="B50" s="251" t="s">
        <v>172</v>
      </c>
      <c r="C50" s="260" t="s">
        <v>173</v>
      </c>
      <c r="D50" s="252" t="s">
        <v>130</v>
      </c>
      <c r="E50" s="253">
        <v>1</v>
      </c>
      <c r="F50" s="254"/>
      <c r="G50" s="255">
        <f>ROUND(E50*F50,2)</f>
        <v>0</v>
      </c>
      <c r="H50" s="254"/>
      <c r="I50" s="255">
        <f>ROUND(E50*H50,2)</f>
        <v>0</v>
      </c>
      <c r="J50" s="254"/>
      <c r="K50" s="255">
        <f>ROUND(E50*J50,2)</f>
        <v>0</v>
      </c>
      <c r="L50" s="255">
        <v>21</v>
      </c>
      <c r="M50" s="255">
        <f>G50*(1+L50/100)</f>
        <v>0</v>
      </c>
      <c r="N50" s="253">
        <v>0</v>
      </c>
      <c r="O50" s="253">
        <f>ROUND(E50*N50,2)</f>
        <v>0</v>
      </c>
      <c r="P50" s="253">
        <v>0</v>
      </c>
      <c r="Q50" s="253">
        <f>ROUND(E50*P50,2)</f>
        <v>0</v>
      </c>
      <c r="R50" s="255"/>
      <c r="S50" s="255" t="s">
        <v>139</v>
      </c>
      <c r="T50" s="256" t="s">
        <v>101</v>
      </c>
      <c r="U50" s="232">
        <v>0</v>
      </c>
      <c r="V50" s="232">
        <f>ROUND(E50*U50,2)</f>
        <v>0</v>
      </c>
      <c r="W50" s="232"/>
      <c r="X50" s="232" t="s">
        <v>160</v>
      </c>
      <c r="Y50" s="232" t="s">
        <v>103</v>
      </c>
      <c r="Z50" s="212"/>
      <c r="AA50" s="212"/>
      <c r="AB50" s="212"/>
      <c r="AC50" s="212"/>
      <c r="AD50" s="212"/>
      <c r="AE50" s="212"/>
      <c r="AF50" s="212"/>
      <c r="AG50" s="212" t="s">
        <v>161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50">
        <v>28</v>
      </c>
      <c r="B51" s="251" t="s">
        <v>174</v>
      </c>
      <c r="C51" s="260" t="s">
        <v>175</v>
      </c>
      <c r="D51" s="252" t="s">
        <v>130</v>
      </c>
      <c r="E51" s="253">
        <v>1</v>
      </c>
      <c r="F51" s="254"/>
      <c r="G51" s="255">
        <f>ROUND(E51*F51,2)</f>
        <v>0</v>
      </c>
      <c r="H51" s="254"/>
      <c r="I51" s="255">
        <f>ROUND(E51*H51,2)</f>
        <v>0</v>
      </c>
      <c r="J51" s="254"/>
      <c r="K51" s="255">
        <f>ROUND(E51*J51,2)</f>
        <v>0</v>
      </c>
      <c r="L51" s="255">
        <v>21</v>
      </c>
      <c r="M51" s="255">
        <f>G51*(1+L51/100)</f>
        <v>0</v>
      </c>
      <c r="N51" s="253">
        <v>0</v>
      </c>
      <c r="O51" s="253">
        <f>ROUND(E51*N51,2)</f>
        <v>0</v>
      </c>
      <c r="P51" s="253">
        <v>0</v>
      </c>
      <c r="Q51" s="253">
        <f>ROUND(E51*P51,2)</f>
        <v>0</v>
      </c>
      <c r="R51" s="255"/>
      <c r="S51" s="255" t="s">
        <v>139</v>
      </c>
      <c r="T51" s="256" t="s">
        <v>101</v>
      </c>
      <c r="U51" s="232">
        <v>0</v>
      </c>
      <c r="V51" s="232">
        <f>ROUND(E51*U51,2)</f>
        <v>0</v>
      </c>
      <c r="W51" s="232"/>
      <c r="X51" s="232" t="s">
        <v>160</v>
      </c>
      <c r="Y51" s="232" t="s">
        <v>103</v>
      </c>
      <c r="Z51" s="212"/>
      <c r="AA51" s="212"/>
      <c r="AB51" s="212"/>
      <c r="AC51" s="212"/>
      <c r="AD51" s="212"/>
      <c r="AE51" s="212"/>
      <c r="AF51" s="212"/>
      <c r="AG51" s="212" t="s">
        <v>161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0.399999999999999" outlineLevel="1" x14ac:dyDescent="0.25">
      <c r="A52" s="243">
        <v>29</v>
      </c>
      <c r="B52" s="244" t="s">
        <v>176</v>
      </c>
      <c r="C52" s="258" t="s">
        <v>177</v>
      </c>
      <c r="D52" s="245" t="s">
        <v>130</v>
      </c>
      <c r="E52" s="246">
        <v>1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21</v>
      </c>
      <c r="M52" s="248">
        <f>G52*(1+L52/100)</f>
        <v>0</v>
      </c>
      <c r="N52" s="246">
        <v>0</v>
      </c>
      <c r="O52" s="246">
        <f>ROUND(E52*N52,2)</f>
        <v>0</v>
      </c>
      <c r="P52" s="246">
        <v>0</v>
      </c>
      <c r="Q52" s="246">
        <f>ROUND(E52*P52,2)</f>
        <v>0</v>
      </c>
      <c r="R52" s="248"/>
      <c r="S52" s="248" t="s">
        <v>139</v>
      </c>
      <c r="T52" s="249" t="s">
        <v>101</v>
      </c>
      <c r="U52" s="232">
        <v>0</v>
      </c>
      <c r="V52" s="232">
        <f>ROUND(E52*U52,2)</f>
        <v>0</v>
      </c>
      <c r="W52" s="232"/>
      <c r="X52" s="232" t="s">
        <v>160</v>
      </c>
      <c r="Y52" s="232" t="s">
        <v>103</v>
      </c>
      <c r="Z52" s="212"/>
      <c r="AA52" s="212"/>
      <c r="AB52" s="212"/>
      <c r="AC52" s="212"/>
      <c r="AD52" s="212"/>
      <c r="AE52" s="212"/>
      <c r="AF52" s="212"/>
      <c r="AG52" s="212" t="s">
        <v>161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0.399999999999999" outlineLevel="2" x14ac:dyDescent="0.25">
      <c r="A53" s="229"/>
      <c r="B53" s="230"/>
      <c r="C53" s="259" t="s">
        <v>178</v>
      </c>
      <c r="D53" s="233"/>
      <c r="E53" s="234">
        <v>1</v>
      </c>
      <c r="F53" s="232"/>
      <c r="G53" s="23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106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40.799999999999997" outlineLevel="1" x14ac:dyDescent="0.25">
      <c r="A54" s="243">
        <v>30</v>
      </c>
      <c r="B54" s="244" t="s">
        <v>179</v>
      </c>
      <c r="C54" s="258" t="s">
        <v>180</v>
      </c>
      <c r="D54" s="245" t="s">
        <v>130</v>
      </c>
      <c r="E54" s="246">
        <v>1</v>
      </c>
      <c r="F54" s="247"/>
      <c r="G54" s="248">
        <f>ROUND(E54*F54,2)</f>
        <v>0</v>
      </c>
      <c r="H54" s="247"/>
      <c r="I54" s="248">
        <f>ROUND(E54*H54,2)</f>
        <v>0</v>
      </c>
      <c r="J54" s="247"/>
      <c r="K54" s="248">
        <f>ROUND(E54*J54,2)</f>
        <v>0</v>
      </c>
      <c r="L54" s="248">
        <v>21</v>
      </c>
      <c r="M54" s="248">
        <f>G54*(1+L54/100)</f>
        <v>0</v>
      </c>
      <c r="N54" s="246">
        <v>0</v>
      </c>
      <c r="O54" s="246">
        <f>ROUND(E54*N54,2)</f>
        <v>0</v>
      </c>
      <c r="P54" s="246">
        <v>0</v>
      </c>
      <c r="Q54" s="246">
        <f>ROUND(E54*P54,2)</f>
        <v>0</v>
      </c>
      <c r="R54" s="248"/>
      <c r="S54" s="248" t="s">
        <v>139</v>
      </c>
      <c r="T54" s="249" t="s">
        <v>101</v>
      </c>
      <c r="U54" s="232">
        <v>0</v>
      </c>
      <c r="V54" s="232">
        <f>ROUND(E54*U54,2)</f>
        <v>0</v>
      </c>
      <c r="W54" s="232"/>
      <c r="X54" s="232" t="s">
        <v>160</v>
      </c>
      <c r="Y54" s="232" t="s">
        <v>103</v>
      </c>
      <c r="Z54" s="212"/>
      <c r="AA54" s="212"/>
      <c r="AB54" s="212"/>
      <c r="AC54" s="212"/>
      <c r="AD54" s="212"/>
      <c r="AE54" s="212"/>
      <c r="AF54" s="212"/>
      <c r="AG54" s="212" t="s">
        <v>161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0.399999999999999" outlineLevel="2" x14ac:dyDescent="0.25">
      <c r="A55" s="229"/>
      <c r="B55" s="230"/>
      <c r="C55" s="259" t="s">
        <v>181</v>
      </c>
      <c r="D55" s="233"/>
      <c r="E55" s="234">
        <v>1</v>
      </c>
      <c r="F55" s="232"/>
      <c r="G55" s="232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2"/>
      <c r="AA55" s="212"/>
      <c r="AB55" s="212"/>
      <c r="AC55" s="212"/>
      <c r="AD55" s="212"/>
      <c r="AE55" s="212"/>
      <c r="AF55" s="212"/>
      <c r="AG55" s="212" t="s">
        <v>106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30.6" outlineLevel="1" x14ac:dyDescent="0.25">
      <c r="A56" s="250">
        <v>31</v>
      </c>
      <c r="B56" s="251" t="s">
        <v>182</v>
      </c>
      <c r="C56" s="260" t="s">
        <v>183</v>
      </c>
      <c r="D56" s="252" t="s">
        <v>130</v>
      </c>
      <c r="E56" s="253">
        <v>1</v>
      </c>
      <c r="F56" s="254"/>
      <c r="G56" s="255">
        <f>ROUND(E56*F56,2)</f>
        <v>0</v>
      </c>
      <c r="H56" s="254"/>
      <c r="I56" s="255">
        <f>ROUND(E56*H56,2)</f>
        <v>0</v>
      </c>
      <c r="J56" s="254"/>
      <c r="K56" s="255">
        <f>ROUND(E56*J56,2)</f>
        <v>0</v>
      </c>
      <c r="L56" s="255">
        <v>21</v>
      </c>
      <c r="M56" s="255">
        <f>G56*(1+L56/100)</f>
        <v>0</v>
      </c>
      <c r="N56" s="253">
        <v>0</v>
      </c>
      <c r="O56" s="253">
        <f>ROUND(E56*N56,2)</f>
        <v>0</v>
      </c>
      <c r="P56" s="253">
        <v>0</v>
      </c>
      <c r="Q56" s="253">
        <f>ROUND(E56*P56,2)</f>
        <v>0</v>
      </c>
      <c r="R56" s="255"/>
      <c r="S56" s="255" t="s">
        <v>139</v>
      </c>
      <c r="T56" s="256" t="s">
        <v>101</v>
      </c>
      <c r="U56" s="232">
        <v>0</v>
      </c>
      <c r="V56" s="232">
        <f>ROUND(E56*U56,2)</f>
        <v>0</v>
      </c>
      <c r="W56" s="232"/>
      <c r="X56" s="232" t="s">
        <v>160</v>
      </c>
      <c r="Y56" s="232" t="s">
        <v>103</v>
      </c>
      <c r="Z56" s="212"/>
      <c r="AA56" s="212"/>
      <c r="AB56" s="212"/>
      <c r="AC56" s="212"/>
      <c r="AD56" s="212"/>
      <c r="AE56" s="212"/>
      <c r="AF56" s="212"/>
      <c r="AG56" s="212" t="s">
        <v>161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.399999999999999" outlineLevel="1" x14ac:dyDescent="0.25">
      <c r="A57" s="250">
        <v>32</v>
      </c>
      <c r="B57" s="251" t="s">
        <v>184</v>
      </c>
      <c r="C57" s="260" t="s">
        <v>185</v>
      </c>
      <c r="D57" s="252" t="s">
        <v>186</v>
      </c>
      <c r="E57" s="253">
        <v>165</v>
      </c>
      <c r="F57" s="254"/>
      <c r="G57" s="255">
        <f>ROUND(E57*F57,2)</f>
        <v>0</v>
      </c>
      <c r="H57" s="254"/>
      <c r="I57" s="255">
        <f>ROUND(E57*H57,2)</f>
        <v>0</v>
      </c>
      <c r="J57" s="254"/>
      <c r="K57" s="255">
        <f>ROUND(E57*J57,2)</f>
        <v>0</v>
      </c>
      <c r="L57" s="255">
        <v>21</v>
      </c>
      <c r="M57" s="255">
        <f>G57*(1+L57/100)</f>
        <v>0</v>
      </c>
      <c r="N57" s="253">
        <v>0</v>
      </c>
      <c r="O57" s="253">
        <f>ROUND(E57*N57,2)</f>
        <v>0</v>
      </c>
      <c r="P57" s="253">
        <v>0</v>
      </c>
      <c r="Q57" s="253">
        <f>ROUND(E57*P57,2)</f>
        <v>0</v>
      </c>
      <c r="R57" s="255"/>
      <c r="S57" s="255" t="s">
        <v>139</v>
      </c>
      <c r="T57" s="256" t="s">
        <v>101</v>
      </c>
      <c r="U57" s="232">
        <v>0</v>
      </c>
      <c r="V57" s="232">
        <f>ROUND(E57*U57,2)</f>
        <v>0</v>
      </c>
      <c r="W57" s="232"/>
      <c r="X57" s="232" t="s">
        <v>160</v>
      </c>
      <c r="Y57" s="232" t="s">
        <v>103</v>
      </c>
      <c r="Z57" s="212"/>
      <c r="AA57" s="212"/>
      <c r="AB57" s="212"/>
      <c r="AC57" s="212"/>
      <c r="AD57" s="212"/>
      <c r="AE57" s="212"/>
      <c r="AF57" s="212"/>
      <c r="AG57" s="212" t="s">
        <v>161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40.799999999999997" outlineLevel="1" x14ac:dyDescent="0.25">
      <c r="A58" s="243">
        <v>33</v>
      </c>
      <c r="B58" s="244" t="s">
        <v>187</v>
      </c>
      <c r="C58" s="258" t="s">
        <v>188</v>
      </c>
      <c r="D58" s="245" t="s">
        <v>130</v>
      </c>
      <c r="E58" s="246">
        <v>1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21</v>
      </c>
      <c r="M58" s="248">
        <f>G58*(1+L58/100)</f>
        <v>0</v>
      </c>
      <c r="N58" s="246">
        <v>0</v>
      </c>
      <c r="O58" s="246">
        <f>ROUND(E58*N58,2)</f>
        <v>0</v>
      </c>
      <c r="P58" s="246">
        <v>0</v>
      </c>
      <c r="Q58" s="246">
        <f>ROUND(E58*P58,2)</f>
        <v>0</v>
      </c>
      <c r="R58" s="248"/>
      <c r="S58" s="248" t="s">
        <v>139</v>
      </c>
      <c r="T58" s="249" t="s">
        <v>101</v>
      </c>
      <c r="U58" s="232">
        <v>0</v>
      </c>
      <c r="V58" s="232">
        <f>ROUND(E58*U58,2)</f>
        <v>0</v>
      </c>
      <c r="W58" s="232"/>
      <c r="X58" s="232" t="s">
        <v>160</v>
      </c>
      <c r="Y58" s="232" t="s">
        <v>103</v>
      </c>
      <c r="Z58" s="212"/>
      <c r="AA58" s="212"/>
      <c r="AB58" s="212"/>
      <c r="AC58" s="212"/>
      <c r="AD58" s="212"/>
      <c r="AE58" s="212"/>
      <c r="AF58" s="212"/>
      <c r="AG58" s="212" t="s">
        <v>161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399999999999999" outlineLevel="2" x14ac:dyDescent="0.25">
      <c r="A59" s="229"/>
      <c r="B59" s="230"/>
      <c r="C59" s="259" t="s">
        <v>125</v>
      </c>
      <c r="D59" s="233"/>
      <c r="E59" s="234">
        <v>1</v>
      </c>
      <c r="F59" s="232"/>
      <c r="G59" s="232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106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0.399999999999999" outlineLevel="1" x14ac:dyDescent="0.25">
      <c r="A60" s="250">
        <v>34</v>
      </c>
      <c r="B60" s="251" t="s">
        <v>189</v>
      </c>
      <c r="C60" s="260" t="s">
        <v>190</v>
      </c>
      <c r="D60" s="252" t="s">
        <v>130</v>
      </c>
      <c r="E60" s="253">
        <v>1</v>
      </c>
      <c r="F60" s="254"/>
      <c r="G60" s="255">
        <f>ROUND(E60*F60,2)</f>
        <v>0</v>
      </c>
      <c r="H60" s="254"/>
      <c r="I60" s="255">
        <f>ROUND(E60*H60,2)</f>
        <v>0</v>
      </c>
      <c r="J60" s="254"/>
      <c r="K60" s="255">
        <f>ROUND(E60*J60,2)</f>
        <v>0</v>
      </c>
      <c r="L60" s="255">
        <v>21</v>
      </c>
      <c r="M60" s="255">
        <f>G60*(1+L60/100)</f>
        <v>0</v>
      </c>
      <c r="N60" s="253">
        <v>0</v>
      </c>
      <c r="O60" s="253">
        <f>ROUND(E60*N60,2)</f>
        <v>0</v>
      </c>
      <c r="P60" s="253">
        <v>0</v>
      </c>
      <c r="Q60" s="253">
        <f>ROUND(E60*P60,2)</f>
        <v>0</v>
      </c>
      <c r="R60" s="255"/>
      <c r="S60" s="255" t="s">
        <v>139</v>
      </c>
      <c r="T60" s="256" t="s">
        <v>101</v>
      </c>
      <c r="U60" s="232">
        <v>0</v>
      </c>
      <c r="V60" s="232">
        <f>ROUND(E60*U60,2)</f>
        <v>0</v>
      </c>
      <c r="W60" s="232"/>
      <c r="X60" s="232" t="s">
        <v>160</v>
      </c>
      <c r="Y60" s="232" t="s">
        <v>103</v>
      </c>
      <c r="Z60" s="212"/>
      <c r="AA60" s="212"/>
      <c r="AB60" s="212"/>
      <c r="AC60" s="212"/>
      <c r="AD60" s="212"/>
      <c r="AE60" s="212"/>
      <c r="AF60" s="212"/>
      <c r="AG60" s="212" t="s">
        <v>161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40.799999999999997" outlineLevel="1" x14ac:dyDescent="0.25">
      <c r="A61" s="250">
        <v>35</v>
      </c>
      <c r="B61" s="251" t="s">
        <v>191</v>
      </c>
      <c r="C61" s="260" t="s">
        <v>192</v>
      </c>
      <c r="D61" s="252" t="s">
        <v>186</v>
      </c>
      <c r="E61" s="253">
        <v>150</v>
      </c>
      <c r="F61" s="254"/>
      <c r="G61" s="255">
        <f>ROUND(E61*F61,2)</f>
        <v>0</v>
      </c>
      <c r="H61" s="254"/>
      <c r="I61" s="255">
        <f>ROUND(E61*H61,2)</f>
        <v>0</v>
      </c>
      <c r="J61" s="254"/>
      <c r="K61" s="255">
        <f>ROUND(E61*J61,2)</f>
        <v>0</v>
      </c>
      <c r="L61" s="255">
        <v>21</v>
      </c>
      <c r="M61" s="255">
        <f>G61*(1+L61/100)</f>
        <v>0</v>
      </c>
      <c r="N61" s="253">
        <v>0</v>
      </c>
      <c r="O61" s="253">
        <f>ROUND(E61*N61,2)</f>
        <v>0</v>
      </c>
      <c r="P61" s="253">
        <v>0</v>
      </c>
      <c r="Q61" s="253">
        <f>ROUND(E61*P61,2)</f>
        <v>0</v>
      </c>
      <c r="R61" s="255"/>
      <c r="S61" s="255" t="s">
        <v>139</v>
      </c>
      <c r="T61" s="256" t="s">
        <v>101</v>
      </c>
      <c r="U61" s="232">
        <v>0</v>
      </c>
      <c r="V61" s="232">
        <f>ROUND(E61*U61,2)</f>
        <v>0</v>
      </c>
      <c r="W61" s="232"/>
      <c r="X61" s="232" t="s">
        <v>160</v>
      </c>
      <c r="Y61" s="232" t="s">
        <v>103</v>
      </c>
      <c r="Z61" s="212"/>
      <c r="AA61" s="212"/>
      <c r="AB61" s="212"/>
      <c r="AC61" s="212"/>
      <c r="AD61" s="212"/>
      <c r="AE61" s="212"/>
      <c r="AF61" s="212"/>
      <c r="AG61" s="212" t="s">
        <v>161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43">
        <v>36</v>
      </c>
      <c r="B62" s="244" t="s">
        <v>193</v>
      </c>
      <c r="C62" s="258" t="s">
        <v>194</v>
      </c>
      <c r="D62" s="245" t="s">
        <v>130</v>
      </c>
      <c r="E62" s="246">
        <v>1</v>
      </c>
      <c r="F62" s="247"/>
      <c r="G62" s="248">
        <f>ROUND(E62*F62,2)</f>
        <v>0</v>
      </c>
      <c r="H62" s="247"/>
      <c r="I62" s="248">
        <f>ROUND(E62*H62,2)</f>
        <v>0</v>
      </c>
      <c r="J62" s="247"/>
      <c r="K62" s="248">
        <f>ROUND(E62*J62,2)</f>
        <v>0</v>
      </c>
      <c r="L62" s="248">
        <v>21</v>
      </c>
      <c r="M62" s="248">
        <f>G62*(1+L62/100)</f>
        <v>0</v>
      </c>
      <c r="N62" s="246">
        <v>0</v>
      </c>
      <c r="O62" s="246">
        <f>ROUND(E62*N62,2)</f>
        <v>0</v>
      </c>
      <c r="P62" s="246">
        <v>0</v>
      </c>
      <c r="Q62" s="246">
        <f>ROUND(E62*P62,2)</f>
        <v>0</v>
      </c>
      <c r="R62" s="248"/>
      <c r="S62" s="248" t="s">
        <v>139</v>
      </c>
      <c r="T62" s="249" t="s">
        <v>101</v>
      </c>
      <c r="U62" s="232">
        <v>0</v>
      </c>
      <c r="V62" s="232">
        <f>ROUND(E62*U62,2)</f>
        <v>0</v>
      </c>
      <c r="W62" s="232"/>
      <c r="X62" s="232" t="s">
        <v>102</v>
      </c>
      <c r="Y62" s="232" t="s">
        <v>103</v>
      </c>
      <c r="Z62" s="212"/>
      <c r="AA62" s="212"/>
      <c r="AB62" s="212"/>
      <c r="AC62" s="212"/>
      <c r="AD62" s="212"/>
      <c r="AE62" s="212"/>
      <c r="AF62" s="212"/>
      <c r="AG62" s="212" t="s">
        <v>104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x14ac:dyDescent="0.25">
      <c r="A63" s="3"/>
      <c r="B63" s="4"/>
      <c r="C63" s="261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E63">
        <v>15</v>
      </c>
      <c r="AF63">
        <v>21</v>
      </c>
      <c r="AG63" t="s">
        <v>81</v>
      </c>
    </row>
    <row r="64" spans="1:60" x14ac:dyDescent="0.25">
      <c r="A64" s="215"/>
      <c r="B64" s="216" t="s">
        <v>31</v>
      </c>
      <c r="C64" s="262"/>
      <c r="D64" s="217"/>
      <c r="E64" s="218"/>
      <c r="F64" s="218"/>
      <c r="G64" s="242">
        <f>G8+G21</f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E64">
        <f>SUMIF(L7:L62,AE63,G7:G62)</f>
        <v>0</v>
      </c>
      <c r="AF64">
        <f>SUMIF(L7:L62,AF63,G7:G62)</f>
        <v>0</v>
      </c>
      <c r="AG64" t="s">
        <v>195</v>
      </c>
    </row>
    <row r="65" spans="1:33" x14ac:dyDescent="0.25">
      <c r="A65" s="3"/>
      <c r="B65" s="4"/>
      <c r="C65" s="261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33" x14ac:dyDescent="0.25">
      <c r="A66" s="3"/>
      <c r="B66" s="4"/>
      <c r="C66" s="261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33" x14ac:dyDescent="0.25">
      <c r="A67" s="219" t="s">
        <v>196</v>
      </c>
      <c r="B67" s="219"/>
      <c r="C67" s="263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33" x14ac:dyDescent="0.25">
      <c r="A68" s="220"/>
      <c r="B68" s="221"/>
      <c r="C68" s="264"/>
      <c r="D68" s="221"/>
      <c r="E68" s="221"/>
      <c r="F68" s="221"/>
      <c r="G68" s="222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G68" t="s">
        <v>197</v>
      </c>
    </row>
    <row r="69" spans="1:33" x14ac:dyDescent="0.25">
      <c r="A69" s="223"/>
      <c r="B69" s="224"/>
      <c r="C69" s="265"/>
      <c r="D69" s="224"/>
      <c r="E69" s="224"/>
      <c r="F69" s="224"/>
      <c r="G69" s="225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33" x14ac:dyDescent="0.25">
      <c r="A70" s="223"/>
      <c r="B70" s="224"/>
      <c r="C70" s="265"/>
      <c r="D70" s="224"/>
      <c r="E70" s="224"/>
      <c r="F70" s="224"/>
      <c r="G70" s="225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33" x14ac:dyDescent="0.25">
      <c r="A71" s="223"/>
      <c r="B71" s="224"/>
      <c r="C71" s="265"/>
      <c r="D71" s="224"/>
      <c r="E71" s="224"/>
      <c r="F71" s="224"/>
      <c r="G71" s="225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33" x14ac:dyDescent="0.25">
      <c r="A72" s="226"/>
      <c r="B72" s="227"/>
      <c r="C72" s="266"/>
      <c r="D72" s="227"/>
      <c r="E72" s="227"/>
      <c r="F72" s="227"/>
      <c r="G72" s="228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33" x14ac:dyDescent="0.25">
      <c r="A73" s="3"/>
      <c r="B73" s="4"/>
      <c r="C73" s="261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33" x14ac:dyDescent="0.25">
      <c r="C74" s="267"/>
      <c r="D74" s="10"/>
      <c r="AG74" t="s">
        <v>198</v>
      </c>
    </row>
    <row r="75" spans="1:33" x14ac:dyDescent="0.25">
      <c r="D75" s="10"/>
    </row>
    <row r="76" spans="1:33" x14ac:dyDescent="0.25">
      <c r="D76" s="10"/>
    </row>
    <row r="77" spans="1:33" x14ac:dyDescent="0.25">
      <c r="D77" s="10"/>
    </row>
    <row r="78" spans="1:33" x14ac:dyDescent="0.25">
      <c r="D78" s="10"/>
    </row>
    <row r="79" spans="1:33" x14ac:dyDescent="0.25">
      <c r="D79" s="10"/>
    </row>
    <row r="80" spans="1:33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67:C67"/>
    <mergeCell ref="A68:G72"/>
  </mergeCells>
  <pageMargins left="0.59055118110236204" right="0.196850393700787" top="0.75" bottom="0.75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VON VON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Stavba!Print_Area</vt:lpstr>
      <vt:lpstr>'VON VON Pol'!Print_Area</vt:lpstr>
      <vt:lpstr>'VON VON Pol'!Print_Titles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Aigel Petr (9768)</cp:lastModifiedBy>
  <cp:lastPrinted>2019-03-19T12:27:02Z</cp:lastPrinted>
  <dcterms:created xsi:type="dcterms:W3CDTF">2009-04-08T07:15:50Z</dcterms:created>
  <dcterms:modified xsi:type="dcterms:W3CDTF">2024-11-07T15:42:16Z</dcterms:modified>
</cp:coreProperties>
</file>