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oulikova\Dropbox\14692_Ostrov_u_Macochy\03_Dodatecne_informace\Dodatecna_informace_c_2\"/>
    </mc:Choice>
  </mc:AlternateContent>
  <bookViews>
    <workbookView xWindow="0" yWindow="0" windowWidth="20490" windowHeight="5955" tabRatio="920" activeTab="5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S0 01" sheetId="11" r:id="rId5"/>
    <sheet name="S0 01 1 Pol" sheetId="12" r:id="rId6"/>
    <sheet name="S0 01 2 Pol" sheetId="13" r:id="rId7"/>
    <sheet name="Rekapitulace Objekt SO 02" sheetId="14" r:id="rId8"/>
    <sheet name="SO 02 1 Pol" sheetId="15" r:id="rId9"/>
  </sheets>
  <externalReferences>
    <externalReference r:id="rId10"/>
  </externalReferences>
  <definedNames>
    <definedName name="CelkemObjekty" localSheetId="1">Stavba!$I$25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4">'Rekapitulace Objekt S0 01'!$A$1:$H$69</definedName>
    <definedName name="_xlnm.Print_Area" localSheetId="7">'Rekapitulace Objekt SO 02'!$A$1:$H$47</definedName>
    <definedName name="_xlnm.Print_Area" localSheetId="5">'S0 01 1 Pol'!$A$1:$I$1145</definedName>
    <definedName name="_xlnm.Print_Area" localSheetId="6">'S0 01 2 Pol'!$A$1:$I$16</definedName>
    <definedName name="_xlnm.Print_Area" localSheetId="8">'SO 02 1 Pol'!$A$1:$I$277</definedName>
    <definedName name="_xlnm.Print_Area" localSheetId="1">Stavba!$A$1:$J$79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5251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D47" i="14" l="1"/>
  <c r="BC28" i="14"/>
  <c r="AN277" i="15"/>
  <c r="O18" i="14" s="1"/>
  <c r="H22" i="14" s="1"/>
  <c r="AK276" i="15"/>
  <c r="AL276" i="15"/>
  <c r="BA275" i="15"/>
  <c r="BA273" i="15"/>
  <c r="BA271" i="15"/>
  <c r="BA268" i="15"/>
  <c r="BA264" i="15"/>
  <c r="BA243" i="15"/>
  <c r="BA238" i="15"/>
  <c r="BA235" i="15"/>
  <c r="BA232" i="15"/>
  <c r="BA229" i="15"/>
  <c r="BA226" i="15"/>
  <c r="BA223" i="15"/>
  <c r="BA220" i="15"/>
  <c r="BA217" i="15"/>
  <c r="BA214" i="15"/>
  <c r="BA123" i="15"/>
  <c r="BA122" i="15"/>
  <c r="BA121" i="15"/>
  <c r="BA101" i="15"/>
  <c r="BA78" i="15"/>
  <c r="AZ44" i="15"/>
  <c r="AZ10" i="15"/>
  <c r="G12" i="15"/>
  <c r="F8" i="15" s="1"/>
  <c r="H30" i="14" s="1"/>
  <c r="G16" i="15"/>
  <c r="G21" i="15"/>
  <c r="AO277" i="15" s="1"/>
  <c r="P18" i="14" s="1"/>
  <c r="H24" i="14" s="1"/>
  <c r="H25" i="14" s="1"/>
  <c r="G24" i="15"/>
  <c r="G28" i="15"/>
  <c r="G31" i="15"/>
  <c r="G35" i="15"/>
  <c r="G40" i="15"/>
  <c r="F37" i="15" s="1"/>
  <c r="H33" i="14" s="1"/>
  <c r="G45" i="15"/>
  <c r="G47" i="15"/>
  <c r="G51" i="15"/>
  <c r="G54" i="15"/>
  <c r="G57" i="15"/>
  <c r="G62" i="15"/>
  <c r="G66" i="15"/>
  <c r="G69" i="15"/>
  <c r="G73" i="15"/>
  <c r="G77" i="15"/>
  <c r="G81" i="15"/>
  <c r="G86" i="15"/>
  <c r="G92" i="15"/>
  <c r="F88" i="15" s="1"/>
  <c r="G95" i="15"/>
  <c r="G100" i="15"/>
  <c r="G106" i="15"/>
  <c r="G112" i="15"/>
  <c r="G120" i="15"/>
  <c r="G131" i="15"/>
  <c r="G135" i="15"/>
  <c r="G139" i="15"/>
  <c r="G145" i="15"/>
  <c r="F146" i="15"/>
  <c r="H39" i="14" s="1"/>
  <c r="G148" i="15"/>
  <c r="G150" i="15"/>
  <c r="G154" i="15"/>
  <c r="G157" i="15"/>
  <c r="G161" i="15"/>
  <c r="G165" i="15"/>
  <c r="G167" i="15"/>
  <c r="G169" i="15"/>
  <c r="G171" i="15"/>
  <c r="G173" i="15"/>
  <c r="G175" i="15"/>
  <c r="G177" i="15"/>
  <c r="G179" i="15"/>
  <c r="G181" i="15"/>
  <c r="G183" i="15"/>
  <c r="G185" i="15"/>
  <c r="G187" i="15"/>
  <c r="G189" i="15"/>
  <c r="G191" i="15"/>
  <c r="G193" i="15"/>
  <c r="G195" i="15"/>
  <c r="G197" i="15"/>
  <c r="G199" i="15"/>
  <c r="G201" i="15"/>
  <c r="G203" i="15"/>
  <c r="G205" i="15"/>
  <c r="G208" i="15"/>
  <c r="G210" i="15"/>
  <c r="G213" i="15"/>
  <c r="G216" i="15"/>
  <c r="G219" i="15"/>
  <c r="G222" i="15"/>
  <c r="G225" i="15"/>
  <c r="G228" i="15"/>
  <c r="G231" i="15"/>
  <c r="G234" i="15"/>
  <c r="G237" i="15"/>
  <c r="G240" i="15"/>
  <c r="G242" i="15"/>
  <c r="G245" i="15"/>
  <c r="G250" i="15"/>
  <c r="G254" i="15"/>
  <c r="G259" i="15"/>
  <c r="G261" i="15"/>
  <c r="G263" i="15"/>
  <c r="G265" i="15"/>
  <c r="G267" i="15"/>
  <c r="G270" i="15"/>
  <c r="G272" i="15"/>
  <c r="G274" i="15"/>
  <c r="D19" i="14"/>
  <c r="B7" i="14"/>
  <c r="B6" i="14"/>
  <c r="C1" i="14"/>
  <c r="B1" i="14"/>
  <c r="O19" i="11"/>
  <c r="D69" i="11"/>
  <c r="BC64" i="11"/>
  <c r="AN16" i="13"/>
  <c r="AK15" i="13"/>
  <c r="AL15" i="13"/>
  <c r="G9" i="13"/>
  <c r="F8" i="13" s="1"/>
  <c r="G16" i="13" s="1"/>
  <c r="H19" i="11" s="1"/>
  <c r="G11" i="13"/>
  <c r="F10" i="13" s="1"/>
  <c r="J65" i="1" s="1"/>
  <c r="G13" i="13"/>
  <c r="F12" i="13" s="1"/>
  <c r="J76" i="1" s="1"/>
  <c r="D62" i="11"/>
  <c r="BC29" i="11"/>
  <c r="AN1145" i="12"/>
  <c r="O18" i="11" s="1"/>
  <c r="AK1144" i="12"/>
  <c r="AL1144" i="12"/>
  <c r="BA1143" i="12"/>
  <c r="BA1141" i="12"/>
  <c r="BA1139" i="12"/>
  <c r="BA1137" i="12"/>
  <c r="BA1133" i="12"/>
  <c r="BA1129" i="12"/>
  <c r="BA987" i="12"/>
  <c r="BA964" i="12"/>
  <c r="BA939" i="12"/>
  <c r="BA930" i="12"/>
  <c r="BA851" i="12"/>
  <c r="BA849" i="12"/>
  <c r="BA824" i="12"/>
  <c r="BA658" i="12"/>
  <c r="BA652" i="12"/>
  <c r="BA646" i="12"/>
  <c r="BA639" i="12"/>
  <c r="BA630" i="12"/>
  <c r="BA623" i="12"/>
  <c r="BA607" i="12"/>
  <c r="AZ586" i="12"/>
  <c r="AZ543" i="12"/>
  <c r="AZ531" i="12"/>
  <c r="BA462" i="12"/>
  <c r="AZ438" i="12"/>
  <c r="AZ432" i="12"/>
  <c r="AZ427" i="12"/>
  <c r="AZ422" i="12"/>
  <c r="AZ420" i="12"/>
  <c r="AZ419" i="12"/>
  <c r="AZ418" i="12"/>
  <c r="AZ414" i="12"/>
  <c r="BA305" i="12"/>
  <c r="AZ298" i="12"/>
  <c r="AZ288" i="12"/>
  <c r="AZ277" i="12"/>
  <c r="AZ163" i="12"/>
  <c r="AZ157" i="12"/>
  <c r="BA98" i="12"/>
  <c r="BA80" i="12"/>
  <c r="AZ75" i="12"/>
  <c r="BA67" i="12"/>
  <c r="AZ65" i="12"/>
  <c r="AZ29" i="12"/>
  <c r="G12" i="12"/>
  <c r="G16" i="12"/>
  <c r="G20" i="12"/>
  <c r="G25" i="12"/>
  <c r="G30" i="12"/>
  <c r="G35" i="12"/>
  <c r="G42" i="12"/>
  <c r="G46" i="12"/>
  <c r="G50" i="12"/>
  <c r="G54" i="12"/>
  <c r="G60" i="12"/>
  <c r="G66" i="12"/>
  <c r="G72" i="12"/>
  <c r="G76" i="12"/>
  <c r="G79" i="12"/>
  <c r="G86" i="12"/>
  <c r="G91" i="12"/>
  <c r="G97" i="12"/>
  <c r="G102" i="12"/>
  <c r="G115" i="12"/>
  <c r="G128" i="12"/>
  <c r="G130" i="12"/>
  <c r="G136" i="12"/>
  <c r="G140" i="12"/>
  <c r="G145" i="12"/>
  <c r="G154" i="12"/>
  <c r="G159" i="12"/>
  <c r="G165" i="12"/>
  <c r="G172" i="12"/>
  <c r="G176" i="12"/>
  <c r="G189" i="12"/>
  <c r="G197" i="12"/>
  <c r="G205" i="12"/>
  <c r="G209" i="12"/>
  <c r="G218" i="12"/>
  <c r="G225" i="12"/>
  <c r="G237" i="12"/>
  <c r="G240" i="12"/>
  <c r="G245" i="12"/>
  <c r="G247" i="12"/>
  <c r="G249" i="12"/>
  <c r="G251" i="12"/>
  <c r="G253" i="12"/>
  <c r="G258" i="12"/>
  <c r="F255" i="12" s="1"/>
  <c r="J47" i="1" s="1"/>
  <c r="G271" i="12"/>
  <c r="G274" i="12"/>
  <c r="G278" i="12"/>
  <c r="G281" i="12"/>
  <c r="G284" i="12"/>
  <c r="G290" i="12"/>
  <c r="G292" i="12"/>
  <c r="G294" i="12"/>
  <c r="G299" i="12"/>
  <c r="G304" i="12"/>
  <c r="G322" i="12"/>
  <c r="G325" i="12"/>
  <c r="G330" i="12"/>
  <c r="G333" i="12"/>
  <c r="G355" i="12"/>
  <c r="G370" i="12"/>
  <c r="G381" i="12"/>
  <c r="G401" i="12"/>
  <c r="G415" i="12"/>
  <c r="G424" i="12"/>
  <c r="G429" i="12"/>
  <c r="G434" i="12"/>
  <c r="G440" i="12"/>
  <c r="G443" i="12"/>
  <c r="G447" i="12"/>
  <c r="G451" i="12"/>
  <c r="G455" i="12"/>
  <c r="G461" i="12"/>
  <c r="G470" i="12"/>
  <c r="G474" i="12"/>
  <c r="G481" i="12"/>
  <c r="G488" i="12"/>
  <c r="G494" i="12"/>
  <c r="G496" i="12"/>
  <c r="G501" i="12"/>
  <c r="G506" i="12"/>
  <c r="G508" i="12"/>
  <c r="G514" i="12"/>
  <c r="G518" i="12"/>
  <c r="G522" i="12"/>
  <c r="G525" i="12"/>
  <c r="G527" i="12"/>
  <c r="G532" i="12"/>
  <c r="G534" i="12"/>
  <c r="G536" i="12"/>
  <c r="G540" i="12"/>
  <c r="G544" i="12"/>
  <c r="G552" i="12"/>
  <c r="G556" i="12"/>
  <c r="G560" i="12"/>
  <c r="G565" i="12"/>
  <c r="G572" i="12"/>
  <c r="G580" i="12"/>
  <c r="G587" i="12"/>
  <c r="G594" i="12"/>
  <c r="G596" i="12"/>
  <c r="G600" i="12"/>
  <c r="G606" i="12"/>
  <c r="G612" i="12"/>
  <c r="G617" i="12"/>
  <c r="G622" i="12"/>
  <c r="G629" i="12"/>
  <c r="G638" i="12"/>
  <c r="G645" i="12"/>
  <c r="G651" i="12"/>
  <c r="G657" i="12"/>
  <c r="G662" i="12"/>
  <c r="G675" i="12"/>
  <c r="G679" i="12"/>
  <c r="G695" i="12"/>
  <c r="G717" i="12"/>
  <c r="G729" i="12"/>
  <c r="G735" i="12"/>
  <c r="F731" i="12" s="1"/>
  <c r="H45" i="11" s="1"/>
  <c r="G737" i="12"/>
  <c r="G739" i="12"/>
  <c r="G741" i="12"/>
  <c r="G743" i="12"/>
  <c r="G745" i="12"/>
  <c r="G747" i="12"/>
  <c r="G749" i="12"/>
  <c r="G751" i="12"/>
  <c r="G753" i="12"/>
  <c r="G759" i="12"/>
  <c r="G768" i="12"/>
  <c r="G777" i="12"/>
  <c r="G785" i="12"/>
  <c r="G795" i="12"/>
  <c r="G805" i="12"/>
  <c r="G810" i="12"/>
  <c r="G812" i="12"/>
  <c r="G816" i="12"/>
  <c r="G819" i="12"/>
  <c r="G823" i="12"/>
  <c r="G830" i="12"/>
  <c r="G832" i="12"/>
  <c r="G836" i="12"/>
  <c r="G838" i="12"/>
  <c r="G841" i="12"/>
  <c r="G845" i="12"/>
  <c r="G848" i="12"/>
  <c r="G850" i="12"/>
  <c r="G854" i="12"/>
  <c r="F852" i="12" s="1"/>
  <c r="H50" i="11" s="1"/>
  <c r="G858" i="12"/>
  <c r="G861" i="12"/>
  <c r="G863" i="12"/>
  <c r="G865" i="12"/>
  <c r="G867" i="12"/>
  <c r="G869" i="12"/>
  <c r="G871" i="12"/>
  <c r="G873" i="12"/>
  <c r="G875" i="12"/>
  <c r="G879" i="12"/>
  <c r="G881" i="12"/>
  <c r="G883" i="12"/>
  <c r="G885" i="12"/>
  <c r="G887" i="12"/>
  <c r="G889" i="12"/>
  <c r="G891" i="12"/>
  <c r="G893" i="12"/>
  <c r="G895" i="12"/>
  <c r="G897" i="12"/>
  <c r="G899" i="12"/>
  <c r="G901" i="12"/>
  <c r="G903" i="12"/>
  <c r="G905" i="12"/>
  <c r="G907" i="12"/>
  <c r="G909" i="12"/>
  <c r="G910" i="12"/>
  <c r="G912" i="12"/>
  <c r="G914" i="12"/>
  <c r="G916" i="12"/>
  <c r="G918" i="12"/>
  <c r="G920" i="12"/>
  <c r="G922" i="12"/>
  <c r="G925" i="12"/>
  <c r="F924" i="12" s="1"/>
  <c r="G927" i="12"/>
  <c r="G929" i="12"/>
  <c r="G932" i="12"/>
  <c r="G934" i="12"/>
  <c r="G936" i="12"/>
  <c r="G938" i="12"/>
  <c r="G943" i="12"/>
  <c r="G947" i="12"/>
  <c r="G953" i="12"/>
  <c r="G959" i="12"/>
  <c r="G963" i="12"/>
  <c r="G968" i="12"/>
  <c r="G971" i="12"/>
  <c r="G973" i="12"/>
  <c r="G976" i="12"/>
  <c r="G981" i="12"/>
  <c r="G983" i="12"/>
  <c r="F982" i="12" s="1"/>
  <c r="J71" i="1" s="1"/>
  <c r="G986" i="12"/>
  <c r="G993" i="12"/>
  <c r="G999" i="12"/>
  <c r="G1005" i="12"/>
  <c r="G1011" i="12"/>
  <c r="G1014" i="12"/>
  <c r="G1025" i="12"/>
  <c r="G1033" i="12"/>
  <c r="G1043" i="12"/>
  <c r="G1053" i="12"/>
  <c r="G1058" i="12"/>
  <c r="G1062" i="12"/>
  <c r="G1071" i="12"/>
  <c r="G1077" i="12"/>
  <c r="G1080" i="12"/>
  <c r="G1083" i="12"/>
  <c r="G1089" i="12"/>
  <c r="G1094" i="12"/>
  <c r="G1101" i="12"/>
  <c r="G1104" i="12"/>
  <c r="G1111" i="12"/>
  <c r="G1116" i="12"/>
  <c r="F1115" i="12" s="1"/>
  <c r="J75" i="1" s="1"/>
  <c r="G1126" i="12"/>
  <c r="G1128" i="12"/>
  <c r="G1130" i="12"/>
  <c r="G1132" i="12"/>
  <c r="G1134" i="12"/>
  <c r="G1136" i="12"/>
  <c r="G1138" i="12"/>
  <c r="G1140" i="12"/>
  <c r="G1142" i="12"/>
  <c r="D20" i="11"/>
  <c r="B7" i="11"/>
  <c r="B6" i="11"/>
  <c r="C1" i="11"/>
  <c r="B1" i="11"/>
  <c r="B1" i="9"/>
  <c r="C1" i="9"/>
  <c r="B7" i="9"/>
  <c r="B6" i="9"/>
  <c r="AO1145" i="12" l="1"/>
  <c r="P18" i="11" s="1"/>
  <c r="H68" i="11"/>
  <c r="F520" i="12"/>
  <c r="J54" i="1" s="1"/>
  <c r="H34" i="11"/>
  <c r="F247" i="15"/>
  <c r="H44" i="14" s="1"/>
  <c r="F155" i="15"/>
  <c r="H40" i="14" s="1"/>
  <c r="H59" i="11"/>
  <c r="F1012" i="12"/>
  <c r="J73" i="1" s="1"/>
  <c r="F941" i="12"/>
  <c r="J70" i="1" s="1"/>
  <c r="F538" i="12"/>
  <c r="H43" i="11" s="1"/>
  <c r="F510" i="12"/>
  <c r="J53" i="1" s="1"/>
  <c r="H23" i="11"/>
  <c r="O22" i="11" s="1"/>
  <c r="O23" i="1" s="1"/>
  <c r="J28" i="1" s="1"/>
  <c r="J29" i="1" s="1"/>
  <c r="H67" i="11"/>
  <c r="F207" i="15"/>
  <c r="H42" i="14" s="1"/>
  <c r="F49" i="15"/>
  <c r="H35" i="14" s="1"/>
  <c r="F14" i="15"/>
  <c r="H31" i="14" s="1"/>
  <c r="H37" i="14"/>
  <c r="J58" i="1"/>
  <c r="H24" i="11"/>
  <c r="H23" i="14"/>
  <c r="O21" i="14"/>
  <c r="O24" i="1" s="1"/>
  <c r="H41" i="11"/>
  <c r="H66" i="11"/>
  <c r="J66" i="1"/>
  <c r="F1081" i="12"/>
  <c r="F493" i="12"/>
  <c r="F296" i="12"/>
  <c r="F269" i="12"/>
  <c r="F69" i="12"/>
  <c r="H40" i="11"/>
  <c r="F269" i="15"/>
  <c r="H46" i="14" s="1"/>
  <c r="F212" i="15"/>
  <c r="H43" i="14" s="1"/>
  <c r="F71" i="15"/>
  <c r="H36" i="14" s="1"/>
  <c r="F42" i="15"/>
  <c r="H34" i="14" s="1"/>
  <c r="F856" i="12"/>
  <c r="F257" i="15"/>
  <c r="H45" i="14" s="1"/>
  <c r="H55" i="11"/>
  <c r="J56" i="1"/>
  <c r="F755" i="12"/>
  <c r="F412" i="12"/>
  <c r="H54" i="11"/>
  <c r="J63" i="1"/>
  <c r="F163" i="15"/>
  <c r="H41" i="14" s="1"/>
  <c r="F736" i="12"/>
  <c r="AO16" i="13"/>
  <c r="P19" i="11" s="1"/>
  <c r="H25" i="11" s="1"/>
  <c r="F1124" i="12"/>
  <c r="F990" i="12"/>
  <c r="F529" i="12"/>
  <c r="F846" i="12"/>
  <c r="F817" i="12"/>
  <c r="F614" i="12"/>
  <c r="F457" i="12"/>
  <c r="F83" i="12"/>
  <c r="H53" i="11"/>
  <c r="F93" i="15"/>
  <c r="F877" i="12"/>
  <c r="F1135" i="12"/>
  <c r="F8" i="12"/>
  <c r="F26" i="15"/>
  <c r="H32" i="14" s="1"/>
  <c r="P21" i="14"/>
  <c r="P24" i="1" s="1"/>
  <c r="H26" i="14"/>
  <c r="J69" i="1" l="1"/>
  <c r="H69" i="11"/>
  <c r="H57" i="11"/>
  <c r="P22" i="11"/>
  <c r="P23" i="1" s="1"/>
  <c r="J30" i="1" s="1"/>
  <c r="H26" i="11"/>
  <c r="H27" i="11" s="1"/>
  <c r="H36" i="11"/>
  <c r="J49" i="1"/>
  <c r="H38" i="11"/>
  <c r="J51" i="1"/>
  <c r="J45" i="1"/>
  <c r="H32" i="11"/>
  <c r="J77" i="1"/>
  <c r="H60" i="11"/>
  <c r="J62" i="1"/>
  <c r="H48" i="11"/>
  <c r="H39" i="11"/>
  <c r="J52" i="1"/>
  <c r="J48" i="1"/>
  <c r="H35" i="11"/>
  <c r="H47" i="11"/>
  <c r="J60" i="1"/>
  <c r="G277" i="15"/>
  <c r="H18" i="14" s="1"/>
  <c r="H19" i="14" s="1"/>
  <c r="J24" i="1" s="1"/>
  <c r="G1145" i="12"/>
  <c r="H18" i="11" s="1"/>
  <c r="H20" i="11" s="1"/>
  <c r="J23" i="1" s="1"/>
  <c r="J25" i="1" s="1"/>
  <c r="J44" i="1"/>
  <c r="H31" i="11"/>
  <c r="J67" i="1"/>
  <c r="H51" i="11"/>
  <c r="H46" i="11"/>
  <c r="J59" i="1"/>
  <c r="J61" i="1"/>
  <c r="H38" i="14"/>
  <c r="H47" i="14" s="1"/>
  <c r="H37" i="11"/>
  <c r="J50" i="1"/>
  <c r="H44" i="11"/>
  <c r="J57" i="1"/>
  <c r="J46" i="1"/>
  <c r="H33" i="11"/>
  <c r="J72" i="1"/>
  <c r="H56" i="11"/>
  <c r="H52" i="11"/>
  <c r="J68" i="1"/>
  <c r="H42" i="11"/>
  <c r="J55" i="1"/>
  <c r="J78" i="1"/>
  <c r="H61" i="11"/>
  <c r="J64" i="1"/>
  <c r="H49" i="11"/>
  <c r="H58" i="11"/>
  <c r="J74" i="1"/>
  <c r="J31" i="1" l="1"/>
  <c r="J32" i="1" s="1"/>
  <c r="J79" i="1"/>
  <c r="H62" i="11"/>
</calcChain>
</file>

<file path=xl/sharedStrings.xml><?xml version="1.0" encoding="utf-8"?>
<sst xmlns="http://schemas.openxmlformats.org/spreadsheetml/2006/main" count="3027" uniqueCount="1464">
  <si>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</si>
  <si>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</si>
  <si>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</si>
  <si>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</si>
  <si>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</si>
  <si>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</si>
  <si>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</si>
  <si>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</si>
  <si>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</si>
  <si>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</si>
  <si>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</si>
  <si>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</si>
  <si>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</si>
  <si>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</si>
  <si>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</si>
  <si>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</si>
  <si>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</si>
  <si>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</si>
  <si>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</si>
  <si>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</si>
  <si>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</si>
  <si>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</si>
  <si>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</si>
  <si>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</si>
  <si>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</si>
  <si>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</si>
  <si>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</si>
  <si>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</si>
  <si>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</si>
  <si>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</si>
  <si>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</si>
  <si>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</si>
  <si>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</si>
  <si>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</si>
  <si>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</si>
  <si>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</si>
  <si>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</si>
  <si>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</si>
  <si>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</si>
  <si>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</si>
  <si>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</si>
  <si>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4</t>
  </si>
  <si>
    <t>Rekonstrukce RD s ubytováním,Ostrov u Macochy č.p.34,679 14</t>
  </si>
  <si>
    <t>Stavební objekt</t>
  </si>
  <si>
    <t>S0 01</t>
  </si>
  <si>
    <t>Byt</t>
  </si>
  <si>
    <t>SO 02</t>
  </si>
  <si>
    <t>Ubytování</t>
  </si>
  <si>
    <t>Celkem za stavbu</t>
  </si>
  <si>
    <t>Rekapitulace DPH</t>
  </si>
  <si>
    <t>Základ pro DPH</t>
  </si>
  <si>
    <t>%</t>
  </si>
  <si>
    <t>DPH</t>
  </si>
  <si>
    <t>Celkem za stavbu s DPH</t>
  </si>
  <si>
    <t>Rekapitulace dílů</t>
  </si>
  <si>
    <t>Číslo</t>
  </si>
  <si>
    <t>Název</t>
  </si>
  <si>
    <t>Celkem</t>
  </si>
  <si>
    <t>1</t>
  </si>
  <si>
    <t>Zemní práce</t>
  </si>
  <si>
    <t>2</t>
  </si>
  <si>
    <t>Základy a zvláštní zakládání</t>
  </si>
  <si>
    <t>3</t>
  </si>
  <si>
    <t>Svislé a kompletní konstrukce</t>
  </si>
  <si>
    <t>Vodorovné konstrukce</t>
  </si>
  <si>
    <t>5</t>
  </si>
  <si>
    <t>Komunikace</t>
  </si>
  <si>
    <t>61</t>
  </si>
  <si>
    <t>Upravy povrchů vnitřní</t>
  </si>
  <si>
    <t>62</t>
  </si>
  <si>
    <t>Úpravy povrchů vnější</t>
  </si>
  <si>
    <t>63</t>
  </si>
  <si>
    <t>Podlahy a podlahové konstrukce</t>
  </si>
  <si>
    <t>9</t>
  </si>
  <si>
    <t>Ostatní konstrukce, bourání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</si>
  <si>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</si>
  <si>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</si>
  <si>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</si>
  <si>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</si>
  <si>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</si>
  <si>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</si>
  <si>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</si>
  <si>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</si>
  <si>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</si>
  <si>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</si>
  <si>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</si>
  <si>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</si>
  <si>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0767</t>
  </si>
  <si>
    <t>Větrací potrubí</t>
  </si>
  <si>
    <t>711</t>
  </si>
  <si>
    <t>Izolace proti vodě</t>
  </si>
  <si>
    <t>712</t>
  </si>
  <si>
    <t>Živičné krytiny</t>
  </si>
  <si>
    <t>713</t>
  </si>
  <si>
    <t>Izolace tepelné</t>
  </si>
  <si>
    <t>720</t>
  </si>
  <si>
    <t>Zdravotechnická instalace</t>
  </si>
  <si>
    <t>725</t>
  </si>
  <si>
    <t>Zařizovací předměty</t>
  </si>
  <si>
    <t>730</t>
  </si>
  <si>
    <t>Ústřední vytápění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</si>
  <si>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</si>
  <si>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</si>
  <si>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</si>
  <si>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</si>
  <si>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</si>
  <si>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</si>
  <si>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</si>
  <si>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</si>
  <si>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</si>
  <si>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</si>
  <si>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</si>
  <si>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</si>
  <si>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777</t>
  </si>
  <si>
    <t>Podlahy ze syntetických hmot</t>
  </si>
  <si>
    <t>781</t>
  </si>
  <si>
    <t>Obklady keramické</t>
  </si>
  <si>
    <t>784</t>
  </si>
  <si>
    <t>Malby</t>
  </si>
  <si>
    <t>999</t>
  </si>
  <si>
    <t>Výpis skladeb</t>
  </si>
  <si>
    <t>M21</t>
  </si>
  <si>
    <t>Elektromontáže</t>
  </si>
  <si>
    <t>D96</t>
  </si>
  <si>
    <t>Přesuny suti a vybouraných hmot</t>
  </si>
  <si>
    <t>VN</t>
  </si>
  <si>
    <t>Vedlejší náklady</t>
  </si>
  <si>
    <t>Cena celkem</t>
  </si>
  <si>
    <t>Rozsah:</t>
  </si>
  <si>
    <t>Rekapitulace soupisů náležejících k objektu</t>
  </si>
  <si>
    <t>Soupis</t>
  </si>
  <si>
    <t>Cena (Kč)</t>
  </si>
  <si>
    <t>Architektonicko - stavební řešení</t>
  </si>
  <si>
    <t>Technická zařízení budov</t>
  </si>
  <si>
    <t>Celkem objekt</t>
  </si>
  <si>
    <t>Celkem za objekt s DPH</t>
  </si>
  <si>
    <t>Položkový soupis prací a dodávek</t>
  </si>
  <si>
    <t>Ceník</t>
  </si>
  <si>
    <t>Cen. soustava</t>
  </si>
  <si>
    <t>Ceník, kapitola</t>
  </si>
  <si>
    <t>Poznámka uchazeče</t>
  </si>
  <si>
    <t>Díl:</t>
  </si>
  <si>
    <t>113 10-6 Rozebrání dlažeb, panelů</t>
  </si>
  <si>
    <t>s přemístěním hmot na skládku na vzdálenost do 3 m nebo s naložením na dopravní prostředek</t>
  </si>
  <si>
    <t>113 10-61 komunikací pro pěší s jakýmkoliv ložem a výplní spár</t>
  </si>
  <si>
    <t>113106121R00</t>
  </si>
  <si>
    <t>...z betonových nebo kameninových dlaždic nebo tvarovek</t>
  </si>
  <si>
    <t>m2</t>
  </si>
  <si>
    <t>822-1</t>
  </si>
  <si>
    <t>RTS</t>
  </si>
  <si>
    <t>vnitřní dvůr : 7,05*6,70</t>
  </si>
  <si>
    <t>113 15-2 Odstranění podkladů zpevněných ploch</t>
  </si>
  <si>
    <t>s přemístěním na skládku na vzdálenost do 20 m nebo s naložením na dopravní prostředek</t>
  </si>
  <si>
    <t>113152111R00</t>
  </si>
  <si>
    <t>Odstranění podkladu z kameniva těženého</t>
  </si>
  <si>
    <t>m3</t>
  </si>
  <si>
    <t>800-2</t>
  </si>
  <si>
    <t>1.np,bourací práce,kačírek-zaměřeno : 7,49*0,40*0,15</t>
  </si>
  <si>
    <t>113 20 Vytrhání obrub</t>
  </si>
  <si>
    <t>s vybouráním lože, s přemístěním hmot na skládku na vzdálenost do 3 m nebo naložením na dopravní prostředek</t>
  </si>
  <si>
    <t>113201111R00</t>
  </si>
  <si>
    <t>...Vytrhání obrub chodníkových ležatých</t>
  </si>
  <si>
    <t>m</t>
  </si>
  <si>
    <t>1.24,cca : 7,49</t>
  </si>
  <si>
    <t>122 10 Odkopávky a  prokopávky nezapažené</t>
  </si>
  <si>
    <t>s přehozením výkopku na vzdálenost do 3 m nebo s naložením na dopravní prostředek,</t>
  </si>
  <si>
    <t>122 10-3 v hornině 3</t>
  </si>
  <si>
    <t>122201101R00</t>
  </si>
  <si>
    <t>...Odkopávky nezapažené v hor. 3 do 100 m3</t>
  </si>
  <si>
    <t>800-1</t>
  </si>
  <si>
    <t>pro novou skladbu S5 : 68,69*0,25</t>
  </si>
  <si>
    <t>pro novou skladbu S6 : 23,29*0,37</t>
  </si>
  <si>
    <t>132 10 Hloubení rýh šířky do 60 cm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</si>
  <si>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</si>
  <si>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132201110R00</t>
  </si>
  <si>
    <t>...Hloubení rýh š.do 60 cm v hor.3 do 50 m3, STROJNĚ</t>
  </si>
  <si>
    <t>pro základ schodiště : 1,65*0,50*(1,20-0,45)</t>
  </si>
  <si>
    <t>1,65*0,52*(1,20-0,45)</t>
  </si>
  <si>
    <t>139 6 Ruční výkop jam, rýh a šachet</t>
  </si>
  <si>
    <t>s přehozením na vzdálenost do 5 m nebo s naložením na ruční dopravní prostředek</t>
  </si>
  <si>
    <t>139601102R00</t>
  </si>
  <si>
    <t>...Ruční výkop jam, rýh a šachet v hornině tř. 3</t>
  </si>
  <si>
    <t>skladba S8,pro TI základů : (1,46+0,785+2,07+0,60+2,08+0,60+2,07+0,305)*1,0*0,60</t>
  </si>
  <si>
    <t>(7,53+0,16)*1,0*0,60</t>
  </si>
  <si>
    <t>7,275*1,0*0,60</t>
  </si>
  <si>
    <t>10,008*1,0*0,60</t>
  </si>
  <si>
    <t>162 10 Vodorovné přemístění výkopku</t>
  </si>
  <si>
    <t>po suchu, bez ohledu na druh dopravního prostředku, bez naložení výkopku, avšak se složením bez rozhrnutí,</t>
  </si>
  <si>
    <t>162701105R00</t>
  </si>
  <si>
    <t>...Vodorovné přemístění výkopku z hor.1-4 do 10000 m</t>
  </si>
  <si>
    <t>výkopy celkem : 25,7898+1,26225+20,9658</t>
  </si>
  <si>
    <t>zásypy celkem : -16,45705</t>
  </si>
  <si>
    <t>162 10-9 příplatek k ceně za každých dalších i započatých 1 000 m přes 10 000 m</t>
  </si>
  <si>
    <t>162701109R00</t>
  </si>
  <si>
    <t>...Příplatek k vod. přemístění hor.1-4 za další 1 km</t>
  </si>
  <si>
    <t>31,5608*5</t>
  </si>
  <si>
    <t>162 20-21 Vodorovné přemístění drnu</t>
  </si>
  <si>
    <t>Vodorovné přemístění drnu na suchu, bez naložení na dopravní prostředek, avšak se složením</t>
  </si>
  <si>
    <t>162702199R00</t>
  </si>
  <si>
    <t>Poplatek za skládku zeminy</t>
  </si>
  <si>
    <t>823-1</t>
  </si>
  <si>
    <t>40,83528</t>
  </si>
  <si>
    <t>174 10-11 Zásyp sypaninou se zhutněním</t>
  </si>
  <si>
    <t>z jakékoliv horniny s uložením výkopku po vrstvách,</t>
  </si>
  <si>
    <t>174101102R00</t>
  </si>
  <si>
    <t>...Zásyp ruční se zhutněním</t>
  </si>
  <si>
    <t>skladba S8,po TI základů : (1,46+0,785+2,07+0,60+2,08+0,60+2,07+0,305)*1,0*(0,60-0,13)</t>
  </si>
  <si>
    <t>(7,53+0,16+7,275)*1,0*(0,60-0,13)</t>
  </si>
  <si>
    <t>10,080*1,0*(0,60-0,13)</t>
  </si>
  <si>
    <t>181 10 Úprava pláně v zářezech</t>
  </si>
  <si>
    <t>vyrovnáním výškových rozdílů, ploch vodorovných a ploch do sklonu 1 : 5.</t>
  </si>
  <si>
    <t>181101102R00</t>
  </si>
  <si>
    <t>...Úprava pláně v zářezech v hor. 1-4, se zhutněním</t>
  </si>
  <si>
    <t xml:space="preserve">atrium ve dvoře : </t>
  </si>
  <si>
    <t>1.25+1.26 : 68,69+51,14</t>
  </si>
  <si>
    <t>1.24 : 23,29</t>
  </si>
  <si>
    <t>181 30 Rozprostření ornice v rovině nebo svahu do 1 : 5 a osetí travou</t>
  </si>
  <si>
    <t>vč. urovnání ornice, naložení na skládce, vodorovným přemístěním ornice na místo rozprostření, založení trávníku osetím a dodávky travního semene.</t>
  </si>
  <si>
    <t>181300010RAD</t>
  </si>
  <si>
    <t>...při tloušťce 150 mm, dovoz ornice ze vzdálenosti 10 000 m</t>
  </si>
  <si>
    <t>AP-HSV</t>
  </si>
  <si>
    <t>Včetně přesunu hmot.</t>
  </si>
  <si>
    <t>1.26 : 51,14</t>
  </si>
  <si>
    <t>274 31 Beton základových pasů prostý</t>
  </si>
  <si>
    <t>274 31-3 prostý</t>
  </si>
  <si>
    <t>274313611R00</t>
  </si>
  <si>
    <t>...Beton základových pasů prostý C 16/20</t>
  </si>
  <si>
    <t>801-1</t>
  </si>
  <si>
    <t>základ schodiště : 1,65*0,50*0,90+1,65*0,52*0,90</t>
  </si>
  <si>
    <t>274 35 Bednění stěn základových pasů</t>
  </si>
  <si>
    <t>svislé nebo šikmé (odkloněné), půdorysně přímé nebo zalomené, stěn základových pasů ve volných nebo zapažených jámách, rýhách, šachtách, včetně případných vzpěr,</t>
  </si>
  <si>
    <t>274351215R00</t>
  </si>
  <si>
    <t>...Bednění stěn základových pasů - zřízení</t>
  </si>
  <si>
    <t>pro základ schodiště : (1,65*2+0,50)*0,15</t>
  </si>
  <si>
    <t>(1,65+0,52)*2*0,15</t>
  </si>
  <si>
    <t>274351216R00</t>
  </si>
  <si>
    <t>...Bednění stěn základových pasů - odstranění</t>
  </si>
  <si>
    <t>Včetně očištění, vytřídění a uložení bednicího materiálu.</t>
  </si>
  <si>
    <t>310 23-8 Zazdívka otvorů o ploše přes 0,25 m2 do 1 m2 ve zdivu nadzákladovém cihlami pálenými</t>
  </si>
  <si>
    <t>z pomocného pracovního lešení o výšce podlahy do 1900 mm a pro zatížení do 1,5 kPa,</t>
  </si>
  <si>
    <t>310238211R00</t>
  </si>
  <si>
    <t>...pro jakoukoliv maltu vápenocementovou</t>
  </si>
  <si>
    <t>801-4</t>
  </si>
  <si>
    <t>1.21 : 0,51*2,10*0,50</t>
  </si>
  <si>
    <t>1.05 : 0,235*0,25*3,10</t>
  </si>
  <si>
    <t>310 23-9 Zazdívka otvorů o ploše přes 1 m2 do 4 m2 ve zdivu nadzákladovém cihlami pálenými</t>
  </si>
  <si>
    <t>310239211R00</t>
  </si>
  <si>
    <t>1.02/1.04 : 0,90*2,10*0,30</t>
  </si>
  <si>
    <t>1.17/1.19 : 0,90*2,10*0,30</t>
  </si>
  <si>
    <t>1.12/1.13 : (0,90*2,50+0,90*1,50)*0,55</t>
  </si>
  <si>
    <t>317 16 Překlady keramické</t>
  </si>
  <si>
    <t>317 16-1 montáž a dodávka</t>
  </si>
  <si>
    <t>317168112R00</t>
  </si>
  <si>
    <t>kus</t>
  </si>
  <si>
    <t>Včetně dodávky překladů.</t>
  </si>
  <si>
    <t>P2 : 4</t>
  </si>
  <si>
    <t>317 23-4 Vyzdívka mezi nosníky</t>
  </si>
  <si>
    <t>jakýmikoliv cihlami pálenými na jakoukoliv maltu,</t>
  </si>
  <si>
    <t>317234410R00</t>
  </si>
  <si>
    <t>...Vyzdívka mezi nosníky cihlami pálenými na MC</t>
  </si>
  <si>
    <t>pro P1 : 1,25*0,10*0,30</t>
  </si>
  <si>
    <t>pro P3 : 1,25*0,10*0,30</t>
  </si>
  <si>
    <t>pro P4 : 1,25*0,10*0,20</t>
  </si>
  <si>
    <t>pro P5 : 1,55*0,10*1,03+2,20*0,10*1,03</t>
  </si>
  <si>
    <t>pro P6 : 1,65*0,10*0,30</t>
  </si>
  <si>
    <t>pro P7 : 0,86*0,10*0,30</t>
  </si>
  <si>
    <t>pro P8 : 1,30*0,10*0,65</t>
  </si>
  <si>
    <t>pro P9 : 1,20*0,10*0,30</t>
  </si>
  <si>
    <t>pro P10 : 1,30*0,10*0,30</t>
  </si>
  <si>
    <t>pro P11 : 2,00*0,10*0,50</t>
  </si>
  <si>
    <t>317 94 Dodání a osazení válcovaných nosníků do připravených otvorů</t>
  </si>
  <si>
    <t>bez zazdění hlav, nařezání nosníků na potřebný rozměr,</t>
  </si>
  <si>
    <t>317944311RT2</t>
  </si>
  <si>
    <t>...Válcované nosníky do č.12 osazené do otvorů, včetně dodávky profilu I č.10</t>
  </si>
  <si>
    <t>t</t>
  </si>
  <si>
    <t>pro P1 : 1,25*3*8,32*0,001</t>
  </si>
  <si>
    <t>pro P3 : 1,25*3*8,32*0,001</t>
  </si>
  <si>
    <t>pro P4 : 1,25*3*8,32*0,001</t>
  </si>
  <si>
    <t>pro P5 : 1,55*3*8,32*0,001+2,20*3*8,32*0,001</t>
  </si>
  <si>
    <t>pro P6 : 1,65*3*8,32*0,001</t>
  </si>
  <si>
    <t>pro P7 : 0,86*2*8,32*0,001</t>
  </si>
  <si>
    <t>pro P8 : 1,30*6*8,32*0,001</t>
  </si>
  <si>
    <t>pro P9 : 1,20*3*8,32*0,001</t>
  </si>
  <si>
    <t>pro P10 : 1,30*3*8,32*0,001</t>
  </si>
  <si>
    <t>pro P11 : 2,00*4*8,32*0,001</t>
  </si>
  <si>
    <t>340 23-9 Zazdívka otvorů o ploše přes 1 m2 do 4 m2 v příčkách nebo stěnách cihlami  pálenými</t>
  </si>
  <si>
    <t>340239211R00</t>
  </si>
  <si>
    <t>...tloušťky do 100 mm</t>
  </si>
  <si>
    <t>1.17 : 0,90*2,10</t>
  </si>
  <si>
    <t>340239212R00</t>
  </si>
  <si>
    <t>...tloušťky nad 100 mm</t>
  </si>
  <si>
    <t>do 1.14 : 0,90*2,10</t>
  </si>
  <si>
    <t>do 1.15 : 0,90*2,10</t>
  </si>
  <si>
    <t>342 01 Příčky z desek sádrokartonových</t>
  </si>
  <si>
    <t>zřízení nosné konstrukce příčky, vložení tepelné izolace tl. do 5 cm, dodávka a montáž desek, přebroušení a tmelení spár a úprava rohů</t>
  </si>
  <si>
    <t>342 01-71 instalační příčky, dvojitá ocelová konstrukce CW 50, 2x opláštění</t>
  </si>
  <si>
    <t>342262411RT3</t>
  </si>
  <si>
    <t>...rovná nebo větší jak 220 mm, tloušťka sádrokartonových desek 12,5 mm, impregnované, tloušťka izolace 50 mm</t>
  </si>
  <si>
    <t>1.04/1.06,S12 : 1,30*2,85</t>
  </si>
  <si>
    <t>342 09 Úpravy, doplňkové práce a příplatky pro sádrokartonové a sádrovláknité příčky</t>
  </si>
  <si>
    <t>342 09-1 Úpravy  příček pro osazení zařizovacích předmět</t>
  </si>
  <si>
    <t>342263310R00</t>
  </si>
  <si>
    <t>...úprava pro osazení umývadla</t>
  </si>
  <si>
    <t xml:space="preserve">na SDK předstěny : </t>
  </si>
  <si>
    <t>1.04+1.06 : 2</t>
  </si>
  <si>
    <t>342263320R00</t>
  </si>
  <si>
    <t>...Úprava sádrokartonové příčky pro osazení WC</t>
  </si>
  <si>
    <t>1.10 : 1</t>
  </si>
  <si>
    <t>1.18 : 1</t>
  </si>
  <si>
    <t>1.20 : 1</t>
  </si>
  <si>
    <t>1.22 : 1</t>
  </si>
  <si>
    <t>342 09-9 příplatky</t>
  </si>
  <si>
    <t>342263998RT2</t>
  </si>
  <si>
    <t>...za plochy nad 2 do 5 m2</t>
  </si>
  <si>
    <t>1.04/1.06 : 1,30*2,85</t>
  </si>
  <si>
    <t>342 24 Příčky z tvárnic pálených</t>
  </si>
  <si>
    <t>jednoduché nebo příčky zděné do svislé dřevěné, cihelné, betonové nebo ocelové konstrukce na jakoukoliv maltu vápenocementovou (MVC) nebo cementovou (MC),</t>
  </si>
  <si>
    <t>342 24-1 Příčky z tvárnic pálených</t>
  </si>
  <si>
    <t>342248140R00</t>
  </si>
  <si>
    <t>...tloušťky 80 mm, z děrovaných příčkovek, P 10, zděných na tenkovrstvou maltu</t>
  </si>
  <si>
    <t>1.17 : (0,44+0,66+0,53+0,50)*3,10</t>
  </si>
  <si>
    <t>1.19 : (2,24+1,70)*3,10-0,8*2,00</t>
  </si>
  <si>
    <t>342248141R00</t>
  </si>
  <si>
    <t>...tloušťky 115 mm, z děrovaných příčkovek, P 10, zděných na tenkovrstvou maltu</t>
  </si>
  <si>
    <t>1.13 : 4,19*2,80+(1,20+2,07+0,125)*2,80-0,7*2,00</t>
  </si>
  <si>
    <t>1.03 : 4,65*3,10-0,8*2,00</t>
  </si>
  <si>
    <t>1.17 : (2,785*2)*3,10</t>
  </si>
  <si>
    <t>1.15 : (1,10+0,50)*2,50</t>
  </si>
  <si>
    <t>1.12 : 0,60*2,80</t>
  </si>
  <si>
    <t>342 66 Těsnění styku příčky se stávající stěnou</t>
  </si>
  <si>
    <t>342668111R00</t>
  </si>
  <si>
    <t>...PU pěnou</t>
  </si>
  <si>
    <t>16*3</t>
  </si>
  <si>
    <t>346 24-438 Plentování ocelových nosníků jednostranné</t>
  </si>
  <si>
    <t>jakýmikoliv cihlami,</t>
  </si>
  <si>
    <t>346244381R00</t>
  </si>
  <si>
    <t>...výšky do 200 mm</t>
  </si>
  <si>
    <t>pro P1 : 1,25*0,10*2</t>
  </si>
  <si>
    <t>pro P3 : 1,25*0,10*2</t>
  </si>
  <si>
    <t>pro P5 : 1,55*0,10*2+2,20*0,10*2</t>
  </si>
  <si>
    <t>pro P6 : 1,65*0,10*2</t>
  </si>
  <si>
    <t>pro P7 : 0,86*0,10*2</t>
  </si>
  <si>
    <t>pro P8 : 1,30*0,10*2</t>
  </si>
  <si>
    <t>pro P9 : 1,20*0,10*2</t>
  </si>
  <si>
    <t>pro P10 : 1,30*0,10*2</t>
  </si>
  <si>
    <t>pro P11 : 2,00*0,10*2</t>
  </si>
  <si>
    <t>347 01 Předstěny opláštěné sádrokartonovými deskami</t>
  </si>
  <si>
    <t>347 01-7 obklad stěn sádrokartonem na ocelovou konstrukci z profilů CW 50</t>
  </si>
  <si>
    <t>342266111RU9</t>
  </si>
  <si>
    <t>...tloušťka desky 12, 5 mm, impregnovaná, bez izolace</t>
  </si>
  <si>
    <t xml:space="preserve">předstěny soc zař,do výšky 1200mm : </t>
  </si>
  <si>
    <t>1.10 : 0,80*1,20</t>
  </si>
  <si>
    <t>1.18 : 1,20*1,20</t>
  </si>
  <si>
    <t>1.20 : 1,60*1,20</t>
  </si>
  <si>
    <t>1.22 : 1,20*1,20</t>
  </si>
  <si>
    <t>347 01-9 příplatky</t>
  </si>
  <si>
    <t>342266998R00</t>
  </si>
  <si>
    <t>...příplatek pro obklad za plochu do 2 m2</t>
  </si>
  <si>
    <t>347 25-2 Přizdívky a obezdívky z desek pórobetonových</t>
  </si>
  <si>
    <t>s pomocným lešením o výšce podlahy do 1900 mm a pro zatížení do 1,5 kPa.</t>
  </si>
  <si>
    <t>346275111R00</t>
  </si>
  <si>
    <t>...tloušťky 50 mm</t>
  </si>
  <si>
    <t>1.17 : 1,425*3,10</t>
  </si>
  <si>
    <t>416 02 Podhledy na kovové konstrukci opláštěné deskami sádrokartonovými</t>
  </si>
  <si>
    <t>416 02-1 nosná konstrukce z profilů CD s přímým uchycením</t>
  </si>
  <si>
    <t>342264051RT1</t>
  </si>
  <si>
    <t>...Podhled sádrokartonový na zavěšenou ocel. konstr., desky standard tl. 12,5 mm, bez izolace</t>
  </si>
  <si>
    <t>1.02 : 10,18</t>
  </si>
  <si>
    <t>1.03 : 12,21</t>
  </si>
  <si>
    <t>1.07 : 4,41</t>
  </si>
  <si>
    <t>1.16 : 13,94</t>
  </si>
  <si>
    <t>1.21 : 5,49</t>
  </si>
  <si>
    <t>svislé ukončení ke stropu : 0,80*0,30*2+1,25*0,30+0,8*0,30</t>
  </si>
  <si>
    <t>342264051RT3</t>
  </si>
  <si>
    <t>...Podhled sádrokartonový na zavěšenou ocel. konstr., desky standard impreg. tl. 12,5 mm, bez izolace</t>
  </si>
  <si>
    <t>1.04 : 2,61</t>
  </si>
  <si>
    <t>1.06 : 2,57</t>
  </si>
  <si>
    <t>1.10 : 0,91</t>
  </si>
  <si>
    <t>1.18 : 3,28</t>
  </si>
  <si>
    <t>1.20 : 2,98</t>
  </si>
  <si>
    <t>416 09 Příplatky k podhledům sádrokartonovým</t>
  </si>
  <si>
    <t>342264098R00</t>
  </si>
  <si>
    <t>...Příplatek k podhledu sádrokart. za plochu do 10 m2</t>
  </si>
  <si>
    <t>602 01 Omítky stěn z hotových směsí</t>
  </si>
  <si>
    <t>po jednotlivých vrstvách</t>
  </si>
  <si>
    <t>602016142R00</t>
  </si>
  <si>
    <t xml:space="preserve">...vrstva štuková, vápenocementová,  , tloušťka vrstvy 3 mm,  </t>
  </si>
  <si>
    <t>602 01-1 Doplňkové práce pro omítky stěn z hotových směsí</t>
  </si>
  <si>
    <t>602016191R00</t>
  </si>
  <si>
    <t>...penetrační nátěr stěn akrylátový</t>
  </si>
  <si>
    <t>954 Obklady konstrukcí sádrokartonovými deskami</t>
  </si>
  <si>
    <t>954 2 obklady dřevěných konstrukcí</t>
  </si>
  <si>
    <t>954 23 obklad sloupů a trámů do 500 x500 mm</t>
  </si>
  <si>
    <t>342267111RT1</t>
  </si>
  <si>
    <t>...1x opláštění, dvoustranné, deska standard tloušťky 12,5 mm</t>
  </si>
  <si>
    <t>1.12,potrubí : 3,705</t>
  </si>
  <si>
    <t>00319_V01</t>
  </si>
  <si>
    <t>Osazení sprchových vaniček</t>
  </si>
  <si>
    <t>ks</t>
  </si>
  <si>
    <t>Vlastní</t>
  </si>
  <si>
    <t>01319_V01</t>
  </si>
  <si>
    <t>Osazení zapuštěné nádržky WC</t>
  </si>
  <si>
    <t>1.06,1.10,1.18 : 3</t>
  </si>
  <si>
    <t>02319_V01</t>
  </si>
  <si>
    <t>Dvojpříčka z cihel keramických,celková tl.150mm,přesné zdění - zděné pouzdro pro TD/6</t>
  </si>
  <si>
    <t>1.16/1.21 : 0,66*3,00</t>
  </si>
  <si>
    <t>03319_V01</t>
  </si>
  <si>
    <t>Příplatek k instalační příčce za 2x izolaci tl.50mm, S12</t>
  </si>
  <si>
    <t>413 23 Zazdívka zhlaví jakýmikoliv cihlami pálenými</t>
  </si>
  <si>
    <t>413 23-2 válcovaných nosníků</t>
  </si>
  <si>
    <t>413232211R00</t>
  </si>
  <si>
    <t>...Zazdívka zhlaví válcovaných nosníků výšky do 15cm</t>
  </si>
  <si>
    <t>pro P1 : 4</t>
  </si>
  <si>
    <t>pro P3 : 4</t>
  </si>
  <si>
    <t>pro P4 : 4</t>
  </si>
  <si>
    <t>pro P5 : 4</t>
  </si>
  <si>
    <t>pro P6 : 4</t>
  </si>
  <si>
    <t>pro P7 : 4</t>
  </si>
  <si>
    <t>pro P8 : 4</t>
  </si>
  <si>
    <t>pro P9 : 4</t>
  </si>
  <si>
    <t>pro P10 : 4</t>
  </si>
  <si>
    <t>pro P11 : 4</t>
  </si>
  <si>
    <t>564 8 Podklad ze štěrkodrti s rozprostřením a zhutněním</t>
  </si>
  <si>
    <t>564851111R00</t>
  </si>
  <si>
    <t>...Podklad ze štěrkodrti po zhutnění tloušťky 15 cm</t>
  </si>
  <si>
    <t xml:space="preserve">atrium ve dvoře,S5 : </t>
  </si>
  <si>
    <t>1.25 : 68,69</t>
  </si>
  <si>
    <t>564871111R00</t>
  </si>
  <si>
    <t>...Podklad ze štěrkodrti po zhutnění tloušťky 25 cm</t>
  </si>
  <si>
    <t>1,24,skl.S6 : 23,29</t>
  </si>
  <si>
    <t>596 21-5 Kladení zámkové dlažby do drtě</t>
  </si>
  <si>
    <t>s provedením lože z kameniva drceného, s vyplněním spár, s dvojitým hutněním a se smetením přebytečného materiálu na krajnici. S dodáním hmot pro lože a výplň spár.</t>
  </si>
  <si>
    <t>596215021R00</t>
  </si>
  <si>
    <t>...Kladení zámkové dlažby tl. 6 cm do drtě tl. 4 cm</t>
  </si>
  <si>
    <t>596215040R00</t>
  </si>
  <si>
    <t>...Kladení zámkové dlažby tl. 8 cm do drtě tl. 4 cm</t>
  </si>
  <si>
    <t>1.24,S5 : 23,29</t>
  </si>
  <si>
    <t>596 21-59 příplatek</t>
  </si>
  <si>
    <t>596215025R00</t>
  </si>
  <si>
    <t>...Příplatek za kladení dlažby tl. 6cm, drť, do100 m2</t>
  </si>
  <si>
    <t>596215045R00</t>
  </si>
  <si>
    <t>...Příplatek za kladení dlažby tl. 8cm, drť, do100 m2</t>
  </si>
  <si>
    <t>59245110R</t>
  </si>
  <si>
    <t>SPCM</t>
  </si>
  <si>
    <t>68,69*1,03</t>
  </si>
  <si>
    <t>592451170R</t>
  </si>
  <si>
    <t>23,29*1,05</t>
  </si>
  <si>
    <t>610 99 Zakrývání výplní vnitřních otvorů, předmětů apod.</t>
  </si>
  <si>
    <t>které se zřizují před úpravami povrchu, a obalení osazených dveřních zárubní před znečištěním při úpravách povrchu nástřikem plastických maltovin včetně pozdějšího odkrytí,</t>
  </si>
  <si>
    <t>610991111R00</t>
  </si>
  <si>
    <t>...fólií Pe 0,05-0,2 mm</t>
  </si>
  <si>
    <t>2,17*2,235*3</t>
  </si>
  <si>
    <t>1,19*1,47*3</t>
  </si>
  <si>
    <t>611 42-1 Oprava vnitřních vápenných omítek stropů</t>
  </si>
  <si>
    <t>611 42-11 železobetonových rovných tvárnicových a kleneb v množství opravované plochy</t>
  </si>
  <si>
    <t>611421231R00</t>
  </si>
  <si>
    <t>...v množství opravované plochy přes 5 do 10 %, štukových</t>
  </si>
  <si>
    <t>Včetně pomocného pracovního lešení o výšce podlahy do 1900 mm a pro zatížení do 1,5 kPa.</t>
  </si>
  <si>
    <t xml:space="preserve">plochy stropů bez podhledu : </t>
  </si>
  <si>
    <t>1.01 : 1,94</t>
  </si>
  <si>
    <t>1.05 : 11,46</t>
  </si>
  <si>
    <t>1.08 : 3,17</t>
  </si>
  <si>
    <t>1.09 : 1,06</t>
  </si>
  <si>
    <t>1.11 : 11,40</t>
  </si>
  <si>
    <t>1.12-dřevěný obklad : 0</t>
  </si>
  <si>
    <t>1.13 : 23,19</t>
  </si>
  <si>
    <t>1.17 : 18,49</t>
  </si>
  <si>
    <t>1.19 : 19,36</t>
  </si>
  <si>
    <t>1.22 : 2,50</t>
  </si>
  <si>
    <t>1.23 : 14,11</t>
  </si>
  <si>
    <t>611 47-31 Omítky vnitřní stropů ze suchých směsí</t>
  </si>
  <si>
    <t>vápenocementových strojně nebo ručně nanášených, s pomocným lešením o výšce podlahy do 1900 mm a pro zatížení do 1,5 kPa,</t>
  </si>
  <si>
    <t>611 47-311 stropů rovných</t>
  </si>
  <si>
    <t>611473112R00</t>
  </si>
  <si>
    <t>...štukové</t>
  </si>
  <si>
    <t>S7 : 3,5</t>
  </si>
  <si>
    <t>611 48-11 Potažení stropů pletivem</t>
  </si>
  <si>
    <t>611481111R00</t>
  </si>
  <si>
    <t>...rabicovým pletivem, s vypnutím</t>
  </si>
  <si>
    <t>S7 : 3,50</t>
  </si>
  <si>
    <t>612 40-3 Hrubá výplň rýh ve stěnách, jakoukoliv maltou</t>
  </si>
  <si>
    <t>jakékoliv šířky rýhy,</t>
  </si>
  <si>
    <t>612 40-31 jakoukoliv maltou</t>
  </si>
  <si>
    <t>612403399R00</t>
  </si>
  <si>
    <t>...jakékoliv šířky</t>
  </si>
  <si>
    <t>po vybourání příček : 10*0,20</t>
  </si>
  <si>
    <t>612 42-1 Oprava vnitřních vápenných omítek stěn</t>
  </si>
  <si>
    <t>612421231R00</t>
  </si>
  <si>
    <t>...Oprava vápen.omítek stěn do 10 % pl. - štukových</t>
  </si>
  <si>
    <t xml:space="preserve">plochy původního zdiva : </t>
  </si>
  <si>
    <t>1.07 : (4,25+8,49)*2*2,90-0,85*2,40-2,17*2,235*3+(2,17+2*2,235)*0,25*3</t>
  </si>
  <si>
    <t>1.08 : (4,16+6,65)*2*2,90-0,85*2,40-0,855*1,40</t>
  </si>
  <si>
    <t>-0,85*2,40+(0,85+2*2,40)*0,45</t>
  </si>
  <si>
    <t>1.06 : (3,918+2,915)*2*2,90-0,8*2,00</t>
  </si>
  <si>
    <t>1.04 : (4,175+4,30)*2*2,90-0,86*2,05-1,30*1,20+(1,30+2*1,20)*0,25</t>
  </si>
  <si>
    <t>1.03 : (4,65+4,11)*2*2,90-0,9*2,05-1,315*1,65*2+(1,315+2*1,65)*0,25*2</t>
  </si>
  <si>
    <t>1.11-1.15 : (6,00+5,145)*2*2,90-1,20*2,90-0,9*2,05</t>
  </si>
  <si>
    <t>-1,25*1,65*3+(1,25+2*1,65)*0,25*3</t>
  </si>
  <si>
    <t>1.16 : (6,045+3,96)*2*2,90-0,8*2,00*2</t>
  </si>
  <si>
    <t>-1,265*1,65*3+(1,265+2*1,65)*0,25*3</t>
  </si>
  <si>
    <t>1.17-1.18 : (5,94+2,82)*2*2,90-1,195*2,40-0,9*2,05-0,8*2,00</t>
  </si>
  <si>
    <t>-1,165*1,475*3+(1,165+2*1,475)*3*0,25</t>
  </si>
  <si>
    <t>1.19 : (1,595+1,20)*2*2,90-0,8*22*2-0,7*2,00</t>
  </si>
  <si>
    <t>1.20 : (1,595+1,28)*2*2,90-0,6*2,00</t>
  </si>
  <si>
    <t>kolem schodiště : (3,85+2,10)*2*3,90-0,8*2,00-3-0,6*2,00</t>
  </si>
  <si>
    <t>-0,9*2,00</t>
  </si>
  <si>
    <t>(1,85+1,00+0,30)*2,90</t>
  </si>
  <si>
    <t>chodba 1.01+1.02 : (1,20+6,15)*2*2,90-0,9*2,00-0,8*2,00-0,8*2,00-1,20*2,90-0,9*2,05</t>
  </si>
  <si>
    <t>612 42-5 Omítka vápenná vnitřního ostění</t>
  </si>
  <si>
    <t>okenního nebo dveřního, z pomocného pracovního lešení o výšce podlahy do 1900 mm a pro zatížení do 1,5 kPa,</t>
  </si>
  <si>
    <t>612425931R00</t>
  </si>
  <si>
    <t>...omítkou štukovou</t>
  </si>
  <si>
    <t>vnější výplně : (2,17+2*2,235)*0,30*3</t>
  </si>
  <si>
    <t>(0,85+2*2,40)*0,52*2</t>
  </si>
  <si>
    <t>(0,855+2*1,40)*0,52</t>
  </si>
  <si>
    <t>(1,166+2*1,475)*0,50*3</t>
  </si>
  <si>
    <t>(1,23+2*2,40)*0,30</t>
  </si>
  <si>
    <t>(1,245+2*2,40)*0,50</t>
  </si>
  <si>
    <t>(0,86+2*2,05)*0,25</t>
  </si>
  <si>
    <t>(0,90+2*2,05)*0,30</t>
  </si>
  <si>
    <t>(1,195+2*2,40)*1,03</t>
  </si>
  <si>
    <t>(0,88+2*2,05)*0,25</t>
  </si>
  <si>
    <t>(0,965+2*2,05)*0,30</t>
  </si>
  <si>
    <t>(1,10+2*2,30)*0,50</t>
  </si>
  <si>
    <t>612 45-11 Omítky vnitřního zdiva cementové</t>
  </si>
  <si>
    <t>v podlaží i ve schodišti, zdiva cihelného, kamenného, smíšeného nebo betonového</t>
  </si>
  <si>
    <t>612451121R00</t>
  </si>
  <si>
    <t>...Omítka vnitřní zdiva, cementová (MC), hladká</t>
  </si>
  <si>
    <t xml:space="preserve">pod obklady : </t>
  </si>
  <si>
    <t>1.04 : (2,005+1,30)*2*2,05-0,8*2,00</t>
  </si>
  <si>
    <t>1.06 : (2,015+1,30)*2*2,05-0,7*2,00</t>
  </si>
  <si>
    <t>1.10 : (1,10+0,80)*2*2,05-0,6*2,00</t>
  </si>
  <si>
    <t>1.18 : (2,735+1,20)*2*2,05-0,8*2,00</t>
  </si>
  <si>
    <t>1.20 : (1,86+1,60)*2*2,05-0,8*2,00</t>
  </si>
  <si>
    <t>1.22 : (1,20+2,07)*2*2,05-0,6*2,00</t>
  </si>
  <si>
    <t>1.12-u linky : (2,885+2*0,60)*0,75</t>
  </si>
  <si>
    <t>612 47-31 Omítky vnitřní zdiva ze suchých směsí</t>
  </si>
  <si>
    <t>omítka vápenocementová, strojně nebo ručně nanášená v podlaží i ve schodišti na jakýkoliv druh podkladu,</t>
  </si>
  <si>
    <t>612473182R00</t>
  </si>
  <si>
    <t>...Omítka vnitřního zdiva ze suché směsi, štuková</t>
  </si>
  <si>
    <t xml:space="preserve">zazdívky : </t>
  </si>
  <si>
    <t>1.21 : 0,51*2,10*2</t>
  </si>
  <si>
    <t>1.05 : (0,235+0,25)*3,10</t>
  </si>
  <si>
    <t>1.02/1.04 : 0,90*2,10*2</t>
  </si>
  <si>
    <t>1.17/1.19 : 0,90*2,10*2</t>
  </si>
  <si>
    <t>1.12/1.13 : (0,90*2,50+0,90*1,50)*2</t>
  </si>
  <si>
    <t>1.17 : 0,90*2,10*2</t>
  </si>
  <si>
    <t>do 1.14 : 0,90*2,10*2</t>
  </si>
  <si>
    <t>do 1.15 : 0,90*2,10*2</t>
  </si>
  <si>
    <t xml:space="preserve">nové příčky : </t>
  </si>
  <si>
    <t>1.13 : 4,16*2,75</t>
  </si>
  <si>
    <t>(2,07+1,20+2*0,125)*(2,75+0,75)-0,7*2,00</t>
  </si>
  <si>
    <t>1.03 : 4,65*(2,90+0,90)-0,8*2,00</t>
  </si>
  <si>
    <t>1.17 : (2,785+0,60+0,53*2+0,10)*3,00-0,8*2,00</t>
  </si>
  <si>
    <t>2,785*(3,00-2,00)</t>
  </si>
  <si>
    <t>1.19 : (2,24+1,70)*(3,00+1,00)-0,80*2,00</t>
  </si>
  <si>
    <t>1.21 : 0,66*2*3,00</t>
  </si>
  <si>
    <t>615 48 Potažení válcovaných nosníků rabicovým pletivem</t>
  </si>
  <si>
    <t>s postřikem cementovou maltou (s dodáním hmot),</t>
  </si>
  <si>
    <t>615481111R00</t>
  </si>
  <si>
    <t>...jakékoliv výšky nosníků</t>
  </si>
  <si>
    <t>pro P1 : 1,25*(0,2*2+0,30)</t>
  </si>
  <si>
    <t>pro P3 : 1,25*(0,2*2+0,30)</t>
  </si>
  <si>
    <t>pro P4 : 1,25*(0,2*2+0,20)</t>
  </si>
  <si>
    <t>pro P5 : 1,55*(0,2*2+1,03)+2,20*(0,2*2+1,03)</t>
  </si>
  <si>
    <t>pro P6 : 1,65*(0,2*2+0,30)</t>
  </si>
  <si>
    <t>pro P7 : 0,86*(0,2*2+0,30)</t>
  </si>
  <si>
    <t>pro P8 : 1,30*(0,2*2+0,65)</t>
  </si>
  <si>
    <t>pro P9 : 1,20*(0,2*2+0,30)</t>
  </si>
  <si>
    <t>pro P10 : 1,30*(0,2*2+0,30)</t>
  </si>
  <si>
    <t>pro P11 : 2,00*(0,2*2+0,50)</t>
  </si>
  <si>
    <t>620 99-2 Zakrývání výplní vnějších otvorů</t>
  </si>
  <si>
    <t>s rámy a zárubněmi, zábradlí, předmětů oplechování apod., které se zřizují ještě před úpravami povrchu, před jejich znečištěním při úpravách povrchu nástřikem plastických (lepivých) maltovin</t>
  </si>
  <si>
    <t>620991121R00</t>
  </si>
  <si>
    <t>...z postaveného lešení</t>
  </si>
  <si>
    <t>Položky zateplení fasád a soklů obsahují: nanesení lepicího tmelu na izolační desky, nalepení desek, zajištění talířovými hmoždinkami (6 ks/m2), natažení stěrky, vtlačení výztužné tkaniny (1,15 m2/m2), přehlazení stěrky, kontaktní nátěr (vyžaduje -li to typ omítkoviny), povrchová úprava omítkou. Položky obsahují 0,14 m rohových lišt na m2. Položky pro zateplení minerální deskou obsahují vyrovnávací stěrku na armovací vrstvu.</t>
  </si>
  <si>
    <t>Položky zateplení ostění obsahují: nanesení lepicího tmelu na izolační desky, nalepení desek, osazení okenních rohových lišt, natažení stěrky, vtlačení výztužné tkaniny, přehlazení stěrky, kontaktní nátěr (vyžaduje -li to typ omítkoviny), povrchovou úpravu omítkou. Položky obsahují 3,3 m rohových lišt a 1,67 m zakončovacích lišt s okapničkou na m2 a 1,68 m2 výztužné tkaniny. Položky pro zateplení minerální deskou obsahují vyrovnávací stěrku na armovací vrstvu.</t>
  </si>
  <si>
    <t>Položky zateplení parapetů obsahují: nanesení lepicího tmelu na izolační desky, nalepení desek, natažení stěrky, vtlačení výztužné tkaniny (1,15 m2/m2) a přehlazení stěrky. Položky obsahují 5,0 m parapetních lišt na m2.</t>
  </si>
  <si>
    <t>Položky izolace suterénu obsahují: nanesení lepicího tmelu na izolační desky, nalepení desek a zajištění talířovými hmoždinkami (6 ks/m2).</t>
  </si>
  <si>
    <t>Položky povrchová úprava ostění obsahují: osazení okenních rohových lišt, natažení stěrky, vtlačení výztužné tkaniny, přehlazení stěrky, kontaktní nátěr (vyžaduje -li to typ omítkoviny), povrchovou úpravu omítkou. Položky obsahují 6,67 m rohových lišt a 3,33 m zakončovacích lišt s okapničkou na m2 a 1,1 m2 výztužné tkaniny.</t>
  </si>
  <si>
    <t>622 31-10 soklová lišta, dilatační profil</t>
  </si>
  <si>
    <t>622311014V01</t>
  </si>
  <si>
    <t>(1,46+0,785+2,07+0,60+2,08+0,60+2,07+0,305)</t>
  </si>
  <si>
    <t>622 31-2 Zateplení soklu</t>
  </si>
  <si>
    <t>nanesení lepicího tmelu na izolační desky, nalepení desek, zajištění talířovými hmoždinkami (6 ks/m2), přebroušení desek, natažení stěrky, vtlačení výztužné tkaniny (1,15 m2/m2), přehlazení stěrky. Další vrstvy podle popisu položky.</t>
  </si>
  <si>
    <t>K ochraně hran na rozích budovy je do plochy zahrnuto 0,14 m rohových lišt na m2.</t>
  </si>
  <si>
    <t>622311524RV1</t>
  </si>
  <si>
    <t>...extrudovaným polystyrénem, tloušťky 140 mm, zakončené stěrkou s výztužnou tkaninou</t>
  </si>
  <si>
    <t>skladba S8 : (1,46+0,785+2,07+0,60+2,08+0,60+2,07+0,305)*0,25</t>
  </si>
  <si>
    <t>622 31-3 Zateplení fasády</t>
  </si>
  <si>
    <t>K ochraně hran na rozích budovy je zahrnuto 0,14 m rohových lišt na m2.</t>
  </si>
  <si>
    <t>622311835RT3</t>
  </si>
  <si>
    <t>... , minerálními deskami s podélným vláknem, tloušťky 160 mm, kontaktní nátěr a silikonová omítka, 3,2 kg/m2</t>
  </si>
  <si>
    <t>skladba S8 : (1,46+0,785+2,07+0,60+2,08+0,60+2,07+0,305)*3,40</t>
  </si>
  <si>
    <t>-2,18*(2,235-0,25)*3</t>
  </si>
  <si>
    <t>622 31-5 Zateplení ostění</t>
  </si>
  <si>
    <t>nanesení lepicího tmelu na izolační desky, nalepení desek, přebroušení desek, natažení stěrky, vtlačení výztužné tkaniny (1,15 m2/m2), přehlazení stěrky. Další vrstvy podle popisu položky.</t>
  </si>
  <si>
    <t>V položkách je obsaženo 3,33 m rohových lišt, 1,67 m lišt s okapničkou a 5 m napojovacích lišt na m2.</t>
  </si>
  <si>
    <t>622311854RT3</t>
  </si>
  <si>
    <t>...minerálními deskami s podélným vláknem, tloušťky 40 mm, kontaktní nátěr a silikonová omítka</t>
  </si>
  <si>
    <t>ostění oken : (2,17+2*2,235)*0,16*3</t>
  </si>
  <si>
    <t>622 43 Omítky vnější stěn z umělého kamene v přírodní barvě drtí</t>
  </si>
  <si>
    <t>622432112R00</t>
  </si>
  <si>
    <t>nadzemní část dodatečné TI základů : (7,055+10,080+7,275+7,53+0,16)*(0,13+0,25)</t>
  </si>
  <si>
    <t>622 48-12 Vyztužení vnějších omítek stěn sklotextilní síťovinou</t>
  </si>
  <si>
    <t>622481211RT2</t>
  </si>
  <si>
    <t>...s dodávkou výztužné sítě a stěrkového tmelu</t>
  </si>
  <si>
    <t>622 90-4 Očištění fasád</t>
  </si>
  <si>
    <t>622904112R00</t>
  </si>
  <si>
    <t>...tlakovou vodou, složitost fasády 1 - 2</t>
  </si>
  <si>
    <t>příprava pod KZS : 2,4925+20,9162+3,1872</t>
  </si>
  <si>
    <t>629 45 Vyrovnávací vrstva z cementové malty</t>
  </si>
  <si>
    <t>pod klempířskými prvky,</t>
  </si>
  <si>
    <t>629451112R00</t>
  </si>
  <si>
    <t>...Vyrovnávací vrstva MC šířky do 30 cm</t>
  </si>
  <si>
    <t>pod nové parapety-TO/1-TO/3 : 1,19*3</t>
  </si>
  <si>
    <t>631 31 Mazanina z betonu prostého</t>
  </si>
  <si>
    <t>(z kameniva) hlazená dřevěným hladítkem</t>
  </si>
  <si>
    <t>631 31-2 tl. přes 50 do 80 mm</t>
  </si>
  <si>
    <t>631312611R00</t>
  </si>
  <si>
    <t>...z betonu C 16/20</t>
  </si>
  <si>
    <t>Včetně vytvoření dilatačních spár, bez zaplnění.</t>
  </si>
  <si>
    <t>S1 : (1,94+10,18+12,21+11,46+4,41+13,94+18,49+19,36+5,49)*0,06</t>
  </si>
  <si>
    <t>S2 : (2,61+2,57+0,91+3,28+2,98)*0,06</t>
  </si>
  <si>
    <t>S4 : 34,75*0,065</t>
  </si>
  <si>
    <t>S10 : (23,19+2,50+11,40)*0,06</t>
  </si>
  <si>
    <t>631 31 Doplnění mazanin betonem prostým</t>
  </si>
  <si>
    <t>prostým betonem (s dodáním hmot) bez potěru,</t>
  </si>
  <si>
    <t>631 31-3 rýh</t>
  </si>
  <si>
    <t>631312141R00</t>
  </si>
  <si>
    <t>...v dosavadních mazaninách</t>
  </si>
  <si>
    <t>po vybouraných příčkách a zdech : 1,0</t>
  </si>
  <si>
    <t>631 31-915 Příplatek za přehlazení povrchu</t>
  </si>
  <si>
    <t>betonové mazaniny min. B 10 ocelovým hladítkem</t>
  </si>
  <si>
    <t>631319151R00</t>
  </si>
  <si>
    <t xml:space="preserve">...tloušťka mazaniny do 80 mm </t>
  </si>
  <si>
    <t>631 31-917 Příplatek za stržení povrchu</t>
  </si>
  <si>
    <t>spodní vrstvy mazaniny latí před vložením výztuže nebo pletiva pro tloušťku obou vrstev mazaniny</t>
  </si>
  <si>
    <t>631319171R00</t>
  </si>
  <si>
    <t>631 36 Výztuž mazanin z betonů a z lehkých betonů</t>
  </si>
  <si>
    <t>631 36-2 ze svařovaných sítí</t>
  </si>
  <si>
    <t>631361921RT5</t>
  </si>
  <si>
    <t>...průměr drátu 6 mm, velikost oka 150/150 mm</t>
  </si>
  <si>
    <t>S1 : (1,94+10,18+12,21+11,46+4,41+13,94+18,49+19,36+5,49)*3,03*1,15*0,001</t>
  </si>
  <si>
    <t>S2 : (2,61+2,57+0,91+3,28+2,98)*3,03*1,15*0,001</t>
  </si>
  <si>
    <t>S4 : 34,75*3,03*1,15*0,001</t>
  </si>
  <si>
    <t>S10 : (23,19+2,50+11,40)*3,03*1,15*0,001</t>
  </si>
  <si>
    <t>91900-V01</t>
  </si>
  <si>
    <t>Vybourání stávajícího odvodňovacího žlabu vč podkladních vrstvev betonu, manipulace,odvoz a likviadce suti</t>
  </si>
  <si>
    <t>bourací práce 1.np,žlab v průjezdu cca : 4,0</t>
  </si>
  <si>
    <t>91900-V02</t>
  </si>
  <si>
    <t>Vybourání stávajících nášlapných vrstev linolea včetně podkladní OSB desky - 1.np, odvoz a likvidace sutí v oddíle D96</t>
  </si>
  <si>
    <t>S1 : 1,94+10,18+12,21+11,46+4,41+13,94+18,49+19,36+5,49</t>
  </si>
  <si>
    <t>S2 : 2,61+2,57+0,91+3,28+2,98</t>
  </si>
  <si>
    <t>S4 : 34,75</t>
  </si>
  <si>
    <t>S10 : 23,19+2,50+11,40</t>
  </si>
  <si>
    <t>91900-V03</t>
  </si>
  <si>
    <t>Očištění podkladu po odbourání vrstev podlahy, příprava pro nové skladby</t>
  </si>
  <si>
    <t>91900-V04</t>
  </si>
  <si>
    <t>Stavební přípomoce řemesel - zahazování drážek a prostupů do líce zdiva</t>
  </si>
  <si>
    <t>sada</t>
  </si>
  <si>
    <t>dle technologie dodavatele : 1</t>
  </si>
  <si>
    <t>91900-V05</t>
  </si>
  <si>
    <t>Vybourání soklu sprchové vaničky,odvoz a likvidace</t>
  </si>
  <si>
    <t>pův 1.18 : 1</t>
  </si>
  <si>
    <t>916 5 Osazení záhonového nebo parkového obrubníku betonového</t>
  </si>
  <si>
    <t>se zřízením lože z betonu prostého C 12/15 tl. 50-100 mm se zalitím a zatřením spár cementovou maltou</t>
  </si>
  <si>
    <t>916 51 včetně dodávky obrubníků</t>
  </si>
  <si>
    <t>916561111RT4</t>
  </si>
  <si>
    <t>...rozměrů 500/50/250 mm, do lože z betonu prostého C 12/15, s boční opěrou z betonu prostého</t>
  </si>
  <si>
    <t>1.26 : 7,40+7,50+7,60+6,80</t>
  </si>
  <si>
    <t>918 10 Lože pod obrubníky, krajníky nebo obruby</t>
  </si>
  <si>
    <t>z dlažebních kostek z betonu prostého</t>
  </si>
  <si>
    <t>918101111R00</t>
  </si>
  <si>
    <t>...z betonu prostého C 12/15</t>
  </si>
  <si>
    <t>1.26 : (7,40+7,50+7,60+6,80)*0,25*0,25</t>
  </si>
  <si>
    <t>941 95-5 Lešení lehké pracovní pomocné</t>
  </si>
  <si>
    <t>941955001R00</t>
  </si>
  <si>
    <t>...Lešení lehké pomocné, výška podlahy do 1,2 m</t>
  </si>
  <si>
    <t>800-3</t>
  </si>
  <si>
    <t>pro podhledy : 12,35+47,325</t>
  </si>
  <si>
    <t>pro instalační příčku : 3,705*2</t>
  </si>
  <si>
    <t>941955002R00</t>
  </si>
  <si>
    <t>...Lešení lehké pomocné, výška podlahy do 1,9 m</t>
  </si>
  <si>
    <t>fasádní pro KZS,řezy : (1,46+0,785+2,07+0,60+2,08+0,60+2,07+0,305)*3,60</t>
  </si>
  <si>
    <t>941955102R00</t>
  </si>
  <si>
    <t>...ve schodišti, o výšce lešeňové podlahy přes 1,5 do 3,5 m</t>
  </si>
  <si>
    <t>pro S7 : 4,0</t>
  </si>
  <si>
    <t>952 90 Vyčištění budov a ostatních objektů</t>
  </si>
  <si>
    <t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t>
  </si>
  <si>
    <t>952901111R00</t>
  </si>
  <si>
    <t>...světlá výška podlaží do 4 m</t>
  </si>
  <si>
    <t>1,94+10,18+12,21+2,61+11,46+2,57+4,41+3,17+1,06+0,91+11,40+34,75+23,19+13,94+18,49+3,28+19,36+2,98+5,49+2,50</t>
  </si>
  <si>
    <t>00950_V01</t>
  </si>
  <si>
    <t>00951_V01</t>
  </si>
  <si>
    <t>Požární řešení prostupů,atest</t>
  </si>
  <si>
    <t>viz PZ : 1</t>
  </si>
  <si>
    <t>961 Bourání mostních základů</t>
  </si>
  <si>
    <t>961065711R00</t>
  </si>
  <si>
    <t>Bourání zábradlí dřevěného vzdál. sloupků do 2,5 m</t>
  </si>
  <si>
    <t>821-1</t>
  </si>
  <si>
    <t>1.1-9 : 2,315+1,10</t>
  </si>
  <si>
    <t>962 03-1 Bourání příček z cihel a tvárnic</t>
  </si>
  <si>
    <t>nebo vybourání otvorů průřezové plochy přes 4 m2 v příčkách, včetně pomocného lešení o výšce podlahy do 1900 mm a pro zatížení do 1,5 kPa  (150 kg/m2),</t>
  </si>
  <si>
    <t>962031132R00</t>
  </si>
  <si>
    <t>...Bourání příček cihelných tl. 10 cm</t>
  </si>
  <si>
    <t>801-3</t>
  </si>
  <si>
    <t xml:space="preserve">1.np,bourací práce : </t>
  </si>
  <si>
    <t>1.01/1.02 : 1,20*3,00-0,8*2,00</t>
  </si>
  <si>
    <t>1.02/1.11 : 1,20*3,00-0,6*2,00</t>
  </si>
  <si>
    <t>1.11/1.12 : 0,83*3,00-0,6*2,00</t>
  </si>
  <si>
    <t>1.13/1.14 : 1,17*3,00-0,6*2,00</t>
  </si>
  <si>
    <t>1.17/1.18 : 2,82*3,00-0,6*2,00</t>
  </si>
  <si>
    <t>1.17/1.19.1.20 : (2,82+1,70)*3,00-0,8*2,00-0,6*2,00</t>
  </si>
  <si>
    <t>962031133R00</t>
  </si>
  <si>
    <t>...Bourání příček cihelných tl. 15 cm</t>
  </si>
  <si>
    <t>1.11/1.13 : (1,215+0,10+1,42)*2*3,00-0,6*2,00</t>
  </si>
  <si>
    <t>963 04-2 Bourání jakýchkoliv betonových schodišťových stupňů</t>
  </si>
  <si>
    <t>963042819R00</t>
  </si>
  <si>
    <t>...zhotovených na místě</t>
  </si>
  <si>
    <t>1.23 : 1,25</t>
  </si>
  <si>
    <t>964 01 Vybourání železobetonových prefabrikovaných překladů</t>
  </si>
  <si>
    <t>uložených ve zdivu, včetně pomocného lešení o výšce podlahy do 1900 mm a pro zatížení do 1,5 kPa  (150 kg/m2),</t>
  </si>
  <si>
    <t>964011211R00</t>
  </si>
  <si>
    <t>...Vybourání ŽB překladů prefa  dl. 3 m, 50 kg/m</t>
  </si>
  <si>
    <t>předpoklad bourání pro nově osazené I : 1,20*0,30*0,15</t>
  </si>
  <si>
    <t>1,30*0,30*0,15</t>
  </si>
  <si>
    <t>1,30*0,60*0,15</t>
  </si>
  <si>
    <t>965 04 Bourání podkladů pod dlažby nebo litých celistvých dlažeb a mazanin</t>
  </si>
  <si>
    <t>965042241R00</t>
  </si>
  <si>
    <t>...Bourání mazanin betonových tl. nad 10 cm, nad 4 m2</t>
  </si>
  <si>
    <t xml:space="preserve">podkladní vrstvy pod nové podlaha,skladba nezjištěna,předpoklad tl. : </t>
  </si>
  <si>
    <t>S1 : (1,94+10,18+12,21+11,46+4,41+13,94+18,49+19,36+5,49)*0,10</t>
  </si>
  <si>
    <t>S2 : (2,61+2,57+0,91+3,28+2,98)*0,10</t>
  </si>
  <si>
    <t>S4 : 34,75*0,15</t>
  </si>
  <si>
    <t>S10 : (23,19+2,50+11,40)*0,10</t>
  </si>
  <si>
    <t>965 04-9 příplatek za bourání mazanin vyztužených</t>
  </si>
  <si>
    <t>965049112RT1</t>
  </si>
  <si>
    <t>...Příplatek, bourání mazanin se svař.síťí nad 10 cm, jednostranná výztuž svařovanou sítí</t>
  </si>
  <si>
    <t>965 08-1 Bourání dlažeb z dlaždic keramických a z xylolitu litého</t>
  </si>
  <si>
    <t>bez podkladního lože, s jakoukoliv výplní spár</t>
  </si>
  <si>
    <t>965081813RT1</t>
  </si>
  <si>
    <t>...Bourání dlaždic teracových tl. nad 1 cm, nad 1 m2, ručně, dlaždice teracové</t>
  </si>
  <si>
    <t>plocha pod verandou-u vjezdu : 11,00*1,15</t>
  </si>
  <si>
    <t>1.07-veranda : 34,75</t>
  </si>
  <si>
    <t>1.23-průjezd : 23,30</t>
  </si>
  <si>
    <t>967 03-11 Přisekání rovných ostění ve zdivu cihelném</t>
  </si>
  <si>
    <t>bez odstupu, po hrubém vybourání otvorů v jakémkoliv zdivu cihelném, včetně pomocného lešení o výšce podlahy do 1900 mm a pro zatížení do 1,5 kPa  (150 kg/m2),</t>
  </si>
  <si>
    <t>967031142R00</t>
  </si>
  <si>
    <t>...Přisekání rovných ostění cihelných na MC</t>
  </si>
  <si>
    <t>po hrubém vybourání otvorů : (0,80+2*2,05)*0,20</t>
  </si>
  <si>
    <t>(0,90+2*2,05)*0,30*2</t>
  </si>
  <si>
    <t>1,03*2,40+0,625*2,40+1,03*0,615+0,625*0,685</t>
  </si>
  <si>
    <t>0,30*2,05</t>
  </si>
  <si>
    <t>968 06-1 Vyvěšení nebo zavěšení dřevěných křídel</t>
  </si>
  <si>
    <t>oken, dveří a vrat, s uložením a opětovným zavěšením po provedení stavebních změn,</t>
  </si>
  <si>
    <t>968061112R00</t>
  </si>
  <si>
    <t>...Vyvěšení dřevěných okenních křídel pl. do 1,5 m2</t>
  </si>
  <si>
    <t>1.np,bourací práce : 4*4</t>
  </si>
  <si>
    <t>968061125R00</t>
  </si>
  <si>
    <t>...Vyvěšení dřevěných dveřních křídel pl. do 2 m2</t>
  </si>
  <si>
    <t>1.np,bourání : 15+6+2</t>
  </si>
  <si>
    <t>968 06-2 Vybourání dřevěných rámů</t>
  </si>
  <si>
    <t>včetně pomocného lešení o výšce podlahy do 1900 mm a pro zatížení do 1,5 kPa  (150 kg/m2),</t>
  </si>
  <si>
    <t>968062355R00</t>
  </si>
  <si>
    <t>...Vybourání dřevěných rámů oken dvojitých pl. 2 m2</t>
  </si>
  <si>
    <t>1.17-1.18 : (1,165+1,190+1,170)*1,475</t>
  </si>
  <si>
    <t>1.08 : 0,855*1,40</t>
  </si>
  <si>
    <t>968 07-2 Vybourání a vyjmutí kovových rámů a rolet</t>
  </si>
  <si>
    <t>968 07-21 rámů</t>
  </si>
  <si>
    <t>968072455R00</t>
  </si>
  <si>
    <t>...Vybourání kovových dveřních zárubní pl. do 2 m2</t>
  </si>
  <si>
    <t>Včetně pomocného lešení o výšce podlahy do 1900 mm a pro zatížení do 1,5 kPa  (150 kg/m2).</t>
  </si>
  <si>
    <t>1.np,bourací práce : 0,8*1,97*15</t>
  </si>
  <si>
    <t>0,6*1,97*6</t>
  </si>
  <si>
    <t>0,9*1,97*2</t>
  </si>
  <si>
    <t>968 09 Vybourání vnitřních parapetů</t>
  </si>
  <si>
    <t>968095001R00</t>
  </si>
  <si>
    <t>...Bourání parapetů dřevěných š. do 25 cm</t>
  </si>
  <si>
    <t>bourací práce,1.np : 1,165+1,19+1,17+0,855</t>
  </si>
  <si>
    <t>970 0 Jádrové vrtání, kruhové prostupy</t>
  </si>
  <si>
    <t>970 03 v cihelném zdivu</t>
  </si>
  <si>
    <t>970031160R00</t>
  </si>
  <si>
    <t>...Vrtání jádrové do zdiva cihelného do D 160 mm</t>
  </si>
  <si>
    <t>prostupy stěnama : 0,60*(3+1)+0,30+0,1+0,30+0,10+0,65+0,30+2*0,15+0,50</t>
  </si>
  <si>
    <t>971 03 Vybourání otvorů ve zdivu cihelném</t>
  </si>
  <si>
    <t>základovém nebo nadzákladovém,</t>
  </si>
  <si>
    <t>971 03-2 z jakýchkoliv cihel pálených</t>
  </si>
  <si>
    <t>971035541R00</t>
  </si>
  <si>
    <t>...Vybourání otv. zeď cihel. pl. 1 m2, tl. 30 cm, MC</t>
  </si>
  <si>
    <t>1.05 : 0,36*2,05*0,30</t>
  </si>
  <si>
    <t>971035641R00</t>
  </si>
  <si>
    <t>...Vybourání otv. zeď cihel. pl. 4 m2, tl. 30 cm, MC</t>
  </si>
  <si>
    <t>1.03/1.04 : 0,80*2,05*0,20</t>
  </si>
  <si>
    <t>1.03/1.01,02 : 0,90*2,05*0,30</t>
  </si>
  <si>
    <t>1.15/1.18 : 0,90*2,05*0,26</t>
  </si>
  <si>
    <t>971035681R00</t>
  </si>
  <si>
    <t>...Vybourání otv. zeď cihel. pl. 4 m2, tl. 90 cm, MC</t>
  </si>
  <si>
    <t>1.18/1.12,14 : 0,685*2,40*0,625</t>
  </si>
  <si>
    <t>971035691R00</t>
  </si>
  <si>
    <t>...Vybourání otv. zeď cihel. pl. 4 m2, nad 90 cm, MC</t>
  </si>
  <si>
    <t>1.18/1.12,14 : 0,615*1,03*2,40</t>
  </si>
  <si>
    <t>973 03-1 Vysekání v cihelném zdivu výklenků a kapes</t>
  </si>
  <si>
    <t>973 03-11 výklenků</t>
  </si>
  <si>
    <t>973031151R00</t>
  </si>
  <si>
    <t>...Vysekání výklenků zeď cihel. MVC, pl. nad 0,25 m2</t>
  </si>
  <si>
    <t>nika pro hydrant : 0,6*0,6*0,30</t>
  </si>
  <si>
    <t>nika pro elektro : 0,6*0,8*0,30</t>
  </si>
  <si>
    <t>973 03-12 kapes</t>
  </si>
  <si>
    <t>973031335R00</t>
  </si>
  <si>
    <t>...Vysekání kapes zeď cih. MVC pl. 0,16 m2, hl. 30 cm</t>
  </si>
  <si>
    <t>1.np,nový,pro osazení nosníků schodiště do zdiva : 6</t>
  </si>
  <si>
    <t>974 03-1 Vysekání rýh v jakémkoliv zdivu cihelném</t>
  </si>
  <si>
    <t>974 03-15 pro vtahování nosníků do zdí, před vybouráním otvorů</t>
  </si>
  <si>
    <t>974031666R00</t>
  </si>
  <si>
    <t>...do hloubky 150 mm, při výšce nosníku do 250 mm</t>
  </si>
  <si>
    <t>pro P1 : 1,25*3</t>
  </si>
  <si>
    <t>pro P3 : 1,25*3</t>
  </si>
  <si>
    <t>pro P4 : 1,25*3</t>
  </si>
  <si>
    <t>pro P5 : 1,55*3+2,20*3</t>
  </si>
  <si>
    <t>pro P6 : 1,65*3</t>
  </si>
  <si>
    <t>pro P7 : 0,86*2</t>
  </si>
  <si>
    <t>pro P8 : 1,30*6</t>
  </si>
  <si>
    <t>pro P9 : 1,20*3</t>
  </si>
  <si>
    <t>pro P10 : 1,30*3</t>
  </si>
  <si>
    <t>pro P11 : 2,00*4</t>
  </si>
  <si>
    <t>975 04 Jednořadové podchycení stropů pro osazení nosníků</t>
  </si>
  <si>
    <t>975 04-1 pro osazení nosníků do výšky podchycení 3,5 m</t>
  </si>
  <si>
    <t>975043111R00</t>
  </si>
  <si>
    <t>...Jednořad.podchycení stropů do 3,5 m,do 750 kg/m</t>
  </si>
  <si>
    <t>pro bourání otvoru mezi 1.12,1.14/1.18 : 3,0</t>
  </si>
  <si>
    <t>978 01 Otlučení omítek vápenných nebo vápenocementových</t>
  </si>
  <si>
    <t>978 01-1 vnitřních</t>
  </si>
  <si>
    <t>978011121R00</t>
  </si>
  <si>
    <t>...Otlučení omítek vnitřních vápenných stropů do 10 %</t>
  </si>
  <si>
    <t>978013121R00</t>
  </si>
  <si>
    <t>...Otlučení omítek vnitřních stěn v rozsahu do 10 %</t>
  </si>
  <si>
    <t>978013191R00</t>
  </si>
  <si>
    <t>...Otlučení omítek vnitřních stěn v rozsahu do 100 %</t>
  </si>
  <si>
    <t xml:space="preserve">pod obklady na původním zdivu : </t>
  </si>
  <si>
    <t>1.04 : (2,005+1,30)*2,05-0,855*2,05</t>
  </si>
  <si>
    <t>1.06 : (2,015+1,30)*2,05-0,8*2,05</t>
  </si>
  <si>
    <t>1.10 : (1,10*2+0,80)*2,05-0,6*2,00</t>
  </si>
  <si>
    <t>1.18 : 1,20*2,05</t>
  </si>
  <si>
    <t>1.20 : 1,86*2,06</t>
  </si>
  <si>
    <t>1.22 : (1,60+1,30)*2*2,05-0,6*2,00</t>
  </si>
  <si>
    <t>kuchyň : 2,885*0,75</t>
  </si>
  <si>
    <t>978 05 Odsekání a odebrání obkladů</t>
  </si>
  <si>
    <t>včetně otlučení podkladní omítky až na zdivo,</t>
  </si>
  <si>
    <t>978 05-2 stěn</t>
  </si>
  <si>
    <t>978059531R00</t>
  </si>
  <si>
    <t>...Odsekání vnitřních obkladů stěn nad 2 m2</t>
  </si>
  <si>
    <t>bourání,1.11,12,14 : 2,20*(1,215+0,10+1,42+2,25)</t>
  </si>
  <si>
    <t>999 28 Přesun hmot pro opravy a údržbu objektů</t>
  </si>
  <si>
    <t>oborů 801, 803, 811 a 812</t>
  </si>
  <si>
    <t>999 28-1 pro opravy a údržbu dosavadních objektů včetně vnějších plášťů</t>
  </si>
  <si>
    <t>999281105R00</t>
  </si>
  <si>
    <t>...výšky do 6 m</t>
  </si>
  <si>
    <t>V1</t>
  </si>
  <si>
    <t>Tepelně a hlukově izolovaná flexi hadice s parozábranou DN152.dl3200mm, podrobněji Výpis větracího potrubí 1.1-22</t>
  </si>
  <si>
    <t>V1 : 1</t>
  </si>
  <si>
    <t>V2</t>
  </si>
  <si>
    <t>Tepelně a hlukově izolovaná flexi hadice s parozábranou DN152.dl750mm, podrobněji Výpis větracího potrubí 1.1-22</t>
  </si>
  <si>
    <t>V2 : 1</t>
  </si>
  <si>
    <t>V3</t>
  </si>
  <si>
    <t>Tepelně a hlukově izolovaná flexi hadice s parozábranou DN152.dl7020mm, podrobněji Výpis větracího potrubí 1.1-22</t>
  </si>
  <si>
    <t>V3 : 1</t>
  </si>
  <si>
    <t>V4</t>
  </si>
  <si>
    <t>Tepelně a hlukově izolovaná flexi hadice s parozábranou DN152.dl7820mm, podrobněji Výpis větracího potrubí 1.1-22</t>
  </si>
  <si>
    <t>V4 : 1</t>
  </si>
  <si>
    <t>V5</t>
  </si>
  <si>
    <t>Tepelně a hlukově izolovaná flexi hadice s parozábranou DN152.dl2300mm, podrobněji Výpis větracího potrubí 1.1-22</t>
  </si>
  <si>
    <t>V5 : 1</t>
  </si>
  <si>
    <t>V6</t>
  </si>
  <si>
    <t>Neobsazeno</t>
  </si>
  <si>
    <t>V6 : 1</t>
  </si>
  <si>
    <t>V7</t>
  </si>
  <si>
    <t>Tepelně a hlukově izolovaná flexi hadice s parozábranou DN152.dl500mm, podrobněji Výpis větracího potrubí 1.1-22</t>
  </si>
  <si>
    <t>V7 : 1</t>
  </si>
  <si>
    <t>V8</t>
  </si>
  <si>
    <t>Tepelně a hlukově izolovaná flexi hadice s parozábranou DN152.dl4400mm, podrobněji Výpis větracího potrubí 1.1-22</t>
  </si>
  <si>
    <t>V8 : 1</t>
  </si>
  <si>
    <t>V9</t>
  </si>
  <si>
    <t>Tepelně a hlukově izolovaná flexi hadice s parozábranou DN152.dl900mm, podrobněji Výpis větracího potrubí 1.1-22</t>
  </si>
  <si>
    <t>V9 : 1</t>
  </si>
  <si>
    <t>711 11 Provedení izolace proti zemní vlhkosti natěradly za studena</t>
  </si>
  <si>
    <t>711 11-1 na ploše vodorovné</t>
  </si>
  <si>
    <t>711 11-11 nátěrem</t>
  </si>
  <si>
    <t>711111001RZ1</t>
  </si>
  <si>
    <t>...penetračním, 1 x nátěr, včetně dodávky penetračního laku ALP</t>
  </si>
  <si>
    <t>800-711</t>
  </si>
  <si>
    <t>Mezisoučet</t>
  </si>
  <si>
    <t>svislé vytažení +25% : 181,67*0,25</t>
  </si>
  <si>
    <t>v ploše pod novými příčkami +5% : 181,67*0,05</t>
  </si>
  <si>
    <t>711 14 Provedení izolace proti zemní vlhkosti pásy přitavením</t>
  </si>
  <si>
    <t>711141559RT2</t>
  </si>
  <si>
    <t xml:space="preserve">...vodorovná, 2 vrstvy, bez dodávky izolačních pásů,  </t>
  </si>
  <si>
    <t>711 14 Odstranění izolace proti vodě - pásy přitavením</t>
  </si>
  <si>
    <t>711140101R00</t>
  </si>
  <si>
    <t>...vodorovné, 1 vrstva</t>
  </si>
  <si>
    <t xml:space="preserve">odstranění původní izolace na podkladním betonu : </t>
  </si>
  <si>
    <t>711 21 Izolace proti vodě - nátěry, stěrky</t>
  </si>
  <si>
    <t>711 21-1 nátěr podkladní</t>
  </si>
  <si>
    <t>711212000RT1</t>
  </si>
  <si>
    <t>...pod hydroizolační stěrky</t>
  </si>
  <si>
    <t xml:space="preserve">pod obklady kolem sprch : </t>
  </si>
  <si>
    <t>1.04 : (1,30+2*0,80)*2,05</t>
  </si>
  <si>
    <t>1.06 : (1,30+2*0,80)*2,05</t>
  </si>
  <si>
    <t>1.10 : 0</t>
  </si>
  <si>
    <t>1.18 : (1,20+2*0,80)*2,05</t>
  </si>
  <si>
    <t>1.20 : 0,90*2*2,05</t>
  </si>
  <si>
    <t>S2 s vytažením na stěny : (2,61+2,57+0,91+3,28+2,98)*1,25</t>
  </si>
  <si>
    <t>711 21-2 nátěr hydroizolační</t>
  </si>
  <si>
    <t>711212001RT1</t>
  </si>
  <si>
    <t>...proti vlhkosti</t>
  </si>
  <si>
    <t>711 48 Izolace proti tlakové vodě profilovanými fóliemi</t>
  </si>
  <si>
    <t>včetně dodávky fólie a doplňků,</t>
  </si>
  <si>
    <t>711482001RZ1</t>
  </si>
  <si>
    <t xml:space="preserve">na TI pod terénem : </t>
  </si>
  <si>
    <t>(1,46+0,785+2,07+0,60+2,08+0,60+2,07+0,305)*1,05</t>
  </si>
  <si>
    <t>7,53*1,05</t>
  </si>
  <si>
    <t>(7,055+10,080)*(1,05+0,25)</t>
  </si>
  <si>
    <t>62852251R</t>
  </si>
  <si>
    <t>pás izolační z modifikovaného asfaltu natavitelný; nosná vložka polyesterové rouno; horní strana jemný minerální posyp; spodní strana PE fólie; tl. 4,0 mm</t>
  </si>
  <si>
    <t>221,351*1,15</t>
  </si>
  <si>
    <t>62852265R</t>
  </si>
  <si>
    <t>pás izolační z modifikovaného asfaltu natavitelný, mechanicky kotvený; nosná vložka skelná tkanina; horní strana jemný minerální posyp; spodní strana PE fólie; tl. 4,0 mm</t>
  </si>
  <si>
    <t>998 71-1 Přesun hmot pro izolace proti vodě</t>
  </si>
  <si>
    <t>50 m vodorovně měřeno od těžiště půdorysné plochy skládky do těžiště půdorysné plochy objektu</t>
  </si>
  <si>
    <t>998711201R00</t>
  </si>
  <si>
    <t>...svisle do 6 m</t>
  </si>
  <si>
    <t>713 12 Montáž tepelné izolace podlah</t>
  </si>
  <si>
    <t>713121111RT1</t>
  </si>
  <si>
    <t>...Izolace tepelná podlah na sucho, jednovrstvá, materiál ve specifikaci</t>
  </si>
  <si>
    <t>800-713</t>
  </si>
  <si>
    <t xml:space="preserve">S4 : </t>
  </si>
  <si>
    <t>1.12 : 34,75</t>
  </si>
  <si>
    <t>713 13 Montáž tepelné izolace stěn</t>
  </si>
  <si>
    <t>713131131R00</t>
  </si>
  <si>
    <t>...Izolace tepelná stěn lepením</t>
  </si>
  <si>
    <t>Očištění povrchu stěny od prachu, nařezání izolačních desek na požadovaný rozměr, nanesení lepicího tmelu, osazení desek.</t>
  </si>
  <si>
    <t xml:space="preserve">S9-základy a na +0,18 : </t>
  </si>
  <si>
    <t>(1,46+0,785+2,07+0,60+2,08+0,60+2,07+0,305)*1,30</t>
  </si>
  <si>
    <t>7,53*1,30</t>
  </si>
  <si>
    <t>(7,055+10,080)*1,30</t>
  </si>
  <si>
    <t>713 19 Izolace tepelné běžných konstrukcí - doplňky</t>
  </si>
  <si>
    <t>713191100RT9</t>
  </si>
  <si>
    <t>...položení izolační fólie, včetně dodávky materiálu</t>
  </si>
  <si>
    <t>713191221R00</t>
  </si>
  <si>
    <t>...Izolace tepelná podlah obložení stěn pásky 100 mm</t>
  </si>
  <si>
    <t>1.12 : (8,6+4,2)*2</t>
  </si>
  <si>
    <t>1.np,dilatace mazaniny od stěny cca : 185</t>
  </si>
  <si>
    <t>28375327R</t>
  </si>
  <si>
    <t>Pásek dilatační okrajový Izostep š. 80 mm tl. 5 mm</t>
  </si>
  <si>
    <t>210,60*1,1</t>
  </si>
  <si>
    <t>28375460R</t>
  </si>
  <si>
    <t>Polystyren extrudovaný XPS</t>
  </si>
  <si>
    <t/>
  </si>
  <si>
    <t>45,0255*1,05*0,14</t>
  </si>
  <si>
    <t>28375767R</t>
  </si>
  <si>
    <t>Deska polystyrén samozhášivý EPS 100 Z</t>
  </si>
  <si>
    <t>34,75*0,05*1,03</t>
  </si>
  <si>
    <t>998 71-3 Přesun hmot pro izolace tepelné</t>
  </si>
  <si>
    <t>50 m vodorovně</t>
  </si>
  <si>
    <t>998713201R00</t>
  </si>
  <si>
    <t>...v objektech výšky do 6 m</t>
  </si>
  <si>
    <t>725 29 Demontáž zařizovacích předmětů</t>
  </si>
  <si>
    <t>725290010RA0</t>
  </si>
  <si>
    <t>...klozetu včetně splachovací nádrže</t>
  </si>
  <si>
    <t>AP-PSV</t>
  </si>
  <si>
    <t>Svislé přemístění ze 2. NP, nebo 1. PP, vodorovné vnitrostaveništní přemístění do 30 m, odvoz na skládku do 10 km. Bez poplatku za skládku.</t>
  </si>
  <si>
    <t>725290020RA0</t>
  </si>
  <si>
    <t>...umyvadla včetně baterie a konzol</t>
  </si>
  <si>
    <t>762 23-8 Demontáž obložení schodiště</t>
  </si>
  <si>
    <t>762231811R00</t>
  </si>
  <si>
    <t>...Demontáž obložení schodišť, stupně, podstupnice</t>
  </si>
  <si>
    <t>800-762</t>
  </si>
  <si>
    <t>9*1,10+9*0,91</t>
  </si>
  <si>
    <t>764 21-21 Demontáž oplechování parapetů</t>
  </si>
  <si>
    <t>764410850R00</t>
  </si>
  <si>
    <t>...Demontáž oplechování parapetů,rš od 100 do 330 mm</t>
  </si>
  <si>
    <t>800-764</t>
  </si>
  <si>
    <t>764 21-25 Demontáž odpadních trub nebo součástí</t>
  </si>
  <si>
    <t>764454802R00</t>
  </si>
  <si>
    <t>...trub kruhových , o průměru 120 mm</t>
  </si>
  <si>
    <t>1.1-9 : 7</t>
  </si>
  <si>
    <t>K/01</t>
  </si>
  <si>
    <t>Oplechování zateplení RS215 Pz plech lakovaný, podrobněji Výpis klempířských výrobků 1.1-21</t>
  </si>
  <si>
    <t>K/1 : 10,10</t>
  </si>
  <si>
    <t>K/02</t>
  </si>
  <si>
    <t>K/2 : 7,06</t>
  </si>
  <si>
    <t>K/02b</t>
  </si>
  <si>
    <t>K/2b : 5,56</t>
  </si>
  <si>
    <t>K/02c</t>
  </si>
  <si>
    <t>K/2c : 1,36</t>
  </si>
  <si>
    <t>K/02d</t>
  </si>
  <si>
    <t>K/2d : 7,52</t>
  </si>
  <si>
    <t>K/21</t>
  </si>
  <si>
    <t>Dešťový svod d=150mm Pz plech, podrobněji Výpis klempířských výrobků 1.1-21</t>
  </si>
  <si>
    <t>K/21 : 4,5</t>
  </si>
  <si>
    <t>K/22</t>
  </si>
  <si>
    <t>K/22 : 4,50</t>
  </si>
  <si>
    <t>766 42 Demontáž obložení podhledů</t>
  </si>
  <si>
    <t>766421821R00</t>
  </si>
  <si>
    <t>...Demontáž obložení stropů palubkami</t>
  </si>
  <si>
    <t>800-766</t>
  </si>
  <si>
    <t>stávající stav,1.07 : 34,75</t>
  </si>
  <si>
    <t>766421822R00</t>
  </si>
  <si>
    <t>...Demontáž podkladových roštů obložení podhledů</t>
  </si>
  <si>
    <t>766001</t>
  </si>
  <si>
    <t>Kuchyňská linka  - dodávka,montáž,přesun</t>
  </si>
  <si>
    <t>vč.1.1-12 : 2,885</t>
  </si>
  <si>
    <t>PO/1P</t>
  </si>
  <si>
    <t>Dveřní sestava EURO 1095/2875 EW30-C DP3 - dodávka,montáž,přesun, podrobněji Výpis oken,dveří apož výrobků 1.1-20</t>
  </si>
  <si>
    <t>PO/1P : 1</t>
  </si>
  <si>
    <t>PO/2</t>
  </si>
  <si>
    <t>Hadicový systém vč skříňky,prosklená nerezová dvířka 650/650- dodávka,montáž,přesun, podrobněji Výpis oken,dveří apož výrobků 1.1-20</t>
  </si>
  <si>
    <t>PO/2 : 1</t>
  </si>
  <si>
    <t>PO/3</t>
  </si>
  <si>
    <t>PHP min 21A,revize- dodávka,montáž,přesun, podrobněji Výpis oken,dveří apož výrobků 1.1-20</t>
  </si>
  <si>
    <t>PO/3 : 1</t>
  </si>
  <si>
    <t>PO/4</t>
  </si>
  <si>
    <t>PHP min 55A,revize- dodávka,montáž,přesun, podrobněji Výpis oken,dveří apož výrobků 1.1-20</t>
  </si>
  <si>
    <t>PO4 : 1</t>
  </si>
  <si>
    <t>PO/5</t>
  </si>
  <si>
    <t>PHP min 34A,revize- dodávka,montáž,přesun, podrobněji Výpis oken,dveří apož výrobků 1.1-20</t>
  </si>
  <si>
    <t>PO/5 : 1</t>
  </si>
  <si>
    <t>TD/1L</t>
  </si>
  <si>
    <t>Dveřní sestava EURO 1250/2400 - dodávka,montáž,přesun, podrobněji Výpis oken,dveří apož výrobků 1.1-20</t>
  </si>
  <si>
    <t>TD/1L : 2</t>
  </si>
  <si>
    <t>TD/2L</t>
  </si>
  <si>
    <t>Dveřní křídlo plné HPL lamino 800/1970,ocelová zárubeň vč.nátěru,kování,práh dřevěný -dod+mtz+přesun, podrobněji Výpis oken,dveří apož výrobků 1.1-20</t>
  </si>
  <si>
    <t>TD/2L : 2</t>
  </si>
  <si>
    <t>TD/2P</t>
  </si>
  <si>
    <t>TD/2P : 4</t>
  </si>
  <si>
    <t>TD/3P</t>
  </si>
  <si>
    <t>Dveřní křídlo plné HPL lamino 800/1970,ocelová zárubeň vč.nátěru,kování,Al lišta dod+mtz+přesun, podrobněji Výpis oken,dveří apož výrobků 1.1-20</t>
  </si>
  <si>
    <t>TD/3P : 3</t>
  </si>
  <si>
    <t>TD/4P</t>
  </si>
  <si>
    <t>Dveřní křídlo plné HPL lamino 700/1970,ocel zárubeň vč.nátěru,kování,přechod Al lišta-dod+mtz+přesun, podrobněji Výpis oken,dveří apož výrobků 1.1-20</t>
  </si>
  <si>
    <t>TD/4P : 1</t>
  </si>
  <si>
    <t>Dveře vstupní EURO 900/2550,PÚ - dodávka,montáž,přesun, podrobněji Výpis oken,dveří apož výrobků 1.1-20</t>
  </si>
  <si>
    <t>TD/5 : 1</t>
  </si>
  <si>
    <t>TD/5L</t>
  </si>
  <si>
    <t>Dveřní křídlo plné HPL lamino 600/1970,ocelová zárubeň vč.nátěru,kování,Al lišta-dod+mtz+přesun, podrobněji Výpis oken,dveří apož výrobků 1.1-20</t>
  </si>
  <si>
    <t>TD/5L : 1</t>
  </si>
  <si>
    <t>TD/5P</t>
  </si>
  <si>
    <t>TD/6</t>
  </si>
  <si>
    <t>Prosklená hliníková stěna 1970/2400 s dveřma 900/2350,posuv, podrobněji Výpis oken,dveří apož výrobků 1.1-20</t>
  </si>
  <si>
    <t>TD/6 : 1</t>
  </si>
  <si>
    <t>TO/1</t>
  </si>
  <si>
    <t>Okno 2kř EURO 1165/1400,vnitřní a vnější parapet,PÚ - dodávka,montáž,přesun, podrobněji Výpis oken,dveří apož výrobků 1.1-20</t>
  </si>
  <si>
    <t>TO/1 : 1</t>
  </si>
  <si>
    <t>TO/2</t>
  </si>
  <si>
    <t>Okno 2kř EURO 1190/1400,vnitřní a vnější parapet,PÚ - dodávka,montáž,přesun, podrobněji Výpis oken,dveří apož výrobků 1.1-20</t>
  </si>
  <si>
    <t>TO/2 : 1</t>
  </si>
  <si>
    <t>TO/3</t>
  </si>
  <si>
    <t>TO/3 : 1</t>
  </si>
  <si>
    <t>TO/4</t>
  </si>
  <si>
    <t>TO/04 : 1</t>
  </si>
  <si>
    <t>TO/6</t>
  </si>
  <si>
    <t>Balkonová sestava EURO 2180/2205 - dodávka,montáž,přesun, podrobněji Výpis oken,dveří apož výrobků 1.1-20</t>
  </si>
  <si>
    <t>TO/6 : 3</t>
  </si>
  <si>
    <t>Z/03</t>
  </si>
  <si>
    <t>Větrací vnitřní plastová mřížka s ventilátorem, podrobněji Výpis zámečnických výrobků 1.1-25</t>
  </si>
  <si>
    <t>Z/3 : 8</t>
  </si>
  <si>
    <t>Z/04</t>
  </si>
  <si>
    <t>Větrací venkovní plastová mřížka se síťovinou 200 x 200, podrobněji Výpis zámečnických výrobků 1.1-25</t>
  </si>
  <si>
    <t>Z/4 : 7</t>
  </si>
  <si>
    <t>Z/05</t>
  </si>
  <si>
    <t>Kce schodiště z válcovaných profilů,pozink - dodávka,výroba,montáž,osazení s kotvením, podrobněji Výpis zámečnických výrobků 1.1-25+ vč.1.1-17</t>
  </si>
  <si>
    <t>kpl</t>
  </si>
  <si>
    <t>vč.ceny za výrobní dokumentaci</t>
  </si>
  <si>
    <t>Z/5 : 1</t>
  </si>
  <si>
    <t>Z/18</t>
  </si>
  <si>
    <t>Schodišťový stupeň z pororoštu,pozink,kotvení vč případných podkladních konstrukcí, podrobněji Výpis zámečnických výrobků 1.1-25+ vč.1.1-18</t>
  </si>
  <si>
    <t>Z/18 : 1</t>
  </si>
  <si>
    <t>Z/19</t>
  </si>
  <si>
    <t>Revizní dvířka plstová 300x300mm-dodávka,montáž,přesun, podrobněji Výpis zámečnických výrobků 1.1-25</t>
  </si>
  <si>
    <t>Z/19 : 1</t>
  </si>
  <si>
    <t>Z/20</t>
  </si>
  <si>
    <t>Revizní dvířka plstová 150x300mm-dodávka,montáž,přesun, podrobněji Výpis zámečnických výrobků 1.1-25</t>
  </si>
  <si>
    <t>Z/20 : 2</t>
  </si>
  <si>
    <t>Z/6</t>
  </si>
  <si>
    <t>Kce zábradlí z válcovaných profilů,pozink - dodávka,výroba,montáž,osazení s kotvením, podrobněji Výpis zámečnických výrobků 1.1-25+ vč.1.1-17</t>
  </si>
  <si>
    <t>Z/6 : 2</t>
  </si>
  <si>
    <t>771 10 Příprava podkladu pod dlažby</t>
  </si>
  <si>
    <t>771101210R00</t>
  </si>
  <si>
    <t>...Penetrace podkladu pod dlažby</t>
  </si>
  <si>
    <t>800-771</t>
  </si>
  <si>
    <t>771 47 Montáž soklíků z dlaždic keramických</t>
  </si>
  <si>
    <t>771475014RT1</t>
  </si>
  <si>
    <t>...Obklad soklíků keram.rovných, tmel, Monoflex (Schomburg)</t>
  </si>
  <si>
    <t xml:space="preserve">S10 : </t>
  </si>
  <si>
    <t>1.11 : (3,915+2,915)*2-0,80</t>
  </si>
  <si>
    <t>1.13 : (4,16+6,66)*2-0,70</t>
  </si>
  <si>
    <t>1.22 : (1,20+2,07)*2-0,70</t>
  </si>
  <si>
    <t>771 47-9 Řezání dlaždic</t>
  </si>
  <si>
    <t>771479001R00</t>
  </si>
  <si>
    <t>...Řezání dlaždic keramických pro soklíky</t>
  </si>
  <si>
    <t>771 57-5 Montáž podlah z dlaždic keramických</t>
  </si>
  <si>
    <t>771575107R00</t>
  </si>
  <si>
    <t>...Montáž podlah keram.,režné hladké, tmel, 20x20 cm</t>
  </si>
  <si>
    <t>771 57-8 Zvláštní úpravy spár</t>
  </si>
  <si>
    <t>771578011RT1</t>
  </si>
  <si>
    <t>...spára podlaha-stěna silikonem</t>
  </si>
  <si>
    <t>vč. dodávky a montáže silikonu.</t>
  </si>
  <si>
    <t>styk sokl x dlažba : 39,64</t>
  </si>
  <si>
    <t>styk dlažba x obklad : 31,15</t>
  </si>
  <si>
    <t>771 57-9 Příplatky k položkám montáže podlah keramických</t>
  </si>
  <si>
    <t>771579791R00</t>
  </si>
  <si>
    <t>...Příplatek za plochu podlah keram. do 5 m2 jednotl.</t>
  </si>
  <si>
    <t>S10 : 2,50</t>
  </si>
  <si>
    <t>771579792R00</t>
  </si>
  <si>
    <t>...Příplatek za podlahy keram.v omezeném prostoru</t>
  </si>
  <si>
    <t>771579795R00</t>
  </si>
  <si>
    <t>...Příplatek za spárování vodotěsnou hmotou - plošně</t>
  </si>
  <si>
    <t>5970001</t>
  </si>
  <si>
    <t>Dlažba keramická - protiskluz -  dodávka</t>
  </si>
  <si>
    <t>49,44*1,05</t>
  </si>
  <si>
    <t>39,64*0,10*1,10</t>
  </si>
  <si>
    <t>998 77-1 Přesun hmot pro podlahy z dlaždic</t>
  </si>
  <si>
    <t>998771201R00</t>
  </si>
  <si>
    <t>775001-V01</t>
  </si>
  <si>
    <t>775002-V02</t>
  </si>
  <si>
    <t>skladba S3,kompletně vč značení nástupního a výstupního stupně</t>
  </si>
  <si>
    <t>S3-stupně : 18*1,10*(0,17+0,24)</t>
  </si>
  <si>
    <t>podesta : 1,20*2,10</t>
  </si>
  <si>
    <t>777 55 Podlahy ze stěrky silikátové s disperzí</t>
  </si>
  <si>
    <t>777 55-2 Doplňující práce pro podlahy ze stěrek silikátových</t>
  </si>
  <si>
    <t>777553010R00</t>
  </si>
  <si>
    <t>...penetrace savého podkladu podlah disperzí</t>
  </si>
  <si>
    <t>800-773</t>
  </si>
  <si>
    <t>777553210R00</t>
  </si>
  <si>
    <t>...vyrovnání podlah samonivelační hmotou na bázi cementu  tl. 2mm</t>
  </si>
  <si>
    <t>777553219R00</t>
  </si>
  <si>
    <t>...příplatek za každé 2 mm vyrovnání podlah samoniveleační hmotou na bázi cementu</t>
  </si>
  <si>
    <t>998 77-7 Přesun hmot pro podlahy syntetické</t>
  </si>
  <si>
    <t>998777201R00</t>
  </si>
  <si>
    <t>781 10 Příprava podkladu pod obklady</t>
  </si>
  <si>
    <t>781101210R00</t>
  </si>
  <si>
    <t>...Penetrace podkladu pod obklady</t>
  </si>
  <si>
    <t>781 32 Obkládání parapetů</t>
  </si>
  <si>
    <t>z obkladaček pórovinových, keramických, hutných i polohutných, do tmele,</t>
  </si>
  <si>
    <t>781 32-5 do tmele</t>
  </si>
  <si>
    <t>781320111R00</t>
  </si>
  <si>
    <t>...šířky do 150 mm</t>
  </si>
  <si>
    <t>1.10 : 0,80</t>
  </si>
  <si>
    <t>1.18 : 1,20</t>
  </si>
  <si>
    <t>1.20 : 1,60</t>
  </si>
  <si>
    <t>1.22 : 1,20</t>
  </si>
  <si>
    <t>781 41 Montáž obkladů vnitřních z obkládaček pórovinových</t>
  </si>
  <si>
    <t>781 41-5 montáž obkladů vnitřních  z obkladaček pórovinových do tmele</t>
  </si>
  <si>
    <t>781415014RT1</t>
  </si>
  <si>
    <t>...Montáž obkladů stěn, porovin., do tmele, 20x10 cm, weber.for profiflex (lep),weber.color comfort (sp)</t>
  </si>
  <si>
    <t>781 41-9 příplatky k položkám montáže obkladů vnitřních z obkladaček pórovinových</t>
  </si>
  <si>
    <t>781419706R00</t>
  </si>
  <si>
    <t>...Příplatek za spárovací vodotěsnou hmotu - plošně</t>
  </si>
  <si>
    <t>781419711R00</t>
  </si>
  <si>
    <t>...Příplatek k obkladu stěn za plochu do 10 m2 jedntl</t>
  </si>
  <si>
    <t>781 42 Montáž obkladů vnitřních z obkládaček opakních</t>
  </si>
  <si>
    <t>781 42-9 Příplatky k položkám montáže obkladů vnitřních stěn z obkladaček opakních</t>
  </si>
  <si>
    <t>781429701R00</t>
  </si>
  <si>
    <t>...Příplatek za práci v omezeném prostoru</t>
  </si>
  <si>
    <t>781 49 Lišty k obkladům</t>
  </si>
  <si>
    <t>781 49-2 profil ukončovací</t>
  </si>
  <si>
    <t>781497111RS1</t>
  </si>
  <si>
    <t xml:space="preserve">...leštěný hliník, uložení do tmele, výška profilu 6 mm,  </t>
  </si>
  <si>
    <t>1.04 : (2,005+1,30)*2-0,8</t>
  </si>
  <si>
    <t>1.06 : (2,015+1,30)*2-0,7</t>
  </si>
  <si>
    <t>1.10 : (1,10+0,80)*2-0,6</t>
  </si>
  <si>
    <t>1.18 : (2,735+1,20)*2-0,8</t>
  </si>
  <si>
    <t>1.20 : (2,07+1,30)*2-0,8</t>
  </si>
  <si>
    <t>1.22 : (1,60+1,30)*2-0,6</t>
  </si>
  <si>
    <t>781 49-3 profil rohový</t>
  </si>
  <si>
    <t>781497121RS1</t>
  </si>
  <si>
    <t xml:space="preserve">...eloxovaný hliník, uložení do tmele,  , výška profilu 6 mm,  </t>
  </si>
  <si>
    <t xml:space="preserve">hrana předstěny soc zař,do výšky 1200mm : </t>
  </si>
  <si>
    <t>5970002</t>
  </si>
  <si>
    <t>Obklad keramický - dodávka</t>
  </si>
  <si>
    <t>73,12225*1,05+4,8*0,15*1,05</t>
  </si>
  <si>
    <t>998 78 Přesun hmot pro obklady keramické</t>
  </si>
  <si>
    <t>998781101R00</t>
  </si>
  <si>
    <t>...Přesun hmot pro obklady keramické, výšky do 6 m</t>
  </si>
  <si>
    <t>784 40 Odstranění maleb</t>
  </si>
  <si>
    <t>784402801R00</t>
  </si>
  <si>
    <t>...Odstranění malby oškrábáním v místnosti H do 3,8 m</t>
  </si>
  <si>
    <t>800-784</t>
  </si>
  <si>
    <t xml:space="preserve">na ploše opravovaných omítek : </t>
  </si>
  <si>
    <t>stropy : 107,59</t>
  </si>
  <si>
    <t>stěny : 480,25918</t>
  </si>
  <si>
    <t>784 41 Příprava povrchu</t>
  </si>
  <si>
    <t>784 41-2 Penetrace (napouštění) podkladu</t>
  </si>
  <si>
    <t>784111701R00</t>
  </si>
  <si>
    <t>podhledy : 47,325+12,35</t>
  </si>
  <si>
    <t>instalační příčka nad okbklady : 1,30*1,00*2</t>
  </si>
  <si>
    <t>784191201R00</t>
  </si>
  <si>
    <t xml:space="preserve">čistá plocha : </t>
  </si>
  <si>
    <t>na ploše nových omítek : 101,1155+39,28745+3,50</t>
  </si>
  <si>
    <t>784 45 Malby z malířských směsí se začištěním</t>
  </si>
  <si>
    <t>784115712R00</t>
  </si>
  <si>
    <t>784195212R00</t>
  </si>
  <si>
    <t>784 49-9 Ostatní práce</t>
  </si>
  <si>
    <t>784498911R00</t>
  </si>
  <si>
    <t>...Vyhlazení malířskou masou 1x, výška do 3,8 m</t>
  </si>
  <si>
    <t xml:space="preserve">na ploše opravovaných omítek do 20% : </t>
  </si>
  <si>
    <t>stropy : 107,59*0,20</t>
  </si>
  <si>
    <t>stěny : 480,25918*0,20</t>
  </si>
  <si>
    <t>00999_01</t>
  </si>
  <si>
    <t>Výpis skladeb podlah - výměry</t>
  </si>
  <si>
    <t>S3 : 3,17+1,06</t>
  </si>
  <si>
    <t>S5 : 68,69</t>
  </si>
  <si>
    <t>S6 : 23,29</t>
  </si>
  <si>
    <t>979 08-4 Poplatek za skládku</t>
  </si>
  <si>
    <t>979990001R00</t>
  </si>
  <si>
    <t>...Poplatek za skládku stavební suti</t>
  </si>
  <si>
    <t>979 08-1 Odvoz suti a vybouraných hmot na skládku</t>
  </si>
  <si>
    <t>979081111R00</t>
  </si>
  <si>
    <t>...Odvoz suti a vybour. hmot na skládku do 1 km</t>
  </si>
  <si>
    <t>Včetně naložení na dopravní prostředek a složení na skládku, bez poplatku za skládku.</t>
  </si>
  <si>
    <t>979081121R00</t>
  </si>
  <si>
    <t>...Příplatek k odvozu za každý další 1 km</t>
  </si>
  <si>
    <t>979 08-2 Vnitrostaveništní doprava suti a vybouraných hmot</t>
  </si>
  <si>
    <t>979082111R00</t>
  </si>
  <si>
    <t>...Vnitrostaveništní doprava suti do 10 m</t>
  </si>
  <si>
    <t>Včetně případného složení na staveništní deponii.</t>
  </si>
  <si>
    <t>979082121R00</t>
  </si>
  <si>
    <t>...Příplatek k vnitrost. dopravě suti za dalších 5 m</t>
  </si>
  <si>
    <t>005121 R</t>
  </si>
  <si>
    <t>Zařízení staveniště</t>
  </si>
  <si>
    <t>Soubor</t>
  </si>
  <si>
    <t>Veškeré náklady spojené s vybudováním, provozem a odstraněním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</si>
  <si>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</si>
  <si>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</si>
  <si>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</si>
  <si>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</si>
  <si>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</si>
  <si>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</si>
  <si>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 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</si>
  <si>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</si>
  <si>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</si>
  <si>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Celkem za objekt</t>
  </si>
  <si>
    <t>Rekapitulace soupisu</t>
  </si>
  <si>
    <t>Stavební díl</t>
  </si>
  <si>
    <t>Celkem soupis</t>
  </si>
  <si>
    <t>720001</t>
  </si>
  <si>
    <t>ZTI, viz samostatný rozpočet</t>
  </si>
  <si>
    <t>730001</t>
  </si>
  <si>
    <t>UT, viz samostatný rozpočet</t>
  </si>
  <si>
    <t>210001</t>
  </si>
  <si>
    <t>Elektroinstalace, viz samostatný rozpočet</t>
  </si>
  <si>
    <t>řezy B,B,na schodišti : (1,10+2,00)*2,75</t>
  </si>
  <si>
    <t>612 40-9 Začištění omítek kolem oken, dveří a obkladů apod.</t>
  </si>
  <si>
    <t>612409991R00</t>
  </si>
  <si>
    <t>...Začištění omítek kolem oken,dveří apod.</t>
  </si>
  <si>
    <t xml:space="preserve">2.np,po výměně výplní-TO/18 : </t>
  </si>
  <si>
    <t>(0,85+2,15)*2</t>
  </si>
  <si>
    <t>řezy B,B,na schodišti : 8,525*2</t>
  </si>
  <si>
    <t>612 48-12 Vyztužení vnitřních stěn sklotextilní síťovinou</t>
  </si>
  <si>
    <t>612481211RT2</t>
  </si>
  <si>
    <t>...s dodávkou síťoviny a stěrkového tmelu</t>
  </si>
  <si>
    <t>sokl - pro novou dekorační omítku(pozn.,vč.1.1-13) : 0,55*(2,70+1,46+0,37+1,20+2,40-0,80-0,85)</t>
  </si>
  <si>
    <t>622 42-11 Omítky vnější stěn vápenné nebo vápenocementové</t>
  </si>
  <si>
    <t>622421131R00</t>
  </si>
  <si>
    <t>...hladké, složitost 1÷ 2</t>
  </si>
  <si>
    <t>...dekorativní střednězrnné, akrylátové</t>
  </si>
  <si>
    <t>pod atiku : 1,10+3,20+2,825+0,40+1,22+0,20+2,74+4,84+1,29+0,40</t>
  </si>
  <si>
    <t>631 34 Mazanina z betonu lehkého hutného konstrukčního</t>
  </si>
  <si>
    <t>631 34-3 tloušťky přes 80 do 120 mm</t>
  </si>
  <si>
    <t>631343721R00</t>
  </si>
  <si>
    <t>...Mazanina z betonu perlitového C -/5   tl. 12 cm</t>
  </si>
  <si>
    <t>S11,vyrovnávací vrstva spádová : 48,28*0,10</t>
  </si>
  <si>
    <t>952 90-14 ostatních objektů (např. kanálů, zásobníků, kůlen apod.) - vynesení zbytků stavebního rumu, kropení a 2 x zametení podlah, oprášení stěn a výplní otvorů</t>
  </si>
  <si>
    <t>952901411R00</t>
  </si>
  <si>
    <t>...Vyčištění ostatních objektů</t>
  </si>
  <si>
    <t>2.17 : 48,28</t>
  </si>
  <si>
    <t>Demontáž,odvoz a likvidace okenních žaluzií horizontálních</t>
  </si>
  <si>
    <t>2.np,v bouraných výplních : 0,85*2,15</t>
  </si>
  <si>
    <t>branka : 0,93</t>
  </si>
  <si>
    <t>...Bourání schodišťových stupňů betonových</t>
  </si>
  <si>
    <t>bourací práce 2.np,degradované vstupní 2.17 : 1,25*2</t>
  </si>
  <si>
    <t>965042131RT2</t>
  </si>
  <si>
    <t>...betonových nebo z litého asfaltu, tloušťky do 100 mm, plochy do 4 m2</t>
  </si>
  <si>
    <t xml:space="preserve">odstraněněí vrstvy terasy po HI (skaldba nezjištěna,předpoklad tl.10cm) : </t>
  </si>
  <si>
    <t>S11 : 48,28*0,10</t>
  </si>
  <si>
    <t>968062455R00</t>
  </si>
  <si>
    <t>...Vybourání dřevěných dveřních zárubní pl. do 2 m2</t>
  </si>
  <si>
    <t>2.np : 0,85*2,10</t>
  </si>
  <si>
    <t>970 24 Řezání prostého betonu</t>
  </si>
  <si>
    <t>970241250R00</t>
  </si>
  <si>
    <t>...řezání prostého betonu, hloubka řezu 250 mm</t>
  </si>
  <si>
    <t>bourací práce,půdorys 2.np,otvor v atice nad skladem : 2*0,40</t>
  </si>
  <si>
    <t>971 04-2 Vybourání otvorů v betonových příčkách a zdech</t>
  </si>
  <si>
    <t>základových nebo nadzákladových,</t>
  </si>
  <si>
    <t>971042451R00</t>
  </si>
  <si>
    <t>...plochy do 0,25 m2, tloušťky do 450 mm</t>
  </si>
  <si>
    <t>bourací práce,půdorys 2.np,otvor v atice nad skladem : 1</t>
  </si>
  <si>
    <t>976 06 Vybourání dřevěných konstrukcí</t>
  </si>
  <si>
    <t>976061111R00</t>
  </si>
  <si>
    <t>...Vybourání dřevěných zábradlí a madel</t>
  </si>
  <si>
    <t>bourací práce 2.np : 1,10+2*0,60</t>
  </si>
  <si>
    <t>4,20</t>
  </si>
  <si>
    <t>978 01-2 vnějších s vyškrabáním spár, s očištěním zdiva</t>
  </si>
  <si>
    <t>978015291R00</t>
  </si>
  <si>
    <t>...1. až 4. stupni složitosti, v rozsahu do 100 %</t>
  </si>
  <si>
    <t>...Přesun hmot pro opravy a údržbu do výšky 6 m</t>
  </si>
  <si>
    <t>712 34 Povlakové krytiny střech do 10° pásy přitavením</t>
  </si>
  <si>
    <t>712341559RT1</t>
  </si>
  <si>
    <t>...Povlaková krytina střech do 10°, NAIP přitavením, 1 vrstva - materiál ve specifikaci</t>
  </si>
  <si>
    <t xml:space="preserve">S11 : </t>
  </si>
  <si>
    <t>2.17-vodorovně : 48,28</t>
  </si>
  <si>
    <t>svisle : 10,7325</t>
  </si>
  <si>
    <t>712 37 Povlakové krytiny střech do 10° termoplasty</t>
  </si>
  <si>
    <t>712372111RS1</t>
  </si>
  <si>
    <t>...Krytina střech do 10° fólie, 4 kotvy/m2, na beton, tl. izolace do 160 mm, fólie ve specifikaci</t>
  </si>
  <si>
    <t>Položení fólie, ukotvení k podkladu talířovými hmoždinkami, svaření všech spojů, překrytí kotev pásem fólie.</t>
  </si>
  <si>
    <t>712 39 Povlakové krytiny střech do 10° ostatní</t>
  </si>
  <si>
    <t>712 39-1 textilie</t>
  </si>
  <si>
    <t>712391171R00</t>
  </si>
  <si>
    <t>...Povlaková krytina střech do 10°, podklad. textilie</t>
  </si>
  <si>
    <t>712 87 Samostatné vytažení izolačního povlaku termoplasty</t>
  </si>
  <si>
    <t>na konstrukce převyšující úroveň střechy,</t>
  </si>
  <si>
    <t>712871801R00</t>
  </si>
  <si>
    <t>...Samostatné vytažení izolace, fólií PVC polož.volně</t>
  </si>
  <si>
    <t xml:space="preserve">svislé vytažení : </t>
  </si>
  <si>
    <t>na zídku(+3,50),25cm : (1,10+3,20+2,825+0,40+1,22+2,74+0,20)*0,25</t>
  </si>
  <si>
    <t>z +2,60 na 3,05(u schodiště) : (0,20+1,20+0,85+0,175)*0,45</t>
  </si>
  <si>
    <t>na atiku : 0,50*(4,84+4,71-1,20)</t>
  </si>
  <si>
    <t>vytažení na zdivo : 0,25*(0,20+1,20+0,85+0,87+0,28+0,37+1,46+2,70-0,85-0,80)</t>
  </si>
  <si>
    <t>rezerva 10% : 9,7575*0,10</t>
  </si>
  <si>
    <t>00712_V01</t>
  </si>
  <si>
    <t>XPS tl.30mm svisle na atiku bez PÚ - podklad pro svislé vytažení střešní fólie, dodávka a montáž,přesun</t>
  </si>
  <si>
    <t>-viz Systémový detail fasády</t>
  </si>
  <si>
    <t>-v ceně započteno ztratné,prořez</t>
  </si>
  <si>
    <t>-systémové provedení!</t>
  </si>
  <si>
    <t>283220101R</t>
  </si>
  <si>
    <t>fólie izolační střešní hydroizolační; tloušťka 1,80 mm; plošná hmotnost 2 240 g/m2; PVC-P, PES výztuž; µ = 15 000,0</t>
  </si>
  <si>
    <t>2.17-vodorovně : 48,28*1,15</t>
  </si>
  <si>
    <t>svisle : 10,7325*1,20</t>
  </si>
  <si>
    <t>69370150R</t>
  </si>
  <si>
    <t>998 71-2 Přesun hmot pro povlakové krytiny</t>
  </si>
  <si>
    <t>998712101R00</t>
  </si>
  <si>
    <t>...Přesun hmot pro povlakové krytiny, výšky do 6 m</t>
  </si>
  <si>
    <t>713 14 Montáž tepelné izolace střech na plný podklad</t>
  </si>
  <si>
    <t>713141123R00</t>
  </si>
  <si>
    <t>...Izolace tepelná střech bodově lep. tmelem ,1vrstvá</t>
  </si>
  <si>
    <t>2.17,ve dvou vrstvách s prostřídáním spár : 48,28*2</t>
  </si>
  <si>
    <t>28375768.AR</t>
  </si>
  <si>
    <t>Deska polystyrén samozhášivý EPS 150 S</t>
  </si>
  <si>
    <t>2.17 : 48,28*0,14*1,03</t>
  </si>
  <si>
    <t>762 71-8 Demontáž prostorových vázaných konstrukcí</t>
  </si>
  <si>
    <t>762711820R00</t>
  </si>
  <si>
    <t>...Demontáž vázaných konstrukcí hraněných do 224 cm2</t>
  </si>
  <si>
    <t>bourací práce,půdorys střechy(pouze krokve,zvývající viz oplocení) : 7,00*8</t>
  </si>
  <si>
    <t>762 96-8 Rozebrání oplocení</t>
  </si>
  <si>
    <t>se sloupky osové vzdálenosti do 4 m, výšky do 2,5 m osazených do hloubky 1 m</t>
  </si>
  <si>
    <t>762961810R00</t>
  </si>
  <si>
    <t>...Demontáž.oplocení z prken + příčníky + dř. sloupky</t>
  </si>
  <si>
    <t>bourací práce 2.np : 4,345+4,00</t>
  </si>
  <si>
    <t>764 21-23 Demontáž oplechování zdí a nadezdívek</t>
  </si>
  <si>
    <t>764430840R00</t>
  </si>
  <si>
    <t>...Demontáž oplechování zdí,rš od 330 do 500 mm</t>
  </si>
  <si>
    <t>2.np,atika : 1,1+3,20+2,825+0,40+1,22+0,20+2,74+4,84+4,71+0,40+0,20</t>
  </si>
  <si>
    <t>K/03</t>
  </si>
  <si>
    <t>Oplechování atiky Pz lakovaný RS520-dodávka,montáž,přesun, podrobněji Výpis klempířských výrobků 1.1-21</t>
  </si>
  <si>
    <t>K/3 : 1,2</t>
  </si>
  <si>
    <t>K/04</t>
  </si>
  <si>
    <t>Oplechování atiky Pz lakovaný RS320-dodávka,montáž,přesun, podrobněji Výpis klempířských výrobků 1.1-21</t>
  </si>
  <si>
    <t>K/4 : 2,45</t>
  </si>
  <si>
    <t>K/05</t>
  </si>
  <si>
    <t>K/5 : 5,28</t>
  </si>
  <si>
    <t>K/06</t>
  </si>
  <si>
    <t>K/6 : 2,965</t>
  </si>
  <si>
    <t>K/07</t>
  </si>
  <si>
    <t>K/7 : 1,445</t>
  </si>
  <si>
    <t>K/08</t>
  </si>
  <si>
    <t>K/8 : 0,44</t>
  </si>
  <si>
    <t>K/09</t>
  </si>
  <si>
    <t>K/9 : 3,06</t>
  </si>
  <si>
    <t>K/10</t>
  </si>
  <si>
    <t>K/10 : 3,24</t>
  </si>
  <si>
    <t>K/11</t>
  </si>
  <si>
    <t>K/11 : 0,96</t>
  </si>
  <si>
    <t>K/12</t>
  </si>
  <si>
    <t>Oplechování atiky-ukončení hydroizolace  RS135 ,Pz plech lakovaný, podrobněji Výpis klempířských výrobků 1.1-21</t>
  </si>
  <si>
    <t>K/12 : 0,2</t>
  </si>
  <si>
    <t>K/13</t>
  </si>
  <si>
    <t>K/13 : 2,74</t>
  </si>
  <si>
    <t>K/14</t>
  </si>
  <si>
    <t>K/14 : 1,24</t>
  </si>
  <si>
    <t>K/15</t>
  </si>
  <si>
    <t>K/15 : 0,65</t>
  </si>
  <si>
    <t>K/16</t>
  </si>
  <si>
    <t>K/16 : 3,05</t>
  </si>
  <si>
    <t>K/17</t>
  </si>
  <si>
    <t>K/17 : 2,95</t>
  </si>
  <si>
    <t>K/18</t>
  </si>
  <si>
    <t>K/18 : 1,0</t>
  </si>
  <si>
    <t>K/19</t>
  </si>
  <si>
    <t>K/19 : 1,5</t>
  </si>
  <si>
    <t>K/20</t>
  </si>
  <si>
    <t>K/20 : 0,35</t>
  </si>
  <si>
    <t>K/21 : 0,65</t>
  </si>
  <si>
    <t>K/24</t>
  </si>
  <si>
    <t>K/24 : 3,05</t>
  </si>
  <si>
    <t>PHP min 21A,revize- dodávka,montáž,přesun, podrobněji vč.1.1-20 Výpisy oken,dveří,požárních výrobků</t>
  </si>
  <si>
    <t>TO/18</t>
  </si>
  <si>
    <t>Dveře vstupní EURO 850/2150,bezpečnostní kování,Al práh - dodávka,montáž,přesun, podrobněji vč.1.1-20 Výpisy oken,dveří,požárních výrobků</t>
  </si>
  <si>
    <t>TO/19 : 1</t>
  </si>
  <si>
    <t>Z/07</t>
  </si>
  <si>
    <t>Z/7 : 1</t>
  </si>
  <si>
    <t>Z/08</t>
  </si>
  <si>
    <t>Z/8 : 1</t>
  </si>
  <si>
    <t>Z/09</t>
  </si>
  <si>
    <t>Kce zábradlí z válcovaných profilů,pozink - dodávka,výroba,montáž,osazení s kotvením, podrobněji Výpis zámečnických výrobků 1.1-25+ vč.1.1-18</t>
  </si>
  <si>
    <t>Z/9 : 1</t>
  </si>
  <si>
    <t>Z/10</t>
  </si>
  <si>
    <t>Z/10 : 1</t>
  </si>
  <si>
    <t>Z/11</t>
  </si>
  <si>
    <t>Z/11 : 1</t>
  </si>
  <si>
    <t>Z/12</t>
  </si>
  <si>
    <t>Z/12 : 1</t>
  </si>
  <si>
    <t>Z/13</t>
  </si>
  <si>
    <t>Z/13 : 1</t>
  </si>
  <si>
    <t>Z/14L</t>
  </si>
  <si>
    <t>Z/14L : 1</t>
  </si>
  <si>
    <t>Z/14P</t>
  </si>
  <si>
    <t>Z/14P : 1</t>
  </si>
  <si>
    <t>Z/15</t>
  </si>
  <si>
    <t>Z/15 : 1</t>
  </si>
  <si>
    <t>Z/16</t>
  </si>
  <si>
    <t>Kce schodiště z válcovaných profilů,pozink - dodávka,výroba,montáž,osazení s kotvením, podrobněji Výpis zámečnických výrobků 1.1-25+ vč.1.1-18</t>
  </si>
  <si>
    <t>Z/16 : 1</t>
  </si>
  <si>
    <t>Z/17</t>
  </si>
  <si>
    <t>Liniový žlab dl.3000mm š.200mm s litinovou mřížkou, podrobněji Výpis zámečnických výrobků 1.1-25</t>
  </si>
  <si>
    <t>Z/17 : 1</t>
  </si>
  <si>
    <t>řezy B-B : 17,05</t>
  </si>
  <si>
    <t>plochy dotčené rekonstrukcí : 10</t>
  </si>
  <si>
    <t>979 01 Svislá doprava suti a vybouraných hmot</t>
  </si>
  <si>
    <t>979011111R00</t>
  </si>
  <si>
    <t>...Svislá doprava suti a vybour. hmot za 2.NP a 1.PP</t>
  </si>
  <si>
    <t>Soklová lišta hliník KZS  tl. 140 mm</t>
  </si>
  <si>
    <t>...Omítka stěn dekorativ. marmolit střednězrnná</t>
  </si>
  <si>
    <t>...Penetrace podkladu nátěrem  sádrokarton 1x</t>
  </si>
  <si>
    <t>...Penetrace podkladu hloubková 1x</t>
  </si>
  <si>
    <t>...Malba sádrokarton, bílá, bez penetrace, 2 x</t>
  </si>
  <si>
    <t>...Malba tekutá  bílá, 2 x</t>
  </si>
  <si>
    <t>Pás modifikovaný asfalt tl. 4 special mineral</t>
  </si>
  <si>
    <t>Textilie  pestrá, bílá 300g/m2 š.4m</t>
  </si>
  <si>
    <t>...Penetrace podkladu hloubková  1x</t>
  </si>
  <si>
    <t>...Malba tekutá , bílá, 2 x</t>
  </si>
  <si>
    <t>...Překlad keramickýplochý 115x71x1250 mm</t>
  </si>
  <si>
    <t>Betonová dlažba zámková sklad.  20x10x6 cm přírodní</t>
  </si>
  <si>
    <t>Betonová dlažba zámková  20x10x8 cm přírodní</t>
  </si>
  <si>
    <t>622 31-1 Fasádní zateplovací systém</t>
  </si>
  <si>
    <t>...Izolační systémnopovou fólií, jednoduchý spoj, svisle, včetně dodávkynopové  fólie a spojovacích prvků</t>
  </si>
  <si>
    <t>Podlaha z přírodního linolea  tl.3mm do lepidla-schody - soklík řezaný na lištu plast,nivelace - dodávka,mtz,přes, dodávka vinyl v ceně nákupu,prořez v ceně</t>
  </si>
  <si>
    <t>Podlaha z přírodního linolea tl.3mm do lepidla,soklík řezaný na lištu plast - dodávka,montáž,přesun, dodávka vinyl v ceně nákupu ,prořez v ceně</t>
  </si>
  <si>
    <t>...Příčky  keramické z bloků na MVC, tl. 115 mm</t>
  </si>
  <si>
    <t>TO/5</t>
  </si>
  <si>
    <t>Dveře vstupní EURO 1100/2300,izolační,bezpečnostní kování,Al práh, podrobněji Výpis oken,dveří apož výrobků 1.1-20</t>
  </si>
  <si>
    <t>TD/7P</t>
  </si>
  <si>
    <t>TD/7P : 1</t>
  </si>
  <si>
    <t>Uchazeč u žlutě označených položek doplní konkrétní název výrobku a výrobce v souladu s odst. 10 zadávací dokumentace.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</si>
</sst>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00"/>
    <numFmt numFmtId="166" formatCode="#,##0.00_\_K_č"/>
  </numFmts>
  <fonts count="2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rgb="FFDF7000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0" fillId="0" borderId="0" xfId="0" applyBorder="1" applyAlignment="1"/>
    <xf numFmtId="0" fontId="0" fillId="0" borderId="45" xfId="0" applyBorder="1"/>
    <xf numFmtId="0" fontId="0" fillId="0" borderId="45" xfId="0" applyBorder="1" applyAlignment="1"/>
    <xf numFmtId="0" fontId="0" fillId="0" borderId="46" xfId="0" applyBorder="1" applyAlignment="1"/>
    <xf numFmtId="0" fontId="0" fillId="0" borderId="38" xfId="0" applyBorder="1" applyAlignment="1"/>
    <xf numFmtId="0" fontId="0" fillId="0" borderId="41" xfId="0" applyBorder="1" applyAlignment="1"/>
    <xf numFmtId="0" fontId="0" fillId="0" borderId="48" xfId="0" applyBorder="1"/>
    <xf numFmtId="0" fontId="0" fillId="0" borderId="47" xfId="0" applyBorder="1"/>
    <xf numFmtId="0" fontId="0" fillId="0" borderId="49" xfId="0" applyBorder="1"/>
    <xf numFmtId="4" fontId="0" fillId="0" borderId="51" xfId="0" applyNumberFormat="1" applyBorder="1" applyAlignment="1">
      <alignment shrinkToFit="1"/>
    </xf>
    <xf numFmtId="4" fontId="0" fillId="0" borderId="50" xfId="0" applyNumberFormat="1" applyBorder="1" applyAlignment="1">
      <alignment shrinkToFit="1"/>
    </xf>
    <xf numFmtId="0" fontId="0" fillId="4" borderId="52" xfId="0" applyFill="1" applyBorder="1"/>
    <xf numFmtId="0" fontId="14" fillId="4" borderId="53" xfId="0" applyFont="1" applyFill="1" applyBorder="1"/>
    <xf numFmtId="0" fontId="0" fillId="4" borderId="53" xfId="0" applyFill="1" applyBorder="1"/>
    <xf numFmtId="0" fontId="0" fillId="4" borderId="54" xfId="0" applyFill="1" applyBorder="1" applyAlignment="1"/>
    <xf numFmtId="0" fontId="0" fillId="4" borderId="53" xfId="0" applyFill="1" applyBorder="1" applyAlignment="1"/>
    <xf numFmtId="4" fontId="15" fillId="4" borderId="55" xfId="0" applyNumberFormat="1" applyFont="1" applyFill="1" applyBorder="1" applyAlignment="1">
      <alignment horizontal="center" shrinkToFit="1"/>
    </xf>
    <xf numFmtId="0" fontId="16" fillId="4" borderId="23" xfId="0" applyFont="1" applyFill="1" applyBorder="1" applyAlignment="1">
      <alignment vertical="center"/>
    </xf>
    <xf numFmtId="0" fontId="13" fillId="4" borderId="25" xfId="0" applyFont="1" applyFill="1" applyBorder="1" applyAlignment="1">
      <alignment vertical="center"/>
    </xf>
    <xf numFmtId="0" fontId="16" fillId="4" borderId="25" xfId="0" applyFont="1" applyFill="1" applyBorder="1" applyAlignment="1">
      <alignment vertical="center"/>
    </xf>
    <xf numFmtId="0" fontId="16" fillId="4" borderId="60" xfId="0" applyFont="1" applyFill="1" applyBorder="1" applyAlignment="1">
      <alignment vertical="center"/>
    </xf>
    <xf numFmtId="0" fontId="16" fillId="4" borderId="61" xfId="0" applyFont="1" applyFill="1" applyBorder="1" applyAlignment="1">
      <alignment vertical="center"/>
    </xf>
    <xf numFmtId="4" fontId="13" fillId="4" borderId="62" xfId="0" applyNumberFormat="1" applyFont="1" applyFill="1" applyBorder="1" applyAlignment="1">
      <alignment vertical="center" shrinkToFit="1"/>
    </xf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4" fillId="0" borderId="37" xfId="0" applyNumberFormat="1" applyFont="1" applyBorder="1" applyAlignment="1">
      <alignment vertical="center"/>
    </xf>
    <xf numFmtId="4" fontId="14" fillId="0" borderId="44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 shrinkToFit="1"/>
    </xf>
    <xf numFmtId="4" fontId="14" fillId="0" borderId="42" xfId="0" applyNumberFormat="1" applyFont="1" applyBorder="1" applyAlignment="1">
      <alignment vertical="center" shrinkToFit="1"/>
    </xf>
    <xf numFmtId="4" fontId="14" fillId="0" borderId="40" xfId="0" applyNumberFormat="1" applyFont="1" applyBorder="1" applyAlignment="1">
      <alignment vertical="center"/>
    </xf>
    <xf numFmtId="4" fontId="14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7" fillId="0" borderId="0" xfId="0" applyFont="1" applyBorder="1"/>
    <xf numFmtId="0" fontId="7" fillId="0" borderId="10" xfId="0" applyFont="1" applyBorder="1"/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63" xfId="0" applyNumberFormat="1" applyFont="1" applyBorder="1"/>
    <xf numFmtId="164" fontId="7" fillId="0" borderId="29" xfId="0" applyNumberFormat="1" applyFont="1" applyBorder="1"/>
    <xf numFmtId="0" fontId="7" fillId="4" borderId="64" xfId="0" applyFont="1" applyFill="1" applyBorder="1"/>
    <xf numFmtId="0" fontId="7" fillId="4" borderId="65" xfId="0" applyFont="1" applyFill="1" applyBorder="1"/>
    <xf numFmtId="0" fontId="7" fillId="4" borderId="66" xfId="0" applyFont="1" applyFill="1" applyBorder="1"/>
    <xf numFmtId="0" fontId="7" fillId="4" borderId="67" xfId="0" applyFont="1" applyFill="1" applyBorder="1"/>
    <xf numFmtId="164" fontId="7" fillId="4" borderId="68" xfId="0" applyNumberFormat="1" applyFont="1" applyFill="1" applyBorder="1"/>
    <xf numFmtId="0" fontId="7" fillId="4" borderId="57" xfId="0" applyFont="1" applyFill="1" applyBorder="1"/>
    <xf numFmtId="0" fontId="7" fillId="4" borderId="69" xfId="0" applyFont="1" applyFill="1" applyBorder="1"/>
    <xf numFmtId="0" fontId="7" fillId="4" borderId="58" xfId="0" applyFont="1" applyFill="1" applyBorder="1"/>
    <xf numFmtId="49" fontId="7" fillId="4" borderId="58" xfId="0" applyNumberFormat="1" applyFont="1" applyFill="1" applyBorder="1"/>
    <xf numFmtId="0" fontId="7" fillId="4" borderId="70" xfId="0" applyFont="1" applyFill="1" applyBorder="1"/>
    <xf numFmtId="164" fontId="7" fillId="4" borderId="59" xfId="0" applyNumberFormat="1" applyFont="1" applyFill="1" applyBorder="1"/>
    <xf numFmtId="4" fontId="7" fillId="0" borderId="0" xfId="0" applyNumberFormat="1" applyFont="1"/>
    <xf numFmtId="0" fontId="7" fillId="0" borderId="45" xfId="0" applyFont="1" applyBorder="1"/>
    <xf numFmtId="0" fontId="7" fillId="0" borderId="46" xfId="0" applyFont="1" applyBorder="1"/>
    <xf numFmtId="0" fontId="7" fillId="0" borderId="38" xfId="0" applyFont="1" applyBorder="1"/>
    <xf numFmtId="0" fontId="7" fillId="0" borderId="41" xfId="0" applyFont="1" applyBorder="1"/>
    <xf numFmtId="0" fontId="7" fillId="0" borderId="48" xfId="0" applyFont="1" applyBorder="1"/>
    <xf numFmtId="0" fontId="7" fillId="0" borderId="47" xfId="0" applyFont="1" applyBorder="1"/>
    <xf numFmtId="0" fontId="7" fillId="0" borderId="49" xfId="0" applyFont="1" applyBorder="1"/>
    <xf numFmtId="4" fontId="7" fillId="0" borderId="51" xfId="0" applyNumberFormat="1" applyFont="1" applyBorder="1"/>
    <xf numFmtId="4" fontId="7" fillId="0" borderId="50" xfId="0" applyNumberFormat="1" applyFont="1" applyBorder="1"/>
    <xf numFmtId="0" fontId="7" fillId="4" borderId="52" xfId="0" applyFont="1" applyFill="1" applyBorder="1"/>
    <xf numFmtId="0" fontId="7" fillId="4" borderId="53" xfId="0" applyFont="1" applyFill="1" applyBorder="1"/>
    <xf numFmtId="0" fontId="7" fillId="4" borderId="54" xfId="0" applyFont="1" applyFill="1" applyBorder="1"/>
    <xf numFmtId="4" fontId="15" fillId="4" borderId="55" xfId="0" applyNumberFormat="1" applyFont="1" applyFill="1" applyBorder="1" applyAlignment="1">
      <alignment horizontal="right"/>
    </xf>
    <xf numFmtId="0" fontId="13" fillId="4" borderId="23" xfId="0" applyFont="1" applyFill="1" applyBorder="1" applyAlignment="1">
      <alignment vertical="center"/>
    </xf>
    <xf numFmtId="0" fontId="17" fillId="4" borderId="25" xfId="0" applyFont="1" applyFill="1" applyBorder="1" applyAlignment="1">
      <alignment vertical="center"/>
    </xf>
    <xf numFmtId="0" fontId="17" fillId="4" borderId="60" xfId="0" applyFont="1" applyFill="1" applyBorder="1" applyAlignment="1">
      <alignment vertical="center"/>
    </xf>
    <xf numFmtId="0" fontId="17" fillId="4" borderId="61" xfId="0" applyFont="1" applyFill="1" applyBorder="1" applyAlignment="1">
      <alignment vertical="center"/>
    </xf>
    <xf numFmtId="4" fontId="13" fillId="4" borderId="6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71" xfId="0" applyFill="1" applyBorder="1" applyAlignment="1">
      <alignment vertical="top"/>
    </xf>
    <xf numFmtId="0" fontId="0" fillId="4" borderId="72" xfId="0" applyFill="1" applyBorder="1" applyAlignment="1">
      <alignment vertical="top"/>
    </xf>
    <xf numFmtId="0" fontId="0" fillId="4" borderId="72" xfId="0" applyFill="1" applyBorder="1" applyAlignment="1">
      <alignment horizontal="center" vertical="top"/>
    </xf>
    <xf numFmtId="49" fontId="0" fillId="4" borderId="72" xfId="0" applyNumberFormat="1" applyFill="1" applyBorder="1" applyAlignment="1">
      <alignment vertical="top"/>
    </xf>
    <xf numFmtId="0" fontId="0" fillId="4" borderId="74" xfId="0" applyFill="1" applyBorder="1" applyAlignment="1">
      <alignment vertical="top"/>
    </xf>
    <xf numFmtId="0" fontId="18" fillId="0" borderId="0" xfId="0" applyFont="1"/>
    <xf numFmtId="0" fontId="22" fillId="0" borderId="0" xfId="0" applyNumberFormat="1" applyFont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72" xfId="0" applyNumberFormat="1" applyFill="1" applyBorder="1" applyAlignment="1">
      <alignment vertical="top" wrapText="1"/>
    </xf>
    <xf numFmtId="0" fontId="0" fillId="4" borderId="73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42" xfId="0" applyNumberFormat="1" applyFont="1" applyBorder="1" applyAlignment="1">
      <alignment horizontal="center" vertical="top" wrapText="1" shrinkToFit="1"/>
    </xf>
    <xf numFmtId="0" fontId="21" fillId="0" borderId="42" xfId="0" applyNumberFormat="1" applyFont="1" applyBorder="1" applyAlignment="1">
      <alignment horizontal="center" vertical="top" wrapText="1" shrinkToFit="1"/>
    </xf>
    <xf numFmtId="165" fontId="0" fillId="4" borderId="43" xfId="0" applyNumberFormat="1" applyFill="1" applyBorder="1" applyAlignment="1">
      <alignment vertical="top" shrinkToFit="1"/>
    </xf>
    <xf numFmtId="165" fontId="18" fillId="0" borderId="42" xfId="0" applyNumberFormat="1" applyFont="1" applyBorder="1" applyAlignment="1">
      <alignment vertical="top" shrinkToFit="1"/>
    </xf>
    <xf numFmtId="165" fontId="19" fillId="0" borderId="42" xfId="0" applyNumberFormat="1" applyFont="1" applyBorder="1" applyAlignment="1">
      <alignment vertical="top" wrapText="1" shrinkToFit="1"/>
    </xf>
    <xf numFmtId="165" fontId="21" fillId="0" borderId="42" xfId="0" applyNumberFormat="1" applyFont="1" applyBorder="1" applyAlignment="1">
      <alignment vertical="top" wrapText="1" shrinkToFit="1"/>
    </xf>
    <xf numFmtId="165" fontId="18" fillId="5" borderId="42" xfId="0" applyNumberFormat="1" applyFont="1" applyFill="1" applyBorder="1" applyAlignment="1" applyProtection="1">
      <alignment vertical="top" shrinkToFit="1"/>
      <protection locked="0"/>
    </xf>
    <xf numFmtId="4" fontId="0" fillId="4" borderId="40" xfId="0" applyNumberFormat="1" applyFill="1" applyBorder="1" applyAlignment="1">
      <alignment vertical="top" shrinkToFit="1"/>
    </xf>
    <xf numFmtId="4" fontId="18" fillId="0" borderId="37" xfId="0" applyNumberFormat="1" applyFont="1" applyBorder="1" applyAlignment="1">
      <alignment vertical="top" shrinkToFit="1"/>
    </xf>
    <xf numFmtId="4" fontId="18" fillId="0" borderId="42" xfId="0" applyNumberFormat="1" applyFont="1" applyBorder="1" applyAlignment="1">
      <alignment vertical="top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0" fontId="0" fillId="4" borderId="49" xfId="0" applyFill="1" applyBorder="1" applyAlignment="1">
      <alignment vertical="top"/>
    </xf>
    <xf numFmtId="0" fontId="18" fillId="0" borderId="47" xfId="0" applyFont="1" applyBorder="1" applyAlignment="1">
      <alignment vertical="top"/>
    </xf>
    <xf numFmtId="4" fontId="0" fillId="4" borderId="75" xfId="0" applyNumberFormat="1" applyFill="1" applyBorder="1" applyAlignment="1">
      <alignment vertical="top" shrinkToFit="1"/>
    </xf>
    <xf numFmtId="4" fontId="18" fillId="0" borderId="76" xfId="0" applyNumberFormat="1" applyFont="1" applyBorder="1" applyAlignment="1">
      <alignment vertical="top" shrinkToFit="1"/>
    </xf>
    <xf numFmtId="0" fontId="0" fillId="4" borderId="72" xfId="0" applyFill="1" applyBorder="1" applyAlignment="1">
      <alignment vertical="top" wrapText="1"/>
    </xf>
    <xf numFmtId="0" fontId="0" fillId="4" borderId="64" xfId="0" applyFill="1" applyBorder="1" applyAlignment="1">
      <alignment vertical="top"/>
    </xf>
    <xf numFmtId="49" fontId="0" fillId="4" borderId="65" xfId="0" applyNumberFormat="1" applyFill="1" applyBorder="1" applyAlignment="1">
      <alignment vertical="top"/>
    </xf>
    <xf numFmtId="4" fontId="0" fillId="0" borderId="77" xfId="0" applyNumberFormat="1" applyBorder="1" applyAlignment="1">
      <alignment vertical="top"/>
    </xf>
    <xf numFmtId="4" fontId="0" fillId="0" borderId="78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4" fontId="18" fillId="0" borderId="24" xfId="0" applyNumberFormat="1" applyFont="1" applyBorder="1" applyAlignment="1">
      <alignment vertical="top" shrinkToFit="1"/>
    </xf>
    <xf numFmtId="4" fontId="18" fillId="0" borderId="79" xfId="0" applyNumberFormat="1" applyFont="1" applyBorder="1" applyAlignment="1">
      <alignment vertical="top" shrinkToFit="1"/>
    </xf>
    <xf numFmtId="0" fontId="16" fillId="4" borderId="60" xfId="0" applyFont="1" applyFill="1" applyBorder="1"/>
    <xf numFmtId="49" fontId="16" fillId="4" borderId="61" xfId="0" applyNumberFormat="1" applyFont="1" applyFill="1" applyBorder="1"/>
    <xf numFmtId="0" fontId="16" fillId="4" borderId="61" xfId="0" applyFont="1" applyFill="1" applyBorder="1" applyAlignment="1">
      <alignment horizontal="center"/>
    </xf>
    <xf numFmtId="0" fontId="16" fillId="4" borderId="61" xfId="0" applyFont="1" applyFill="1" applyBorder="1"/>
    <xf numFmtId="4" fontId="16" fillId="4" borderId="62" xfId="0" applyNumberFormat="1" applyFont="1" applyFill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42" xfId="0" quotePrefix="1" applyNumberFormat="1" applyFont="1" applyBorder="1" applyAlignment="1">
      <alignment horizontal="left" vertical="top" wrapText="1"/>
    </xf>
    <xf numFmtId="0" fontId="21" fillId="0" borderId="42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16" fillId="4" borderId="61" xfId="0" applyNumberFormat="1" applyFont="1" applyFill="1" applyBorder="1" applyAlignment="1">
      <alignment horizontal="left"/>
    </xf>
    <xf numFmtId="49" fontId="17" fillId="0" borderId="0" xfId="0" applyNumberFormat="1" applyFont="1" applyAlignment="1">
      <alignment vertical="top"/>
    </xf>
    <xf numFmtId="0" fontId="23" fillId="0" borderId="0" xfId="0" applyNumberFormat="1" applyFont="1" applyAlignment="1">
      <alignment wrapText="1"/>
    </xf>
    <xf numFmtId="166" fontId="7" fillId="0" borderId="29" xfId="0" applyNumberFormat="1" applyFont="1" applyBorder="1"/>
    <xf numFmtId="166" fontId="7" fillId="4" borderId="59" xfId="0" applyNumberFormat="1" applyFont="1" applyFill="1" applyBorder="1"/>
    <xf numFmtId="0" fontId="0" fillId="4" borderId="41" xfId="0" applyFill="1" applyBorder="1" applyAlignment="1">
      <alignment horizontal="center" vertical="top" shrinkToFit="1"/>
    </xf>
    <xf numFmtId="0" fontId="18" fillId="0" borderId="38" xfId="0" applyFont="1" applyBorder="1" applyAlignment="1">
      <alignment horizontal="center" vertical="top" shrinkToFit="1"/>
    </xf>
    <xf numFmtId="0" fontId="19" fillId="0" borderId="56" xfId="0" applyNumberFormat="1" applyFont="1" applyBorder="1" applyAlignment="1">
      <alignment horizontal="center" vertical="top" wrapText="1" shrinkToFit="1"/>
    </xf>
    <xf numFmtId="165" fontId="19" fillId="0" borderId="80" xfId="0" applyNumberFormat="1" applyFont="1" applyBorder="1" applyAlignment="1">
      <alignment vertical="top" wrapText="1" shrinkToFit="1"/>
    </xf>
    <xf numFmtId="4" fontId="18" fillId="0" borderId="80" xfId="0" applyNumberFormat="1" applyFont="1" applyBorder="1" applyAlignment="1">
      <alignment vertical="top" shrinkToFit="1"/>
    </xf>
    <xf numFmtId="0" fontId="19" fillId="0" borderId="8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vertical="top"/>
    </xf>
    <xf numFmtId="0" fontId="18" fillId="0" borderId="12" xfId="0" applyFont="1" applyBorder="1"/>
    <xf numFmtId="49" fontId="18" fillId="0" borderId="11" xfId="0" applyNumberFormat="1" applyFont="1" applyBorder="1"/>
    <xf numFmtId="0" fontId="18" fillId="0" borderId="13" xfId="0" applyFont="1" applyBorder="1"/>
    <xf numFmtId="49" fontId="18" fillId="0" borderId="63" xfId="0" applyNumberFormat="1" applyFont="1" applyBorder="1"/>
    <xf numFmtId="166" fontId="18" fillId="0" borderId="29" xfId="0" applyNumberFormat="1" applyFont="1" applyBorder="1"/>
    <xf numFmtId="0" fontId="0" fillId="4" borderId="64" xfId="0" applyFill="1" applyBorder="1"/>
    <xf numFmtId="0" fontId="0" fillId="4" borderId="65" xfId="0" applyFill="1" applyBorder="1"/>
    <xf numFmtId="0" fontId="0" fillId="4" borderId="66" xfId="0" applyFill="1" applyBorder="1"/>
    <xf numFmtId="0" fontId="0" fillId="4" borderId="67" xfId="0" applyFill="1" applyBorder="1"/>
    <xf numFmtId="0" fontId="0" fillId="4" borderId="68" xfId="0" applyFill="1" applyBorder="1"/>
    <xf numFmtId="0" fontId="18" fillId="4" borderId="57" xfId="0" applyFont="1" applyFill="1" applyBorder="1"/>
    <xf numFmtId="0" fontId="18" fillId="4" borderId="69" xfId="0" applyFont="1" applyFill="1" applyBorder="1"/>
    <xf numFmtId="0" fontId="18" fillId="4" borderId="58" xfId="0" applyFont="1" applyFill="1" applyBorder="1"/>
    <xf numFmtId="49" fontId="18" fillId="4" borderId="58" xfId="0" applyNumberFormat="1" applyFont="1" applyFill="1" applyBorder="1"/>
    <xf numFmtId="0" fontId="18" fillId="4" borderId="70" xfId="0" applyFont="1" applyFill="1" applyBorder="1"/>
    <xf numFmtId="166" fontId="18" fillId="4" borderId="59" xfId="0" applyNumberFormat="1" applyFont="1" applyFill="1" applyBorder="1"/>
    <xf numFmtId="0" fontId="0" fillId="7" borderId="81" xfId="0" applyFill="1" applyBorder="1"/>
    <xf numFmtId="0" fontId="16" fillId="0" borderId="0" xfId="0" applyFont="1"/>
    <xf numFmtId="0" fontId="18" fillId="7" borderId="42" xfId="0" applyNumberFormat="1" applyFont="1" applyFill="1" applyBorder="1" applyAlignment="1">
      <alignment horizontal="left"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14" fillId="0" borderId="0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vertical="center" wrapText="1" shrinkToFit="1"/>
    </xf>
    <xf numFmtId="4" fontId="13" fillId="0" borderId="11" xfId="0" applyNumberFormat="1" applyFont="1" applyBorder="1"/>
    <xf numFmtId="4" fontId="13" fillId="0" borderId="12" xfId="0" applyNumberFormat="1" applyFont="1" applyBorder="1"/>
    <xf numFmtId="4" fontId="14" fillId="0" borderId="45" xfId="0" applyNumberFormat="1" applyFont="1" applyBorder="1" applyAlignment="1">
      <alignment vertical="center" wrapText="1"/>
    </xf>
    <xf numFmtId="4" fontId="14" fillId="0" borderId="45" xfId="0" applyNumberFormat="1" applyFont="1" applyBorder="1" applyAlignment="1">
      <alignment horizontal="center" vertical="center" wrapText="1"/>
    </xf>
    <xf numFmtId="4" fontId="14" fillId="0" borderId="45" xfId="0" applyNumberFormat="1" applyFont="1" applyBorder="1" applyAlignment="1">
      <alignment vertical="center" wrapText="1" shrinkToFit="1"/>
    </xf>
    <xf numFmtId="4" fontId="14" fillId="0" borderId="10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12" fillId="0" borderId="7" xfId="0" applyNumberFormat="1" applyFont="1" applyBorder="1"/>
    <xf numFmtId="0" fontId="17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vertical="top" wrapText="1"/>
    </xf>
    <xf numFmtId="0" fontId="18" fillId="0" borderId="37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8" xfId="0" applyNumberFormat="1" applyFont="1" applyBorder="1" applyAlignment="1">
      <alignment vertical="top" wrapText="1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0" fontId="18" fillId="0" borderId="44" xfId="0" applyNumberFormat="1" applyFont="1" applyBorder="1" applyAlignment="1">
      <alignment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45" xfId="0" applyNumberFormat="1" applyFont="1" applyBorder="1" applyAlignment="1">
      <alignment vertical="top" wrapText="1" shrinkToFit="1"/>
    </xf>
    <xf numFmtId="165" fontId="18" fillId="0" borderId="45" xfId="0" applyNumberFormat="1" applyFont="1" applyBorder="1" applyAlignment="1">
      <alignment vertical="top" wrapText="1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0" fontId="20" fillId="0" borderId="37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vertical="top" wrapText="1" shrinkToFit="1"/>
    </xf>
    <xf numFmtId="165" fontId="20" fillId="0" borderId="0" xfId="0" applyNumberFormat="1" applyFont="1" applyBorder="1" applyAlignment="1">
      <alignment vertical="top" wrapText="1" shrinkToFit="1"/>
    </xf>
    <xf numFmtId="4" fontId="20" fillId="0" borderId="0" xfId="0" applyNumberFormat="1" applyFont="1" applyBorder="1" applyAlignment="1">
      <alignment vertical="top" wrapText="1" shrinkToFit="1"/>
    </xf>
    <xf numFmtId="4" fontId="20" fillId="0" borderId="38" xfId="0" applyNumberFormat="1" applyFont="1" applyBorder="1" applyAlignment="1">
      <alignment vertical="top" wrapText="1" shrinkToFit="1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0" fontId="20" fillId="0" borderId="24" xfId="0" applyNumberFormat="1" applyFont="1" applyBorder="1" applyAlignment="1">
      <alignment horizontal="left" vertical="top" wrapText="1"/>
    </xf>
    <xf numFmtId="0" fontId="20" fillId="0" borderId="25" xfId="0" applyNumberFormat="1" applyFont="1" applyBorder="1" applyAlignment="1">
      <alignment vertical="top" wrapText="1" shrinkToFit="1"/>
    </xf>
    <xf numFmtId="165" fontId="20" fillId="0" borderId="25" xfId="0" applyNumberFormat="1" applyFont="1" applyBorder="1" applyAlignment="1">
      <alignment vertical="top" wrapText="1" shrinkToFit="1"/>
    </xf>
    <xf numFmtId="4" fontId="20" fillId="0" borderId="25" xfId="0" applyNumberFormat="1" applyFont="1" applyBorder="1" applyAlignment="1">
      <alignment vertical="top" wrapText="1" shrinkToFit="1"/>
    </xf>
    <xf numFmtId="4" fontId="20" fillId="0" borderId="56" xfId="0" applyNumberFormat="1" applyFont="1" applyBorder="1" applyAlignment="1">
      <alignment vertical="top" wrapText="1" shrinkToFit="1"/>
    </xf>
    <xf numFmtId="0" fontId="0" fillId="4" borderId="67" xfId="0" applyFill="1" applyBorder="1" applyAlignment="1">
      <alignment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24" sqref="B24"/>
    </sheetView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291" t="s">
        <v>0</v>
      </c>
      <c r="C5" s="291"/>
      <c r="D5" s="291"/>
      <c r="E5" s="291"/>
      <c r="F5" s="291"/>
      <c r="G5" s="292"/>
      <c r="H5" s="15"/>
    </row>
    <row r="6" spans="1:8" x14ac:dyDescent="0.2">
      <c r="A6" s="20" t="s">
        <v>6</v>
      </c>
      <c r="B6" s="293"/>
      <c r="C6" s="293"/>
      <c r="D6" s="293"/>
      <c r="E6" s="293"/>
      <c r="F6" s="293"/>
      <c r="G6" s="294"/>
      <c r="H6" s="15"/>
    </row>
    <row r="7" spans="1:8" x14ac:dyDescent="0.2">
      <c r="A7" s="20" t="s">
        <v>7</v>
      </c>
      <c r="B7" s="293"/>
      <c r="C7" s="293"/>
      <c r="D7" s="293"/>
      <c r="E7" s="293"/>
      <c r="F7" s="293"/>
      <c r="G7" s="294"/>
      <c r="H7" s="15"/>
    </row>
    <row r="8" spans="1:8" x14ac:dyDescent="0.2">
      <c r="A8" s="20" t="s">
        <v>8</v>
      </c>
      <c r="B8" s="293"/>
      <c r="C8" s="293"/>
      <c r="D8" s="293"/>
      <c r="E8" s="293"/>
      <c r="F8" s="293"/>
      <c r="G8" s="294"/>
      <c r="H8" s="15"/>
    </row>
    <row r="9" spans="1:8" x14ac:dyDescent="0.2">
      <c r="A9" s="20" t="s">
        <v>9</v>
      </c>
      <c r="B9" s="293"/>
      <c r="C9" s="293"/>
      <c r="D9" s="293"/>
      <c r="E9" s="293"/>
      <c r="F9" s="293"/>
      <c r="G9" s="294"/>
      <c r="H9" s="15"/>
    </row>
    <row r="10" spans="1:8" x14ac:dyDescent="0.2">
      <c r="A10" s="20" t="s">
        <v>10</v>
      </c>
      <c r="B10" s="293"/>
      <c r="C10" s="293"/>
      <c r="D10" s="293"/>
      <c r="E10" s="293"/>
      <c r="F10" s="293"/>
      <c r="G10" s="294"/>
      <c r="H10" s="15"/>
    </row>
    <row r="11" spans="1:8" x14ac:dyDescent="0.2">
      <c r="A11" s="20" t="s">
        <v>11</v>
      </c>
      <c r="B11" s="283"/>
      <c r="C11" s="283"/>
      <c r="D11" s="283"/>
      <c r="E11" s="283"/>
      <c r="F11" s="283"/>
      <c r="G11" s="284"/>
      <c r="H11" s="15"/>
    </row>
    <row r="12" spans="1:8" x14ac:dyDescent="0.2">
      <c r="A12" s="20" t="s">
        <v>12</v>
      </c>
      <c r="B12" s="285"/>
      <c r="C12" s="286"/>
      <c r="D12" s="286"/>
      <c r="E12" s="286"/>
      <c r="F12" s="286"/>
      <c r="G12" s="287"/>
      <c r="H12" s="15"/>
    </row>
    <row r="13" spans="1:8" ht="13.5" thickBot="1" x14ac:dyDescent="0.25">
      <c r="A13" s="21" t="s">
        <v>13</v>
      </c>
      <c r="B13" s="288"/>
      <c r="C13" s="288"/>
      <c r="D13" s="288"/>
      <c r="E13" s="288"/>
      <c r="F13" s="288"/>
      <c r="G13" s="289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290" t="s">
        <v>40</v>
      </c>
      <c r="B17" s="290"/>
      <c r="C17" s="290"/>
      <c r="D17" s="290"/>
      <c r="E17" s="290"/>
      <c r="F17" s="290"/>
      <c r="G17" s="290"/>
      <c r="H17" s="15"/>
    </row>
  </sheetData>
  <sheetProtection password="EC1A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82"/>
  <sheetViews>
    <sheetView showGridLines="0" topLeftCell="B76" zoomScaleNormal="100" zoomScaleSheetLayoutView="75" workbookViewId="0">
      <selection activeCell="G38" sqref="G38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9.710937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26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41</v>
      </c>
      <c r="F5" s="10"/>
      <c r="G5" s="11"/>
      <c r="I5" s="11"/>
    </row>
    <row r="6" spans="1:14" ht="13.5" customHeight="1" x14ac:dyDescent="0.25">
      <c r="B6" s="10"/>
      <c r="C6" s="37"/>
      <c r="D6" s="79" t="s">
        <v>42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24</v>
      </c>
      <c r="D11" s="12"/>
      <c r="H11" s="13" t="s">
        <v>2</v>
      </c>
      <c r="J11" s="51"/>
    </row>
    <row r="12" spans="1:14" x14ac:dyDescent="0.2">
      <c r="D12" s="12"/>
      <c r="H12" s="13" t="s">
        <v>3</v>
      </c>
      <c r="J12" s="51"/>
    </row>
    <row r="13" spans="1:14" ht="12" customHeight="1" x14ac:dyDescent="0.2">
      <c r="C13" s="13"/>
      <c r="D13" s="12"/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12"/>
      <c r="H15" s="13" t="s">
        <v>2</v>
      </c>
      <c r="J15" s="52"/>
    </row>
    <row r="16" spans="1:14" ht="12" customHeight="1" x14ac:dyDescent="0.2">
      <c r="C16" s="13"/>
      <c r="D16" s="12"/>
      <c r="H16" s="13" t="s">
        <v>3</v>
      </c>
      <c r="J16" s="52"/>
    </row>
    <row r="17" spans="1:16" ht="12" customHeight="1" x14ac:dyDescent="0.2">
      <c r="C17" s="13"/>
      <c r="D17" s="12"/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80"/>
      <c r="B21" s="81" t="s">
        <v>20</v>
      </c>
      <c r="C21" s="82"/>
      <c r="D21" s="82"/>
      <c r="E21" s="83"/>
      <c r="F21" s="84"/>
      <c r="G21" s="84"/>
      <c r="H21" s="91" t="s">
        <v>21</v>
      </c>
      <c r="I21" s="92" t="s">
        <v>22</v>
      </c>
      <c r="J21" s="93" t="s">
        <v>23</v>
      </c>
    </row>
    <row r="22" spans="1:16" x14ac:dyDescent="0.2">
      <c r="A22" s="88"/>
      <c r="B22" s="88" t="s">
        <v>43</v>
      </c>
      <c r="C22" s="89"/>
      <c r="D22" s="89"/>
      <c r="E22" s="89"/>
      <c r="F22" s="89"/>
      <c r="G22" s="90"/>
      <c r="H22" s="94"/>
      <c r="I22" s="95">
        <v>2</v>
      </c>
      <c r="J22" s="96"/>
    </row>
    <row r="23" spans="1:16" x14ac:dyDescent="0.2">
      <c r="A23" s="88"/>
      <c r="B23" s="88" t="s">
        <v>44</v>
      </c>
      <c r="C23" s="89" t="s">
        <v>45</v>
      </c>
      <c r="D23" s="89"/>
      <c r="E23" s="89"/>
      <c r="F23" s="89"/>
      <c r="G23" s="90"/>
      <c r="H23" s="94"/>
      <c r="I23" s="95">
        <v>2</v>
      </c>
      <c r="J23" s="96">
        <f>'Rekapitulace Objekt S0 01'!H20</f>
        <v>0</v>
      </c>
      <c r="O23">
        <f>'Rekapitulace Objekt S0 01'!O22</f>
        <v>0</v>
      </c>
      <c r="P23">
        <f>'Rekapitulace Objekt S0 01'!P22</f>
        <v>0</v>
      </c>
    </row>
    <row r="24" spans="1:16" x14ac:dyDescent="0.2">
      <c r="A24" s="88"/>
      <c r="B24" s="88" t="s">
        <v>46</v>
      </c>
      <c r="C24" s="89" t="s">
        <v>47</v>
      </c>
      <c r="D24" s="89"/>
      <c r="E24" s="89"/>
      <c r="F24" s="89"/>
      <c r="G24" s="90"/>
      <c r="H24" s="94"/>
      <c r="I24" s="95">
        <v>1</v>
      </c>
      <c r="J24" s="96">
        <f>'Rekapitulace Objekt SO 02'!H19</f>
        <v>0</v>
      </c>
      <c r="O24">
        <f>'Rekapitulace Objekt SO 02'!O21</f>
        <v>0</v>
      </c>
      <c r="P24">
        <f>'Rekapitulace Objekt SO 02'!P21</f>
        <v>0</v>
      </c>
    </row>
    <row r="25" spans="1:16" ht="25.5" customHeight="1" x14ac:dyDescent="0.25">
      <c r="A25" s="98"/>
      <c r="B25" s="298" t="s">
        <v>48</v>
      </c>
      <c r="C25" s="299"/>
      <c r="D25" s="299"/>
      <c r="E25" s="299"/>
      <c r="F25" s="99"/>
      <c r="G25" s="100"/>
      <c r="H25" s="101"/>
      <c r="I25" s="102"/>
      <c r="J25" s="97">
        <f>SUM(J22:J24)</f>
        <v>0</v>
      </c>
    </row>
    <row r="26" spans="1:16" ht="13.5" thickBot="1" x14ac:dyDescent="0.25">
      <c r="J26" s="87"/>
    </row>
    <row r="27" spans="1:16" x14ac:dyDescent="0.2">
      <c r="A27" s="114"/>
      <c r="B27" s="115" t="s">
        <v>49</v>
      </c>
      <c r="C27" s="116"/>
      <c r="D27" s="116"/>
      <c r="E27" s="116"/>
      <c r="F27" s="116"/>
      <c r="G27" s="117"/>
      <c r="H27" s="116"/>
      <c r="I27" s="118"/>
      <c r="J27" s="119" t="s">
        <v>23</v>
      </c>
    </row>
    <row r="28" spans="1:16" x14ac:dyDescent="0.2">
      <c r="A28" s="109"/>
      <c r="B28" s="104" t="s">
        <v>50</v>
      </c>
      <c r="C28" s="104"/>
      <c r="D28" s="104"/>
      <c r="E28" s="104">
        <v>15</v>
      </c>
      <c r="F28" s="104" t="s">
        <v>51</v>
      </c>
      <c r="G28" s="106"/>
      <c r="H28" s="104"/>
      <c r="I28" s="105"/>
      <c r="J28" s="112">
        <f>SUM(O23:O25)</f>
        <v>0</v>
      </c>
    </row>
    <row r="29" spans="1:16" x14ac:dyDescent="0.2">
      <c r="A29" s="110"/>
      <c r="B29" s="46" t="s">
        <v>52</v>
      </c>
      <c r="C29" s="46"/>
      <c r="D29" s="46"/>
      <c r="E29" s="46">
        <v>15</v>
      </c>
      <c r="F29" s="46" t="s">
        <v>51</v>
      </c>
      <c r="G29" s="107"/>
      <c r="H29" s="46"/>
      <c r="I29" s="103"/>
      <c r="J29" s="113">
        <f>J28*(E29/100)</f>
        <v>0</v>
      </c>
    </row>
    <row r="30" spans="1:16" x14ac:dyDescent="0.2">
      <c r="A30" s="110"/>
      <c r="B30" s="46" t="s">
        <v>50</v>
      </c>
      <c r="C30" s="46"/>
      <c r="D30" s="46"/>
      <c r="E30" s="46">
        <v>21</v>
      </c>
      <c r="F30" s="46" t="s">
        <v>51</v>
      </c>
      <c r="G30" s="107"/>
      <c r="H30" s="46"/>
      <c r="I30" s="103"/>
      <c r="J30" s="113">
        <f>SUM(P23:P25)</f>
        <v>0</v>
      </c>
    </row>
    <row r="31" spans="1:16" ht="13.5" thickBot="1" x14ac:dyDescent="0.25">
      <c r="A31" s="111"/>
      <c r="B31" s="39" t="s">
        <v>52</v>
      </c>
      <c r="C31" s="39"/>
      <c r="D31" s="39"/>
      <c r="E31" s="39">
        <v>21</v>
      </c>
      <c r="F31" s="39" t="s">
        <v>51</v>
      </c>
      <c r="G31" s="108"/>
      <c r="H31" s="46"/>
      <c r="I31" s="103"/>
      <c r="J31" s="113">
        <f>J30*(E31/100)</f>
        <v>0</v>
      </c>
    </row>
    <row r="32" spans="1:16" ht="16.5" thickBot="1" x14ac:dyDescent="0.25">
      <c r="A32" s="120"/>
      <c r="B32" s="121" t="s">
        <v>53</v>
      </c>
      <c r="C32" s="122"/>
      <c r="D32" s="122"/>
      <c r="E32" s="122"/>
      <c r="F32" s="122"/>
      <c r="G32" s="122"/>
      <c r="H32" s="123"/>
      <c r="I32" s="124"/>
      <c r="J32" s="125">
        <f>SUM(J28:J31)</f>
        <v>0</v>
      </c>
    </row>
    <row r="41" spans="1:10" ht="15.75" x14ac:dyDescent="0.25">
      <c r="B41" s="126" t="s">
        <v>54</v>
      </c>
    </row>
    <row r="43" spans="1:10" ht="25.5" customHeight="1" x14ac:dyDescent="0.2">
      <c r="A43" s="127"/>
      <c r="B43" s="128" t="s">
        <v>55</v>
      </c>
      <c r="C43" s="129" t="s">
        <v>56</v>
      </c>
      <c r="D43" s="129"/>
      <c r="E43" s="129"/>
      <c r="F43" s="129"/>
      <c r="G43" s="130"/>
      <c r="H43" s="130"/>
      <c r="I43" s="130"/>
      <c r="J43" s="131" t="s">
        <v>57</v>
      </c>
    </row>
    <row r="44" spans="1:10" ht="25.5" customHeight="1" x14ac:dyDescent="0.2">
      <c r="A44" s="132"/>
      <c r="B44" s="133" t="s">
        <v>58</v>
      </c>
      <c r="C44" s="300" t="s">
        <v>59</v>
      </c>
      <c r="D44" s="300"/>
      <c r="E44" s="300"/>
      <c r="F44" s="301"/>
      <c r="G44" s="302"/>
      <c r="H44" s="302"/>
      <c r="I44" s="302"/>
      <c r="J44" s="134">
        <f>'S0 01 1 Pol'!F8</f>
        <v>0</v>
      </c>
    </row>
    <row r="45" spans="1:10" ht="25.5" customHeight="1" x14ac:dyDescent="0.2">
      <c r="A45" s="132"/>
      <c r="B45" s="132" t="s">
        <v>60</v>
      </c>
      <c r="C45" s="295" t="s">
        <v>61</v>
      </c>
      <c r="D45" s="295"/>
      <c r="E45" s="295"/>
      <c r="F45" s="296"/>
      <c r="G45" s="297"/>
      <c r="H45" s="297"/>
      <c r="I45" s="297"/>
      <c r="J45" s="135">
        <f>'S0 01 1 Pol'!F69</f>
        <v>0</v>
      </c>
    </row>
    <row r="46" spans="1:10" ht="25.5" customHeight="1" x14ac:dyDescent="0.2">
      <c r="A46" s="132"/>
      <c r="B46" s="132" t="s">
        <v>62</v>
      </c>
      <c r="C46" s="295" t="s">
        <v>63</v>
      </c>
      <c r="D46" s="295"/>
      <c r="E46" s="295"/>
      <c r="F46" s="296"/>
      <c r="G46" s="297"/>
      <c r="H46" s="297"/>
      <c r="I46" s="297"/>
      <c r="J46" s="135">
        <f>'S0 01 1 Pol'!F83+'SO 02 1 Pol'!F8</f>
        <v>0</v>
      </c>
    </row>
    <row r="47" spans="1:10" ht="25.5" customHeight="1" x14ac:dyDescent="0.2">
      <c r="A47" s="132"/>
      <c r="B47" s="132" t="s">
        <v>41</v>
      </c>
      <c r="C47" s="295" t="s">
        <v>64</v>
      </c>
      <c r="D47" s="295"/>
      <c r="E47" s="295"/>
      <c r="F47" s="296"/>
      <c r="G47" s="297"/>
      <c r="H47" s="297"/>
      <c r="I47" s="297"/>
      <c r="J47" s="135">
        <f>'S0 01 1 Pol'!F255</f>
        <v>0</v>
      </c>
    </row>
    <row r="48" spans="1:10" ht="25.5" customHeight="1" x14ac:dyDescent="0.2">
      <c r="A48" s="132"/>
      <c r="B48" s="132" t="s">
        <v>65</v>
      </c>
      <c r="C48" s="295" t="s">
        <v>66</v>
      </c>
      <c r="D48" s="295"/>
      <c r="E48" s="295"/>
      <c r="F48" s="296"/>
      <c r="G48" s="297"/>
      <c r="H48" s="297"/>
      <c r="I48" s="297"/>
      <c r="J48" s="135">
        <f>'S0 01 1 Pol'!F269</f>
        <v>0</v>
      </c>
    </row>
    <row r="49" spans="1:10" ht="25.5" customHeight="1" x14ac:dyDescent="0.2">
      <c r="A49" s="132"/>
      <c r="B49" s="132" t="s">
        <v>67</v>
      </c>
      <c r="C49" s="295" t="s">
        <v>68</v>
      </c>
      <c r="D49" s="295"/>
      <c r="E49" s="295"/>
      <c r="F49" s="296"/>
      <c r="G49" s="297"/>
      <c r="H49" s="297"/>
      <c r="I49" s="297"/>
      <c r="J49" s="135">
        <f>'S0 01 1 Pol'!F296+'SO 02 1 Pol'!F14</f>
        <v>0</v>
      </c>
    </row>
    <row r="50" spans="1:10" ht="25.5" customHeight="1" x14ac:dyDescent="0.2">
      <c r="A50" s="132"/>
      <c r="B50" s="132" t="s">
        <v>69</v>
      </c>
      <c r="C50" s="295" t="s">
        <v>70</v>
      </c>
      <c r="D50" s="295"/>
      <c r="E50" s="295"/>
      <c r="F50" s="296"/>
      <c r="G50" s="297"/>
      <c r="H50" s="297"/>
      <c r="I50" s="297"/>
      <c r="J50" s="135">
        <f>'S0 01 1 Pol'!F412+'SO 02 1 Pol'!F26</f>
        <v>0</v>
      </c>
    </row>
    <row r="51" spans="1:10" ht="25.5" customHeight="1" x14ac:dyDescent="0.2">
      <c r="A51" s="132"/>
      <c r="B51" s="132" t="s">
        <v>71</v>
      </c>
      <c r="C51" s="295" t="s">
        <v>72</v>
      </c>
      <c r="D51" s="295"/>
      <c r="E51" s="295"/>
      <c r="F51" s="296"/>
      <c r="G51" s="297"/>
      <c r="H51" s="297"/>
      <c r="I51" s="297"/>
      <c r="J51" s="135">
        <f>'S0 01 1 Pol'!F457+'SO 02 1 Pol'!F37</f>
        <v>0</v>
      </c>
    </row>
    <row r="52" spans="1:10" ht="25.5" customHeight="1" x14ac:dyDescent="0.2">
      <c r="A52" s="132"/>
      <c r="B52" s="132" t="s">
        <v>73</v>
      </c>
      <c r="C52" s="295" t="s">
        <v>74</v>
      </c>
      <c r="D52" s="295"/>
      <c r="E52" s="295"/>
      <c r="F52" s="296"/>
      <c r="G52" s="297"/>
      <c r="H52" s="297"/>
      <c r="I52" s="297"/>
      <c r="J52" s="135">
        <f>'S0 01 1 Pol'!F493</f>
        <v>0</v>
      </c>
    </row>
    <row r="53" spans="1:10" ht="25.5" customHeight="1" x14ac:dyDescent="0.2">
      <c r="A53" s="132"/>
      <c r="B53" s="132" t="s">
        <v>75</v>
      </c>
      <c r="C53" s="295" t="s">
        <v>76</v>
      </c>
      <c r="D53" s="295"/>
      <c r="E53" s="295"/>
      <c r="F53" s="296"/>
      <c r="G53" s="297"/>
      <c r="H53" s="297"/>
      <c r="I53" s="297"/>
      <c r="J53" s="135">
        <f>'S0 01 1 Pol'!F510</f>
        <v>0</v>
      </c>
    </row>
    <row r="54" spans="1:10" ht="25.5" customHeight="1" x14ac:dyDescent="0.2">
      <c r="A54" s="132"/>
      <c r="B54" s="132" t="s">
        <v>77</v>
      </c>
      <c r="C54" s="295" t="s">
        <v>78</v>
      </c>
      <c r="D54" s="295"/>
      <c r="E54" s="295"/>
      <c r="F54" s="296"/>
      <c r="G54" s="297"/>
      <c r="H54" s="297"/>
      <c r="I54" s="297"/>
      <c r="J54" s="135">
        <f>'S0 01 1 Pol'!F520</f>
        <v>0</v>
      </c>
    </row>
    <row r="55" spans="1:10" ht="25.5" customHeight="1" x14ac:dyDescent="0.2">
      <c r="A55" s="132"/>
      <c r="B55" s="132" t="s">
        <v>79</v>
      </c>
      <c r="C55" s="295" t="s">
        <v>80</v>
      </c>
      <c r="D55" s="295"/>
      <c r="E55" s="295"/>
      <c r="F55" s="296"/>
      <c r="G55" s="297"/>
      <c r="H55" s="297"/>
      <c r="I55" s="297"/>
      <c r="J55" s="135">
        <f>'S0 01 1 Pol'!F529+'SO 02 1 Pol'!F42</f>
        <v>0</v>
      </c>
    </row>
    <row r="56" spans="1:10" ht="25.5" customHeight="1" x14ac:dyDescent="0.2">
      <c r="A56" s="132"/>
      <c r="B56" s="132" t="s">
        <v>81</v>
      </c>
      <c r="C56" s="295" t="s">
        <v>82</v>
      </c>
      <c r="D56" s="295"/>
      <c r="E56" s="295"/>
      <c r="F56" s="296"/>
      <c r="G56" s="297"/>
      <c r="H56" s="297"/>
      <c r="I56" s="297"/>
      <c r="J56" s="135">
        <f>'S0 01 1 Pol'!F538+'SO 02 1 Pol'!F49</f>
        <v>0</v>
      </c>
    </row>
    <row r="57" spans="1:10" ht="25.5" customHeight="1" x14ac:dyDescent="0.2">
      <c r="A57" s="132"/>
      <c r="B57" s="132" t="s">
        <v>83</v>
      </c>
      <c r="C57" s="295" t="s">
        <v>84</v>
      </c>
      <c r="D57" s="295"/>
      <c r="E57" s="295"/>
      <c r="F57" s="296"/>
      <c r="G57" s="297"/>
      <c r="H57" s="297"/>
      <c r="I57" s="297"/>
      <c r="J57" s="135">
        <f>'S0 01 1 Pol'!F614+'SO 02 1 Pol'!F71</f>
        <v>0</v>
      </c>
    </row>
    <row r="58" spans="1:10" ht="25.5" customHeight="1" x14ac:dyDescent="0.2">
      <c r="A58" s="132"/>
      <c r="B58" s="132" t="s">
        <v>85</v>
      </c>
      <c r="C58" s="295" t="s">
        <v>86</v>
      </c>
      <c r="D58" s="295"/>
      <c r="E58" s="295"/>
      <c r="F58" s="296"/>
      <c r="G58" s="297"/>
      <c r="H58" s="297"/>
      <c r="I58" s="297"/>
      <c r="J58" s="135">
        <f>'S0 01 1 Pol'!F731+'SO 02 1 Pol'!F88</f>
        <v>0</v>
      </c>
    </row>
    <row r="59" spans="1:10" ht="25.5" customHeight="1" x14ac:dyDescent="0.2">
      <c r="A59" s="132"/>
      <c r="B59" s="132" t="s">
        <v>87</v>
      </c>
      <c r="C59" s="295" t="s">
        <v>88</v>
      </c>
      <c r="D59" s="295"/>
      <c r="E59" s="295"/>
      <c r="F59" s="296"/>
      <c r="G59" s="297"/>
      <c r="H59" s="297"/>
      <c r="I59" s="297"/>
      <c r="J59" s="135">
        <f>'S0 01 1 Pol'!F736</f>
        <v>0</v>
      </c>
    </row>
    <row r="60" spans="1:10" ht="25.5" customHeight="1" x14ac:dyDescent="0.2">
      <c r="A60" s="132"/>
      <c r="B60" s="132" t="s">
        <v>89</v>
      </c>
      <c r="C60" s="295" t="s">
        <v>90</v>
      </c>
      <c r="D60" s="295"/>
      <c r="E60" s="295"/>
      <c r="F60" s="296"/>
      <c r="G60" s="297"/>
      <c r="H60" s="297"/>
      <c r="I60" s="297"/>
      <c r="J60" s="135">
        <f>'S0 01 1 Pol'!F755</f>
        <v>0</v>
      </c>
    </row>
    <row r="61" spans="1:10" ht="25.5" customHeight="1" x14ac:dyDescent="0.2">
      <c r="A61" s="132"/>
      <c r="B61" s="132" t="s">
        <v>91</v>
      </c>
      <c r="C61" s="295" t="s">
        <v>92</v>
      </c>
      <c r="D61" s="295"/>
      <c r="E61" s="295"/>
      <c r="F61" s="296"/>
      <c r="G61" s="297"/>
      <c r="H61" s="297"/>
      <c r="I61" s="297"/>
      <c r="J61" s="135">
        <f>'SO 02 1 Pol'!F93</f>
        <v>0</v>
      </c>
    </row>
    <row r="62" spans="1:10" ht="25.5" customHeight="1" x14ac:dyDescent="0.2">
      <c r="A62" s="132"/>
      <c r="B62" s="132" t="s">
        <v>93</v>
      </c>
      <c r="C62" s="295" t="s">
        <v>94</v>
      </c>
      <c r="D62" s="295"/>
      <c r="E62" s="295"/>
      <c r="F62" s="296"/>
      <c r="G62" s="297"/>
      <c r="H62" s="297"/>
      <c r="I62" s="297"/>
      <c r="J62" s="135">
        <f>'S0 01 1 Pol'!F817+'SO 02 1 Pol'!F146</f>
        <v>0</v>
      </c>
    </row>
    <row r="63" spans="1:10" ht="25.5" customHeight="1" x14ac:dyDescent="0.2">
      <c r="A63" s="132"/>
      <c r="B63" s="132" t="s">
        <v>95</v>
      </c>
      <c r="C63" s="295" t="s">
        <v>96</v>
      </c>
      <c r="D63" s="295"/>
      <c r="E63" s="295"/>
      <c r="F63" s="296"/>
      <c r="G63" s="297"/>
      <c r="H63" s="297"/>
      <c r="I63" s="297"/>
      <c r="J63" s="135">
        <f>'S0 01 2 Pol'!F8</f>
        <v>0</v>
      </c>
    </row>
    <row r="64" spans="1:10" ht="25.5" customHeight="1" x14ac:dyDescent="0.2">
      <c r="A64" s="132"/>
      <c r="B64" s="132" t="s">
        <v>97</v>
      </c>
      <c r="C64" s="295" t="s">
        <v>98</v>
      </c>
      <c r="D64" s="295"/>
      <c r="E64" s="295"/>
      <c r="F64" s="296"/>
      <c r="G64" s="297"/>
      <c r="H64" s="297"/>
      <c r="I64" s="297"/>
      <c r="J64" s="135">
        <f>'S0 01 1 Pol'!F846</f>
        <v>0</v>
      </c>
    </row>
    <row r="65" spans="1:10" ht="25.5" customHeight="1" x14ac:dyDescent="0.2">
      <c r="A65" s="132"/>
      <c r="B65" s="132" t="s">
        <v>99</v>
      </c>
      <c r="C65" s="295" t="s">
        <v>100</v>
      </c>
      <c r="D65" s="295"/>
      <c r="E65" s="295"/>
      <c r="F65" s="296"/>
      <c r="G65" s="297"/>
      <c r="H65" s="297"/>
      <c r="I65" s="297"/>
      <c r="J65" s="135">
        <f>'S0 01 2 Pol'!F10</f>
        <v>0</v>
      </c>
    </row>
    <row r="66" spans="1:10" ht="25.5" customHeight="1" x14ac:dyDescent="0.2">
      <c r="A66" s="132"/>
      <c r="B66" s="132" t="s">
        <v>101</v>
      </c>
      <c r="C66" s="295" t="s">
        <v>102</v>
      </c>
      <c r="D66" s="295"/>
      <c r="E66" s="295"/>
      <c r="F66" s="296"/>
      <c r="G66" s="297"/>
      <c r="H66" s="297"/>
      <c r="I66" s="297"/>
      <c r="J66" s="135">
        <f>'S0 01 1 Pol'!F852+'SO 02 1 Pol'!F155</f>
        <v>0</v>
      </c>
    </row>
    <row r="67" spans="1:10" ht="25.5" customHeight="1" x14ac:dyDescent="0.2">
      <c r="A67" s="132"/>
      <c r="B67" s="132" t="s">
        <v>103</v>
      </c>
      <c r="C67" s="295" t="s">
        <v>104</v>
      </c>
      <c r="D67" s="295"/>
      <c r="E67" s="295"/>
      <c r="F67" s="296"/>
      <c r="G67" s="297"/>
      <c r="H67" s="297"/>
      <c r="I67" s="297"/>
      <c r="J67" s="135">
        <f>'S0 01 1 Pol'!F856+'SO 02 1 Pol'!F163</f>
        <v>0</v>
      </c>
    </row>
    <row r="68" spans="1:10" ht="25.5" customHeight="1" x14ac:dyDescent="0.2">
      <c r="A68" s="132"/>
      <c r="B68" s="132" t="s">
        <v>105</v>
      </c>
      <c r="C68" s="295" t="s">
        <v>106</v>
      </c>
      <c r="D68" s="295"/>
      <c r="E68" s="295"/>
      <c r="F68" s="296"/>
      <c r="G68" s="297"/>
      <c r="H68" s="297"/>
      <c r="I68" s="297"/>
      <c r="J68" s="135">
        <f>'S0 01 1 Pol'!F877+'SO 02 1 Pol'!F207</f>
        <v>0</v>
      </c>
    </row>
    <row r="69" spans="1:10" ht="25.5" customHeight="1" x14ac:dyDescent="0.2">
      <c r="A69" s="132"/>
      <c r="B69" s="132" t="s">
        <v>107</v>
      </c>
      <c r="C69" s="295" t="s">
        <v>108</v>
      </c>
      <c r="D69" s="295"/>
      <c r="E69" s="295"/>
      <c r="F69" s="296"/>
      <c r="G69" s="297"/>
      <c r="H69" s="297"/>
      <c r="I69" s="297"/>
      <c r="J69" s="135">
        <f>'S0 01 1 Pol'!F924+'SO 02 1 Pol'!F212</f>
        <v>0</v>
      </c>
    </row>
    <row r="70" spans="1:10" ht="25.5" customHeight="1" x14ac:dyDescent="0.2">
      <c r="A70" s="132"/>
      <c r="B70" s="132" t="s">
        <v>109</v>
      </c>
      <c r="C70" s="295" t="s">
        <v>110</v>
      </c>
      <c r="D70" s="295"/>
      <c r="E70" s="295"/>
      <c r="F70" s="296"/>
      <c r="G70" s="297"/>
      <c r="H70" s="297"/>
      <c r="I70" s="297"/>
      <c r="J70" s="135">
        <f>'S0 01 1 Pol'!F941</f>
        <v>0</v>
      </c>
    </row>
    <row r="71" spans="1:10" ht="25.5" customHeight="1" x14ac:dyDescent="0.2">
      <c r="A71" s="132"/>
      <c r="B71" s="132" t="s">
        <v>111</v>
      </c>
      <c r="C71" s="295" t="s">
        <v>112</v>
      </c>
      <c r="D71" s="295"/>
      <c r="E71" s="295"/>
      <c r="F71" s="296"/>
      <c r="G71" s="297"/>
      <c r="H71" s="297"/>
      <c r="I71" s="297"/>
      <c r="J71" s="135">
        <f>'S0 01 1 Pol'!F982</f>
        <v>0</v>
      </c>
    </row>
    <row r="72" spans="1:10" ht="25.5" customHeight="1" x14ac:dyDescent="0.2">
      <c r="A72" s="132"/>
      <c r="B72" s="132" t="s">
        <v>113</v>
      </c>
      <c r="C72" s="295" t="s">
        <v>114</v>
      </c>
      <c r="D72" s="295"/>
      <c r="E72" s="295"/>
      <c r="F72" s="296"/>
      <c r="G72" s="297"/>
      <c r="H72" s="297"/>
      <c r="I72" s="297"/>
      <c r="J72" s="135">
        <f>'S0 01 1 Pol'!F990</f>
        <v>0</v>
      </c>
    </row>
    <row r="73" spans="1:10" ht="25.5" customHeight="1" x14ac:dyDescent="0.2">
      <c r="A73" s="132"/>
      <c r="B73" s="132" t="s">
        <v>115</v>
      </c>
      <c r="C73" s="295" t="s">
        <v>116</v>
      </c>
      <c r="D73" s="295"/>
      <c r="E73" s="295"/>
      <c r="F73" s="296"/>
      <c r="G73" s="297"/>
      <c r="H73" s="297"/>
      <c r="I73" s="297"/>
      <c r="J73" s="135">
        <f>'S0 01 1 Pol'!F1012</f>
        <v>0</v>
      </c>
    </row>
    <row r="74" spans="1:10" ht="25.5" customHeight="1" x14ac:dyDescent="0.2">
      <c r="A74" s="132"/>
      <c r="B74" s="132" t="s">
        <v>117</v>
      </c>
      <c r="C74" s="295" t="s">
        <v>118</v>
      </c>
      <c r="D74" s="295"/>
      <c r="E74" s="295"/>
      <c r="F74" s="296"/>
      <c r="G74" s="297"/>
      <c r="H74" s="297"/>
      <c r="I74" s="297"/>
      <c r="J74" s="135">
        <f>'S0 01 1 Pol'!F1081+'SO 02 1 Pol'!F247</f>
        <v>0</v>
      </c>
    </row>
    <row r="75" spans="1:10" ht="25.5" customHeight="1" x14ac:dyDescent="0.2">
      <c r="A75" s="132"/>
      <c r="B75" s="132" t="s">
        <v>119</v>
      </c>
      <c r="C75" s="295" t="s">
        <v>120</v>
      </c>
      <c r="D75" s="295"/>
      <c r="E75" s="295"/>
      <c r="F75" s="296"/>
      <c r="G75" s="297"/>
      <c r="H75" s="297"/>
      <c r="I75" s="297"/>
      <c r="J75" s="135">
        <f>'S0 01 1 Pol'!F1115</f>
        <v>0</v>
      </c>
    </row>
    <row r="76" spans="1:10" ht="25.5" customHeight="1" x14ac:dyDescent="0.2">
      <c r="A76" s="132"/>
      <c r="B76" s="132" t="s">
        <v>121</v>
      </c>
      <c r="C76" s="295" t="s">
        <v>122</v>
      </c>
      <c r="D76" s="295"/>
      <c r="E76" s="295"/>
      <c r="F76" s="296"/>
      <c r="G76" s="297"/>
      <c r="H76" s="297"/>
      <c r="I76" s="297"/>
      <c r="J76" s="135">
        <f>'S0 01 2 Pol'!F12</f>
        <v>0</v>
      </c>
    </row>
    <row r="77" spans="1:10" ht="25.5" customHeight="1" x14ac:dyDescent="0.2">
      <c r="A77" s="132"/>
      <c r="B77" s="132" t="s">
        <v>123</v>
      </c>
      <c r="C77" s="295" t="s">
        <v>124</v>
      </c>
      <c r="D77" s="295"/>
      <c r="E77" s="295"/>
      <c r="F77" s="296"/>
      <c r="G77" s="297"/>
      <c r="H77" s="297"/>
      <c r="I77" s="297"/>
      <c r="J77" s="135">
        <f>'S0 01 1 Pol'!F1124+'SO 02 1 Pol'!F257</f>
        <v>0</v>
      </c>
    </row>
    <row r="78" spans="1:10" ht="25.5" customHeight="1" x14ac:dyDescent="0.2">
      <c r="A78" s="132"/>
      <c r="B78" s="136" t="s">
        <v>125</v>
      </c>
      <c r="C78" s="303" t="s">
        <v>126</v>
      </c>
      <c r="D78" s="303"/>
      <c r="E78" s="303"/>
      <c r="F78" s="304"/>
      <c r="G78" s="305"/>
      <c r="H78" s="305"/>
      <c r="I78" s="305"/>
      <c r="J78" s="137">
        <f>'S0 01 1 Pol'!F1135+'SO 02 1 Pol'!F269</f>
        <v>0</v>
      </c>
    </row>
    <row r="79" spans="1:10" ht="25.5" customHeight="1" x14ac:dyDescent="0.2">
      <c r="A79" s="138"/>
      <c r="B79" s="139" t="s">
        <v>127</v>
      </c>
      <c r="C79" s="140"/>
      <c r="D79" s="140"/>
      <c r="E79" s="140"/>
      <c r="F79" s="141"/>
      <c r="G79" s="142"/>
      <c r="H79" s="142"/>
      <c r="I79" s="142"/>
      <c r="J79" s="143">
        <f>SUM(J44:J78)</f>
        <v>0</v>
      </c>
    </row>
    <row r="80" spans="1:10" x14ac:dyDescent="0.2">
      <c r="A80" s="85"/>
      <c r="B80" s="85"/>
      <c r="C80" s="85"/>
      <c r="D80" s="85"/>
      <c r="E80" s="85"/>
      <c r="F80" s="85"/>
      <c r="G80" s="86"/>
      <c r="H80" s="85"/>
      <c r="I80" s="86"/>
      <c r="J80" s="87"/>
    </row>
    <row r="81" spans="1:10" x14ac:dyDescent="0.2">
      <c r="A81" s="85"/>
      <c r="B81" s="85"/>
      <c r="C81" s="85"/>
      <c r="D81" s="85"/>
      <c r="E81" s="85"/>
      <c r="F81" s="85"/>
      <c r="G81" s="86"/>
      <c r="H81" s="85"/>
      <c r="I81" s="86"/>
      <c r="J81" s="87"/>
    </row>
    <row r="82" spans="1:10" x14ac:dyDescent="0.2">
      <c r="A82" s="85"/>
      <c r="B82" s="85"/>
      <c r="C82" s="85"/>
      <c r="D82" s="85"/>
      <c r="E82" s="85"/>
      <c r="F82" s="85"/>
      <c r="G82" s="86"/>
      <c r="H82" s="85"/>
      <c r="I82" s="86"/>
      <c r="J82" s="87"/>
    </row>
  </sheetData>
  <sheetProtection password="EC1A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6">
    <mergeCell ref="C78:I78"/>
    <mergeCell ref="C67:I67"/>
    <mergeCell ref="C68:I68"/>
    <mergeCell ref="C69:I69"/>
    <mergeCell ref="C70:I70"/>
    <mergeCell ref="C71:I71"/>
    <mergeCell ref="C72:I72"/>
    <mergeCell ref="C73:I73"/>
    <mergeCell ref="C74:I74"/>
    <mergeCell ref="C75:I75"/>
    <mergeCell ref="C76:I76"/>
    <mergeCell ref="C77:I77"/>
    <mergeCell ref="C66:I66"/>
    <mergeCell ref="C55:I55"/>
    <mergeCell ref="C56:I56"/>
    <mergeCell ref="C57:I57"/>
    <mergeCell ref="C58:I58"/>
    <mergeCell ref="C59:I59"/>
    <mergeCell ref="C60:I60"/>
    <mergeCell ref="C61:I61"/>
    <mergeCell ref="C62:I62"/>
    <mergeCell ref="C63:I63"/>
    <mergeCell ref="C64:I64"/>
    <mergeCell ref="C65:I65"/>
    <mergeCell ref="C54:I54"/>
    <mergeCell ref="B25:E25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</mergeCells>
  <phoneticPr fontId="0" type="noConversion"/>
  <pageMargins left="0.39370078740157483" right="0.19685039370078741" top="0.39370078740157483" bottom="0.39370078740157483" header="0" footer="0.19685039370078741"/>
  <pageSetup paperSize="9" scale="92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4</v>
      </c>
      <c r="C1" s="31" t="str">
        <f>Stavba!NazevStavby</f>
        <v>Rekonstrukce RD s ubytováním,Ostrov u Macochy č.p.34,679 14</v>
      </c>
      <c r="D1" s="31"/>
      <c r="E1" s="31"/>
      <c r="F1" s="31"/>
      <c r="G1" s="24"/>
      <c r="H1" s="33"/>
    </row>
    <row r="2" spans="1:8" ht="13.5" thickBot="1" x14ac:dyDescent="0.25">
      <c r="A2" s="25" t="s">
        <v>28</v>
      </c>
      <c r="B2" s="30"/>
      <c r="C2" s="307"/>
      <c r="D2" s="307"/>
      <c r="E2" s="307"/>
      <c r="F2" s="307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306" t="s">
        <v>17</v>
      </c>
      <c r="B4" s="306"/>
      <c r="C4" s="306"/>
      <c r="D4" s="306"/>
      <c r="E4" s="306"/>
      <c r="F4" s="306"/>
      <c r="G4" s="306"/>
      <c r="H4" s="306"/>
    </row>
    <row r="6" spans="1:8" ht="15.75" x14ac:dyDescent="0.25">
      <c r="A6" s="32" t="s">
        <v>25</v>
      </c>
      <c r="B6" s="29">
        <f>B2</f>
        <v>0</v>
      </c>
    </row>
    <row r="7" spans="1:8" ht="15.75" x14ac:dyDescent="0.25">
      <c r="B7" s="308">
        <f>C2</f>
        <v>0</v>
      </c>
      <c r="C7" s="309"/>
      <c r="D7" s="309"/>
      <c r="E7" s="309"/>
      <c r="F7" s="309"/>
      <c r="G7" s="309"/>
    </row>
    <row r="9" spans="1:8" s="32" customFormat="1" ht="12.75" customHeight="1" x14ac:dyDescent="0.2">
      <c r="A9" s="32" t="s">
        <v>27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password="EC1A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310" t="s">
        <v>29</v>
      </c>
      <c r="B1" s="310"/>
      <c r="C1" s="311"/>
      <c r="D1" s="310"/>
      <c r="E1" s="310"/>
      <c r="F1" s="310"/>
      <c r="G1" s="310"/>
    </row>
    <row r="2" spans="1:7" ht="13.5" thickTop="1" x14ac:dyDescent="0.2">
      <c r="A2" s="55" t="s">
        <v>30</v>
      </c>
      <c r="B2" s="56"/>
      <c r="C2" s="312"/>
      <c r="D2" s="312"/>
      <c r="E2" s="312"/>
      <c r="F2" s="312"/>
      <c r="G2" s="313"/>
    </row>
    <row r="3" spans="1:7" x14ac:dyDescent="0.2">
      <c r="A3" s="57" t="s">
        <v>31</v>
      </c>
      <c r="B3" s="58"/>
      <c r="C3" s="314"/>
      <c r="D3" s="314"/>
      <c r="E3" s="314"/>
      <c r="F3" s="314"/>
      <c r="G3" s="315"/>
    </row>
    <row r="4" spans="1:7" ht="13.5" thickBot="1" x14ac:dyDescent="0.25">
      <c r="A4" s="59" t="s">
        <v>32</v>
      </c>
      <c r="B4" s="60"/>
      <c r="C4" s="316"/>
      <c r="D4" s="316"/>
      <c r="E4" s="316"/>
      <c r="F4" s="316"/>
      <c r="G4" s="317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password="EC1A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9"/>
  <sheetViews>
    <sheetView showGridLines="0" workbookViewId="0">
      <selection activeCell="D84" sqref="D84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 x14ac:dyDescent="0.2">
      <c r="A1" s="23" t="s">
        <v>1</v>
      </c>
      <c r="B1" s="28" t="str">
        <f>Stavba!CisloStavby</f>
        <v>4</v>
      </c>
      <c r="C1" s="31" t="str">
        <f>Stavba!NazevStavby</f>
        <v>Rekonstrukce RD s ubytováním,Ostrov u Macochy č.p.34,679 14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28</v>
      </c>
      <c r="B2" s="144" t="s">
        <v>44</v>
      </c>
      <c r="C2" s="318" t="s">
        <v>45</v>
      </c>
      <c r="D2" s="307"/>
      <c r="E2" s="307"/>
      <c r="F2" s="307"/>
      <c r="G2" s="26" t="s">
        <v>15</v>
      </c>
      <c r="H2" s="34" t="s">
        <v>16</v>
      </c>
    </row>
    <row r="3" spans="1:10" ht="13.5" customHeight="1" thickTop="1" x14ac:dyDescent="0.2">
      <c r="H3" s="35"/>
    </row>
    <row r="4" spans="1:10" ht="18" customHeight="1" x14ac:dyDescent="0.25">
      <c r="A4" s="306" t="s">
        <v>17</v>
      </c>
      <c r="B4" s="306"/>
      <c r="C4" s="306"/>
      <c r="D4" s="306"/>
      <c r="E4" s="306"/>
      <c r="F4" s="306"/>
      <c r="G4" s="306"/>
      <c r="H4" s="306"/>
    </row>
    <row r="5" spans="1:10" ht="12.75" customHeight="1" x14ac:dyDescent="0.2">
      <c r="H5" s="35"/>
    </row>
    <row r="6" spans="1:10" ht="15.75" customHeight="1" x14ac:dyDescent="0.25">
      <c r="A6" s="32" t="s">
        <v>25</v>
      </c>
      <c r="B6" s="29" t="str">
        <f>B2</f>
        <v>S0 01</v>
      </c>
      <c r="H6" s="35"/>
    </row>
    <row r="7" spans="1:10" ht="15.75" customHeight="1" x14ac:dyDescent="0.25">
      <c r="B7" s="308" t="str">
        <f>C2</f>
        <v>Byt</v>
      </c>
      <c r="C7" s="309"/>
      <c r="D7" s="309"/>
      <c r="E7" s="309"/>
      <c r="F7" s="309"/>
      <c r="G7" s="309"/>
      <c r="H7" s="35"/>
    </row>
    <row r="8" spans="1:10" ht="12.75" customHeight="1" x14ac:dyDescent="0.2">
      <c r="H8" s="35"/>
    </row>
    <row r="9" spans="1:10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128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45" t="s">
        <v>129</v>
      </c>
      <c r="B16" s="146"/>
      <c r="C16" s="146"/>
      <c r="D16" s="146"/>
      <c r="E16" s="146"/>
      <c r="F16" s="146"/>
      <c r="G16" s="146"/>
      <c r="H16" s="147"/>
      <c r="I16" s="32"/>
      <c r="J16" s="32"/>
    </row>
    <row r="17" spans="1:55" ht="12.75" customHeight="1" x14ac:dyDescent="0.2">
      <c r="A17" s="155" t="s">
        <v>130</v>
      </c>
      <c r="B17" s="156"/>
      <c r="C17" s="157"/>
      <c r="D17" s="157"/>
      <c r="E17" s="157"/>
      <c r="F17" s="157"/>
      <c r="G17" s="158"/>
      <c r="H17" s="159" t="s">
        <v>131</v>
      </c>
      <c r="I17" s="32"/>
      <c r="J17" s="32"/>
    </row>
    <row r="18" spans="1:55" ht="12.75" customHeight="1" x14ac:dyDescent="0.2">
      <c r="A18" s="153" t="s">
        <v>58</v>
      </c>
      <c r="B18" s="151" t="s">
        <v>132</v>
      </c>
      <c r="C18" s="150"/>
      <c r="D18" s="150"/>
      <c r="E18" s="150"/>
      <c r="F18" s="150"/>
      <c r="G18" s="152"/>
      <c r="H18" s="154">
        <f>'S0 01 1 Pol'!G1145</f>
        <v>0</v>
      </c>
      <c r="I18" s="32"/>
      <c r="J18" s="32"/>
      <c r="O18">
        <f>'S0 01 1 Pol'!AN1145</f>
        <v>0</v>
      </c>
      <c r="P18">
        <f>'S0 01 1 Pol'!AO1145</f>
        <v>0</v>
      </c>
    </row>
    <row r="19" spans="1:55" ht="12.75" customHeight="1" x14ac:dyDescent="0.2">
      <c r="A19" s="153" t="s">
        <v>60</v>
      </c>
      <c r="B19" s="151" t="s">
        <v>133</v>
      </c>
      <c r="C19" s="150"/>
      <c r="D19" s="150"/>
      <c r="E19" s="150"/>
      <c r="F19" s="150"/>
      <c r="G19" s="152"/>
      <c r="H19" s="154">
        <f>'S0 01 2 Pol'!G16</f>
        <v>0</v>
      </c>
      <c r="I19" s="32"/>
      <c r="J19" s="32"/>
      <c r="O19">
        <f>'S0 01 2 Pol'!AN16</f>
        <v>0</v>
      </c>
      <c r="P19">
        <f>'S0 01 2 Pol'!AO16</f>
        <v>0</v>
      </c>
    </row>
    <row r="20" spans="1:55" ht="12.75" customHeight="1" thickBot="1" x14ac:dyDescent="0.25">
      <c r="A20" s="160"/>
      <c r="B20" s="161" t="s">
        <v>134</v>
      </c>
      <c r="C20" s="162"/>
      <c r="D20" s="163" t="str">
        <f>B2</f>
        <v>S0 01</v>
      </c>
      <c r="E20" s="162"/>
      <c r="F20" s="162"/>
      <c r="G20" s="164"/>
      <c r="H20" s="165">
        <f>SUM(H18:H19)</f>
        <v>0</v>
      </c>
      <c r="I20" s="32"/>
      <c r="J20" s="32"/>
    </row>
    <row r="21" spans="1:55" ht="12.75" customHeight="1" thickBot="1" x14ac:dyDescent="0.25">
      <c r="A21" s="32"/>
      <c r="B21" s="32"/>
      <c r="C21" s="32"/>
      <c r="D21" s="32"/>
      <c r="E21" s="32"/>
      <c r="F21" s="32"/>
      <c r="G21" s="32"/>
      <c r="H21" s="166"/>
      <c r="I21" s="32"/>
      <c r="J21" s="32"/>
    </row>
    <row r="22" spans="1:55" ht="12.75" customHeight="1" x14ac:dyDescent="0.2">
      <c r="A22" s="176"/>
      <c r="B22" s="177"/>
      <c r="C22" s="177"/>
      <c r="D22" s="177"/>
      <c r="E22" s="178"/>
      <c r="F22" s="177"/>
      <c r="G22" s="177"/>
      <c r="H22" s="179" t="s">
        <v>49</v>
      </c>
      <c r="I22" s="32"/>
      <c r="J22" s="32"/>
      <c r="O22" s="35">
        <f>H23</f>
        <v>0</v>
      </c>
      <c r="P22" s="35">
        <f>H25</f>
        <v>0</v>
      </c>
    </row>
    <row r="23" spans="1:55" ht="12.75" customHeight="1" x14ac:dyDescent="0.2">
      <c r="A23" s="171" t="s">
        <v>50</v>
      </c>
      <c r="B23" s="167"/>
      <c r="C23" s="167"/>
      <c r="D23" s="167">
        <v>15</v>
      </c>
      <c r="E23" s="168" t="s">
        <v>51</v>
      </c>
      <c r="F23" s="167"/>
      <c r="G23" s="167"/>
      <c r="H23" s="174">
        <f>SUM(O18:O20)</f>
        <v>0</v>
      </c>
      <c r="I23" s="32"/>
      <c r="J23" s="32"/>
    </row>
    <row r="24" spans="1:55" ht="12.75" customHeight="1" x14ac:dyDescent="0.2">
      <c r="A24" s="172" t="s">
        <v>52</v>
      </c>
      <c r="B24" s="148"/>
      <c r="C24" s="148"/>
      <c r="D24" s="148">
        <v>15</v>
      </c>
      <c r="E24" s="169" t="s">
        <v>51</v>
      </c>
      <c r="F24" s="148"/>
      <c r="G24" s="148"/>
      <c r="H24" s="175">
        <f>H23*(D24/100)</f>
        <v>0</v>
      </c>
      <c r="I24" s="32"/>
      <c r="J24" s="32"/>
    </row>
    <row r="25" spans="1:55" ht="12.75" customHeight="1" x14ac:dyDescent="0.2">
      <c r="A25" s="172" t="s">
        <v>50</v>
      </c>
      <c r="B25" s="148"/>
      <c r="C25" s="148"/>
      <c r="D25" s="148">
        <v>21</v>
      </c>
      <c r="E25" s="169" t="s">
        <v>51</v>
      </c>
      <c r="F25" s="148"/>
      <c r="G25" s="148"/>
      <c r="H25" s="175">
        <f>SUM(P18:P20)</f>
        <v>0</v>
      </c>
      <c r="I25" s="32"/>
      <c r="J25" s="32"/>
    </row>
    <row r="26" spans="1:55" ht="12.75" customHeight="1" thickBot="1" x14ac:dyDescent="0.25">
      <c r="A26" s="173" t="s">
        <v>52</v>
      </c>
      <c r="B26" s="149"/>
      <c r="C26" s="149"/>
      <c r="D26" s="149">
        <v>21</v>
      </c>
      <c r="E26" s="170" t="s">
        <v>51</v>
      </c>
      <c r="F26" s="148"/>
      <c r="G26" s="148"/>
      <c r="H26" s="175">
        <f>H25*(D26/100)</f>
        <v>0</v>
      </c>
      <c r="I26" s="32"/>
      <c r="J26" s="32"/>
    </row>
    <row r="27" spans="1:55" ht="12.75" customHeight="1" thickBot="1" x14ac:dyDescent="0.25">
      <c r="A27" s="180" t="s">
        <v>135</v>
      </c>
      <c r="B27" s="181"/>
      <c r="C27" s="181"/>
      <c r="D27" s="181"/>
      <c r="E27" s="181"/>
      <c r="F27" s="182"/>
      <c r="G27" s="183"/>
      <c r="H27" s="184">
        <f>SUM(H23:H26)</f>
        <v>0</v>
      </c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3.5" thickBot="1" x14ac:dyDescent="0.25">
      <c r="A29" s="145" t="s">
        <v>1242</v>
      </c>
      <c r="B29" s="146"/>
      <c r="C29" s="146"/>
      <c r="D29" s="253" t="s">
        <v>58</v>
      </c>
      <c r="E29" s="319" t="s">
        <v>132</v>
      </c>
      <c r="F29" s="319"/>
      <c r="G29" s="319"/>
      <c r="H29" s="319"/>
      <c r="I29" s="32"/>
      <c r="J29" s="32"/>
      <c r="BC29" s="254" t="str">
        <f>E29</f>
        <v>Architektonicko - stavební řešení</v>
      </c>
    </row>
    <row r="30" spans="1:55" ht="12.75" customHeight="1" x14ac:dyDescent="0.2">
      <c r="A30" s="155" t="s">
        <v>1243</v>
      </c>
      <c r="B30" s="156"/>
      <c r="C30" s="157"/>
      <c r="D30" s="157"/>
      <c r="E30" s="157"/>
      <c r="F30" s="157"/>
      <c r="G30" s="158"/>
      <c r="H30" s="159" t="s">
        <v>131</v>
      </c>
      <c r="I30" s="32"/>
      <c r="J30" s="32"/>
    </row>
    <row r="31" spans="1:55" ht="12.75" customHeight="1" x14ac:dyDescent="0.2">
      <c r="A31" s="153" t="s">
        <v>58</v>
      </c>
      <c r="B31" s="151" t="s">
        <v>59</v>
      </c>
      <c r="C31" s="150"/>
      <c r="D31" s="150"/>
      <c r="E31" s="150"/>
      <c r="F31" s="150"/>
      <c r="G31" s="152"/>
      <c r="H31" s="255">
        <f>'S0 01 1 Pol'!F8</f>
        <v>0</v>
      </c>
      <c r="I31" s="32"/>
      <c r="J31" s="32"/>
    </row>
    <row r="32" spans="1:55" ht="12.75" customHeight="1" x14ac:dyDescent="0.2">
      <c r="A32" s="153" t="s">
        <v>60</v>
      </c>
      <c r="B32" s="151" t="s">
        <v>61</v>
      </c>
      <c r="C32" s="150"/>
      <c r="D32" s="150"/>
      <c r="E32" s="150"/>
      <c r="F32" s="150"/>
      <c r="G32" s="152"/>
      <c r="H32" s="255">
        <f>'S0 01 1 Pol'!F69</f>
        <v>0</v>
      </c>
      <c r="I32" s="32"/>
      <c r="J32" s="32"/>
    </row>
    <row r="33" spans="1:10" ht="12.75" customHeight="1" x14ac:dyDescent="0.2">
      <c r="A33" s="153" t="s">
        <v>62</v>
      </c>
      <c r="B33" s="151" t="s">
        <v>63</v>
      </c>
      <c r="C33" s="150"/>
      <c r="D33" s="150"/>
      <c r="E33" s="150"/>
      <c r="F33" s="150"/>
      <c r="G33" s="152"/>
      <c r="H33" s="255">
        <f>'S0 01 1 Pol'!F83</f>
        <v>0</v>
      </c>
      <c r="I33" s="32"/>
      <c r="J33" s="32"/>
    </row>
    <row r="34" spans="1:10" ht="12.75" customHeight="1" x14ac:dyDescent="0.2">
      <c r="A34" s="153" t="s">
        <v>41</v>
      </c>
      <c r="B34" s="151" t="s">
        <v>64</v>
      </c>
      <c r="C34" s="150"/>
      <c r="D34" s="150"/>
      <c r="E34" s="150"/>
      <c r="F34" s="150"/>
      <c r="G34" s="152"/>
      <c r="H34" s="255">
        <f>'S0 01 1 Pol'!F255</f>
        <v>0</v>
      </c>
      <c r="I34" s="32"/>
      <c r="J34" s="32"/>
    </row>
    <row r="35" spans="1:10" ht="12.75" customHeight="1" x14ac:dyDescent="0.2">
      <c r="A35" s="153" t="s">
        <v>65</v>
      </c>
      <c r="B35" s="151" t="s">
        <v>66</v>
      </c>
      <c r="C35" s="150"/>
      <c r="D35" s="150"/>
      <c r="E35" s="150"/>
      <c r="F35" s="150"/>
      <c r="G35" s="152"/>
      <c r="H35" s="255">
        <f>'S0 01 1 Pol'!F269</f>
        <v>0</v>
      </c>
      <c r="I35" s="32"/>
      <c r="J35" s="32"/>
    </row>
    <row r="36" spans="1:10" ht="12.75" customHeight="1" x14ac:dyDescent="0.2">
      <c r="A36" s="153" t="s">
        <v>67</v>
      </c>
      <c r="B36" s="151" t="s">
        <v>68</v>
      </c>
      <c r="C36" s="150"/>
      <c r="D36" s="150"/>
      <c r="E36" s="150"/>
      <c r="F36" s="150"/>
      <c r="G36" s="152"/>
      <c r="H36" s="255">
        <f>'S0 01 1 Pol'!F296</f>
        <v>0</v>
      </c>
      <c r="I36" s="32"/>
      <c r="J36" s="32"/>
    </row>
    <row r="37" spans="1:10" ht="12.75" customHeight="1" x14ac:dyDescent="0.2">
      <c r="A37" s="153" t="s">
        <v>69</v>
      </c>
      <c r="B37" s="151" t="s">
        <v>70</v>
      </c>
      <c r="C37" s="150"/>
      <c r="D37" s="150"/>
      <c r="E37" s="150"/>
      <c r="F37" s="150"/>
      <c r="G37" s="152"/>
      <c r="H37" s="255">
        <f>'S0 01 1 Pol'!F412</f>
        <v>0</v>
      </c>
      <c r="I37" s="32"/>
      <c r="J37" s="32"/>
    </row>
    <row r="38" spans="1:10" ht="12.75" customHeight="1" x14ac:dyDescent="0.2">
      <c r="A38" s="153" t="s">
        <v>71</v>
      </c>
      <c r="B38" s="151" t="s">
        <v>72</v>
      </c>
      <c r="C38" s="150"/>
      <c r="D38" s="150"/>
      <c r="E38" s="150"/>
      <c r="F38" s="150"/>
      <c r="G38" s="152"/>
      <c r="H38" s="255">
        <f>'S0 01 1 Pol'!F457</f>
        <v>0</v>
      </c>
      <c r="I38" s="32"/>
      <c r="J38" s="32"/>
    </row>
    <row r="39" spans="1:10" ht="12.75" customHeight="1" x14ac:dyDescent="0.2">
      <c r="A39" s="153" t="s">
        <v>73</v>
      </c>
      <c r="B39" s="151" t="s">
        <v>74</v>
      </c>
      <c r="C39" s="150"/>
      <c r="D39" s="150"/>
      <c r="E39" s="150"/>
      <c r="F39" s="150"/>
      <c r="G39" s="152"/>
      <c r="H39" s="255">
        <f>'S0 01 1 Pol'!F493</f>
        <v>0</v>
      </c>
      <c r="I39" s="32"/>
      <c r="J39" s="32"/>
    </row>
    <row r="40" spans="1:10" ht="12.75" customHeight="1" x14ac:dyDescent="0.2">
      <c r="A40" s="153" t="s">
        <v>75</v>
      </c>
      <c r="B40" s="151" t="s">
        <v>76</v>
      </c>
      <c r="C40" s="150"/>
      <c r="D40" s="150"/>
      <c r="E40" s="150"/>
      <c r="F40" s="150"/>
      <c r="G40" s="152"/>
      <c r="H40" s="255">
        <f>'S0 01 1 Pol'!F510</f>
        <v>0</v>
      </c>
      <c r="I40" s="32"/>
      <c r="J40" s="32"/>
    </row>
    <row r="41" spans="1:10" ht="12.75" customHeight="1" x14ac:dyDescent="0.2">
      <c r="A41" s="153" t="s">
        <v>77</v>
      </c>
      <c r="B41" s="151" t="s">
        <v>78</v>
      </c>
      <c r="C41" s="150"/>
      <c r="D41" s="150"/>
      <c r="E41" s="150"/>
      <c r="F41" s="150"/>
      <c r="G41" s="152"/>
      <c r="H41" s="255">
        <f>'S0 01 1 Pol'!F520</f>
        <v>0</v>
      </c>
      <c r="I41" s="32"/>
      <c r="J41" s="32"/>
    </row>
    <row r="42" spans="1:10" ht="12.75" customHeight="1" x14ac:dyDescent="0.2">
      <c r="A42" s="153" t="s">
        <v>79</v>
      </c>
      <c r="B42" s="151" t="s">
        <v>80</v>
      </c>
      <c r="C42" s="150"/>
      <c r="D42" s="150"/>
      <c r="E42" s="150"/>
      <c r="F42" s="150"/>
      <c r="G42" s="152"/>
      <c r="H42" s="255">
        <f>'S0 01 1 Pol'!F529</f>
        <v>0</v>
      </c>
      <c r="I42" s="32"/>
      <c r="J42" s="32"/>
    </row>
    <row r="43" spans="1:10" ht="12.75" customHeight="1" x14ac:dyDescent="0.2">
      <c r="A43" s="153" t="s">
        <v>81</v>
      </c>
      <c r="B43" s="151" t="s">
        <v>82</v>
      </c>
      <c r="C43" s="150"/>
      <c r="D43" s="150"/>
      <c r="E43" s="150"/>
      <c r="F43" s="150"/>
      <c r="G43" s="152"/>
      <c r="H43" s="255">
        <f>'S0 01 1 Pol'!F538</f>
        <v>0</v>
      </c>
      <c r="I43" s="32"/>
      <c r="J43" s="32"/>
    </row>
    <row r="44" spans="1:10" ht="12.75" customHeight="1" x14ac:dyDescent="0.2">
      <c r="A44" s="153" t="s">
        <v>83</v>
      </c>
      <c r="B44" s="151" t="s">
        <v>84</v>
      </c>
      <c r="C44" s="150"/>
      <c r="D44" s="150"/>
      <c r="E44" s="150"/>
      <c r="F44" s="150"/>
      <c r="G44" s="152"/>
      <c r="H44" s="255">
        <f>'S0 01 1 Pol'!F614</f>
        <v>0</v>
      </c>
      <c r="I44" s="32"/>
      <c r="J44" s="32"/>
    </row>
    <row r="45" spans="1:10" ht="12.75" customHeight="1" x14ac:dyDescent="0.2">
      <c r="A45" s="153" t="s">
        <v>85</v>
      </c>
      <c r="B45" s="151" t="s">
        <v>86</v>
      </c>
      <c r="C45" s="150"/>
      <c r="D45" s="150"/>
      <c r="E45" s="150"/>
      <c r="F45" s="150"/>
      <c r="G45" s="152"/>
      <c r="H45" s="255">
        <f>'S0 01 1 Pol'!F731</f>
        <v>0</v>
      </c>
      <c r="I45" s="32"/>
      <c r="J45" s="32"/>
    </row>
    <row r="46" spans="1:10" ht="12.75" customHeight="1" x14ac:dyDescent="0.2">
      <c r="A46" s="153" t="s">
        <v>87</v>
      </c>
      <c r="B46" s="151" t="s">
        <v>88</v>
      </c>
      <c r="C46" s="150"/>
      <c r="D46" s="150"/>
      <c r="E46" s="150"/>
      <c r="F46" s="150"/>
      <c r="G46" s="152"/>
      <c r="H46" s="255">
        <f>'S0 01 1 Pol'!F736</f>
        <v>0</v>
      </c>
      <c r="I46" s="32"/>
      <c r="J46" s="32"/>
    </row>
    <row r="47" spans="1:10" ht="12.75" customHeight="1" x14ac:dyDescent="0.2">
      <c r="A47" s="153" t="s">
        <v>89</v>
      </c>
      <c r="B47" s="151" t="s">
        <v>90</v>
      </c>
      <c r="C47" s="150"/>
      <c r="D47" s="150"/>
      <c r="E47" s="150"/>
      <c r="F47" s="150"/>
      <c r="G47" s="152"/>
      <c r="H47" s="255">
        <f>'S0 01 1 Pol'!F755</f>
        <v>0</v>
      </c>
      <c r="I47" s="32"/>
      <c r="J47" s="32"/>
    </row>
    <row r="48" spans="1:10" ht="12.75" customHeight="1" x14ac:dyDescent="0.2">
      <c r="A48" s="153" t="s">
        <v>93</v>
      </c>
      <c r="B48" s="151" t="s">
        <v>94</v>
      </c>
      <c r="C48" s="150"/>
      <c r="D48" s="150"/>
      <c r="E48" s="150"/>
      <c r="F48" s="150"/>
      <c r="G48" s="152"/>
      <c r="H48" s="255">
        <f>'S0 01 1 Pol'!F817</f>
        <v>0</v>
      </c>
      <c r="I48" s="32"/>
      <c r="J48" s="32"/>
    </row>
    <row r="49" spans="1:55" ht="12.75" customHeight="1" x14ac:dyDescent="0.2">
      <c r="A49" s="153" t="s">
        <v>97</v>
      </c>
      <c r="B49" s="151" t="s">
        <v>98</v>
      </c>
      <c r="C49" s="150"/>
      <c r="D49" s="150"/>
      <c r="E49" s="150"/>
      <c r="F49" s="150"/>
      <c r="G49" s="152"/>
      <c r="H49" s="255">
        <f>'S0 01 1 Pol'!F846</f>
        <v>0</v>
      </c>
      <c r="I49" s="32"/>
      <c r="J49" s="32"/>
    </row>
    <row r="50" spans="1:55" ht="12.75" customHeight="1" x14ac:dyDescent="0.2">
      <c r="A50" s="153" t="s">
        <v>101</v>
      </c>
      <c r="B50" s="151" t="s">
        <v>102</v>
      </c>
      <c r="C50" s="150"/>
      <c r="D50" s="150"/>
      <c r="E50" s="150"/>
      <c r="F50" s="150"/>
      <c r="G50" s="152"/>
      <c r="H50" s="255">
        <f>'S0 01 1 Pol'!F852</f>
        <v>0</v>
      </c>
      <c r="I50" s="32"/>
      <c r="J50" s="32"/>
    </row>
    <row r="51" spans="1:55" x14ac:dyDescent="0.2">
      <c r="A51" s="153" t="s">
        <v>103</v>
      </c>
      <c r="B51" s="151" t="s">
        <v>104</v>
      </c>
      <c r="C51" s="150"/>
      <c r="D51" s="150"/>
      <c r="E51" s="150"/>
      <c r="F51" s="150"/>
      <c r="G51" s="152"/>
      <c r="H51" s="255">
        <f>'S0 01 1 Pol'!F856</f>
        <v>0</v>
      </c>
    </row>
    <row r="52" spans="1:55" x14ac:dyDescent="0.2">
      <c r="A52" s="153" t="s">
        <v>105</v>
      </c>
      <c r="B52" s="151" t="s">
        <v>106</v>
      </c>
      <c r="C52" s="150"/>
      <c r="D52" s="150"/>
      <c r="E52" s="150"/>
      <c r="F52" s="150"/>
      <c r="G52" s="152"/>
      <c r="H52" s="255">
        <f>'S0 01 1 Pol'!F877</f>
        <v>0</v>
      </c>
    </row>
    <row r="53" spans="1:55" x14ac:dyDescent="0.2">
      <c r="A53" s="153" t="s">
        <v>107</v>
      </c>
      <c r="B53" s="151" t="s">
        <v>108</v>
      </c>
      <c r="C53" s="150"/>
      <c r="D53" s="150"/>
      <c r="E53" s="150"/>
      <c r="F53" s="150"/>
      <c r="G53" s="152"/>
      <c r="H53" s="255">
        <f>'S0 01 1 Pol'!F924</f>
        <v>0</v>
      </c>
    </row>
    <row r="54" spans="1:55" x14ac:dyDescent="0.2">
      <c r="A54" s="153" t="s">
        <v>109</v>
      </c>
      <c r="B54" s="151" t="s">
        <v>110</v>
      </c>
      <c r="C54" s="150"/>
      <c r="D54" s="150"/>
      <c r="E54" s="150"/>
      <c r="F54" s="150"/>
      <c r="G54" s="152"/>
      <c r="H54" s="255">
        <f>'S0 01 1 Pol'!F941</f>
        <v>0</v>
      </c>
    </row>
    <row r="55" spans="1:55" x14ac:dyDescent="0.2">
      <c r="A55" s="153" t="s">
        <v>111</v>
      </c>
      <c r="B55" s="151" t="s">
        <v>112</v>
      </c>
      <c r="C55" s="150"/>
      <c r="D55" s="150"/>
      <c r="E55" s="150"/>
      <c r="F55" s="150"/>
      <c r="G55" s="152"/>
      <c r="H55" s="255">
        <f>'S0 01 1 Pol'!F982</f>
        <v>0</v>
      </c>
    </row>
    <row r="56" spans="1:55" x14ac:dyDescent="0.2">
      <c r="A56" s="153" t="s">
        <v>113</v>
      </c>
      <c r="B56" s="151" t="s">
        <v>114</v>
      </c>
      <c r="C56" s="150"/>
      <c r="D56" s="150"/>
      <c r="E56" s="150"/>
      <c r="F56" s="150"/>
      <c r="G56" s="152"/>
      <c r="H56" s="255">
        <f>'S0 01 1 Pol'!F990</f>
        <v>0</v>
      </c>
    </row>
    <row r="57" spans="1:55" x14ac:dyDescent="0.2">
      <c r="A57" s="153" t="s">
        <v>115</v>
      </c>
      <c r="B57" s="151" t="s">
        <v>116</v>
      </c>
      <c r="C57" s="150"/>
      <c r="D57" s="150"/>
      <c r="E57" s="150"/>
      <c r="F57" s="150"/>
      <c r="G57" s="152"/>
      <c r="H57" s="255">
        <f>'S0 01 1 Pol'!F1012</f>
        <v>0</v>
      </c>
    </row>
    <row r="58" spans="1:55" x14ac:dyDescent="0.2">
      <c r="A58" s="153" t="s">
        <v>117</v>
      </c>
      <c r="B58" s="151" t="s">
        <v>118</v>
      </c>
      <c r="C58" s="150"/>
      <c r="D58" s="150"/>
      <c r="E58" s="150"/>
      <c r="F58" s="150"/>
      <c r="G58" s="152"/>
      <c r="H58" s="255">
        <f>'S0 01 1 Pol'!F1081</f>
        <v>0</v>
      </c>
    </row>
    <row r="59" spans="1:55" x14ac:dyDescent="0.2">
      <c r="A59" s="153" t="s">
        <v>119</v>
      </c>
      <c r="B59" s="151" t="s">
        <v>120</v>
      </c>
      <c r="C59" s="150"/>
      <c r="D59" s="150"/>
      <c r="E59" s="150"/>
      <c r="F59" s="150"/>
      <c r="G59" s="152"/>
      <c r="H59" s="255">
        <f>'S0 01 1 Pol'!F1115</f>
        <v>0</v>
      </c>
    </row>
    <row r="60" spans="1:55" x14ac:dyDescent="0.2">
      <c r="A60" s="153" t="s">
        <v>123</v>
      </c>
      <c r="B60" s="151" t="s">
        <v>124</v>
      </c>
      <c r="C60" s="150"/>
      <c r="D60" s="150"/>
      <c r="E60" s="150"/>
      <c r="F60" s="150"/>
      <c r="G60" s="152"/>
      <c r="H60" s="255">
        <f>'S0 01 1 Pol'!F1124</f>
        <v>0</v>
      </c>
    </row>
    <row r="61" spans="1:55" x14ac:dyDescent="0.2">
      <c r="A61" s="153" t="s">
        <v>125</v>
      </c>
      <c r="B61" s="151" t="s">
        <v>126</v>
      </c>
      <c r="C61" s="150"/>
      <c r="D61" s="150"/>
      <c r="E61" s="150"/>
      <c r="F61" s="150"/>
      <c r="G61" s="152"/>
      <c r="H61" s="255">
        <f>'S0 01 1 Pol'!F1135</f>
        <v>0</v>
      </c>
    </row>
    <row r="62" spans="1:55" ht="13.5" thickBot="1" x14ac:dyDescent="0.25">
      <c r="A62" s="160"/>
      <c r="B62" s="161" t="s">
        <v>1244</v>
      </c>
      <c r="C62" s="162"/>
      <c r="D62" s="163" t="str">
        <f>D29</f>
        <v>1</v>
      </c>
      <c r="E62" s="162"/>
      <c r="F62" s="162"/>
      <c r="G62" s="164"/>
      <c r="H62" s="256">
        <f>SUM(H31:H61)</f>
        <v>0</v>
      </c>
    </row>
    <row r="64" spans="1:55" ht="13.5" thickBot="1" x14ac:dyDescent="0.25">
      <c r="A64" s="145" t="s">
        <v>1242</v>
      </c>
      <c r="B64" s="145"/>
      <c r="C64" s="145"/>
      <c r="D64" s="263" t="s">
        <v>60</v>
      </c>
      <c r="E64" s="320" t="s">
        <v>133</v>
      </c>
      <c r="F64" s="320"/>
      <c r="G64" s="320"/>
      <c r="H64" s="320"/>
      <c r="BC64" s="254" t="str">
        <f>E64</f>
        <v>Technická zařízení budov</v>
      </c>
    </row>
    <row r="65" spans="1:8" x14ac:dyDescent="0.2">
      <c r="A65" s="269" t="s">
        <v>1243</v>
      </c>
      <c r="B65" s="270"/>
      <c r="C65" s="271"/>
      <c r="D65" s="271"/>
      <c r="E65" s="271"/>
      <c r="F65" s="271"/>
      <c r="G65" s="272"/>
      <c r="H65" s="273" t="s">
        <v>131</v>
      </c>
    </row>
    <row r="66" spans="1:8" x14ac:dyDescent="0.2">
      <c r="A66" s="267" t="s">
        <v>95</v>
      </c>
      <c r="B66" s="265" t="s">
        <v>96</v>
      </c>
      <c r="C66" s="264"/>
      <c r="D66" s="264"/>
      <c r="E66" s="264"/>
      <c r="F66" s="264"/>
      <c r="G66" s="266"/>
      <c r="H66" s="268">
        <f>'S0 01 2 Pol'!F8</f>
        <v>0</v>
      </c>
    </row>
    <row r="67" spans="1:8" x14ac:dyDescent="0.2">
      <c r="A67" s="267" t="s">
        <v>99</v>
      </c>
      <c r="B67" s="265" t="s">
        <v>100</v>
      </c>
      <c r="C67" s="264"/>
      <c r="D67" s="264"/>
      <c r="E67" s="264"/>
      <c r="F67" s="264"/>
      <c r="G67" s="266"/>
      <c r="H67" s="268">
        <f>'S0 01 2 Pol'!F10</f>
        <v>0</v>
      </c>
    </row>
    <row r="68" spans="1:8" x14ac:dyDescent="0.2">
      <c r="A68" s="267" t="s">
        <v>121</v>
      </c>
      <c r="B68" s="265" t="s">
        <v>122</v>
      </c>
      <c r="C68" s="264"/>
      <c r="D68" s="264"/>
      <c r="E68" s="264"/>
      <c r="F68" s="264"/>
      <c r="G68" s="266"/>
      <c r="H68" s="268">
        <f>'S0 01 2 Pol'!F12</f>
        <v>0</v>
      </c>
    </row>
    <row r="69" spans="1:8" ht="13.5" thickBot="1" x14ac:dyDescent="0.25">
      <c r="A69" s="274"/>
      <c r="B69" s="275" t="s">
        <v>1244</v>
      </c>
      <c r="C69" s="276"/>
      <c r="D69" s="277" t="str">
        <f>D64</f>
        <v>2</v>
      </c>
      <c r="E69" s="276"/>
      <c r="F69" s="276"/>
      <c r="G69" s="278"/>
      <c r="H69" s="279">
        <f>SUM(H66:H68)</f>
        <v>0</v>
      </c>
    </row>
  </sheetData>
  <sheetProtection password="EC1A" sheet="1"/>
  <mergeCells count="5">
    <mergeCell ref="C2:F2"/>
    <mergeCell ref="A4:H4"/>
    <mergeCell ref="B7:G7"/>
    <mergeCell ref="E29:H29"/>
    <mergeCell ref="E64:H6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activeCell="C1104" sqref="C1104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3">
      <c r="A1" s="327" t="s">
        <v>136</v>
      </c>
      <c r="B1" s="327"/>
      <c r="C1" s="328"/>
      <c r="D1" s="327"/>
      <c r="E1" s="327"/>
      <c r="F1" s="327"/>
      <c r="G1" s="327"/>
      <c r="T1" s="280"/>
      <c r="U1" s="281" t="s">
        <v>1463</v>
      </c>
    </row>
    <row r="2" spans="1:60" ht="13.5" thickTop="1" x14ac:dyDescent="0.2">
      <c r="A2" s="190" t="s">
        <v>30</v>
      </c>
      <c r="B2" s="194" t="s">
        <v>41</v>
      </c>
      <c r="C2" s="208" t="s">
        <v>42</v>
      </c>
      <c r="D2" s="192"/>
      <c r="E2" s="191"/>
      <c r="F2" s="191"/>
      <c r="G2" s="193"/>
    </row>
    <row r="3" spans="1:60" x14ac:dyDescent="0.2">
      <c r="A3" s="188" t="s">
        <v>31</v>
      </c>
      <c r="B3" s="195" t="s">
        <v>44</v>
      </c>
      <c r="C3" s="209" t="s">
        <v>45</v>
      </c>
      <c r="D3" s="187"/>
      <c r="E3" s="186"/>
      <c r="F3" s="186"/>
      <c r="G3" s="189"/>
    </row>
    <row r="4" spans="1:60" ht="13.5" thickBot="1" x14ac:dyDescent="0.25">
      <c r="A4" s="196" t="s">
        <v>32</v>
      </c>
      <c r="B4" s="197" t="s">
        <v>58</v>
      </c>
      <c r="C4" s="210" t="s">
        <v>132</v>
      </c>
      <c r="D4" s="198"/>
      <c r="E4" s="199"/>
      <c r="F4" s="199"/>
      <c r="G4" s="200"/>
    </row>
    <row r="5" spans="1:60" ht="14.25" thickTop="1" thickBot="1" x14ac:dyDescent="0.25">
      <c r="C5" s="211"/>
      <c r="D5" s="185"/>
    </row>
    <row r="6" spans="1:60" ht="27" thickTop="1" thickBot="1" x14ac:dyDescent="0.25">
      <c r="A6" s="201" t="s">
        <v>33</v>
      </c>
      <c r="B6" s="204" t="s">
        <v>34</v>
      </c>
      <c r="C6" s="212" t="s">
        <v>35</v>
      </c>
      <c r="D6" s="203" t="s">
        <v>36</v>
      </c>
      <c r="E6" s="202" t="s">
        <v>37</v>
      </c>
      <c r="F6" s="205" t="s">
        <v>38</v>
      </c>
      <c r="G6" s="201" t="s">
        <v>39</v>
      </c>
      <c r="H6" s="233" t="s">
        <v>137</v>
      </c>
      <c r="I6" s="213" t="s">
        <v>138</v>
      </c>
      <c r="J6" s="54"/>
    </row>
    <row r="7" spans="1:60" x14ac:dyDescent="0.2">
      <c r="A7" s="234"/>
      <c r="B7" s="235" t="s">
        <v>139</v>
      </c>
      <c r="C7" s="329" t="s">
        <v>140</v>
      </c>
      <c r="D7" s="330"/>
      <c r="E7" s="331"/>
      <c r="F7" s="332"/>
      <c r="G7" s="332"/>
      <c r="H7" s="236"/>
      <c r="I7" s="237"/>
    </row>
    <row r="8" spans="1:60" x14ac:dyDescent="0.2">
      <c r="A8" s="229" t="s">
        <v>141</v>
      </c>
      <c r="B8" s="214" t="s">
        <v>58</v>
      </c>
      <c r="C8" s="247" t="s">
        <v>59</v>
      </c>
      <c r="D8" s="216"/>
      <c r="E8" s="220"/>
      <c r="F8" s="333">
        <f>SUM(G9:G68)</f>
        <v>0</v>
      </c>
      <c r="G8" s="334"/>
      <c r="H8" s="225"/>
      <c r="I8" s="231"/>
    </row>
    <row r="9" spans="1:60" outlineLevel="1" x14ac:dyDescent="0.2">
      <c r="A9" s="230"/>
      <c r="B9" s="335" t="s">
        <v>142</v>
      </c>
      <c r="C9" s="336"/>
      <c r="D9" s="337"/>
      <c r="E9" s="338"/>
      <c r="F9" s="339"/>
      <c r="G9" s="340"/>
      <c r="H9" s="226"/>
      <c r="I9" s="232"/>
      <c r="J9" s="206"/>
      <c r="K9" s="206">
        <v>0</v>
      </c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</row>
    <row r="10" spans="1:60" outlineLevel="1" x14ac:dyDescent="0.2">
      <c r="A10" s="230"/>
      <c r="B10" s="321" t="s">
        <v>143</v>
      </c>
      <c r="C10" s="322"/>
      <c r="D10" s="323"/>
      <c r="E10" s="324"/>
      <c r="F10" s="325"/>
      <c r="G10" s="326"/>
      <c r="H10" s="226"/>
      <c r="I10" s="232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</row>
    <row r="11" spans="1:60" outlineLevel="1" x14ac:dyDescent="0.2">
      <c r="A11" s="230"/>
      <c r="B11" s="321" t="s">
        <v>144</v>
      </c>
      <c r="C11" s="322"/>
      <c r="D11" s="323"/>
      <c r="E11" s="324"/>
      <c r="F11" s="325"/>
      <c r="G11" s="326"/>
      <c r="H11" s="226"/>
      <c r="I11" s="232"/>
      <c r="J11" s="206"/>
      <c r="K11" s="206">
        <v>1</v>
      </c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</row>
    <row r="12" spans="1:60" outlineLevel="1" x14ac:dyDescent="0.2">
      <c r="A12" s="230">
        <v>1</v>
      </c>
      <c r="B12" s="215" t="s">
        <v>145</v>
      </c>
      <c r="C12" s="248" t="s">
        <v>146</v>
      </c>
      <c r="D12" s="217" t="s">
        <v>147</v>
      </c>
      <c r="E12" s="221">
        <v>47.234999999999999</v>
      </c>
      <c r="F12" s="228"/>
      <c r="G12" s="227">
        <f>ROUND(E12*F12,2)</f>
        <v>0</v>
      </c>
      <c r="H12" s="226" t="s">
        <v>148</v>
      </c>
      <c r="I12" s="232" t="s">
        <v>149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>
        <v>21</v>
      </c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</row>
    <row r="13" spans="1:60" outlineLevel="1" x14ac:dyDescent="0.2">
      <c r="A13" s="230"/>
      <c r="B13" s="215"/>
      <c r="C13" s="249" t="s">
        <v>150</v>
      </c>
      <c r="D13" s="218"/>
      <c r="E13" s="222">
        <v>47.234999999999999</v>
      </c>
      <c r="F13" s="227"/>
      <c r="G13" s="227"/>
      <c r="H13" s="226"/>
      <c r="I13" s="232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</row>
    <row r="14" spans="1:60" outlineLevel="1" x14ac:dyDescent="0.2">
      <c r="A14" s="230"/>
      <c r="B14" s="321" t="s">
        <v>151</v>
      </c>
      <c r="C14" s="322"/>
      <c r="D14" s="323"/>
      <c r="E14" s="324"/>
      <c r="F14" s="325"/>
      <c r="G14" s="326"/>
      <c r="H14" s="226"/>
      <c r="I14" s="232"/>
      <c r="J14" s="206"/>
      <c r="K14" s="206">
        <v>0</v>
      </c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</row>
    <row r="15" spans="1:60" outlineLevel="1" x14ac:dyDescent="0.2">
      <c r="A15" s="230"/>
      <c r="B15" s="321" t="s">
        <v>152</v>
      </c>
      <c r="C15" s="322"/>
      <c r="D15" s="323"/>
      <c r="E15" s="324"/>
      <c r="F15" s="325"/>
      <c r="G15" s="326"/>
      <c r="H15" s="226"/>
      <c r="I15" s="232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</row>
    <row r="16" spans="1:60" outlineLevel="1" x14ac:dyDescent="0.2">
      <c r="A16" s="230">
        <v>2</v>
      </c>
      <c r="B16" s="215" t="s">
        <v>153</v>
      </c>
      <c r="C16" s="248" t="s">
        <v>154</v>
      </c>
      <c r="D16" s="217" t="s">
        <v>155</v>
      </c>
      <c r="E16" s="221">
        <v>0.44940000000000002</v>
      </c>
      <c r="F16" s="228"/>
      <c r="G16" s="227">
        <f>ROUND(E16*F16,2)</f>
        <v>0</v>
      </c>
      <c r="H16" s="226" t="s">
        <v>156</v>
      </c>
      <c r="I16" s="232" t="s">
        <v>149</v>
      </c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>
        <v>21</v>
      </c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</row>
    <row r="17" spans="1:60" outlineLevel="1" x14ac:dyDescent="0.2">
      <c r="A17" s="230"/>
      <c r="B17" s="215"/>
      <c r="C17" s="249" t="s">
        <v>157</v>
      </c>
      <c r="D17" s="218"/>
      <c r="E17" s="222">
        <v>0.44940000000000002</v>
      </c>
      <c r="F17" s="227"/>
      <c r="G17" s="227"/>
      <c r="H17" s="226"/>
      <c r="I17" s="232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</row>
    <row r="18" spans="1:60" outlineLevel="1" x14ac:dyDescent="0.2">
      <c r="A18" s="230"/>
      <c r="B18" s="321" t="s">
        <v>158</v>
      </c>
      <c r="C18" s="322"/>
      <c r="D18" s="323"/>
      <c r="E18" s="324"/>
      <c r="F18" s="325"/>
      <c r="G18" s="326"/>
      <c r="H18" s="226"/>
      <c r="I18" s="232"/>
      <c r="J18" s="206"/>
      <c r="K18" s="206">
        <v>0</v>
      </c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</row>
    <row r="19" spans="1:60" outlineLevel="1" x14ac:dyDescent="0.2">
      <c r="A19" s="230"/>
      <c r="B19" s="321" t="s">
        <v>159</v>
      </c>
      <c r="C19" s="322"/>
      <c r="D19" s="323"/>
      <c r="E19" s="324"/>
      <c r="F19" s="325"/>
      <c r="G19" s="326"/>
      <c r="H19" s="226"/>
      <c r="I19" s="232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</row>
    <row r="20" spans="1:60" outlineLevel="1" x14ac:dyDescent="0.2">
      <c r="A20" s="230">
        <v>3</v>
      </c>
      <c r="B20" s="215" t="s">
        <v>160</v>
      </c>
      <c r="C20" s="248" t="s">
        <v>161</v>
      </c>
      <c r="D20" s="217" t="s">
        <v>162</v>
      </c>
      <c r="E20" s="221">
        <v>7.49</v>
      </c>
      <c r="F20" s="228"/>
      <c r="G20" s="227">
        <f>ROUND(E20*F20,2)</f>
        <v>0</v>
      </c>
      <c r="H20" s="226" t="s">
        <v>148</v>
      </c>
      <c r="I20" s="232" t="s">
        <v>149</v>
      </c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>
        <v>21</v>
      </c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</row>
    <row r="21" spans="1:60" outlineLevel="1" x14ac:dyDescent="0.2">
      <c r="A21" s="230"/>
      <c r="B21" s="215"/>
      <c r="C21" s="249" t="s">
        <v>163</v>
      </c>
      <c r="D21" s="218"/>
      <c r="E21" s="222">
        <v>7.49</v>
      </c>
      <c r="F21" s="227"/>
      <c r="G21" s="227"/>
      <c r="H21" s="226"/>
      <c r="I21" s="232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</row>
    <row r="22" spans="1:60" outlineLevel="1" x14ac:dyDescent="0.2">
      <c r="A22" s="230"/>
      <c r="B22" s="321" t="s">
        <v>164</v>
      </c>
      <c r="C22" s="322"/>
      <c r="D22" s="323"/>
      <c r="E22" s="324"/>
      <c r="F22" s="325"/>
      <c r="G22" s="326"/>
      <c r="H22" s="226"/>
      <c r="I22" s="232"/>
      <c r="J22" s="206"/>
      <c r="K22" s="206">
        <v>0</v>
      </c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</row>
    <row r="23" spans="1:60" outlineLevel="1" x14ac:dyDescent="0.2">
      <c r="A23" s="230"/>
      <c r="B23" s="321" t="s">
        <v>165</v>
      </c>
      <c r="C23" s="322"/>
      <c r="D23" s="323"/>
      <c r="E23" s="324"/>
      <c r="F23" s="325"/>
      <c r="G23" s="326"/>
      <c r="H23" s="226"/>
      <c r="I23" s="232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</row>
    <row r="24" spans="1:60" outlineLevel="1" x14ac:dyDescent="0.2">
      <c r="A24" s="230"/>
      <c r="B24" s="321" t="s">
        <v>166</v>
      </c>
      <c r="C24" s="322"/>
      <c r="D24" s="323"/>
      <c r="E24" s="324"/>
      <c r="F24" s="325"/>
      <c r="G24" s="326"/>
      <c r="H24" s="226"/>
      <c r="I24" s="232"/>
      <c r="J24" s="206"/>
      <c r="K24" s="206">
        <v>1</v>
      </c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</row>
    <row r="25" spans="1:60" outlineLevel="1" x14ac:dyDescent="0.2">
      <c r="A25" s="230">
        <v>4</v>
      </c>
      <c r="B25" s="215" t="s">
        <v>167</v>
      </c>
      <c r="C25" s="248" t="s">
        <v>168</v>
      </c>
      <c r="D25" s="217" t="s">
        <v>155</v>
      </c>
      <c r="E25" s="221">
        <v>25.7898</v>
      </c>
      <c r="F25" s="228"/>
      <c r="G25" s="227">
        <f>ROUND(E25*F25,2)</f>
        <v>0</v>
      </c>
      <c r="H25" s="226" t="s">
        <v>169</v>
      </c>
      <c r="I25" s="232" t="s">
        <v>149</v>
      </c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>
        <v>21</v>
      </c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</row>
    <row r="26" spans="1:60" outlineLevel="1" x14ac:dyDescent="0.2">
      <c r="A26" s="230"/>
      <c r="B26" s="215"/>
      <c r="C26" s="249" t="s">
        <v>170</v>
      </c>
      <c r="D26" s="218"/>
      <c r="E26" s="222">
        <v>17.172499999999999</v>
      </c>
      <c r="F26" s="227"/>
      <c r="G26" s="227"/>
      <c r="H26" s="226"/>
      <c r="I26" s="232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</row>
    <row r="27" spans="1:60" outlineLevel="1" x14ac:dyDescent="0.2">
      <c r="A27" s="230"/>
      <c r="B27" s="215"/>
      <c r="C27" s="249" t="s">
        <v>171</v>
      </c>
      <c r="D27" s="218"/>
      <c r="E27" s="222">
        <v>8.6173000000000002</v>
      </c>
      <c r="F27" s="227"/>
      <c r="G27" s="227"/>
      <c r="H27" s="226"/>
      <c r="I27" s="232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</row>
    <row r="28" spans="1:60" outlineLevel="1" x14ac:dyDescent="0.2">
      <c r="A28" s="230"/>
      <c r="B28" s="321" t="s">
        <v>172</v>
      </c>
      <c r="C28" s="322"/>
      <c r="D28" s="323"/>
      <c r="E28" s="324"/>
      <c r="F28" s="325"/>
      <c r="G28" s="326"/>
      <c r="H28" s="226"/>
      <c r="I28" s="232"/>
      <c r="J28" s="206"/>
      <c r="K28" s="206">
        <v>0</v>
      </c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</row>
    <row r="29" spans="1:60" ht="22.5" outlineLevel="1" x14ac:dyDescent="0.2">
      <c r="A29" s="230"/>
      <c r="B29" s="321" t="s">
        <v>173</v>
      </c>
      <c r="C29" s="322"/>
      <c r="D29" s="323"/>
      <c r="E29" s="324"/>
      <c r="F29" s="325"/>
      <c r="G29" s="326"/>
      <c r="H29" s="226"/>
      <c r="I29" s="232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7" t="str">
        <f>B29</f>
        <v>zapažených i nezapažených s urovnáním dna do předepsaného profilu a spádu, s přehozením výkopku na přilehlém terénu na vzdálenost do 3 m od podélné osy rýhy nebo s naložením výkopku na dopravní prostředek.</v>
      </c>
      <c r="BA29" s="206"/>
      <c r="BB29" s="206"/>
      <c r="BC29" s="206"/>
      <c r="BD29" s="206"/>
      <c r="BE29" s="206"/>
      <c r="BF29" s="206"/>
      <c r="BG29" s="206"/>
      <c r="BH29" s="206"/>
    </row>
    <row r="30" spans="1:60" outlineLevel="1" x14ac:dyDescent="0.2">
      <c r="A30" s="230">
        <v>5</v>
      </c>
      <c r="B30" s="215" t="s">
        <v>174</v>
      </c>
      <c r="C30" s="248" t="s">
        <v>175</v>
      </c>
      <c r="D30" s="217" t="s">
        <v>155</v>
      </c>
      <c r="E30" s="221">
        <v>1.2622500000000001</v>
      </c>
      <c r="F30" s="228"/>
      <c r="G30" s="227">
        <f>ROUND(E30*F30,2)</f>
        <v>0</v>
      </c>
      <c r="H30" s="226" t="s">
        <v>169</v>
      </c>
      <c r="I30" s="232" t="s">
        <v>149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>
        <v>21</v>
      </c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</row>
    <row r="31" spans="1:60" outlineLevel="1" x14ac:dyDescent="0.2">
      <c r="A31" s="230"/>
      <c r="B31" s="215"/>
      <c r="C31" s="249" t="s">
        <v>176</v>
      </c>
      <c r="D31" s="218"/>
      <c r="E31" s="222">
        <v>0.61875000000000002</v>
      </c>
      <c r="F31" s="227"/>
      <c r="G31" s="227"/>
      <c r="H31" s="226"/>
      <c r="I31" s="232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</row>
    <row r="32" spans="1:60" outlineLevel="1" x14ac:dyDescent="0.2">
      <c r="A32" s="230"/>
      <c r="B32" s="215"/>
      <c r="C32" s="249" t="s">
        <v>177</v>
      </c>
      <c r="D32" s="218"/>
      <c r="E32" s="222">
        <v>0.64349999999999996</v>
      </c>
      <c r="F32" s="227"/>
      <c r="G32" s="227"/>
      <c r="H32" s="226"/>
      <c r="I32" s="232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</row>
    <row r="33" spans="1:60" outlineLevel="1" x14ac:dyDescent="0.2">
      <c r="A33" s="230"/>
      <c r="B33" s="321" t="s">
        <v>178</v>
      </c>
      <c r="C33" s="322"/>
      <c r="D33" s="323"/>
      <c r="E33" s="324"/>
      <c r="F33" s="325"/>
      <c r="G33" s="326"/>
      <c r="H33" s="226"/>
      <c r="I33" s="232"/>
      <c r="J33" s="206"/>
      <c r="K33" s="206">
        <v>0</v>
      </c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</row>
    <row r="34" spans="1:60" outlineLevel="1" x14ac:dyDescent="0.2">
      <c r="A34" s="230"/>
      <c r="B34" s="321" t="s">
        <v>179</v>
      </c>
      <c r="C34" s="322"/>
      <c r="D34" s="323"/>
      <c r="E34" s="324"/>
      <c r="F34" s="325"/>
      <c r="G34" s="326"/>
      <c r="H34" s="226"/>
      <c r="I34" s="232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</row>
    <row r="35" spans="1:60" outlineLevel="1" x14ac:dyDescent="0.2">
      <c r="A35" s="230">
        <v>6</v>
      </c>
      <c r="B35" s="215" t="s">
        <v>180</v>
      </c>
      <c r="C35" s="248" t="s">
        <v>181</v>
      </c>
      <c r="D35" s="217" t="s">
        <v>155</v>
      </c>
      <c r="E35" s="221">
        <v>20.965800000000002</v>
      </c>
      <c r="F35" s="228"/>
      <c r="G35" s="227">
        <f>ROUND(E35*F35,2)</f>
        <v>0</v>
      </c>
      <c r="H35" s="226" t="s">
        <v>169</v>
      </c>
      <c r="I35" s="232" t="s">
        <v>149</v>
      </c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>
        <v>21</v>
      </c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</row>
    <row r="36" spans="1:60" outlineLevel="1" x14ac:dyDescent="0.2">
      <c r="A36" s="230"/>
      <c r="B36" s="215"/>
      <c r="C36" s="249" t="s">
        <v>182</v>
      </c>
      <c r="D36" s="218"/>
      <c r="E36" s="222">
        <v>5.9820000000000002</v>
      </c>
      <c r="F36" s="227"/>
      <c r="G36" s="227"/>
      <c r="H36" s="226"/>
      <c r="I36" s="232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</row>
    <row r="37" spans="1:60" outlineLevel="1" x14ac:dyDescent="0.2">
      <c r="A37" s="230"/>
      <c r="B37" s="215"/>
      <c r="C37" s="249" t="s">
        <v>183</v>
      </c>
      <c r="D37" s="218"/>
      <c r="E37" s="222">
        <v>4.6139999999999999</v>
      </c>
      <c r="F37" s="227"/>
      <c r="G37" s="227"/>
      <c r="H37" s="226"/>
      <c r="I37" s="232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</row>
    <row r="38" spans="1:60" outlineLevel="1" x14ac:dyDescent="0.2">
      <c r="A38" s="230"/>
      <c r="B38" s="215"/>
      <c r="C38" s="249" t="s">
        <v>184</v>
      </c>
      <c r="D38" s="218"/>
      <c r="E38" s="222">
        <v>4.3650000000000002</v>
      </c>
      <c r="F38" s="227"/>
      <c r="G38" s="227"/>
      <c r="H38" s="226"/>
      <c r="I38" s="232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</row>
    <row r="39" spans="1:60" outlineLevel="1" x14ac:dyDescent="0.2">
      <c r="A39" s="230"/>
      <c r="B39" s="215"/>
      <c r="C39" s="249" t="s">
        <v>185</v>
      </c>
      <c r="D39" s="218"/>
      <c r="E39" s="222">
        <v>6.0048000000000004</v>
      </c>
      <c r="F39" s="227"/>
      <c r="G39" s="227"/>
      <c r="H39" s="226"/>
      <c r="I39" s="232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</row>
    <row r="40" spans="1:60" outlineLevel="1" x14ac:dyDescent="0.2">
      <c r="A40" s="230"/>
      <c r="B40" s="321" t="s">
        <v>186</v>
      </c>
      <c r="C40" s="322"/>
      <c r="D40" s="323"/>
      <c r="E40" s="324"/>
      <c r="F40" s="325"/>
      <c r="G40" s="326"/>
      <c r="H40" s="226"/>
      <c r="I40" s="232"/>
      <c r="J40" s="206"/>
      <c r="K40" s="206">
        <v>0</v>
      </c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</row>
    <row r="41" spans="1:60" outlineLevel="1" x14ac:dyDescent="0.2">
      <c r="A41" s="230"/>
      <c r="B41" s="321" t="s">
        <v>187</v>
      </c>
      <c r="C41" s="322"/>
      <c r="D41" s="323"/>
      <c r="E41" s="324"/>
      <c r="F41" s="325"/>
      <c r="G41" s="326"/>
      <c r="H41" s="226"/>
      <c r="I41" s="232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</row>
    <row r="42" spans="1:60" outlineLevel="1" x14ac:dyDescent="0.2">
      <c r="A42" s="230">
        <v>7</v>
      </c>
      <c r="B42" s="215" t="s">
        <v>188</v>
      </c>
      <c r="C42" s="248" t="s">
        <v>189</v>
      </c>
      <c r="D42" s="217" t="s">
        <v>155</v>
      </c>
      <c r="E42" s="221">
        <v>31.5608</v>
      </c>
      <c r="F42" s="228"/>
      <c r="G42" s="227">
        <f>ROUND(E42*F42,2)</f>
        <v>0</v>
      </c>
      <c r="H42" s="226" t="s">
        <v>169</v>
      </c>
      <c r="I42" s="232" t="s">
        <v>149</v>
      </c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>
        <v>21</v>
      </c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</row>
    <row r="43" spans="1:60" outlineLevel="1" x14ac:dyDescent="0.2">
      <c r="A43" s="230"/>
      <c r="B43" s="215"/>
      <c r="C43" s="249" t="s">
        <v>190</v>
      </c>
      <c r="D43" s="218"/>
      <c r="E43" s="222">
        <v>48.017850000000003</v>
      </c>
      <c r="F43" s="227"/>
      <c r="G43" s="227"/>
      <c r="H43" s="226"/>
      <c r="I43" s="232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</row>
    <row r="44" spans="1:60" outlineLevel="1" x14ac:dyDescent="0.2">
      <c r="A44" s="230"/>
      <c r="B44" s="215"/>
      <c r="C44" s="249" t="s">
        <v>191</v>
      </c>
      <c r="D44" s="218"/>
      <c r="E44" s="222">
        <v>-16.457049999999999</v>
      </c>
      <c r="F44" s="227"/>
      <c r="G44" s="227"/>
      <c r="H44" s="226"/>
      <c r="I44" s="232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</row>
    <row r="45" spans="1:60" outlineLevel="1" x14ac:dyDescent="0.2">
      <c r="A45" s="230"/>
      <c r="B45" s="321" t="s">
        <v>192</v>
      </c>
      <c r="C45" s="322"/>
      <c r="D45" s="323"/>
      <c r="E45" s="324"/>
      <c r="F45" s="325"/>
      <c r="G45" s="326"/>
      <c r="H45" s="226"/>
      <c r="I45" s="232"/>
      <c r="J45" s="206"/>
      <c r="K45" s="206">
        <v>1</v>
      </c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</row>
    <row r="46" spans="1:60" outlineLevel="1" x14ac:dyDescent="0.2">
      <c r="A46" s="230">
        <v>8</v>
      </c>
      <c r="B46" s="215" t="s">
        <v>193</v>
      </c>
      <c r="C46" s="248" t="s">
        <v>194</v>
      </c>
      <c r="D46" s="217" t="s">
        <v>155</v>
      </c>
      <c r="E46" s="221">
        <v>157.804</v>
      </c>
      <c r="F46" s="228"/>
      <c r="G46" s="227">
        <f>ROUND(E46*F46,2)</f>
        <v>0</v>
      </c>
      <c r="H46" s="226" t="s">
        <v>169</v>
      </c>
      <c r="I46" s="232" t="s">
        <v>149</v>
      </c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>
        <v>21</v>
      </c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</row>
    <row r="47" spans="1:60" outlineLevel="1" x14ac:dyDescent="0.2">
      <c r="A47" s="230"/>
      <c r="B47" s="215"/>
      <c r="C47" s="249" t="s">
        <v>195</v>
      </c>
      <c r="D47" s="218"/>
      <c r="E47" s="222">
        <v>157.804</v>
      </c>
      <c r="F47" s="227"/>
      <c r="G47" s="227"/>
      <c r="H47" s="226"/>
      <c r="I47" s="232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</row>
    <row r="48" spans="1:60" outlineLevel="1" x14ac:dyDescent="0.2">
      <c r="A48" s="230"/>
      <c r="B48" s="321" t="s">
        <v>196</v>
      </c>
      <c r="C48" s="322"/>
      <c r="D48" s="323"/>
      <c r="E48" s="324"/>
      <c r="F48" s="325"/>
      <c r="G48" s="326"/>
      <c r="H48" s="226"/>
      <c r="I48" s="232"/>
      <c r="J48" s="206"/>
      <c r="K48" s="206">
        <v>0</v>
      </c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</row>
    <row r="49" spans="1:60" outlineLevel="1" x14ac:dyDescent="0.2">
      <c r="A49" s="230"/>
      <c r="B49" s="321" t="s">
        <v>197</v>
      </c>
      <c r="C49" s="322"/>
      <c r="D49" s="323"/>
      <c r="E49" s="324"/>
      <c r="F49" s="325"/>
      <c r="G49" s="326"/>
      <c r="H49" s="226"/>
      <c r="I49" s="232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</row>
    <row r="50" spans="1:60" outlineLevel="1" x14ac:dyDescent="0.2">
      <c r="A50" s="230">
        <v>9</v>
      </c>
      <c r="B50" s="215" t="s">
        <v>198</v>
      </c>
      <c r="C50" s="248" t="s">
        <v>199</v>
      </c>
      <c r="D50" s="217" t="s">
        <v>155</v>
      </c>
      <c r="E50" s="221">
        <v>40.835279999999997</v>
      </c>
      <c r="F50" s="228"/>
      <c r="G50" s="227">
        <f>ROUND(E50*F50,2)</f>
        <v>0</v>
      </c>
      <c r="H50" s="226" t="s">
        <v>200</v>
      </c>
      <c r="I50" s="232" t="s">
        <v>149</v>
      </c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>
        <v>21</v>
      </c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</row>
    <row r="51" spans="1:60" outlineLevel="1" x14ac:dyDescent="0.2">
      <c r="A51" s="230"/>
      <c r="B51" s="215"/>
      <c r="C51" s="249" t="s">
        <v>201</v>
      </c>
      <c r="D51" s="218"/>
      <c r="E51" s="222">
        <v>40.835279999999997</v>
      </c>
      <c r="F51" s="227"/>
      <c r="G51" s="227"/>
      <c r="H51" s="226"/>
      <c r="I51" s="232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</row>
    <row r="52" spans="1:60" outlineLevel="1" x14ac:dyDescent="0.2">
      <c r="A52" s="230"/>
      <c r="B52" s="321" t="s">
        <v>202</v>
      </c>
      <c r="C52" s="322"/>
      <c r="D52" s="323"/>
      <c r="E52" s="324"/>
      <c r="F52" s="325"/>
      <c r="G52" s="326"/>
      <c r="H52" s="226"/>
      <c r="I52" s="232"/>
      <c r="J52" s="206"/>
      <c r="K52" s="206">
        <v>0</v>
      </c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</row>
    <row r="53" spans="1:60" outlineLevel="1" x14ac:dyDescent="0.2">
      <c r="A53" s="230"/>
      <c r="B53" s="321" t="s">
        <v>203</v>
      </c>
      <c r="C53" s="322"/>
      <c r="D53" s="323"/>
      <c r="E53" s="324"/>
      <c r="F53" s="325"/>
      <c r="G53" s="326"/>
      <c r="H53" s="226"/>
      <c r="I53" s="232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</row>
    <row r="54" spans="1:60" outlineLevel="1" x14ac:dyDescent="0.2">
      <c r="A54" s="230">
        <v>10</v>
      </c>
      <c r="B54" s="215" t="s">
        <v>204</v>
      </c>
      <c r="C54" s="248" t="s">
        <v>205</v>
      </c>
      <c r="D54" s="217" t="s">
        <v>155</v>
      </c>
      <c r="E54" s="221">
        <v>16.457049999999999</v>
      </c>
      <c r="F54" s="228"/>
      <c r="G54" s="227">
        <f>ROUND(E54*F54,2)</f>
        <v>0</v>
      </c>
      <c r="H54" s="226" t="s">
        <v>169</v>
      </c>
      <c r="I54" s="232" t="s">
        <v>149</v>
      </c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>
        <v>21</v>
      </c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</row>
    <row r="55" spans="1:60" ht="22.5" outlineLevel="1" x14ac:dyDescent="0.2">
      <c r="A55" s="230"/>
      <c r="B55" s="215"/>
      <c r="C55" s="249" t="s">
        <v>206</v>
      </c>
      <c r="D55" s="218"/>
      <c r="E55" s="222">
        <v>4.6859000000000002</v>
      </c>
      <c r="F55" s="227"/>
      <c r="G55" s="227"/>
      <c r="H55" s="226"/>
      <c r="I55" s="232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</row>
    <row r="56" spans="1:60" outlineLevel="1" x14ac:dyDescent="0.2">
      <c r="A56" s="230"/>
      <c r="B56" s="215"/>
      <c r="C56" s="249" t="s">
        <v>207</v>
      </c>
      <c r="D56" s="218"/>
      <c r="E56" s="222">
        <v>7.03355</v>
      </c>
      <c r="F56" s="227"/>
      <c r="G56" s="227"/>
      <c r="H56" s="226"/>
      <c r="I56" s="232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</row>
    <row r="57" spans="1:60" outlineLevel="1" x14ac:dyDescent="0.2">
      <c r="A57" s="230"/>
      <c r="B57" s="215"/>
      <c r="C57" s="249" t="s">
        <v>208</v>
      </c>
      <c r="D57" s="218"/>
      <c r="E57" s="222">
        <v>4.7375999999999996</v>
      </c>
      <c r="F57" s="227"/>
      <c r="G57" s="227"/>
      <c r="H57" s="226"/>
      <c r="I57" s="232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</row>
    <row r="58" spans="1:60" outlineLevel="1" x14ac:dyDescent="0.2">
      <c r="A58" s="230"/>
      <c r="B58" s="321" t="s">
        <v>209</v>
      </c>
      <c r="C58" s="322"/>
      <c r="D58" s="323"/>
      <c r="E58" s="324"/>
      <c r="F58" s="325"/>
      <c r="G58" s="326"/>
      <c r="H58" s="226"/>
      <c r="I58" s="232"/>
      <c r="J58" s="206"/>
      <c r="K58" s="206">
        <v>0</v>
      </c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</row>
    <row r="59" spans="1:60" outlineLevel="1" x14ac:dyDescent="0.2">
      <c r="A59" s="230"/>
      <c r="B59" s="321" t="s">
        <v>210</v>
      </c>
      <c r="C59" s="322"/>
      <c r="D59" s="323"/>
      <c r="E59" s="324"/>
      <c r="F59" s="325"/>
      <c r="G59" s="326"/>
      <c r="H59" s="226"/>
      <c r="I59" s="232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</row>
    <row r="60" spans="1:60" outlineLevel="1" x14ac:dyDescent="0.2">
      <c r="A60" s="230">
        <v>11</v>
      </c>
      <c r="B60" s="215" t="s">
        <v>211</v>
      </c>
      <c r="C60" s="248" t="s">
        <v>212</v>
      </c>
      <c r="D60" s="217" t="s">
        <v>147</v>
      </c>
      <c r="E60" s="221">
        <v>143.12</v>
      </c>
      <c r="F60" s="228"/>
      <c r="G60" s="227">
        <f>ROUND(E60*F60,2)</f>
        <v>0</v>
      </c>
      <c r="H60" s="226" t="s">
        <v>169</v>
      </c>
      <c r="I60" s="232" t="s">
        <v>149</v>
      </c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>
        <v>21</v>
      </c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</row>
    <row r="61" spans="1:60" outlineLevel="1" x14ac:dyDescent="0.2">
      <c r="A61" s="230"/>
      <c r="B61" s="215"/>
      <c r="C61" s="249" t="s">
        <v>213</v>
      </c>
      <c r="D61" s="218"/>
      <c r="E61" s="222"/>
      <c r="F61" s="227"/>
      <c r="G61" s="227"/>
      <c r="H61" s="226"/>
      <c r="I61" s="232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</row>
    <row r="62" spans="1:60" outlineLevel="1" x14ac:dyDescent="0.2">
      <c r="A62" s="230"/>
      <c r="B62" s="215"/>
      <c r="C62" s="249" t="s">
        <v>214</v>
      </c>
      <c r="D62" s="218"/>
      <c r="E62" s="222">
        <v>119.83</v>
      </c>
      <c r="F62" s="227"/>
      <c r="G62" s="227"/>
      <c r="H62" s="226"/>
      <c r="I62" s="232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</row>
    <row r="63" spans="1:60" outlineLevel="1" x14ac:dyDescent="0.2">
      <c r="A63" s="230"/>
      <c r="B63" s="215"/>
      <c r="C63" s="249" t="s">
        <v>215</v>
      </c>
      <c r="D63" s="218"/>
      <c r="E63" s="222">
        <v>23.29</v>
      </c>
      <c r="F63" s="227"/>
      <c r="G63" s="227"/>
      <c r="H63" s="226"/>
      <c r="I63" s="232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</row>
    <row r="64" spans="1:60" outlineLevel="1" x14ac:dyDescent="0.2">
      <c r="A64" s="230"/>
      <c r="B64" s="321" t="s">
        <v>216</v>
      </c>
      <c r="C64" s="322"/>
      <c r="D64" s="323"/>
      <c r="E64" s="324"/>
      <c r="F64" s="325"/>
      <c r="G64" s="326"/>
      <c r="H64" s="226"/>
      <c r="I64" s="232"/>
      <c r="J64" s="206"/>
      <c r="K64" s="206">
        <v>0</v>
      </c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</row>
    <row r="65" spans="1:60" outlineLevel="1" x14ac:dyDescent="0.2">
      <c r="A65" s="230"/>
      <c r="B65" s="321" t="s">
        <v>217</v>
      </c>
      <c r="C65" s="322"/>
      <c r="D65" s="323"/>
      <c r="E65" s="324"/>
      <c r="F65" s="325"/>
      <c r="G65" s="326"/>
      <c r="H65" s="226"/>
      <c r="I65" s="232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7" t="str">
        <f>B65</f>
        <v>vč. urovnání ornice, naložení na skládce, vodorovným přemístěním ornice na místo rozprostření, založení trávníku osetím a dodávky travního semene.</v>
      </c>
      <c r="BA65" s="206"/>
      <c r="BB65" s="206"/>
      <c r="BC65" s="206"/>
      <c r="BD65" s="206"/>
      <c r="BE65" s="206"/>
      <c r="BF65" s="206"/>
      <c r="BG65" s="206"/>
      <c r="BH65" s="206"/>
    </row>
    <row r="66" spans="1:60" outlineLevel="1" x14ac:dyDescent="0.2">
      <c r="A66" s="230">
        <v>12</v>
      </c>
      <c r="B66" s="215" t="s">
        <v>218</v>
      </c>
      <c r="C66" s="248" t="s">
        <v>219</v>
      </c>
      <c r="D66" s="217" t="s">
        <v>147</v>
      </c>
      <c r="E66" s="221">
        <v>51.14</v>
      </c>
      <c r="F66" s="228"/>
      <c r="G66" s="227">
        <f>ROUND(E66*F66,2)</f>
        <v>0</v>
      </c>
      <c r="H66" s="226" t="s">
        <v>220</v>
      </c>
      <c r="I66" s="232" t="s">
        <v>149</v>
      </c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>
        <v>21</v>
      </c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</row>
    <row r="67" spans="1:60" outlineLevel="1" x14ac:dyDescent="0.2">
      <c r="A67" s="230"/>
      <c r="B67" s="215"/>
      <c r="C67" s="341" t="s">
        <v>221</v>
      </c>
      <c r="D67" s="342"/>
      <c r="E67" s="343"/>
      <c r="F67" s="344"/>
      <c r="G67" s="345"/>
      <c r="H67" s="226"/>
      <c r="I67" s="232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7" t="str">
        <f>C67</f>
        <v>Včetně přesunu hmot.</v>
      </c>
      <c r="BB67" s="206"/>
      <c r="BC67" s="206"/>
      <c r="BD67" s="206"/>
      <c r="BE67" s="206"/>
      <c r="BF67" s="206"/>
      <c r="BG67" s="206"/>
      <c r="BH67" s="206"/>
    </row>
    <row r="68" spans="1:60" outlineLevel="1" x14ac:dyDescent="0.2">
      <c r="A68" s="230"/>
      <c r="B68" s="215"/>
      <c r="C68" s="249" t="s">
        <v>222</v>
      </c>
      <c r="D68" s="218"/>
      <c r="E68" s="222">
        <v>51.14</v>
      </c>
      <c r="F68" s="227"/>
      <c r="G68" s="227"/>
      <c r="H68" s="226"/>
      <c r="I68" s="232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</row>
    <row r="69" spans="1:60" x14ac:dyDescent="0.2">
      <c r="A69" s="229" t="s">
        <v>141</v>
      </c>
      <c r="B69" s="214" t="s">
        <v>60</v>
      </c>
      <c r="C69" s="247" t="s">
        <v>61</v>
      </c>
      <c r="D69" s="216"/>
      <c r="E69" s="220"/>
      <c r="F69" s="346">
        <f>SUM(G70:G82)</f>
        <v>0</v>
      </c>
      <c r="G69" s="347"/>
      <c r="H69" s="225"/>
      <c r="I69" s="231"/>
    </row>
    <row r="70" spans="1:60" outlineLevel="1" x14ac:dyDescent="0.2">
      <c r="A70" s="230"/>
      <c r="B70" s="335" t="s">
        <v>223</v>
      </c>
      <c r="C70" s="336"/>
      <c r="D70" s="337"/>
      <c r="E70" s="338"/>
      <c r="F70" s="339"/>
      <c r="G70" s="340"/>
      <c r="H70" s="226"/>
      <c r="I70" s="232"/>
      <c r="J70" s="206"/>
      <c r="K70" s="206">
        <v>0</v>
      </c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</row>
    <row r="71" spans="1:60" outlineLevel="1" x14ac:dyDescent="0.2">
      <c r="A71" s="230"/>
      <c r="B71" s="321" t="s">
        <v>224</v>
      </c>
      <c r="C71" s="322"/>
      <c r="D71" s="323"/>
      <c r="E71" s="324"/>
      <c r="F71" s="325"/>
      <c r="G71" s="326"/>
      <c r="H71" s="226"/>
      <c r="I71" s="232"/>
      <c r="J71" s="206"/>
      <c r="K71" s="206">
        <v>1</v>
      </c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</row>
    <row r="72" spans="1:60" outlineLevel="1" x14ac:dyDescent="0.2">
      <c r="A72" s="230">
        <v>13</v>
      </c>
      <c r="B72" s="215" t="s">
        <v>225</v>
      </c>
      <c r="C72" s="248" t="s">
        <v>226</v>
      </c>
      <c r="D72" s="217" t="s">
        <v>155</v>
      </c>
      <c r="E72" s="221">
        <v>1.5146999999999999</v>
      </c>
      <c r="F72" s="228"/>
      <c r="G72" s="227">
        <f>ROUND(E72*F72,2)</f>
        <v>0</v>
      </c>
      <c r="H72" s="226" t="s">
        <v>227</v>
      </c>
      <c r="I72" s="232" t="s">
        <v>149</v>
      </c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>
        <v>21</v>
      </c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</row>
    <row r="73" spans="1:60" outlineLevel="1" x14ac:dyDescent="0.2">
      <c r="A73" s="230"/>
      <c r="B73" s="215"/>
      <c r="C73" s="249" t="s">
        <v>228</v>
      </c>
      <c r="D73" s="218"/>
      <c r="E73" s="222">
        <v>1.5146999999999999</v>
      </c>
      <c r="F73" s="227"/>
      <c r="G73" s="227"/>
      <c r="H73" s="226"/>
      <c r="I73" s="232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</row>
    <row r="74" spans="1:60" outlineLevel="1" x14ac:dyDescent="0.2">
      <c r="A74" s="230"/>
      <c r="B74" s="321" t="s">
        <v>229</v>
      </c>
      <c r="C74" s="322"/>
      <c r="D74" s="323"/>
      <c r="E74" s="324"/>
      <c r="F74" s="325"/>
      <c r="G74" s="326"/>
      <c r="H74" s="226"/>
      <c r="I74" s="232"/>
      <c r="J74" s="206"/>
      <c r="K74" s="206">
        <v>0</v>
      </c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</row>
    <row r="75" spans="1:60" ht="22.5" outlineLevel="1" x14ac:dyDescent="0.2">
      <c r="A75" s="230"/>
      <c r="B75" s="321" t="s">
        <v>230</v>
      </c>
      <c r="C75" s="322"/>
      <c r="D75" s="323"/>
      <c r="E75" s="324"/>
      <c r="F75" s="325"/>
      <c r="G75" s="326"/>
      <c r="H75" s="226"/>
      <c r="I75" s="232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7" t="str">
        <f>B75</f>
        <v>svislé nebo šikmé (odkloněné), půdorysně přímé nebo zalomené, stěn základových pasů ve volných nebo zapažených jámách, rýhách, šachtách, včetně případných vzpěr,</v>
      </c>
      <c r="BA75" s="206"/>
      <c r="BB75" s="206"/>
      <c r="BC75" s="206"/>
      <c r="BD75" s="206"/>
      <c r="BE75" s="206"/>
      <c r="BF75" s="206"/>
      <c r="BG75" s="206"/>
      <c r="BH75" s="206"/>
    </row>
    <row r="76" spans="1:60" outlineLevel="1" x14ac:dyDescent="0.2">
      <c r="A76" s="230">
        <v>14</v>
      </c>
      <c r="B76" s="215" t="s">
        <v>231</v>
      </c>
      <c r="C76" s="248" t="s">
        <v>232</v>
      </c>
      <c r="D76" s="217" t="s">
        <v>147</v>
      </c>
      <c r="E76" s="221">
        <v>1.2210000000000001</v>
      </c>
      <c r="F76" s="228"/>
      <c r="G76" s="227">
        <f>ROUND(E76*F76,2)</f>
        <v>0</v>
      </c>
      <c r="H76" s="226" t="s">
        <v>227</v>
      </c>
      <c r="I76" s="232" t="s">
        <v>149</v>
      </c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>
        <v>21</v>
      </c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</row>
    <row r="77" spans="1:60" outlineLevel="1" x14ac:dyDescent="0.2">
      <c r="A77" s="230"/>
      <c r="B77" s="215"/>
      <c r="C77" s="249" t="s">
        <v>233</v>
      </c>
      <c r="D77" s="218"/>
      <c r="E77" s="222">
        <v>0.56999999999999995</v>
      </c>
      <c r="F77" s="227"/>
      <c r="G77" s="227"/>
      <c r="H77" s="226"/>
      <c r="I77" s="232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</row>
    <row r="78" spans="1:60" outlineLevel="1" x14ac:dyDescent="0.2">
      <c r="A78" s="230"/>
      <c r="B78" s="215"/>
      <c r="C78" s="249" t="s">
        <v>234</v>
      </c>
      <c r="D78" s="218"/>
      <c r="E78" s="222">
        <v>0.65100000000000002</v>
      </c>
      <c r="F78" s="227"/>
      <c r="G78" s="227"/>
      <c r="H78" s="226"/>
      <c r="I78" s="232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</row>
    <row r="79" spans="1:60" outlineLevel="1" x14ac:dyDescent="0.2">
      <c r="A79" s="230">
        <v>15</v>
      </c>
      <c r="B79" s="215" t="s">
        <v>235</v>
      </c>
      <c r="C79" s="248" t="s">
        <v>236</v>
      </c>
      <c r="D79" s="217" t="s">
        <v>147</v>
      </c>
      <c r="E79" s="221">
        <v>1.2210000000000001</v>
      </c>
      <c r="F79" s="228"/>
      <c r="G79" s="227">
        <f>ROUND(E79*F79,2)</f>
        <v>0</v>
      </c>
      <c r="H79" s="226" t="s">
        <v>227</v>
      </c>
      <c r="I79" s="232" t="s">
        <v>149</v>
      </c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>
        <v>21</v>
      </c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</row>
    <row r="80" spans="1:60" outlineLevel="1" x14ac:dyDescent="0.2">
      <c r="A80" s="230"/>
      <c r="B80" s="215"/>
      <c r="C80" s="341" t="s">
        <v>237</v>
      </c>
      <c r="D80" s="342"/>
      <c r="E80" s="343"/>
      <c r="F80" s="344"/>
      <c r="G80" s="345"/>
      <c r="H80" s="226"/>
      <c r="I80" s="232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7" t="str">
        <f>C80</f>
        <v>Včetně očištění, vytřídění a uložení bednicího materiálu.</v>
      </c>
      <c r="BB80" s="206"/>
      <c r="BC80" s="206"/>
      <c r="BD80" s="206"/>
      <c r="BE80" s="206"/>
      <c r="BF80" s="206"/>
      <c r="BG80" s="206"/>
      <c r="BH80" s="206"/>
    </row>
    <row r="81" spans="1:60" outlineLevel="1" x14ac:dyDescent="0.2">
      <c r="A81" s="230"/>
      <c r="B81" s="215"/>
      <c r="C81" s="249" t="s">
        <v>233</v>
      </c>
      <c r="D81" s="218"/>
      <c r="E81" s="222">
        <v>0.56999999999999995</v>
      </c>
      <c r="F81" s="227"/>
      <c r="G81" s="227"/>
      <c r="H81" s="226"/>
      <c r="I81" s="232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</row>
    <row r="82" spans="1:60" outlineLevel="1" x14ac:dyDescent="0.2">
      <c r="A82" s="230"/>
      <c r="B82" s="215"/>
      <c r="C82" s="249" t="s">
        <v>234</v>
      </c>
      <c r="D82" s="218"/>
      <c r="E82" s="222">
        <v>0.65100000000000002</v>
      </c>
      <c r="F82" s="227"/>
      <c r="G82" s="227"/>
      <c r="H82" s="226"/>
      <c r="I82" s="232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</row>
    <row r="83" spans="1:60" x14ac:dyDescent="0.2">
      <c r="A83" s="229" t="s">
        <v>141</v>
      </c>
      <c r="B83" s="214" t="s">
        <v>62</v>
      </c>
      <c r="C83" s="247" t="s">
        <v>63</v>
      </c>
      <c r="D83" s="216"/>
      <c r="E83" s="220"/>
      <c r="F83" s="346">
        <f>SUM(G84:G254)</f>
        <v>0</v>
      </c>
      <c r="G83" s="347"/>
      <c r="H83" s="225"/>
      <c r="I83" s="231"/>
    </row>
    <row r="84" spans="1:60" outlineLevel="1" x14ac:dyDescent="0.2">
      <c r="A84" s="230"/>
      <c r="B84" s="335" t="s">
        <v>238</v>
      </c>
      <c r="C84" s="336"/>
      <c r="D84" s="337"/>
      <c r="E84" s="338"/>
      <c r="F84" s="339"/>
      <c r="G84" s="340"/>
      <c r="H84" s="226"/>
      <c r="I84" s="232"/>
      <c r="J84" s="206"/>
      <c r="K84" s="206">
        <v>0</v>
      </c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</row>
    <row r="85" spans="1:60" outlineLevel="1" x14ac:dyDescent="0.2">
      <c r="A85" s="230"/>
      <c r="B85" s="321" t="s">
        <v>239</v>
      </c>
      <c r="C85" s="322"/>
      <c r="D85" s="323"/>
      <c r="E85" s="324"/>
      <c r="F85" s="325"/>
      <c r="G85" s="326"/>
      <c r="H85" s="226"/>
      <c r="I85" s="232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</row>
    <row r="86" spans="1:60" outlineLevel="1" x14ac:dyDescent="0.2">
      <c r="A86" s="230">
        <v>16</v>
      </c>
      <c r="B86" s="215" t="s">
        <v>240</v>
      </c>
      <c r="C86" s="248" t="s">
        <v>241</v>
      </c>
      <c r="D86" s="217" t="s">
        <v>155</v>
      </c>
      <c r="E86" s="221">
        <v>0.71762999999999999</v>
      </c>
      <c r="F86" s="228"/>
      <c r="G86" s="227">
        <f>ROUND(E86*F86,2)</f>
        <v>0</v>
      </c>
      <c r="H86" s="226" t="s">
        <v>242</v>
      </c>
      <c r="I86" s="232" t="s">
        <v>149</v>
      </c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>
        <v>21</v>
      </c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</row>
    <row r="87" spans="1:60" outlineLevel="1" x14ac:dyDescent="0.2">
      <c r="A87" s="230"/>
      <c r="B87" s="215"/>
      <c r="C87" s="249" t="s">
        <v>243</v>
      </c>
      <c r="D87" s="218"/>
      <c r="E87" s="222">
        <v>0.53549999999999998</v>
      </c>
      <c r="F87" s="227"/>
      <c r="G87" s="227"/>
      <c r="H87" s="226"/>
      <c r="I87" s="232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</row>
    <row r="88" spans="1:60" outlineLevel="1" x14ac:dyDescent="0.2">
      <c r="A88" s="230"/>
      <c r="B88" s="215"/>
      <c r="C88" s="249" t="s">
        <v>244</v>
      </c>
      <c r="D88" s="218"/>
      <c r="E88" s="222">
        <v>0.18212999999999999</v>
      </c>
      <c r="F88" s="227"/>
      <c r="G88" s="227"/>
      <c r="H88" s="226"/>
      <c r="I88" s="232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</row>
    <row r="89" spans="1:60" outlineLevel="1" x14ac:dyDescent="0.2">
      <c r="A89" s="230"/>
      <c r="B89" s="321" t="s">
        <v>245</v>
      </c>
      <c r="C89" s="322"/>
      <c r="D89" s="323"/>
      <c r="E89" s="324"/>
      <c r="F89" s="325"/>
      <c r="G89" s="326"/>
      <c r="H89" s="226"/>
      <c r="I89" s="232"/>
      <c r="J89" s="206"/>
      <c r="K89" s="206">
        <v>0</v>
      </c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</row>
    <row r="90" spans="1:60" outlineLevel="1" x14ac:dyDescent="0.2">
      <c r="A90" s="230"/>
      <c r="B90" s="321" t="s">
        <v>239</v>
      </c>
      <c r="C90" s="322"/>
      <c r="D90" s="323"/>
      <c r="E90" s="324"/>
      <c r="F90" s="325"/>
      <c r="G90" s="326"/>
      <c r="H90" s="226"/>
      <c r="I90" s="232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</row>
    <row r="91" spans="1:60" outlineLevel="1" x14ac:dyDescent="0.2">
      <c r="A91" s="230">
        <v>17</v>
      </c>
      <c r="B91" s="215" t="s">
        <v>246</v>
      </c>
      <c r="C91" s="248" t="s">
        <v>241</v>
      </c>
      <c r="D91" s="217" t="s">
        <v>155</v>
      </c>
      <c r="E91" s="221">
        <v>3.1139999999999999</v>
      </c>
      <c r="F91" s="228"/>
      <c r="G91" s="227">
        <f>ROUND(E91*F91,2)</f>
        <v>0</v>
      </c>
      <c r="H91" s="226" t="s">
        <v>242</v>
      </c>
      <c r="I91" s="232" t="s">
        <v>149</v>
      </c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>
        <v>21</v>
      </c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</row>
    <row r="92" spans="1:60" outlineLevel="1" x14ac:dyDescent="0.2">
      <c r="A92" s="230"/>
      <c r="B92" s="215"/>
      <c r="C92" s="249" t="s">
        <v>247</v>
      </c>
      <c r="D92" s="218"/>
      <c r="E92" s="222">
        <v>0.56699999999999995</v>
      </c>
      <c r="F92" s="227"/>
      <c r="G92" s="227"/>
      <c r="H92" s="226"/>
      <c r="I92" s="232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</row>
    <row r="93" spans="1:60" outlineLevel="1" x14ac:dyDescent="0.2">
      <c r="A93" s="230"/>
      <c r="B93" s="215"/>
      <c r="C93" s="249" t="s">
        <v>248</v>
      </c>
      <c r="D93" s="218"/>
      <c r="E93" s="222">
        <v>0.56699999999999995</v>
      </c>
      <c r="F93" s="227"/>
      <c r="G93" s="227"/>
      <c r="H93" s="226"/>
      <c r="I93" s="232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</row>
    <row r="94" spans="1:60" outlineLevel="1" x14ac:dyDescent="0.2">
      <c r="A94" s="230"/>
      <c r="B94" s="215"/>
      <c r="C94" s="249" t="s">
        <v>249</v>
      </c>
      <c r="D94" s="218"/>
      <c r="E94" s="222">
        <v>1.98</v>
      </c>
      <c r="F94" s="227"/>
      <c r="G94" s="227"/>
      <c r="H94" s="226"/>
      <c r="I94" s="232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</row>
    <row r="95" spans="1:60" outlineLevel="1" x14ac:dyDescent="0.2">
      <c r="A95" s="230"/>
      <c r="B95" s="321" t="s">
        <v>250</v>
      </c>
      <c r="C95" s="322"/>
      <c r="D95" s="323"/>
      <c r="E95" s="324"/>
      <c r="F95" s="325"/>
      <c r="G95" s="326"/>
      <c r="H95" s="226"/>
      <c r="I95" s="232"/>
      <c r="J95" s="206"/>
      <c r="K95" s="206">
        <v>0</v>
      </c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</row>
    <row r="96" spans="1:60" outlineLevel="1" x14ac:dyDescent="0.2">
      <c r="A96" s="230"/>
      <c r="B96" s="321" t="s">
        <v>251</v>
      </c>
      <c r="C96" s="322"/>
      <c r="D96" s="323"/>
      <c r="E96" s="324"/>
      <c r="F96" s="325"/>
      <c r="G96" s="326"/>
      <c r="H96" s="226"/>
      <c r="I96" s="232"/>
      <c r="J96" s="206"/>
      <c r="K96" s="206">
        <v>1</v>
      </c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</row>
    <row r="97" spans="1:60" outlineLevel="1" x14ac:dyDescent="0.2">
      <c r="A97" s="230">
        <v>18</v>
      </c>
      <c r="B97" s="215" t="s">
        <v>252</v>
      </c>
      <c r="C97" s="248" t="s">
        <v>1451</v>
      </c>
      <c r="D97" s="217" t="s">
        <v>253</v>
      </c>
      <c r="E97" s="221">
        <v>4</v>
      </c>
      <c r="F97" s="228"/>
      <c r="G97" s="227">
        <f>ROUND(E97*F97,2)</f>
        <v>0</v>
      </c>
      <c r="H97" s="226" t="s">
        <v>227</v>
      </c>
      <c r="I97" s="232" t="s">
        <v>149</v>
      </c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>
        <v>21</v>
      </c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</row>
    <row r="98" spans="1:60" outlineLevel="1" x14ac:dyDescent="0.2">
      <c r="A98" s="230"/>
      <c r="B98" s="215"/>
      <c r="C98" s="341" t="s">
        <v>254</v>
      </c>
      <c r="D98" s="342"/>
      <c r="E98" s="343"/>
      <c r="F98" s="344"/>
      <c r="G98" s="345"/>
      <c r="H98" s="226"/>
      <c r="I98" s="232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7" t="str">
        <f>C98</f>
        <v>Včetně dodávky překladů.</v>
      </c>
      <c r="BB98" s="206"/>
      <c r="BC98" s="206"/>
      <c r="BD98" s="206"/>
      <c r="BE98" s="206"/>
      <c r="BF98" s="206"/>
      <c r="BG98" s="206"/>
      <c r="BH98" s="206"/>
    </row>
    <row r="99" spans="1:60" outlineLevel="1" x14ac:dyDescent="0.2">
      <c r="A99" s="230"/>
      <c r="B99" s="215"/>
      <c r="C99" s="249" t="s">
        <v>255</v>
      </c>
      <c r="D99" s="218"/>
      <c r="E99" s="222">
        <v>4</v>
      </c>
      <c r="F99" s="227"/>
      <c r="G99" s="227"/>
      <c r="H99" s="226"/>
      <c r="I99" s="232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</row>
    <row r="100" spans="1:60" outlineLevel="1" x14ac:dyDescent="0.2">
      <c r="A100" s="230"/>
      <c r="B100" s="321" t="s">
        <v>256</v>
      </c>
      <c r="C100" s="322"/>
      <c r="D100" s="323"/>
      <c r="E100" s="324"/>
      <c r="F100" s="325"/>
      <c r="G100" s="326"/>
      <c r="H100" s="226"/>
      <c r="I100" s="232"/>
      <c r="J100" s="206"/>
      <c r="K100" s="206">
        <v>0</v>
      </c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</row>
    <row r="101" spans="1:60" outlineLevel="1" x14ac:dyDescent="0.2">
      <c r="A101" s="230"/>
      <c r="B101" s="321" t="s">
        <v>257</v>
      </c>
      <c r="C101" s="322"/>
      <c r="D101" s="323"/>
      <c r="E101" s="324"/>
      <c r="F101" s="325"/>
      <c r="G101" s="326"/>
      <c r="H101" s="226"/>
      <c r="I101" s="232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</row>
    <row r="102" spans="1:60" outlineLevel="1" x14ac:dyDescent="0.2">
      <c r="A102" s="230">
        <v>19</v>
      </c>
      <c r="B102" s="215" t="s">
        <v>258</v>
      </c>
      <c r="C102" s="248" t="s">
        <v>259</v>
      </c>
      <c r="D102" s="217" t="s">
        <v>155</v>
      </c>
      <c r="E102" s="221">
        <v>0.82104999999999995</v>
      </c>
      <c r="F102" s="228"/>
      <c r="G102" s="227">
        <f>ROUND(E102*F102,2)</f>
        <v>0</v>
      </c>
      <c r="H102" s="226" t="s">
        <v>242</v>
      </c>
      <c r="I102" s="232" t="s">
        <v>149</v>
      </c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>
        <v>21</v>
      </c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</row>
    <row r="103" spans="1:60" outlineLevel="1" x14ac:dyDescent="0.2">
      <c r="A103" s="230"/>
      <c r="B103" s="215"/>
      <c r="C103" s="249" t="s">
        <v>260</v>
      </c>
      <c r="D103" s="218"/>
      <c r="E103" s="222">
        <v>3.7499999999999999E-2</v>
      </c>
      <c r="F103" s="227"/>
      <c r="G103" s="227"/>
      <c r="H103" s="226"/>
      <c r="I103" s="232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</row>
    <row r="104" spans="1:60" outlineLevel="1" x14ac:dyDescent="0.2">
      <c r="A104" s="230"/>
      <c r="B104" s="215"/>
      <c r="C104" s="249" t="s">
        <v>261</v>
      </c>
      <c r="D104" s="218"/>
      <c r="E104" s="222">
        <v>3.7499999999999999E-2</v>
      </c>
      <c r="F104" s="227"/>
      <c r="G104" s="227"/>
      <c r="H104" s="226"/>
      <c r="I104" s="232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</row>
    <row r="105" spans="1:60" outlineLevel="1" x14ac:dyDescent="0.2">
      <c r="A105" s="230"/>
      <c r="B105" s="215"/>
      <c r="C105" s="249" t="s">
        <v>262</v>
      </c>
      <c r="D105" s="218"/>
      <c r="E105" s="222">
        <v>2.5000000000000001E-2</v>
      </c>
      <c r="F105" s="227"/>
      <c r="G105" s="227"/>
      <c r="H105" s="226"/>
      <c r="I105" s="232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</row>
    <row r="106" spans="1:60" outlineLevel="1" x14ac:dyDescent="0.2">
      <c r="A106" s="230"/>
      <c r="B106" s="215"/>
      <c r="C106" s="249" t="s">
        <v>263</v>
      </c>
      <c r="D106" s="218"/>
      <c r="E106" s="222">
        <v>0.38624999999999998</v>
      </c>
      <c r="F106" s="227"/>
      <c r="G106" s="227"/>
      <c r="H106" s="226"/>
      <c r="I106" s="232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</row>
    <row r="107" spans="1:60" outlineLevel="1" x14ac:dyDescent="0.2">
      <c r="A107" s="230"/>
      <c r="B107" s="215"/>
      <c r="C107" s="249" t="s">
        <v>264</v>
      </c>
      <c r="D107" s="218"/>
      <c r="E107" s="222">
        <v>4.9500000000000002E-2</v>
      </c>
      <c r="F107" s="227"/>
      <c r="G107" s="227"/>
      <c r="H107" s="226"/>
      <c r="I107" s="232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</row>
    <row r="108" spans="1:60" outlineLevel="1" x14ac:dyDescent="0.2">
      <c r="A108" s="230"/>
      <c r="B108" s="215"/>
      <c r="C108" s="249" t="s">
        <v>265</v>
      </c>
      <c r="D108" s="218"/>
      <c r="E108" s="222">
        <v>2.58E-2</v>
      </c>
      <c r="F108" s="227"/>
      <c r="G108" s="227"/>
      <c r="H108" s="226"/>
      <c r="I108" s="232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</row>
    <row r="109" spans="1:60" outlineLevel="1" x14ac:dyDescent="0.2">
      <c r="A109" s="230"/>
      <c r="B109" s="215"/>
      <c r="C109" s="249" t="s">
        <v>266</v>
      </c>
      <c r="D109" s="218"/>
      <c r="E109" s="222">
        <v>8.4500000000000006E-2</v>
      </c>
      <c r="F109" s="227"/>
      <c r="G109" s="227"/>
      <c r="H109" s="226"/>
      <c r="I109" s="232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</row>
    <row r="110" spans="1:60" outlineLevel="1" x14ac:dyDescent="0.2">
      <c r="A110" s="230"/>
      <c r="B110" s="215"/>
      <c r="C110" s="249" t="s">
        <v>267</v>
      </c>
      <c r="D110" s="218"/>
      <c r="E110" s="222">
        <v>3.5999999999999997E-2</v>
      </c>
      <c r="F110" s="227"/>
      <c r="G110" s="227"/>
      <c r="H110" s="226"/>
      <c r="I110" s="232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</row>
    <row r="111" spans="1:60" outlineLevel="1" x14ac:dyDescent="0.2">
      <c r="A111" s="230"/>
      <c r="B111" s="215"/>
      <c r="C111" s="249" t="s">
        <v>268</v>
      </c>
      <c r="D111" s="218"/>
      <c r="E111" s="222">
        <v>3.9E-2</v>
      </c>
      <c r="F111" s="227"/>
      <c r="G111" s="227"/>
      <c r="H111" s="226"/>
      <c r="I111" s="232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</row>
    <row r="112" spans="1:60" outlineLevel="1" x14ac:dyDescent="0.2">
      <c r="A112" s="230"/>
      <c r="B112" s="215"/>
      <c r="C112" s="249" t="s">
        <v>269</v>
      </c>
      <c r="D112" s="218"/>
      <c r="E112" s="222">
        <v>0.1</v>
      </c>
      <c r="F112" s="227"/>
      <c r="G112" s="227"/>
      <c r="H112" s="226"/>
      <c r="I112" s="232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</row>
    <row r="113" spans="1:60" outlineLevel="1" x14ac:dyDescent="0.2">
      <c r="A113" s="230"/>
      <c r="B113" s="321" t="s">
        <v>270</v>
      </c>
      <c r="C113" s="322"/>
      <c r="D113" s="323"/>
      <c r="E113" s="324"/>
      <c r="F113" s="325"/>
      <c r="G113" s="326"/>
      <c r="H113" s="226"/>
      <c r="I113" s="232"/>
      <c r="J113" s="206"/>
      <c r="K113" s="206">
        <v>0</v>
      </c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</row>
    <row r="114" spans="1:60" outlineLevel="1" x14ac:dyDescent="0.2">
      <c r="A114" s="230"/>
      <c r="B114" s="321" t="s">
        <v>271</v>
      </c>
      <c r="C114" s="322"/>
      <c r="D114" s="323"/>
      <c r="E114" s="324"/>
      <c r="F114" s="325"/>
      <c r="G114" s="326"/>
      <c r="H114" s="226"/>
      <c r="I114" s="232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</row>
    <row r="115" spans="1:60" outlineLevel="1" x14ac:dyDescent="0.2">
      <c r="A115" s="230">
        <v>20</v>
      </c>
      <c r="B115" s="215" t="s">
        <v>272</v>
      </c>
      <c r="C115" s="248" t="s">
        <v>273</v>
      </c>
      <c r="D115" s="217" t="s">
        <v>274</v>
      </c>
      <c r="E115" s="221">
        <v>0.43654999999999999</v>
      </c>
      <c r="F115" s="228"/>
      <c r="G115" s="227">
        <f>ROUND(E115*F115,2)</f>
        <v>0</v>
      </c>
      <c r="H115" s="226" t="s">
        <v>242</v>
      </c>
      <c r="I115" s="232" t="s">
        <v>149</v>
      </c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>
        <v>21</v>
      </c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</row>
    <row r="116" spans="1:60" outlineLevel="1" x14ac:dyDescent="0.2">
      <c r="A116" s="230"/>
      <c r="B116" s="215"/>
      <c r="C116" s="249" t="s">
        <v>275</v>
      </c>
      <c r="D116" s="218"/>
      <c r="E116" s="222">
        <v>3.1199999999999999E-2</v>
      </c>
      <c r="F116" s="227"/>
      <c r="G116" s="227"/>
      <c r="H116" s="226"/>
      <c r="I116" s="232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</row>
    <row r="117" spans="1:60" outlineLevel="1" x14ac:dyDescent="0.2">
      <c r="A117" s="230"/>
      <c r="B117" s="215"/>
      <c r="C117" s="249" t="s">
        <v>276</v>
      </c>
      <c r="D117" s="218"/>
      <c r="E117" s="222">
        <v>3.1199999999999999E-2</v>
      </c>
      <c r="F117" s="227"/>
      <c r="G117" s="227"/>
      <c r="H117" s="226"/>
      <c r="I117" s="232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</row>
    <row r="118" spans="1:60" outlineLevel="1" x14ac:dyDescent="0.2">
      <c r="A118" s="230"/>
      <c r="B118" s="215"/>
      <c r="C118" s="249" t="s">
        <v>277</v>
      </c>
      <c r="D118" s="218"/>
      <c r="E118" s="222">
        <v>3.1199999999999999E-2</v>
      </c>
      <c r="F118" s="227"/>
      <c r="G118" s="227"/>
      <c r="H118" s="226"/>
      <c r="I118" s="232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</row>
    <row r="119" spans="1:60" outlineLevel="1" x14ac:dyDescent="0.2">
      <c r="A119" s="230"/>
      <c r="B119" s="215"/>
      <c r="C119" s="249" t="s">
        <v>278</v>
      </c>
      <c r="D119" s="218"/>
      <c r="E119" s="222">
        <v>9.3600000000000003E-2</v>
      </c>
      <c r="F119" s="227"/>
      <c r="G119" s="227"/>
      <c r="H119" s="226"/>
      <c r="I119" s="232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06"/>
    </row>
    <row r="120" spans="1:60" outlineLevel="1" x14ac:dyDescent="0.2">
      <c r="A120" s="230"/>
      <c r="B120" s="215"/>
      <c r="C120" s="249" t="s">
        <v>279</v>
      </c>
      <c r="D120" s="218"/>
      <c r="E120" s="222">
        <v>4.1180000000000001E-2</v>
      </c>
      <c r="F120" s="227"/>
      <c r="G120" s="227"/>
      <c r="H120" s="226"/>
      <c r="I120" s="232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</row>
    <row r="121" spans="1:60" outlineLevel="1" x14ac:dyDescent="0.2">
      <c r="A121" s="230"/>
      <c r="B121" s="215"/>
      <c r="C121" s="249" t="s">
        <v>280</v>
      </c>
      <c r="D121" s="218"/>
      <c r="E121" s="222">
        <v>1.431E-2</v>
      </c>
      <c r="F121" s="227"/>
      <c r="G121" s="227"/>
      <c r="H121" s="226"/>
      <c r="I121" s="232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</row>
    <row r="122" spans="1:60" outlineLevel="1" x14ac:dyDescent="0.2">
      <c r="A122" s="230"/>
      <c r="B122" s="215"/>
      <c r="C122" s="249" t="s">
        <v>281</v>
      </c>
      <c r="D122" s="218"/>
      <c r="E122" s="222">
        <v>6.4899999999999999E-2</v>
      </c>
      <c r="F122" s="227"/>
      <c r="G122" s="227"/>
      <c r="H122" s="226"/>
      <c r="I122" s="232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</row>
    <row r="123" spans="1:60" outlineLevel="1" x14ac:dyDescent="0.2">
      <c r="A123" s="230"/>
      <c r="B123" s="215"/>
      <c r="C123" s="249" t="s">
        <v>282</v>
      </c>
      <c r="D123" s="218"/>
      <c r="E123" s="222">
        <v>2.9950000000000001E-2</v>
      </c>
      <c r="F123" s="227"/>
      <c r="G123" s="227"/>
      <c r="H123" s="226"/>
      <c r="I123" s="232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</row>
    <row r="124" spans="1:60" outlineLevel="1" x14ac:dyDescent="0.2">
      <c r="A124" s="230"/>
      <c r="B124" s="215"/>
      <c r="C124" s="249" t="s">
        <v>283</v>
      </c>
      <c r="D124" s="218"/>
      <c r="E124" s="222">
        <v>3.245E-2</v>
      </c>
      <c r="F124" s="227"/>
      <c r="G124" s="227"/>
      <c r="H124" s="226"/>
      <c r="I124" s="232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</row>
    <row r="125" spans="1:60" outlineLevel="1" x14ac:dyDescent="0.2">
      <c r="A125" s="230"/>
      <c r="B125" s="215"/>
      <c r="C125" s="249" t="s">
        <v>284</v>
      </c>
      <c r="D125" s="218"/>
      <c r="E125" s="222">
        <v>6.6559999999999994E-2</v>
      </c>
      <c r="F125" s="227"/>
      <c r="G125" s="227"/>
      <c r="H125" s="226"/>
      <c r="I125" s="232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</row>
    <row r="126" spans="1:60" outlineLevel="1" x14ac:dyDescent="0.2">
      <c r="A126" s="230"/>
      <c r="B126" s="321" t="s">
        <v>285</v>
      </c>
      <c r="C126" s="322"/>
      <c r="D126" s="323"/>
      <c r="E126" s="324"/>
      <c r="F126" s="325"/>
      <c r="G126" s="326"/>
      <c r="H126" s="226"/>
      <c r="I126" s="232"/>
      <c r="J126" s="206"/>
      <c r="K126" s="206">
        <v>0</v>
      </c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</row>
    <row r="127" spans="1:60" outlineLevel="1" x14ac:dyDescent="0.2">
      <c r="A127" s="230"/>
      <c r="B127" s="321" t="s">
        <v>239</v>
      </c>
      <c r="C127" s="322"/>
      <c r="D127" s="323"/>
      <c r="E127" s="324"/>
      <c r="F127" s="325"/>
      <c r="G127" s="326"/>
      <c r="H127" s="226"/>
      <c r="I127" s="232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</row>
    <row r="128" spans="1:60" outlineLevel="1" x14ac:dyDescent="0.2">
      <c r="A128" s="230">
        <v>21</v>
      </c>
      <c r="B128" s="215" t="s">
        <v>286</v>
      </c>
      <c r="C128" s="248" t="s">
        <v>287</v>
      </c>
      <c r="D128" s="217" t="s">
        <v>147</v>
      </c>
      <c r="E128" s="221">
        <v>1.89</v>
      </c>
      <c r="F128" s="228"/>
      <c r="G128" s="227">
        <f>ROUND(E128*F128,2)</f>
        <v>0</v>
      </c>
      <c r="H128" s="226" t="s">
        <v>242</v>
      </c>
      <c r="I128" s="232" t="s">
        <v>149</v>
      </c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>
        <v>21</v>
      </c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</row>
    <row r="129" spans="1:60" outlineLevel="1" x14ac:dyDescent="0.2">
      <c r="A129" s="230"/>
      <c r="B129" s="215"/>
      <c r="C129" s="249" t="s">
        <v>288</v>
      </c>
      <c r="D129" s="218"/>
      <c r="E129" s="222">
        <v>1.89</v>
      </c>
      <c r="F129" s="227"/>
      <c r="G129" s="227"/>
      <c r="H129" s="226"/>
      <c r="I129" s="232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</row>
    <row r="130" spans="1:60" outlineLevel="1" x14ac:dyDescent="0.2">
      <c r="A130" s="230">
        <v>22</v>
      </c>
      <c r="B130" s="215" t="s">
        <v>289</v>
      </c>
      <c r="C130" s="248" t="s">
        <v>290</v>
      </c>
      <c r="D130" s="217" t="s">
        <v>147</v>
      </c>
      <c r="E130" s="221">
        <v>3.78</v>
      </c>
      <c r="F130" s="228"/>
      <c r="G130" s="227">
        <f>ROUND(E130*F130,2)</f>
        <v>0</v>
      </c>
      <c r="H130" s="226" t="s">
        <v>242</v>
      </c>
      <c r="I130" s="232" t="s">
        <v>149</v>
      </c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>
        <v>21</v>
      </c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</row>
    <row r="131" spans="1:60" outlineLevel="1" x14ac:dyDescent="0.2">
      <c r="A131" s="230"/>
      <c r="B131" s="215"/>
      <c r="C131" s="249" t="s">
        <v>291</v>
      </c>
      <c r="D131" s="218"/>
      <c r="E131" s="222">
        <v>1.89</v>
      </c>
      <c r="F131" s="227"/>
      <c r="G131" s="227"/>
      <c r="H131" s="226"/>
      <c r="I131" s="232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</row>
    <row r="132" spans="1:60" outlineLevel="1" x14ac:dyDescent="0.2">
      <c r="A132" s="230"/>
      <c r="B132" s="215"/>
      <c r="C132" s="249" t="s">
        <v>292</v>
      </c>
      <c r="D132" s="218"/>
      <c r="E132" s="222">
        <v>1.89</v>
      </c>
      <c r="F132" s="227"/>
      <c r="G132" s="227"/>
      <c r="H132" s="226"/>
      <c r="I132" s="232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</row>
    <row r="133" spans="1:60" outlineLevel="1" x14ac:dyDescent="0.2">
      <c r="A133" s="230"/>
      <c r="B133" s="321" t="s">
        <v>293</v>
      </c>
      <c r="C133" s="322"/>
      <c r="D133" s="323"/>
      <c r="E133" s="324"/>
      <c r="F133" s="325"/>
      <c r="G133" s="326"/>
      <c r="H133" s="226"/>
      <c r="I133" s="232"/>
      <c r="J133" s="206"/>
      <c r="K133" s="206">
        <v>0</v>
      </c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</row>
    <row r="134" spans="1:60" outlineLevel="1" x14ac:dyDescent="0.2">
      <c r="A134" s="230"/>
      <c r="B134" s="321" t="s">
        <v>294</v>
      </c>
      <c r="C134" s="322"/>
      <c r="D134" s="323"/>
      <c r="E134" s="324"/>
      <c r="F134" s="325"/>
      <c r="G134" s="326"/>
      <c r="H134" s="226"/>
      <c r="I134" s="232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</row>
    <row r="135" spans="1:60" outlineLevel="1" x14ac:dyDescent="0.2">
      <c r="A135" s="230"/>
      <c r="B135" s="321" t="s">
        <v>295</v>
      </c>
      <c r="C135" s="322"/>
      <c r="D135" s="323"/>
      <c r="E135" s="324"/>
      <c r="F135" s="325"/>
      <c r="G135" s="326"/>
      <c r="H135" s="226"/>
      <c r="I135" s="232"/>
      <c r="J135" s="206"/>
      <c r="K135" s="206">
        <v>1</v>
      </c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</row>
    <row r="136" spans="1:60" ht="22.5" outlineLevel="1" x14ac:dyDescent="0.2">
      <c r="A136" s="230">
        <v>23</v>
      </c>
      <c r="B136" s="215" t="s">
        <v>296</v>
      </c>
      <c r="C136" s="282" t="s">
        <v>297</v>
      </c>
      <c r="D136" s="217" t="s">
        <v>147</v>
      </c>
      <c r="E136" s="221">
        <v>3.7050000000000001</v>
      </c>
      <c r="F136" s="228"/>
      <c r="G136" s="227">
        <f>ROUND(E136*F136,2)</f>
        <v>0</v>
      </c>
      <c r="H136" s="226" t="s">
        <v>227</v>
      </c>
      <c r="I136" s="232" t="s">
        <v>149</v>
      </c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>
        <v>21</v>
      </c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</row>
    <row r="137" spans="1:60" outlineLevel="1" x14ac:dyDescent="0.2">
      <c r="A137" s="230"/>
      <c r="B137" s="215"/>
      <c r="C137" s="249" t="s">
        <v>298</v>
      </c>
      <c r="D137" s="218"/>
      <c r="E137" s="222">
        <v>3.7050000000000001</v>
      </c>
      <c r="F137" s="227"/>
      <c r="G137" s="227"/>
      <c r="H137" s="226"/>
      <c r="I137" s="232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</row>
    <row r="138" spans="1:60" outlineLevel="1" x14ac:dyDescent="0.2">
      <c r="A138" s="230"/>
      <c r="B138" s="321" t="s">
        <v>299</v>
      </c>
      <c r="C138" s="322"/>
      <c r="D138" s="323"/>
      <c r="E138" s="324"/>
      <c r="F138" s="325"/>
      <c r="G138" s="326"/>
      <c r="H138" s="226"/>
      <c r="I138" s="232"/>
      <c r="J138" s="206"/>
      <c r="K138" s="206">
        <v>0</v>
      </c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</row>
    <row r="139" spans="1:60" outlineLevel="1" x14ac:dyDescent="0.2">
      <c r="A139" s="230"/>
      <c r="B139" s="321" t="s">
        <v>300</v>
      </c>
      <c r="C139" s="322"/>
      <c r="D139" s="323"/>
      <c r="E139" s="324"/>
      <c r="F139" s="325"/>
      <c r="G139" s="326"/>
      <c r="H139" s="226"/>
      <c r="I139" s="232"/>
      <c r="J139" s="206"/>
      <c r="K139" s="206">
        <v>1</v>
      </c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</row>
    <row r="140" spans="1:60" outlineLevel="1" x14ac:dyDescent="0.2">
      <c r="A140" s="230">
        <v>24</v>
      </c>
      <c r="B140" s="215" t="s">
        <v>301</v>
      </c>
      <c r="C140" s="248" t="s">
        <v>302</v>
      </c>
      <c r="D140" s="217" t="s">
        <v>253</v>
      </c>
      <c r="E140" s="221">
        <v>2</v>
      </c>
      <c r="F140" s="228"/>
      <c r="G140" s="227">
        <f>ROUND(E140*F140,2)</f>
        <v>0</v>
      </c>
      <c r="H140" s="226" t="s">
        <v>227</v>
      </c>
      <c r="I140" s="232" t="s">
        <v>149</v>
      </c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>
        <v>21</v>
      </c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</row>
    <row r="141" spans="1:60" outlineLevel="1" x14ac:dyDescent="0.2">
      <c r="A141" s="230"/>
      <c r="B141" s="215"/>
      <c r="C141" s="249" t="s">
        <v>303</v>
      </c>
      <c r="D141" s="218"/>
      <c r="E141" s="222"/>
      <c r="F141" s="227"/>
      <c r="G141" s="227"/>
      <c r="H141" s="226"/>
      <c r="I141" s="232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</row>
    <row r="142" spans="1:60" outlineLevel="1" x14ac:dyDescent="0.2">
      <c r="A142" s="230"/>
      <c r="B142" s="215"/>
      <c r="C142" s="249" t="s">
        <v>304</v>
      </c>
      <c r="D142" s="218"/>
      <c r="E142" s="222">
        <v>2</v>
      </c>
      <c r="F142" s="227"/>
      <c r="G142" s="227"/>
      <c r="H142" s="226"/>
      <c r="I142" s="232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</row>
    <row r="143" spans="1:60" outlineLevel="1" x14ac:dyDescent="0.2">
      <c r="A143" s="230"/>
      <c r="B143" s="321" t="s">
        <v>299</v>
      </c>
      <c r="C143" s="322"/>
      <c r="D143" s="323"/>
      <c r="E143" s="324"/>
      <c r="F143" s="325"/>
      <c r="G143" s="326"/>
      <c r="H143" s="226"/>
      <c r="I143" s="232"/>
      <c r="J143" s="206"/>
      <c r="K143" s="206">
        <v>0</v>
      </c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</row>
    <row r="144" spans="1:60" outlineLevel="1" x14ac:dyDescent="0.2">
      <c r="A144" s="230"/>
      <c r="B144" s="321" t="s">
        <v>300</v>
      </c>
      <c r="C144" s="322"/>
      <c r="D144" s="323"/>
      <c r="E144" s="324"/>
      <c r="F144" s="325"/>
      <c r="G144" s="326"/>
      <c r="H144" s="226"/>
      <c r="I144" s="232"/>
      <c r="J144" s="206"/>
      <c r="K144" s="206">
        <v>1</v>
      </c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06"/>
      <c r="BB144" s="206"/>
      <c r="BC144" s="206"/>
      <c r="BD144" s="206"/>
      <c r="BE144" s="206"/>
      <c r="BF144" s="206"/>
      <c r="BG144" s="206"/>
      <c r="BH144" s="206"/>
    </row>
    <row r="145" spans="1:60" outlineLevel="1" x14ac:dyDescent="0.2">
      <c r="A145" s="230">
        <v>25</v>
      </c>
      <c r="B145" s="215" t="s">
        <v>305</v>
      </c>
      <c r="C145" s="248" t="s">
        <v>306</v>
      </c>
      <c r="D145" s="217" t="s">
        <v>253</v>
      </c>
      <c r="E145" s="221">
        <v>6</v>
      </c>
      <c r="F145" s="228"/>
      <c r="G145" s="227">
        <f>ROUND(E145*F145,2)</f>
        <v>0</v>
      </c>
      <c r="H145" s="226" t="s">
        <v>227</v>
      </c>
      <c r="I145" s="232" t="s">
        <v>149</v>
      </c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>
        <v>21</v>
      </c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06"/>
      <c r="BB145" s="206"/>
      <c r="BC145" s="206"/>
      <c r="BD145" s="206"/>
      <c r="BE145" s="206"/>
      <c r="BF145" s="206"/>
      <c r="BG145" s="206"/>
      <c r="BH145" s="206"/>
    </row>
    <row r="146" spans="1:60" outlineLevel="1" x14ac:dyDescent="0.2">
      <c r="A146" s="230"/>
      <c r="B146" s="215"/>
      <c r="C146" s="249" t="s">
        <v>303</v>
      </c>
      <c r="D146" s="218"/>
      <c r="E146" s="222"/>
      <c r="F146" s="227"/>
      <c r="G146" s="227"/>
      <c r="H146" s="226"/>
      <c r="I146" s="232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6"/>
      <c r="AN146" s="206"/>
      <c r="AO146" s="206"/>
      <c r="AP146" s="206"/>
      <c r="AQ146" s="206"/>
      <c r="AR146" s="206"/>
      <c r="AS146" s="206"/>
      <c r="AT146" s="206"/>
      <c r="AU146" s="206"/>
      <c r="AV146" s="206"/>
      <c r="AW146" s="206"/>
      <c r="AX146" s="206"/>
      <c r="AY146" s="206"/>
      <c r="AZ146" s="206"/>
      <c r="BA146" s="206"/>
      <c r="BB146" s="206"/>
      <c r="BC146" s="206"/>
      <c r="BD146" s="206"/>
      <c r="BE146" s="206"/>
      <c r="BF146" s="206"/>
      <c r="BG146" s="206"/>
      <c r="BH146" s="206"/>
    </row>
    <row r="147" spans="1:60" outlineLevel="1" x14ac:dyDescent="0.2">
      <c r="A147" s="230"/>
      <c r="B147" s="215"/>
      <c r="C147" s="249" t="s">
        <v>304</v>
      </c>
      <c r="D147" s="218"/>
      <c r="E147" s="222">
        <v>2</v>
      </c>
      <c r="F147" s="227"/>
      <c r="G147" s="227"/>
      <c r="H147" s="226"/>
      <c r="I147" s="232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6"/>
      <c r="BC147" s="206"/>
      <c r="BD147" s="206"/>
      <c r="BE147" s="206"/>
      <c r="BF147" s="206"/>
      <c r="BG147" s="206"/>
      <c r="BH147" s="206"/>
    </row>
    <row r="148" spans="1:60" outlineLevel="1" x14ac:dyDescent="0.2">
      <c r="A148" s="230"/>
      <c r="B148" s="215"/>
      <c r="C148" s="249" t="s">
        <v>307</v>
      </c>
      <c r="D148" s="218"/>
      <c r="E148" s="222">
        <v>1</v>
      </c>
      <c r="F148" s="227"/>
      <c r="G148" s="227"/>
      <c r="H148" s="226"/>
      <c r="I148" s="232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  <c r="AX148" s="206"/>
      <c r="AY148" s="206"/>
      <c r="AZ148" s="206"/>
      <c r="BA148" s="206"/>
      <c r="BB148" s="206"/>
      <c r="BC148" s="206"/>
      <c r="BD148" s="206"/>
      <c r="BE148" s="206"/>
      <c r="BF148" s="206"/>
      <c r="BG148" s="206"/>
      <c r="BH148" s="206"/>
    </row>
    <row r="149" spans="1:60" outlineLevel="1" x14ac:dyDescent="0.2">
      <c r="A149" s="230"/>
      <c r="B149" s="215"/>
      <c r="C149" s="249" t="s">
        <v>308</v>
      </c>
      <c r="D149" s="218"/>
      <c r="E149" s="222">
        <v>1</v>
      </c>
      <c r="F149" s="227"/>
      <c r="G149" s="227"/>
      <c r="H149" s="226"/>
      <c r="I149" s="232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6"/>
      <c r="BH149" s="206"/>
    </row>
    <row r="150" spans="1:60" outlineLevel="1" x14ac:dyDescent="0.2">
      <c r="A150" s="230"/>
      <c r="B150" s="215"/>
      <c r="C150" s="249" t="s">
        <v>309</v>
      </c>
      <c r="D150" s="218"/>
      <c r="E150" s="222">
        <v>1</v>
      </c>
      <c r="F150" s="227"/>
      <c r="G150" s="227"/>
      <c r="H150" s="226"/>
      <c r="I150" s="232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6"/>
      <c r="BH150" s="206"/>
    </row>
    <row r="151" spans="1:60" outlineLevel="1" x14ac:dyDescent="0.2">
      <c r="A151" s="230"/>
      <c r="B151" s="215"/>
      <c r="C151" s="249" t="s">
        <v>310</v>
      </c>
      <c r="D151" s="218"/>
      <c r="E151" s="222">
        <v>1</v>
      </c>
      <c r="F151" s="227"/>
      <c r="G151" s="227"/>
      <c r="H151" s="226"/>
      <c r="I151" s="232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</row>
    <row r="152" spans="1:60" outlineLevel="1" x14ac:dyDescent="0.2">
      <c r="A152" s="230"/>
      <c r="B152" s="321" t="s">
        <v>299</v>
      </c>
      <c r="C152" s="322"/>
      <c r="D152" s="323"/>
      <c r="E152" s="324"/>
      <c r="F152" s="325"/>
      <c r="G152" s="326"/>
      <c r="H152" s="226"/>
      <c r="I152" s="232"/>
      <c r="J152" s="206"/>
      <c r="K152" s="206">
        <v>0</v>
      </c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</row>
    <row r="153" spans="1:60" outlineLevel="1" x14ac:dyDescent="0.2">
      <c r="A153" s="230"/>
      <c r="B153" s="321" t="s">
        <v>311</v>
      </c>
      <c r="C153" s="322"/>
      <c r="D153" s="323"/>
      <c r="E153" s="324"/>
      <c r="F153" s="325"/>
      <c r="G153" s="326"/>
      <c r="H153" s="226"/>
      <c r="I153" s="232"/>
      <c r="J153" s="206"/>
      <c r="K153" s="206">
        <v>1</v>
      </c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</row>
    <row r="154" spans="1:60" outlineLevel="1" x14ac:dyDescent="0.2">
      <c r="A154" s="230">
        <v>26</v>
      </c>
      <c r="B154" s="215" t="s">
        <v>312</v>
      </c>
      <c r="C154" s="248" t="s">
        <v>313</v>
      </c>
      <c r="D154" s="217" t="s">
        <v>147</v>
      </c>
      <c r="E154" s="221">
        <v>3.7050000000000001</v>
      </c>
      <c r="F154" s="228"/>
      <c r="G154" s="227">
        <f>ROUND(E154*F154,2)</f>
        <v>0</v>
      </c>
      <c r="H154" s="226" t="s">
        <v>227</v>
      </c>
      <c r="I154" s="232" t="s">
        <v>149</v>
      </c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>
        <v>21</v>
      </c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</row>
    <row r="155" spans="1:60" outlineLevel="1" x14ac:dyDescent="0.2">
      <c r="A155" s="230"/>
      <c r="B155" s="215"/>
      <c r="C155" s="249" t="s">
        <v>314</v>
      </c>
      <c r="D155" s="218"/>
      <c r="E155" s="222">
        <v>3.7050000000000001</v>
      </c>
      <c r="F155" s="227"/>
      <c r="G155" s="227"/>
      <c r="H155" s="226"/>
      <c r="I155" s="232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</row>
    <row r="156" spans="1:60" outlineLevel="1" x14ac:dyDescent="0.2">
      <c r="A156" s="230"/>
      <c r="B156" s="321" t="s">
        <v>315</v>
      </c>
      <c r="C156" s="322"/>
      <c r="D156" s="323"/>
      <c r="E156" s="324"/>
      <c r="F156" s="325"/>
      <c r="G156" s="326"/>
      <c r="H156" s="226"/>
      <c r="I156" s="232"/>
      <c r="J156" s="206"/>
      <c r="K156" s="206">
        <v>0</v>
      </c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</row>
    <row r="157" spans="1:60" ht="22.5" outlineLevel="1" x14ac:dyDescent="0.2">
      <c r="A157" s="230"/>
      <c r="B157" s="321" t="s">
        <v>316</v>
      </c>
      <c r="C157" s="322"/>
      <c r="D157" s="323"/>
      <c r="E157" s="324"/>
      <c r="F157" s="325"/>
      <c r="G157" s="326"/>
      <c r="H157" s="226"/>
      <c r="I157" s="232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7" t="str">
        <f>B157</f>
        <v>jednoduché nebo příčky zděné do svislé dřevěné, cihelné, betonové nebo ocelové konstrukce na jakoukoliv maltu vápenocementovou (MVC) nebo cementovou (MC),</v>
      </c>
      <c r="BA157" s="206"/>
      <c r="BB157" s="206"/>
      <c r="BC157" s="206"/>
      <c r="BD157" s="206"/>
      <c r="BE157" s="206"/>
      <c r="BF157" s="206"/>
      <c r="BG157" s="206"/>
      <c r="BH157" s="206"/>
    </row>
    <row r="158" spans="1:60" outlineLevel="1" x14ac:dyDescent="0.2">
      <c r="A158" s="230"/>
      <c r="B158" s="321" t="s">
        <v>317</v>
      </c>
      <c r="C158" s="322"/>
      <c r="D158" s="323"/>
      <c r="E158" s="324"/>
      <c r="F158" s="325"/>
      <c r="G158" s="326"/>
      <c r="H158" s="226"/>
      <c r="I158" s="232"/>
      <c r="J158" s="206"/>
      <c r="K158" s="206">
        <v>1</v>
      </c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</row>
    <row r="159" spans="1:60" outlineLevel="1" x14ac:dyDescent="0.2">
      <c r="A159" s="230">
        <v>27</v>
      </c>
      <c r="B159" s="215" t="s">
        <v>318</v>
      </c>
      <c r="C159" s="282" t="s">
        <v>319</v>
      </c>
      <c r="D159" s="217" t="s">
        <v>147</v>
      </c>
      <c r="E159" s="221">
        <v>17.216999999999999</v>
      </c>
      <c r="F159" s="228"/>
      <c r="G159" s="227">
        <f>ROUND(E159*F159,2)</f>
        <v>0</v>
      </c>
      <c r="H159" s="226" t="s">
        <v>227</v>
      </c>
      <c r="I159" s="232" t="s">
        <v>149</v>
      </c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>
        <v>21</v>
      </c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</row>
    <row r="160" spans="1:60" outlineLevel="1" x14ac:dyDescent="0.2">
      <c r="A160" s="230"/>
      <c r="B160" s="215"/>
      <c r="C160" s="249" t="s">
        <v>320</v>
      </c>
      <c r="D160" s="218"/>
      <c r="E160" s="222">
        <v>6.6029999999999998</v>
      </c>
      <c r="F160" s="227"/>
      <c r="G160" s="227"/>
      <c r="H160" s="226"/>
      <c r="I160" s="232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</row>
    <row r="161" spans="1:60" outlineLevel="1" x14ac:dyDescent="0.2">
      <c r="A161" s="230"/>
      <c r="B161" s="215"/>
      <c r="C161" s="249" t="s">
        <v>321</v>
      </c>
      <c r="D161" s="218"/>
      <c r="E161" s="222">
        <v>10.614000000000001</v>
      </c>
      <c r="F161" s="227"/>
      <c r="G161" s="227"/>
      <c r="H161" s="226"/>
      <c r="I161" s="232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</row>
    <row r="162" spans="1:60" outlineLevel="1" x14ac:dyDescent="0.2">
      <c r="A162" s="230"/>
      <c r="B162" s="321" t="s">
        <v>315</v>
      </c>
      <c r="C162" s="322"/>
      <c r="D162" s="323"/>
      <c r="E162" s="324"/>
      <c r="F162" s="325"/>
      <c r="G162" s="326"/>
      <c r="H162" s="226"/>
      <c r="I162" s="232"/>
      <c r="J162" s="206"/>
      <c r="K162" s="206">
        <v>0</v>
      </c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</row>
    <row r="163" spans="1:60" ht="22.5" outlineLevel="1" x14ac:dyDescent="0.2">
      <c r="A163" s="230"/>
      <c r="B163" s="321" t="s">
        <v>316</v>
      </c>
      <c r="C163" s="322"/>
      <c r="D163" s="323"/>
      <c r="E163" s="324"/>
      <c r="F163" s="325"/>
      <c r="G163" s="326"/>
      <c r="H163" s="226"/>
      <c r="I163" s="232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7" t="str">
        <f>B163</f>
        <v>jednoduché nebo příčky zděné do svislé dřevěné, cihelné, betonové nebo ocelové konstrukce na jakoukoliv maltu vápenocementovou (MVC) nebo cementovou (MC),</v>
      </c>
      <c r="BA163" s="206"/>
      <c r="BB163" s="206"/>
      <c r="BC163" s="206"/>
      <c r="BD163" s="206"/>
      <c r="BE163" s="206"/>
      <c r="BF163" s="206"/>
      <c r="BG163" s="206"/>
      <c r="BH163" s="206"/>
    </row>
    <row r="164" spans="1:60" outlineLevel="1" x14ac:dyDescent="0.2">
      <c r="A164" s="230"/>
      <c r="B164" s="321" t="s">
        <v>317</v>
      </c>
      <c r="C164" s="322"/>
      <c r="D164" s="323"/>
      <c r="E164" s="324"/>
      <c r="F164" s="325"/>
      <c r="G164" s="326"/>
      <c r="H164" s="226"/>
      <c r="I164" s="232"/>
      <c r="J164" s="206"/>
      <c r="K164" s="206">
        <v>1</v>
      </c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</row>
    <row r="165" spans="1:60" outlineLevel="1" x14ac:dyDescent="0.2">
      <c r="A165" s="230">
        <v>28</v>
      </c>
      <c r="B165" s="215" t="s">
        <v>322</v>
      </c>
      <c r="C165" s="282" t="s">
        <v>323</v>
      </c>
      <c r="D165" s="217" t="s">
        <v>147</v>
      </c>
      <c r="E165" s="221">
        <v>55.6</v>
      </c>
      <c r="F165" s="228"/>
      <c r="G165" s="227">
        <f>ROUND(E165*F165,2)</f>
        <v>0</v>
      </c>
      <c r="H165" s="226" t="s">
        <v>227</v>
      </c>
      <c r="I165" s="232" t="s">
        <v>149</v>
      </c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>
        <v>21</v>
      </c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</row>
    <row r="166" spans="1:60" outlineLevel="1" x14ac:dyDescent="0.2">
      <c r="A166" s="230"/>
      <c r="B166" s="215"/>
      <c r="C166" s="249" t="s">
        <v>324</v>
      </c>
      <c r="D166" s="218"/>
      <c r="E166" s="222">
        <v>19.838000000000001</v>
      </c>
      <c r="F166" s="227"/>
      <c r="G166" s="227"/>
      <c r="H166" s="226"/>
      <c r="I166" s="232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6"/>
      <c r="BH166" s="206"/>
    </row>
    <row r="167" spans="1:60" outlineLevel="1" x14ac:dyDescent="0.2">
      <c r="A167" s="230"/>
      <c r="B167" s="215"/>
      <c r="C167" s="249" t="s">
        <v>325</v>
      </c>
      <c r="D167" s="218"/>
      <c r="E167" s="222">
        <v>12.815</v>
      </c>
      <c r="F167" s="227"/>
      <c r="G167" s="227"/>
      <c r="H167" s="226"/>
      <c r="I167" s="232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</row>
    <row r="168" spans="1:60" outlineLevel="1" x14ac:dyDescent="0.2">
      <c r="A168" s="230"/>
      <c r="B168" s="215"/>
      <c r="C168" s="249" t="s">
        <v>326</v>
      </c>
      <c r="D168" s="218"/>
      <c r="E168" s="222">
        <v>17.266999999999999</v>
      </c>
      <c r="F168" s="227"/>
      <c r="G168" s="227"/>
      <c r="H168" s="226"/>
      <c r="I168" s="232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</row>
    <row r="169" spans="1:60" outlineLevel="1" x14ac:dyDescent="0.2">
      <c r="A169" s="230"/>
      <c r="B169" s="215"/>
      <c r="C169" s="249" t="s">
        <v>327</v>
      </c>
      <c r="D169" s="218"/>
      <c r="E169" s="222">
        <v>4</v>
      </c>
      <c r="F169" s="227"/>
      <c r="G169" s="227"/>
      <c r="H169" s="226"/>
      <c r="I169" s="232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</row>
    <row r="170" spans="1:60" outlineLevel="1" x14ac:dyDescent="0.2">
      <c r="A170" s="230"/>
      <c r="B170" s="215"/>
      <c r="C170" s="249" t="s">
        <v>328</v>
      </c>
      <c r="D170" s="218"/>
      <c r="E170" s="222">
        <v>1.68</v>
      </c>
      <c r="F170" s="227"/>
      <c r="G170" s="227"/>
      <c r="H170" s="226"/>
      <c r="I170" s="232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</row>
    <row r="171" spans="1:60" outlineLevel="1" x14ac:dyDescent="0.2">
      <c r="A171" s="230"/>
      <c r="B171" s="321" t="s">
        <v>329</v>
      </c>
      <c r="C171" s="322"/>
      <c r="D171" s="323"/>
      <c r="E171" s="324"/>
      <c r="F171" s="325"/>
      <c r="G171" s="326"/>
      <c r="H171" s="226"/>
      <c r="I171" s="232"/>
      <c r="J171" s="206"/>
      <c r="K171" s="206">
        <v>0</v>
      </c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</row>
    <row r="172" spans="1:60" outlineLevel="1" x14ac:dyDescent="0.2">
      <c r="A172" s="230">
        <v>29</v>
      </c>
      <c r="B172" s="215" t="s">
        <v>330</v>
      </c>
      <c r="C172" s="248" t="s">
        <v>331</v>
      </c>
      <c r="D172" s="217" t="s">
        <v>162</v>
      </c>
      <c r="E172" s="221">
        <v>48</v>
      </c>
      <c r="F172" s="228"/>
      <c r="G172" s="227">
        <f>ROUND(E172*F172,2)</f>
        <v>0</v>
      </c>
      <c r="H172" s="226" t="s">
        <v>242</v>
      </c>
      <c r="I172" s="232" t="s">
        <v>149</v>
      </c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>
        <v>21</v>
      </c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</row>
    <row r="173" spans="1:60" outlineLevel="1" x14ac:dyDescent="0.2">
      <c r="A173" s="230"/>
      <c r="B173" s="215"/>
      <c r="C173" s="249" t="s">
        <v>332</v>
      </c>
      <c r="D173" s="218"/>
      <c r="E173" s="222">
        <v>48</v>
      </c>
      <c r="F173" s="227"/>
      <c r="G173" s="227"/>
      <c r="H173" s="226"/>
      <c r="I173" s="232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</row>
    <row r="174" spans="1:60" outlineLevel="1" x14ac:dyDescent="0.2">
      <c r="A174" s="230"/>
      <c r="B174" s="321" t="s">
        <v>333</v>
      </c>
      <c r="C174" s="322"/>
      <c r="D174" s="323"/>
      <c r="E174" s="324"/>
      <c r="F174" s="325"/>
      <c r="G174" s="326"/>
      <c r="H174" s="226"/>
      <c r="I174" s="232"/>
      <c r="J174" s="206"/>
      <c r="K174" s="206">
        <v>0</v>
      </c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</row>
    <row r="175" spans="1:60" outlineLevel="1" x14ac:dyDescent="0.2">
      <c r="A175" s="230"/>
      <c r="B175" s="321" t="s">
        <v>334</v>
      </c>
      <c r="C175" s="322"/>
      <c r="D175" s="323"/>
      <c r="E175" s="324"/>
      <c r="F175" s="325"/>
      <c r="G175" s="326"/>
      <c r="H175" s="226"/>
      <c r="I175" s="232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</row>
    <row r="176" spans="1:60" outlineLevel="1" x14ac:dyDescent="0.2">
      <c r="A176" s="230">
        <v>30</v>
      </c>
      <c r="B176" s="215" t="s">
        <v>335</v>
      </c>
      <c r="C176" s="248" t="s">
        <v>336</v>
      </c>
      <c r="D176" s="217" t="s">
        <v>147</v>
      </c>
      <c r="E176" s="221">
        <v>2.9369999999999998</v>
      </c>
      <c r="F176" s="228"/>
      <c r="G176" s="227">
        <f>ROUND(E176*F176,2)</f>
        <v>0</v>
      </c>
      <c r="H176" s="226" t="s">
        <v>227</v>
      </c>
      <c r="I176" s="232" t="s">
        <v>149</v>
      </c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>
        <v>21</v>
      </c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</row>
    <row r="177" spans="1:60" outlineLevel="1" x14ac:dyDescent="0.2">
      <c r="A177" s="230"/>
      <c r="B177" s="215"/>
      <c r="C177" s="249" t="s">
        <v>337</v>
      </c>
      <c r="D177" s="218"/>
      <c r="E177" s="222">
        <v>0.25</v>
      </c>
      <c r="F177" s="227"/>
      <c r="G177" s="227"/>
      <c r="H177" s="226"/>
      <c r="I177" s="232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</row>
    <row r="178" spans="1:60" outlineLevel="1" x14ac:dyDescent="0.2">
      <c r="A178" s="230"/>
      <c r="B178" s="215"/>
      <c r="C178" s="249" t="s">
        <v>338</v>
      </c>
      <c r="D178" s="218"/>
      <c r="E178" s="222">
        <v>0.25</v>
      </c>
      <c r="F178" s="227"/>
      <c r="G178" s="227"/>
      <c r="H178" s="226"/>
      <c r="I178" s="232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206"/>
      <c r="BF178" s="206"/>
      <c r="BG178" s="206"/>
      <c r="BH178" s="206"/>
    </row>
    <row r="179" spans="1:60" outlineLevel="1" x14ac:dyDescent="0.2">
      <c r="A179" s="230"/>
      <c r="B179" s="215"/>
      <c r="C179" s="249" t="s">
        <v>262</v>
      </c>
      <c r="D179" s="218"/>
      <c r="E179" s="222">
        <v>2.5000000000000001E-2</v>
      </c>
      <c r="F179" s="227"/>
      <c r="G179" s="227"/>
      <c r="H179" s="226"/>
      <c r="I179" s="232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06"/>
      <c r="BB179" s="206"/>
      <c r="BC179" s="206"/>
      <c r="BD179" s="206"/>
      <c r="BE179" s="206"/>
      <c r="BF179" s="206"/>
      <c r="BG179" s="206"/>
      <c r="BH179" s="206"/>
    </row>
    <row r="180" spans="1:60" outlineLevel="1" x14ac:dyDescent="0.2">
      <c r="A180" s="230"/>
      <c r="B180" s="215"/>
      <c r="C180" s="249" t="s">
        <v>339</v>
      </c>
      <c r="D180" s="218"/>
      <c r="E180" s="222">
        <v>0.75</v>
      </c>
      <c r="F180" s="227"/>
      <c r="G180" s="227"/>
      <c r="H180" s="226"/>
      <c r="I180" s="232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</row>
    <row r="181" spans="1:60" outlineLevel="1" x14ac:dyDescent="0.2">
      <c r="A181" s="230"/>
      <c r="B181" s="215"/>
      <c r="C181" s="249" t="s">
        <v>340</v>
      </c>
      <c r="D181" s="218"/>
      <c r="E181" s="222">
        <v>0.33</v>
      </c>
      <c r="F181" s="227"/>
      <c r="G181" s="227"/>
      <c r="H181" s="226"/>
      <c r="I181" s="232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</row>
    <row r="182" spans="1:60" outlineLevel="1" x14ac:dyDescent="0.2">
      <c r="A182" s="230"/>
      <c r="B182" s="215"/>
      <c r="C182" s="249" t="s">
        <v>341</v>
      </c>
      <c r="D182" s="218"/>
      <c r="E182" s="222">
        <v>0.17199999999999999</v>
      </c>
      <c r="F182" s="227"/>
      <c r="G182" s="227"/>
      <c r="H182" s="226"/>
      <c r="I182" s="232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</row>
    <row r="183" spans="1:60" outlineLevel="1" x14ac:dyDescent="0.2">
      <c r="A183" s="230"/>
      <c r="B183" s="215"/>
      <c r="C183" s="249" t="s">
        <v>342</v>
      </c>
      <c r="D183" s="218"/>
      <c r="E183" s="222">
        <v>0.26</v>
      </c>
      <c r="F183" s="227"/>
      <c r="G183" s="227"/>
      <c r="H183" s="226"/>
      <c r="I183" s="232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206"/>
      <c r="BE183" s="206"/>
      <c r="BF183" s="206"/>
      <c r="BG183" s="206"/>
      <c r="BH183" s="206"/>
    </row>
    <row r="184" spans="1:60" outlineLevel="1" x14ac:dyDescent="0.2">
      <c r="A184" s="230"/>
      <c r="B184" s="215"/>
      <c r="C184" s="249" t="s">
        <v>343</v>
      </c>
      <c r="D184" s="218"/>
      <c r="E184" s="222">
        <v>0.24</v>
      </c>
      <c r="F184" s="227"/>
      <c r="G184" s="227"/>
      <c r="H184" s="226"/>
      <c r="I184" s="232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06"/>
      <c r="BB184" s="206"/>
      <c r="BC184" s="206"/>
      <c r="BD184" s="206"/>
      <c r="BE184" s="206"/>
      <c r="BF184" s="206"/>
      <c r="BG184" s="206"/>
      <c r="BH184" s="206"/>
    </row>
    <row r="185" spans="1:60" outlineLevel="1" x14ac:dyDescent="0.2">
      <c r="A185" s="230"/>
      <c r="B185" s="215"/>
      <c r="C185" s="249" t="s">
        <v>344</v>
      </c>
      <c r="D185" s="218"/>
      <c r="E185" s="222">
        <v>0.26</v>
      </c>
      <c r="F185" s="227"/>
      <c r="G185" s="227"/>
      <c r="H185" s="226"/>
      <c r="I185" s="232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06"/>
      <c r="BB185" s="206"/>
      <c r="BC185" s="206"/>
      <c r="BD185" s="206"/>
      <c r="BE185" s="206"/>
      <c r="BF185" s="206"/>
      <c r="BG185" s="206"/>
      <c r="BH185" s="206"/>
    </row>
    <row r="186" spans="1:60" outlineLevel="1" x14ac:dyDescent="0.2">
      <c r="A186" s="230"/>
      <c r="B186" s="215"/>
      <c r="C186" s="249" t="s">
        <v>345</v>
      </c>
      <c r="D186" s="218"/>
      <c r="E186" s="222">
        <v>0.4</v>
      </c>
      <c r="F186" s="227"/>
      <c r="G186" s="227"/>
      <c r="H186" s="226"/>
      <c r="I186" s="232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6"/>
      <c r="AT186" s="206"/>
      <c r="AU186" s="206"/>
      <c r="AV186" s="206"/>
      <c r="AW186" s="206"/>
      <c r="AX186" s="206"/>
      <c r="AY186" s="206"/>
      <c r="AZ186" s="206"/>
      <c r="BA186" s="206"/>
      <c r="BB186" s="206"/>
      <c r="BC186" s="206"/>
      <c r="BD186" s="206"/>
      <c r="BE186" s="206"/>
      <c r="BF186" s="206"/>
      <c r="BG186" s="206"/>
      <c r="BH186" s="206"/>
    </row>
    <row r="187" spans="1:60" outlineLevel="1" x14ac:dyDescent="0.2">
      <c r="A187" s="230"/>
      <c r="B187" s="321" t="s">
        <v>346</v>
      </c>
      <c r="C187" s="322"/>
      <c r="D187" s="323"/>
      <c r="E187" s="324"/>
      <c r="F187" s="325"/>
      <c r="G187" s="326"/>
      <c r="H187" s="226"/>
      <c r="I187" s="232"/>
      <c r="J187" s="206"/>
      <c r="K187" s="206">
        <v>0</v>
      </c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</row>
    <row r="188" spans="1:60" outlineLevel="1" x14ac:dyDescent="0.2">
      <c r="A188" s="230"/>
      <c r="B188" s="321" t="s">
        <v>347</v>
      </c>
      <c r="C188" s="322"/>
      <c r="D188" s="323"/>
      <c r="E188" s="324"/>
      <c r="F188" s="325"/>
      <c r="G188" s="326"/>
      <c r="H188" s="226"/>
      <c r="I188" s="232"/>
      <c r="J188" s="206"/>
      <c r="K188" s="206">
        <v>1</v>
      </c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</row>
    <row r="189" spans="1:60" outlineLevel="1" x14ac:dyDescent="0.2">
      <c r="A189" s="230">
        <v>31</v>
      </c>
      <c r="B189" s="215" t="s">
        <v>348</v>
      </c>
      <c r="C189" s="282" t="s">
        <v>349</v>
      </c>
      <c r="D189" s="217" t="s">
        <v>147</v>
      </c>
      <c r="E189" s="221">
        <v>5.76</v>
      </c>
      <c r="F189" s="228"/>
      <c r="G189" s="227">
        <f>ROUND(E189*F189,2)</f>
        <v>0</v>
      </c>
      <c r="H189" s="226" t="s">
        <v>227</v>
      </c>
      <c r="I189" s="232" t="s">
        <v>149</v>
      </c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>
        <v>21</v>
      </c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</row>
    <row r="190" spans="1:60" outlineLevel="1" x14ac:dyDescent="0.2">
      <c r="A190" s="230"/>
      <c r="B190" s="215"/>
      <c r="C190" s="249" t="s">
        <v>350</v>
      </c>
      <c r="D190" s="218"/>
      <c r="E190" s="222"/>
      <c r="F190" s="227"/>
      <c r="G190" s="227"/>
      <c r="H190" s="226"/>
      <c r="I190" s="232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</row>
    <row r="191" spans="1:60" outlineLevel="1" x14ac:dyDescent="0.2">
      <c r="A191" s="230"/>
      <c r="B191" s="215"/>
      <c r="C191" s="249" t="s">
        <v>351</v>
      </c>
      <c r="D191" s="218"/>
      <c r="E191" s="222">
        <v>0.96</v>
      </c>
      <c r="F191" s="227"/>
      <c r="G191" s="227"/>
      <c r="H191" s="226"/>
      <c r="I191" s="232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06"/>
      <c r="AT191" s="206"/>
      <c r="AU191" s="206"/>
      <c r="AV191" s="206"/>
      <c r="AW191" s="206"/>
      <c r="AX191" s="206"/>
      <c r="AY191" s="206"/>
      <c r="AZ191" s="206"/>
      <c r="BA191" s="206"/>
      <c r="BB191" s="206"/>
      <c r="BC191" s="206"/>
      <c r="BD191" s="206"/>
      <c r="BE191" s="206"/>
      <c r="BF191" s="206"/>
      <c r="BG191" s="206"/>
      <c r="BH191" s="206"/>
    </row>
    <row r="192" spans="1:60" outlineLevel="1" x14ac:dyDescent="0.2">
      <c r="A192" s="230"/>
      <c r="B192" s="215"/>
      <c r="C192" s="249" t="s">
        <v>352</v>
      </c>
      <c r="D192" s="218"/>
      <c r="E192" s="222">
        <v>1.44</v>
      </c>
      <c r="F192" s="227"/>
      <c r="G192" s="227"/>
      <c r="H192" s="226"/>
      <c r="I192" s="232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</row>
    <row r="193" spans="1:60" outlineLevel="1" x14ac:dyDescent="0.2">
      <c r="A193" s="230"/>
      <c r="B193" s="215"/>
      <c r="C193" s="249" t="s">
        <v>353</v>
      </c>
      <c r="D193" s="218"/>
      <c r="E193" s="222">
        <v>1.92</v>
      </c>
      <c r="F193" s="227"/>
      <c r="G193" s="227"/>
      <c r="H193" s="226"/>
      <c r="I193" s="232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</row>
    <row r="194" spans="1:60" outlineLevel="1" x14ac:dyDescent="0.2">
      <c r="A194" s="230"/>
      <c r="B194" s="215"/>
      <c r="C194" s="249" t="s">
        <v>354</v>
      </c>
      <c r="D194" s="218"/>
      <c r="E194" s="222">
        <v>1.44</v>
      </c>
      <c r="F194" s="227"/>
      <c r="G194" s="227"/>
      <c r="H194" s="226"/>
      <c r="I194" s="232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</row>
    <row r="195" spans="1:60" outlineLevel="1" x14ac:dyDescent="0.2">
      <c r="A195" s="230"/>
      <c r="B195" s="321" t="s">
        <v>346</v>
      </c>
      <c r="C195" s="322"/>
      <c r="D195" s="323"/>
      <c r="E195" s="324"/>
      <c r="F195" s="325"/>
      <c r="G195" s="326"/>
      <c r="H195" s="226"/>
      <c r="I195" s="232"/>
      <c r="J195" s="206"/>
      <c r="K195" s="206">
        <v>0</v>
      </c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/>
      <c r="AN195" s="206"/>
      <c r="AO195" s="206"/>
      <c r="AP195" s="206"/>
      <c r="AQ195" s="206"/>
      <c r="AR195" s="206"/>
      <c r="AS195" s="206"/>
      <c r="AT195" s="206"/>
      <c r="AU195" s="206"/>
      <c r="AV195" s="206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06"/>
      <c r="BG195" s="206"/>
      <c r="BH195" s="206"/>
    </row>
    <row r="196" spans="1:60" outlineLevel="1" x14ac:dyDescent="0.2">
      <c r="A196" s="230"/>
      <c r="B196" s="321" t="s">
        <v>355</v>
      </c>
      <c r="C196" s="322"/>
      <c r="D196" s="323"/>
      <c r="E196" s="324"/>
      <c r="F196" s="325"/>
      <c r="G196" s="326"/>
      <c r="H196" s="226"/>
      <c r="I196" s="232"/>
      <c r="J196" s="206"/>
      <c r="K196" s="206">
        <v>1</v>
      </c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6"/>
      <c r="BA196" s="206"/>
      <c r="BB196" s="206"/>
      <c r="BC196" s="206"/>
      <c r="BD196" s="206"/>
      <c r="BE196" s="206"/>
      <c r="BF196" s="206"/>
      <c r="BG196" s="206"/>
      <c r="BH196" s="206"/>
    </row>
    <row r="197" spans="1:60" outlineLevel="1" x14ac:dyDescent="0.2">
      <c r="A197" s="230">
        <v>32</v>
      </c>
      <c r="B197" s="215" t="s">
        <v>356</v>
      </c>
      <c r="C197" s="248" t="s">
        <v>357</v>
      </c>
      <c r="D197" s="217" t="s">
        <v>147</v>
      </c>
      <c r="E197" s="221">
        <v>5.76</v>
      </c>
      <c r="F197" s="228"/>
      <c r="G197" s="227">
        <f>ROUND(E197*F197,2)</f>
        <v>0</v>
      </c>
      <c r="H197" s="226" t="s">
        <v>227</v>
      </c>
      <c r="I197" s="232" t="s">
        <v>149</v>
      </c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6">
        <v>21</v>
      </c>
      <c r="AN197" s="206"/>
      <c r="AO197" s="206"/>
      <c r="AP197" s="206"/>
      <c r="AQ197" s="206"/>
      <c r="AR197" s="206"/>
      <c r="AS197" s="206"/>
      <c r="AT197" s="206"/>
      <c r="AU197" s="206"/>
      <c r="AV197" s="206"/>
      <c r="AW197" s="206"/>
      <c r="AX197" s="206"/>
      <c r="AY197" s="206"/>
      <c r="AZ197" s="206"/>
      <c r="BA197" s="206"/>
      <c r="BB197" s="206"/>
      <c r="BC197" s="206"/>
      <c r="BD197" s="206"/>
      <c r="BE197" s="206"/>
      <c r="BF197" s="206"/>
      <c r="BG197" s="206"/>
      <c r="BH197" s="206"/>
    </row>
    <row r="198" spans="1:60" outlineLevel="1" x14ac:dyDescent="0.2">
      <c r="A198" s="230"/>
      <c r="B198" s="215"/>
      <c r="C198" s="249" t="s">
        <v>350</v>
      </c>
      <c r="D198" s="218"/>
      <c r="E198" s="222"/>
      <c r="F198" s="227"/>
      <c r="G198" s="227"/>
      <c r="H198" s="226"/>
      <c r="I198" s="232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206"/>
      <c r="AT198" s="206"/>
      <c r="AU198" s="206"/>
      <c r="AV198" s="206"/>
      <c r="AW198" s="206"/>
      <c r="AX198" s="206"/>
      <c r="AY198" s="206"/>
      <c r="AZ198" s="206"/>
      <c r="BA198" s="206"/>
      <c r="BB198" s="206"/>
      <c r="BC198" s="206"/>
      <c r="BD198" s="206"/>
      <c r="BE198" s="206"/>
      <c r="BF198" s="206"/>
      <c r="BG198" s="206"/>
      <c r="BH198" s="206"/>
    </row>
    <row r="199" spans="1:60" outlineLevel="1" x14ac:dyDescent="0.2">
      <c r="A199" s="230"/>
      <c r="B199" s="215"/>
      <c r="C199" s="249" t="s">
        <v>351</v>
      </c>
      <c r="D199" s="218"/>
      <c r="E199" s="222">
        <v>0.96</v>
      </c>
      <c r="F199" s="227"/>
      <c r="G199" s="227"/>
      <c r="H199" s="226"/>
      <c r="I199" s="232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6"/>
      <c r="AP199" s="206"/>
      <c r="AQ199" s="206"/>
      <c r="AR199" s="206"/>
      <c r="AS199" s="206"/>
      <c r="AT199" s="206"/>
      <c r="AU199" s="206"/>
      <c r="AV199" s="206"/>
      <c r="AW199" s="206"/>
      <c r="AX199" s="206"/>
      <c r="AY199" s="206"/>
      <c r="AZ199" s="206"/>
      <c r="BA199" s="206"/>
      <c r="BB199" s="206"/>
      <c r="BC199" s="206"/>
      <c r="BD199" s="206"/>
      <c r="BE199" s="206"/>
      <c r="BF199" s="206"/>
      <c r="BG199" s="206"/>
      <c r="BH199" s="206"/>
    </row>
    <row r="200" spans="1:60" outlineLevel="1" x14ac:dyDescent="0.2">
      <c r="A200" s="230"/>
      <c r="B200" s="215"/>
      <c r="C200" s="249" t="s">
        <v>352</v>
      </c>
      <c r="D200" s="218"/>
      <c r="E200" s="222">
        <v>1.44</v>
      </c>
      <c r="F200" s="227"/>
      <c r="G200" s="227"/>
      <c r="H200" s="226"/>
      <c r="I200" s="232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6"/>
      <c r="AN200" s="206"/>
      <c r="AO200" s="206"/>
      <c r="AP200" s="206"/>
      <c r="AQ200" s="206"/>
      <c r="AR200" s="206"/>
      <c r="AS200" s="206"/>
      <c r="AT200" s="206"/>
      <c r="AU200" s="206"/>
      <c r="AV200" s="206"/>
      <c r="AW200" s="206"/>
      <c r="AX200" s="206"/>
      <c r="AY200" s="206"/>
      <c r="AZ200" s="206"/>
      <c r="BA200" s="206"/>
      <c r="BB200" s="206"/>
      <c r="BC200" s="206"/>
      <c r="BD200" s="206"/>
      <c r="BE200" s="206"/>
      <c r="BF200" s="206"/>
      <c r="BG200" s="206"/>
      <c r="BH200" s="206"/>
    </row>
    <row r="201" spans="1:60" outlineLevel="1" x14ac:dyDescent="0.2">
      <c r="A201" s="230"/>
      <c r="B201" s="215"/>
      <c r="C201" s="249" t="s">
        <v>353</v>
      </c>
      <c r="D201" s="218"/>
      <c r="E201" s="222">
        <v>1.92</v>
      </c>
      <c r="F201" s="227"/>
      <c r="G201" s="227"/>
      <c r="H201" s="226"/>
      <c r="I201" s="232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Q201" s="206"/>
      <c r="AR201" s="206"/>
      <c r="AS201" s="206"/>
      <c r="AT201" s="206"/>
      <c r="AU201" s="206"/>
      <c r="AV201" s="206"/>
      <c r="AW201" s="206"/>
      <c r="AX201" s="206"/>
      <c r="AY201" s="206"/>
      <c r="AZ201" s="206"/>
      <c r="BA201" s="206"/>
      <c r="BB201" s="206"/>
      <c r="BC201" s="206"/>
      <c r="BD201" s="206"/>
      <c r="BE201" s="206"/>
      <c r="BF201" s="206"/>
      <c r="BG201" s="206"/>
      <c r="BH201" s="206"/>
    </row>
    <row r="202" spans="1:60" outlineLevel="1" x14ac:dyDescent="0.2">
      <c r="A202" s="230"/>
      <c r="B202" s="215"/>
      <c r="C202" s="249" t="s">
        <v>354</v>
      </c>
      <c r="D202" s="218"/>
      <c r="E202" s="222">
        <v>1.44</v>
      </c>
      <c r="F202" s="227"/>
      <c r="G202" s="227"/>
      <c r="H202" s="226"/>
      <c r="I202" s="232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6"/>
      <c r="AN202" s="206"/>
      <c r="AO202" s="206"/>
      <c r="AP202" s="206"/>
      <c r="AQ202" s="206"/>
      <c r="AR202" s="206"/>
      <c r="AS202" s="206"/>
      <c r="AT202" s="206"/>
      <c r="AU202" s="206"/>
      <c r="AV202" s="206"/>
      <c r="AW202" s="206"/>
      <c r="AX202" s="206"/>
      <c r="AY202" s="206"/>
      <c r="AZ202" s="206"/>
      <c r="BA202" s="206"/>
      <c r="BB202" s="206"/>
      <c r="BC202" s="206"/>
      <c r="BD202" s="206"/>
      <c r="BE202" s="206"/>
      <c r="BF202" s="206"/>
      <c r="BG202" s="206"/>
      <c r="BH202" s="206"/>
    </row>
    <row r="203" spans="1:60" outlineLevel="1" x14ac:dyDescent="0.2">
      <c r="A203" s="230"/>
      <c r="B203" s="321" t="s">
        <v>358</v>
      </c>
      <c r="C203" s="322"/>
      <c r="D203" s="323"/>
      <c r="E203" s="324"/>
      <c r="F203" s="325"/>
      <c r="G203" s="326"/>
      <c r="H203" s="226"/>
      <c r="I203" s="232"/>
      <c r="J203" s="206"/>
      <c r="K203" s="206">
        <v>0</v>
      </c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6"/>
      <c r="AS203" s="206"/>
      <c r="AT203" s="206"/>
      <c r="AU203" s="206"/>
      <c r="AV203" s="206"/>
      <c r="AW203" s="206"/>
      <c r="AX203" s="206"/>
      <c r="AY203" s="206"/>
      <c r="AZ203" s="206"/>
      <c r="BA203" s="206"/>
      <c r="BB203" s="206"/>
      <c r="BC203" s="206"/>
      <c r="BD203" s="206"/>
      <c r="BE203" s="206"/>
      <c r="BF203" s="206"/>
      <c r="BG203" s="206"/>
      <c r="BH203" s="206"/>
    </row>
    <row r="204" spans="1:60" outlineLevel="1" x14ac:dyDescent="0.2">
      <c r="A204" s="230"/>
      <c r="B204" s="321" t="s">
        <v>359</v>
      </c>
      <c r="C204" s="322"/>
      <c r="D204" s="323"/>
      <c r="E204" s="324"/>
      <c r="F204" s="325"/>
      <c r="G204" s="326"/>
      <c r="H204" s="226"/>
      <c r="I204" s="232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6"/>
      <c r="AT204" s="206"/>
      <c r="AU204" s="206"/>
      <c r="AV204" s="206"/>
      <c r="AW204" s="206"/>
      <c r="AX204" s="206"/>
      <c r="AY204" s="206"/>
      <c r="AZ204" s="206"/>
      <c r="BA204" s="206"/>
      <c r="BB204" s="206"/>
      <c r="BC204" s="206"/>
      <c r="BD204" s="206"/>
      <c r="BE204" s="206"/>
      <c r="BF204" s="206"/>
      <c r="BG204" s="206"/>
      <c r="BH204" s="206"/>
    </row>
    <row r="205" spans="1:60" outlineLevel="1" x14ac:dyDescent="0.2">
      <c r="A205" s="230">
        <v>33</v>
      </c>
      <c r="B205" s="215" t="s">
        <v>360</v>
      </c>
      <c r="C205" s="248" t="s">
        <v>361</v>
      </c>
      <c r="D205" s="217" t="s">
        <v>147</v>
      </c>
      <c r="E205" s="221">
        <v>4.4175000000000004</v>
      </c>
      <c r="F205" s="228"/>
      <c r="G205" s="227">
        <f>ROUND(E205*F205,2)</f>
        <v>0</v>
      </c>
      <c r="H205" s="226" t="s">
        <v>227</v>
      </c>
      <c r="I205" s="232" t="s">
        <v>149</v>
      </c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>
        <v>21</v>
      </c>
      <c r="AN205" s="206"/>
      <c r="AO205" s="206"/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206"/>
      <c r="AZ205" s="206"/>
      <c r="BA205" s="206"/>
      <c r="BB205" s="206"/>
      <c r="BC205" s="206"/>
      <c r="BD205" s="206"/>
      <c r="BE205" s="206"/>
      <c r="BF205" s="206"/>
      <c r="BG205" s="206"/>
      <c r="BH205" s="206"/>
    </row>
    <row r="206" spans="1:60" outlineLevel="1" x14ac:dyDescent="0.2">
      <c r="A206" s="230"/>
      <c r="B206" s="215"/>
      <c r="C206" s="249" t="s">
        <v>362</v>
      </c>
      <c r="D206" s="218"/>
      <c r="E206" s="222">
        <v>4.4175000000000004</v>
      </c>
      <c r="F206" s="227"/>
      <c r="G206" s="227"/>
      <c r="H206" s="226"/>
      <c r="I206" s="232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6"/>
      <c r="AR206" s="206"/>
      <c r="AS206" s="206"/>
      <c r="AT206" s="206"/>
      <c r="AU206" s="206"/>
      <c r="AV206" s="206"/>
      <c r="AW206" s="206"/>
      <c r="AX206" s="206"/>
      <c r="AY206" s="206"/>
      <c r="AZ206" s="206"/>
      <c r="BA206" s="206"/>
      <c r="BB206" s="206"/>
      <c r="BC206" s="206"/>
      <c r="BD206" s="206"/>
      <c r="BE206" s="206"/>
      <c r="BF206" s="206"/>
      <c r="BG206" s="206"/>
      <c r="BH206" s="206"/>
    </row>
    <row r="207" spans="1:60" outlineLevel="1" x14ac:dyDescent="0.2">
      <c r="A207" s="230"/>
      <c r="B207" s="321" t="s">
        <v>363</v>
      </c>
      <c r="C207" s="322"/>
      <c r="D207" s="323"/>
      <c r="E207" s="324"/>
      <c r="F207" s="325"/>
      <c r="G207" s="326"/>
      <c r="H207" s="226"/>
      <c r="I207" s="232"/>
      <c r="J207" s="206"/>
      <c r="K207" s="206">
        <v>0</v>
      </c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  <c r="AV207" s="206"/>
      <c r="AW207" s="206"/>
      <c r="AX207" s="206"/>
      <c r="AY207" s="206"/>
      <c r="AZ207" s="206"/>
      <c r="BA207" s="206"/>
      <c r="BB207" s="206"/>
      <c r="BC207" s="206"/>
      <c r="BD207" s="206"/>
      <c r="BE207" s="206"/>
      <c r="BF207" s="206"/>
      <c r="BG207" s="206"/>
      <c r="BH207" s="206"/>
    </row>
    <row r="208" spans="1:60" outlineLevel="1" x14ac:dyDescent="0.2">
      <c r="A208" s="230"/>
      <c r="B208" s="321" t="s">
        <v>364</v>
      </c>
      <c r="C208" s="322"/>
      <c r="D208" s="323"/>
      <c r="E208" s="324"/>
      <c r="F208" s="325"/>
      <c r="G208" s="326"/>
      <c r="H208" s="226"/>
      <c r="I208" s="232"/>
      <c r="J208" s="206"/>
      <c r="K208" s="206">
        <v>1</v>
      </c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  <c r="AQ208" s="206"/>
      <c r="AR208" s="206"/>
      <c r="AS208" s="206"/>
      <c r="AT208" s="206"/>
      <c r="AU208" s="206"/>
      <c r="AV208" s="206"/>
      <c r="AW208" s="206"/>
      <c r="AX208" s="206"/>
      <c r="AY208" s="206"/>
      <c r="AZ208" s="206"/>
      <c r="BA208" s="206"/>
      <c r="BB208" s="206"/>
      <c r="BC208" s="206"/>
      <c r="BD208" s="206"/>
      <c r="BE208" s="206"/>
      <c r="BF208" s="206"/>
      <c r="BG208" s="206"/>
      <c r="BH208" s="206"/>
    </row>
    <row r="209" spans="1:60" ht="22.5" outlineLevel="1" x14ac:dyDescent="0.2">
      <c r="A209" s="230">
        <v>34</v>
      </c>
      <c r="B209" s="215" t="s">
        <v>365</v>
      </c>
      <c r="C209" s="282" t="s">
        <v>366</v>
      </c>
      <c r="D209" s="217" t="s">
        <v>147</v>
      </c>
      <c r="E209" s="221">
        <v>47.325000000000003</v>
      </c>
      <c r="F209" s="228"/>
      <c r="G209" s="227">
        <f>ROUND(E209*F209,2)</f>
        <v>0</v>
      </c>
      <c r="H209" s="226" t="s">
        <v>227</v>
      </c>
      <c r="I209" s="232" t="s">
        <v>149</v>
      </c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6">
        <v>21</v>
      </c>
      <c r="AN209" s="206"/>
      <c r="AO209" s="206"/>
      <c r="AP209" s="206"/>
      <c r="AQ209" s="206"/>
      <c r="AR209" s="206"/>
      <c r="AS209" s="206"/>
      <c r="AT209" s="206"/>
      <c r="AU209" s="206"/>
      <c r="AV209" s="206"/>
      <c r="AW209" s="206"/>
      <c r="AX209" s="206"/>
      <c r="AY209" s="206"/>
      <c r="AZ209" s="206"/>
      <c r="BA209" s="206"/>
      <c r="BB209" s="206"/>
      <c r="BC209" s="206"/>
      <c r="BD209" s="206"/>
      <c r="BE209" s="206"/>
      <c r="BF209" s="206"/>
      <c r="BG209" s="206"/>
      <c r="BH209" s="206"/>
    </row>
    <row r="210" spans="1:60" outlineLevel="1" x14ac:dyDescent="0.2">
      <c r="A210" s="230"/>
      <c r="B210" s="215"/>
      <c r="C210" s="249" t="s">
        <v>367</v>
      </c>
      <c r="D210" s="218"/>
      <c r="E210" s="222">
        <v>10.18</v>
      </c>
      <c r="F210" s="227"/>
      <c r="G210" s="227"/>
      <c r="H210" s="226"/>
      <c r="I210" s="232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  <c r="AQ210" s="206"/>
      <c r="AR210" s="206"/>
      <c r="AS210" s="206"/>
      <c r="AT210" s="206"/>
      <c r="AU210" s="206"/>
      <c r="AV210" s="206"/>
      <c r="AW210" s="206"/>
      <c r="AX210" s="206"/>
      <c r="AY210" s="206"/>
      <c r="AZ210" s="206"/>
      <c r="BA210" s="206"/>
      <c r="BB210" s="206"/>
      <c r="BC210" s="206"/>
      <c r="BD210" s="206"/>
      <c r="BE210" s="206"/>
      <c r="BF210" s="206"/>
      <c r="BG210" s="206"/>
      <c r="BH210" s="206"/>
    </row>
    <row r="211" spans="1:60" outlineLevel="1" x14ac:dyDescent="0.2">
      <c r="A211" s="230"/>
      <c r="B211" s="215"/>
      <c r="C211" s="249" t="s">
        <v>368</v>
      </c>
      <c r="D211" s="218"/>
      <c r="E211" s="222">
        <v>12.21</v>
      </c>
      <c r="F211" s="227"/>
      <c r="G211" s="227"/>
      <c r="H211" s="226"/>
      <c r="I211" s="232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6"/>
      <c r="AT211" s="206"/>
      <c r="AU211" s="206"/>
      <c r="AV211" s="206"/>
      <c r="AW211" s="206"/>
      <c r="AX211" s="206"/>
      <c r="AY211" s="206"/>
      <c r="AZ211" s="206"/>
      <c r="BA211" s="206"/>
      <c r="BB211" s="206"/>
      <c r="BC211" s="206"/>
      <c r="BD211" s="206"/>
      <c r="BE211" s="206"/>
      <c r="BF211" s="206"/>
      <c r="BG211" s="206"/>
      <c r="BH211" s="206"/>
    </row>
    <row r="212" spans="1:60" outlineLevel="1" x14ac:dyDescent="0.2">
      <c r="A212" s="230"/>
      <c r="B212" s="215"/>
      <c r="C212" s="249" t="s">
        <v>369</v>
      </c>
      <c r="D212" s="218"/>
      <c r="E212" s="222">
        <v>4.41</v>
      </c>
      <c r="F212" s="227"/>
      <c r="G212" s="227"/>
      <c r="H212" s="226"/>
      <c r="I212" s="232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206"/>
      <c r="AT212" s="206"/>
      <c r="AU212" s="206"/>
      <c r="AV212" s="206"/>
      <c r="AW212" s="206"/>
      <c r="AX212" s="206"/>
      <c r="AY212" s="206"/>
      <c r="AZ212" s="206"/>
      <c r="BA212" s="206"/>
      <c r="BB212" s="206"/>
      <c r="BC212" s="206"/>
      <c r="BD212" s="206"/>
      <c r="BE212" s="206"/>
      <c r="BF212" s="206"/>
      <c r="BG212" s="206"/>
      <c r="BH212" s="206"/>
    </row>
    <row r="213" spans="1:60" outlineLevel="1" x14ac:dyDescent="0.2">
      <c r="A213" s="230"/>
      <c r="B213" s="215"/>
      <c r="C213" s="249" t="s">
        <v>370</v>
      </c>
      <c r="D213" s="218"/>
      <c r="E213" s="222">
        <v>13.94</v>
      </c>
      <c r="F213" s="227"/>
      <c r="G213" s="227"/>
      <c r="H213" s="226"/>
      <c r="I213" s="232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6"/>
      <c r="AN213" s="206"/>
      <c r="AO213" s="206"/>
      <c r="AP213" s="206"/>
      <c r="AQ213" s="206"/>
      <c r="AR213" s="206"/>
      <c r="AS213" s="206"/>
      <c r="AT213" s="206"/>
      <c r="AU213" s="206"/>
      <c r="AV213" s="206"/>
      <c r="AW213" s="206"/>
      <c r="AX213" s="206"/>
      <c r="AY213" s="206"/>
      <c r="AZ213" s="206"/>
      <c r="BA213" s="206"/>
      <c r="BB213" s="206"/>
      <c r="BC213" s="206"/>
      <c r="BD213" s="206"/>
      <c r="BE213" s="206"/>
      <c r="BF213" s="206"/>
      <c r="BG213" s="206"/>
      <c r="BH213" s="206"/>
    </row>
    <row r="214" spans="1:60" outlineLevel="1" x14ac:dyDescent="0.2">
      <c r="A214" s="230"/>
      <c r="B214" s="215"/>
      <c r="C214" s="249" t="s">
        <v>371</v>
      </c>
      <c r="D214" s="218"/>
      <c r="E214" s="222">
        <v>5.49</v>
      </c>
      <c r="F214" s="227"/>
      <c r="G214" s="227"/>
      <c r="H214" s="226"/>
      <c r="I214" s="232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6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206"/>
      <c r="AZ214" s="206"/>
      <c r="BA214" s="206"/>
      <c r="BB214" s="206"/>
      <c r="BC214" s="206"/>
      <c r="BD214" s="206"/>
      <c r="BE214" s="206"/>
      <c r="BF214" s="206"/>
      <c r="BG214" s="206"/>
      <c r="BH214" s="206"/>
    </row>
    <row r="215" spans="1:60" outlineLevel="1" x14ac:dyDescent="0.2">
      <c r="A215" s="230"/>
      <c r="B215" s="215"/>
      <c r="C215" s="249" t="s">
        <v>372</v>
      </c>
      <c r="D215" s="218"/>
      <c r="E215" s="222">
        <v>1.095</v>
      </c>
      <c r="F215" s="227"/>
      <c r="G215" s="227"/>
      <c r="H215" s="226"/>
      <c r="I215" s="232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6"/>
      <c r="AP215" s="206"/>
      <c r="AQ215" s="206"/>
      <c r="AR215" s="206"/>
      <c r="AS215" s="206"/>
      <c r="AT215" s="206"/>
      <c r="AU215" s="206"/>
      <c r="AV215" s="206"/>
      <c r="AW215" s="206"/>
      <c r="AX215" s="206"/>
      <c r="AY215" s="206"/>
      <c r="AZ215" s="206"/>
      <c r="BA215" s="206"/>
      <c r="BB215" s="206"/>
      <c r="BC215" s="206"/>
      <c r="BD215" s="206"/>
      <c r="BE215" s="206"/>
      <c r="BF215" s="206"/>
      <c r="BG215" s="206"/>
      <c r="BH215" s="206"/>
    </row>
    <row r="216" spans="1:60" outlineLevel="1" x14ac:dyDescent="0.2">
      <c r="A216" s="230"/>
      <c r="B216" s="321" t="s">
        <v>363</v>
      </c>
      <c r="C216" s="322"/>
      <c r="D216" s="323"/>
      <c r="E216" s="324"/>
      <c r="F216" s="325"/>
      <c r="G216" s="326"/>
      <c r="H216" s="226"/>
      <c r="I216" s="232"/>
      <c r="J216" s="206"/>
      <c r="K216" s="206">
        <v>0</v>
      </c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6"/>
      <c r="BC216" s="206"/>
      <c r="BD216" s="206"/>
      <c r="BE216" s="206"/>
      <c r="BF216" s="206"/>
      <c r="BG216" s="206"/>
      <c r="BH216" s="206"/>
    </row>
    <row r="217" spans="1:60" outlineLevel="1" x14ac:dyDescent="0.2">
      <c r="A217" s="230"/>
      <c r="B217" s="321" t="s">
        <v>364</v>
      </c>
      <c r="C217" s="322"/>
      <c r="D217" s="323"/>
      <c r="E217" s="324"/>
      <c r="F217" s="325"/>
      <c r="G217" s="326"/>
      <c r="H217" s="226"/>
      <c r="I217" s="232"/>
      <c r="J217" s="206"/>
      <c r="K217" s="206">
        <v>1</v>
      </c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  <c r="AK217" s="206"/>
      <c r="AL217" s="206"/>
      <c r="AM217" s="206"/>
      <c r="AN217" s="206"/>
      <c r="AO217" s="206"/>
      <c r="AP217" s="206"/>
      <c r="AQ217" s="206"/>
      <c r="AR217" s="206"/>
      <c r="AS217" s="206"/>
      <c r="AT217" s="206"/>
      <c r="AU217" s="206"/>
      <c r="AV217" s="206"/>
      <c r="AW217" s="206"/>
      <c r="AX217" s="206"/>
      <c r="AY217" s="206"/>
      <c r="AZ217" s="206"/>
      <c r="BA217" s="206"/>
      <c r="BB217" s="206"/>
      <c r="BC217" s="206"/>
      <c r="BD217" s="206"/>
      <c r="BE217" s="206"/>
      <c r="BF217" s="206"/>
      <c r="BG217" s="206"/>
      <c r="BH217" s="206"/>
    </row>
    <row r="218" spans="1:60" ht="22.5" outlineLevel="1" x14ac:dyDescent="0.2">
      <c r="A218" s="230">
        <v>35</v>
      </c>
      <c r="B218" s="215" t="s">
        <v>373</v>
      </c>
      <c r="C218" s="282" t="s">
        <v>374</v>
      </c>
      <c r="D218" s="217" t="s">
        <v>147</v>
      </c>
      <c r="E218" s="221">
        <v>12.35</v>
      </c>
      <c r="F218" s="228"/>
      <c r="G218" s="227">
        <f>ROUND(E218*F218,2)</f>
        <v>0</v>
      </c>
      <c r="H218" s="226" t="s">
        <v>227</v>
      </c>
      <c r="I218" s="232" t="s">
        <v>149</v>
      </c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6">
        <v>21</v>
      </c>
      <c r="AN218" s="206"/>
      <c r="AO218" s="206"/>
      <c r="AP218" s="206"/>
      <c r="AQ218" s="206"/>
      <c r="AR218" s="206"/>
      <c r="AS218" s="206"/>
      <c r="AT218" s="206"/>
      <c r="AU218" s="206"/>
      <c r="AV218" s="206"/>
      <c r="AW218" s="206"/>
      <c r="AX218" s="206"/>
      <c r="AY218" s="206"/>
      <c r="AZ218" s="206"/>
      <c r="BA218" s="206"/>
      <c r="BB218" s="206"/>
      <c r="BC218" s="206"/>
      <c r="BD218" s="206"/>
      <c r="BE218" s="206"/>
      <c r="BF218" s="206"/>
      <c r="BG218" s="206"/>
      <c r="BH218" s="206"/>
    </row>
    <row r="219" spans="1:60" outlineLevel="1" x14ac:dyDescent="0.2">
      <c r="A219" s="230"/>
      <c r="B219" s="215"/>
      <c r="C219" s="249" t="s">
        <v>375</v>
      </c>
      <c r="D219" s="218"/>
      <c r="E219" s="222">
        <v>2.61</v>
      </c>
      <c r="F219" s="227"/>
      <c r="G219" s="227"/>
      <c r="H219" s="226"/>
      <c r="I219" s="232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6"/>
      <c r="AN219" s="206"/>
      <c r="AO219" s="206"/>
      <c r="AP219" s="206"/>
      <c r="AQ219" s="206"/>
      <c r="AR219" s="206"/>
      <c r="AS219" s="206"/>
      <c r="AT219" s="206"/>
      <c r="AU219" s="206"/>
      <c r="AV219" s="206"/>
      <c r="AW219" s="206"/>
      <c r="AX219" s="206"/>
      <c r="AY219" s="206"/>
      <c r="AZ219" s="206"/>
      <c r="BA219" s="206"/>
      <c r="BB219" s="206"/>
      <c r="BC219" s="206"/>
      <c r="BD219" s="206"/>
      <c r="BE219" s="206"/>
      <c r="BF219" s="206"/>
      <c r="BG219" s="206"/>
      <c r="BH219" s="206"/>
    </row>
    <row r="220" spans="1:60" outlineLevel="1" x14ac:dyDescent="0.2">
      <c r="A220" s="230"/>
      <c r="B220" s="215"/>
      <c r="C220" s="249" t="s">
        <v>376</v>
      </c>
      <c r="D220" s="218"/>
      <c r="E220" s="222">
        <v>2.57</v>
      </c>
      <c r="F220" s="227"/>
      <c r="G220" s="227"/>
      <c r="H220" s="226"/>
      <c r="I220" s="232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6"/>
      <c r="AN220" s="206"/>
      <c r="AO220" s="206"/>
      <c r="AP220" s="206"/>
      <c r="AQ220" s="206"/>
      <c r="AR220" s="206"/>
      <c r="AS220" s="206"/>
      <c r="AT220" s="206"/>
      <c r="AU220" s="206"/>
      <c r="AV220" s="206"/>
      <c r="AW220" s="206"/>
      <c r="AX220" s="206"/>
      <c r="AY220" s="206"/>
      <c r="AZ220" s="206"/>
      <c r="BA220" s="206"/>
      <c r="BB220" s="206"/>
      <c r="BC220" s="206"/>
      <c r="BD220" s="206"/>
      <c r="BE220" s="206"/>
      <c r="BF220" s="206"/>
      <c r="BG220" s="206"/>
      <c r="BH220" s="206"/>
    </row>
    <row r="221" spans="1:60" outlineLevel="1" x14ac:dyDescent="0.2">
      <c r="A221" s="230"/>
      <c r="B221" s="215"/>
      <c r="C221" s="249" t="s">
        <v>377</v>
      </c>
      <c r="D221" s="218"/>
      <c r="E221" s="222">
        <v>0.91</v>
      </c>
      <c r="F221" s="227"/>
      <c r="G221" s="227"/>
      <c r="H221" s="226"/>
      <c r="I221" s="232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6"/>
      <c r="AN221" s="206"/>
      <c r="AO221" s="206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6"/>
      <c r="AZ221" s="206"/>
      <c r="BA221" s="206"/>
      <c r="BB221" s="206"/>
      <c r="BC221" s="206"/>
      <c r="BD221" s="206"/>
      <c r="BE221" s="206"/>
      <c r="BF221" s="206"/>
      <c r="BG221" s="206"/>
      <c r="BH221" s="206"/>
    </row>
    <row r="222" spans="1:60" outlineLevel="1" x14ac:dyDescent="0.2">
      <c r="A222" s="230"/>
      <c r="B222" s="215"/>
      <c r="C222" s="249" t="s">
        <v>378</v>
      </c>
      <c r="D222" s="218"/>
      <c r="E222" s="222">
        <v>3.28</v>
      </c>
      <c r="F222" s="227"/>
      <c r="G222" s="227"/>
      <c r="H222" s="226"/>
      <c r="I222" s="232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</row>
    <row r="223" spans="1:60" outlineLevel="1" x14ac:dyDescent="0.2">
      <c r="A223" s="230"/>
      <c r="B223" s="215"/>
      <c r="C223" s="249" t="s">
        <v>379</v>
      </c>
      <c r="D223" s="218"/>
      <c r="E223" s="222">
        <v>2.98</v>
      </c>
      <c r="F223" s="227"/>
      <c r="G223" s="227"/>
      <c r="H223" s="226"/>
      <c r="I223" s="232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206"/>
      <c r="AZ223" s="206"/>
      <c r="BA223" s="206"/>
      <c r="BB223" s="206"/>
      <c r="BC223" s="206"/>
      <c r="BD223" s="206"/>
      <c r="BE223" s="206"/>
      <c r="BF223" s="206"/>
      <c r="BG223" s="206"/>
      <c r="BH223" s="206"/>
    </row>
    <row r="224" spans="1:60" outlineLevel="1" x14ac:dyDescent="0.2">
      <c r="A224" s="230"/>
      <c r="B224" s="321" t="s">
        <v>380</v>
      </c>
      <c r="C224" s="322"/>
      <c r="D224" s="323"/>
      <c r="E224" s="324"/>
      <c r="F224" s="325"/>
      <c r="G224" s="326"/>
      <c r="H224" s="226"/>
      <c r="I224" s="232"/>
      <c r="J224" s="206"/>
      <c r="K224" s="206">
        <v>0</v>
      </c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06"/>
      <c r="AT224" s="206"/>
      <c r="AU224" s="206"/>
      <c r="AV224" s="206"/>
      <c r="AW224" s="206"/>
      <c r="AX224" s="206"/>
      <c r="AY224" s="206"/>
      <c r="AZ224" s="206"/>
      <c r="BA224" s="206"/>
      <c r="BB224" s="206"/>
      <c r="BC224" s="206"/>
      <c r="BD224" s="206"/>
      <c r="BE224" s="206"/>
      <c r="BF224" s="206"/>
      <c r="BG224" s="206"/>
      <c r="BH224" s="206"/>
    </row>
    <row r="225" spans="1:60" outlineLevel="1" x14ac:dyDescent="0.2">
      <c r="A225" s="230">
        <v>36</v>
      </c>
      <c r="B225" s="215" t="s">
        <v>381</v>
      </c>
      <c r="C225" s="248" t="s">
        <v>382</v>
      </c>
      <c r="D225" s="217" t="s">
        <v>147</v>
      </c>
      <c r="E225" s="221">
        <v>33.524999999999999</v>
      </c>
      <c r="F225" s="228"/>
      <c r="G225" s="227">
        <f>ROUND(E225*F225,2)</f>
        <v>0</v>
      </c>
      <c r="H225" s="226" t="s">
        <v>227</v>
      </c>
      <c r="I225" s="232" t="s">
        <v>149</v>
      </c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>
        <v>21</v>
      </c>
      <c r="AN225" s="206"/>
      <c r="AO225" s="206"/>
      <c r="AP225" s="206"/>
      <c r="AQ225" s="206"/>
      <c r="AR225" s="206"/>
      <c r="AS225" s="206"/>
      <c r="AT225" s="206"/>
      <c r="AU225" s="206"/>
      <c r="AV225" s="206"/>
      <c r="AW225" s="206"/>
      <c r="AX225" s="206"/>
      <c r="AY225" s="206"/>
      <c r="AZ225" s="206"/>
      <c r="BA225" s="206"/>
      <c r="BB225" s="206"/>
      <c r="BC225" s="206"/>
      <c r="BD225" s="206"/>
      <c r="BE225" s="206"/>
      <c r="BF225" s="206"/>
      <c r="BG225" s="206"/>
      <c r="BH225" s="206"/>
    </row>
    <row r="226" spans="1:60" outlineLevel="1" x14ac:dyDescent="0.2">
      <c r="A226" s="230"/>
      <c r="B226" s="215"/>
      <c r="C226" s="249" t="s">
        <v>367</v>
      </c>
      <c r="D226" s="218"/>
      <c r="E226" s="222">
        <v>10.18</v>
      </c>
      <c r="F226" s="227"/>
      <c r="G226" s="227"/>
      <c r="H226" s="226"/>
      <c r="I226" s="232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  <c r="AQ226" s="206"/>
      <c r="AR226" s="206"/>
      <c r="AS226" s="206"/>
      <c r="AT226" s="206"/>
      <c r="AU226" s="206"/>
      <c r="AV226" s="206"/>
      <c r="AW226" s="206"/>
      <c r="AX226" s="206"/>
      <c r="AY226" s="206"/>
      <c r="AZ226" s="206"/>
      <c r="BA226" s="206"/>
      <c r="BB226" s="206"/>
      <c r="BC226" s="206"/>
      <c r="BD226" s="206"/>
      <c r="BE226" s="206"/>
      <c r="BF226" s="206"/>
      <c r="BG226" s="206"/>
      <c r="BH226" s="206"/>
    </row>
    <row r="227" spans="1:60" outlineLevel="1" x14ac:dyDescent="0.2">
      <c r="A227" s="230"/>
      <c r="B227" s="215"/>
      <c r="C227" s="249" t="s">
        <v>369</v>
      </c>
      <c r="D227" s="218"/>
      <c r="E227" s="222">
        <v>4.41</v>
      </c>
      <c r="F227" s="227"/>
      <c r="G227" s="227"/>
      <c r="H227" s="226"/>
      <c r="I227" s="232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  <c r="AQ227" s="206"/>
      <c r="AR227" s="206"/>
      <c r="AS227" s="206"/>
      <c r="AT227" s="206"/>
      <c r="AU227" s="206"/>
      <c r="AV227" s="206"/>
      <c r="AW227" s="206"/>
      <c r="AX227" s="206"/>
      <c r="AY227" s="206"/>
      <c r="AZ227" s="206"/>
      <c r="BA227" s="206"/>
      <c r="BB227" s="206"/>
      <c r="BC227" s="206"/>
      <c r="BD227" s="206"/>
      <c r="BE227" s="206"/>
      <c r="BF227" s="206"/>
      <c r="BG227" s="206"/>
      <c r="BH227" s="206"/>
    </row>
    <row r="228" spans="1:60" outlineLevel="1" x14ac:dyDescent="0.2">
      <c r="A228" s="230"/>
      <c r="B228" s="215"/>
      <c r="C228" s="249" t="s">
        <v>372</v>
      </c>
      <c r="D228" s="218"/>
      <c r="E228" s="222">
        <v>1.095</v>
      </c>
      <c r="F228" s="227"/>
      <c r="G228" s="227"/>
      <c r="H228" s="226"/>
      <c r="I228" s="232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  <c r="AQ228" s="206"/>
      <c r="AR228" s="206"/>
      <c r="AS228" s="206"/>
      <c r="AT228" s="206"/>
      <c r="AU228" s="206"/>
      <c r="AV228" s="206"/>
      <c r="AW228" s="206"/>
      <c r="AX228" s="206"/>
      <c r="AY228" s="206"/>
      <c r="AZ228" s="206"/>
      <c r="BA228" s="206"/>
      <c r="BB228" s="206"/>
      <c r="BC228" s="206"/>
      <c r="BD228" s="206"/>
      <c r="BE228" s="206"/>
      <c r="BF228" s="206"/>
      <c r="BG228" s="206"/>
      <c r="BH228" s="206"/>
    </row>
    <row r="229" spans="1:60" outlineLevel="1" x14ac:dyDescent="0.2">
      <c r="A229" s="230"/>
      <c r="B229" s="215"/>
      <c r="C229" s="249" t="s">
        <v>375</v>
      </c>
      <c r="D229" s="218"/>
      <c r="E229" s="222">
        <v>2.61</v>
      </c>
      <c r="F229" s="227"/>
      <c r="G229" s="227"/>
      <c r="H229" s="226"/>
      <c r="I229" s="232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206"/>
      <c r="AY229" s="206"/>
      <c r="AZ229" s="206"/>
      <c r="BA229" s="206"/>
      <c r="BB229" s="206"/>
      <c r="BC229" s="206"/>
      <c r="BD229" s="206"/>
      <c r="BE229" s="206"/>
      <c r="BF229" s="206"/>
      <c r="BG229" s="206"/>
      <c r="BH229" s="206"/>
    </row>
    <row r="230" spans="1:60" outlineLevel="1" x14ac:dyDescent="0.2">
      <c r="A230" s="230"/>
      <c r="B230" s="215"/>
      <c r="C230" s="249" t="s">
        <v>376</v>
      </c>
      <c r="D230" s="218"/>
      <c r="E230" s="222">
        <v>2.57</v>
      </c>
      <c r="F230" s="227"/>
      <c r="G230" s="227"/>
      <c r="H230" s="226"/>
      <c r="I230" s="232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6"/>
      <c r="BA230" s="206"/>
      <c r="BB230" s="206"/>
      <c r="BC230" s="206"/>
      <c r="BD230" s="206"/>
      <c r="BE230" s="206"/>
      <c r="BF230" s="206"/>
      <c r="BG230" s="206"/>
      <c r="BH230" s="206"/>
    </row>
    <row r="231" spans="1:60" outlineLevel="1" x14ac:dyDescent="0.2">
      <c r="A231" s="230"/>
      <c r="B231" s="215"/>
      <c r="C231" s="249" t="s">
        <v>377</v>
      </c>
      <c r="D231" s="218"/>
      <c r="E231" s="222">
        <v>0.91</v>
      </c>
      <c r="F231" s="227"/>
      <c r="G231" s="227"/>
      <c r="H231" s="226"/>
      <c r="I231" s="232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6"/>
      <c r="AY231" s="206"/>
      <c r="AZ231" s="206"/>
      <c r="BA231" s="206"/>
      <c r="BB231" s="206"/>
      <c r="BC231" s="206"/>
      <c r="BD231" s="206"/>
      <c r="BE231" s="206"/>
      <c r="BF231" s="206"/>
      <c r="BG231" s="206"/>
      <c r="BH231" s="206"/>
    </row>
    <row r="232" spans="1:60" outlineLevel="1" x14ac:dyDescent="0.2">
      <c r="A232" s="230"/>
      <c r="B232" s="215"/>
      <c r="C232" s="249" t="s">
        <v>378</v>
      </c>
      <c r="D232" s="218"/>
      <c r="E232" s="222">
        <v>3.28</v>
      </c>
      <c r="F232" s="227"/>
      <c r="G232" s="227"/>
      <c r="H232" s="226"/>
      <c r="I232" s="232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6"/>
      <c r="AY232" s="206"/>
      <c r="AZ232" s="206"/>
      <c r="BA232" s="206"/>
      <c r="BB232" s="206"/>
      <c r="BC232" s="206"/>
      <c r="BD232" s="206"/>
      <c r="BE232" s="206"/>
      <c r="BF232" s="206"/>
      <c r="BG232" s="206"/>
      <c r="BH232" s="206"/>
    </row>
    <row r="233" spans="1:60" outlineLevel="1" x14ac:dyDescent="0.2">
      <c r="A233" s="230"/>
      <c r="B233" s="215"/>
      <c r="C233" s="249" t="s">
        <v>379</v>
      </c>
      <c r="D233" s="218"/>
      <c r="E233" s="222">
        <v>2.98</v>
      </c>
      <c r="F233" s="227"/>
      <c r="G233" s="227"/>
      <c r="H233" s="226"/>
      <c r="I233" s="232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06"/>
      <c r="AU233" s="206"/>
      <c r="AV233" s="206"/>
      <c r="AW233" s="206"/>
      <c r="AX233" s="206"/>
      <c r="AY233" s="206"/>
      <c r="AZ233" s="206"/>
      <c r="BA233" s="206"/>
      <c r="BB233" s="206"/>
      <c r="BC233" s="206"/>
      <c r="BD233" s="206"/>
      <c r="BE233" s="206"/>
      <c r="BF233" s="206"/>
      <c r="BG233" s="206"/>
      <c r="BH233" s="206"/>
    </row>
    <row r="234" spans="1:60" outlineLevel="1" x14ac:dyDescent="0.2">
      <c r="A234" s="230"/>
      <c r="B234" s="215"/>
      <c r="C234" s="249" t="s">
        <v>371</v>
      </c>
      <c r="D234" s="218"/>
      <c r="E234" s="222">
        <v>5.49</v>
      </c>
      <c r="F234" s="227"/>
      <c r="G234" s="227"/>
      <c r="H234" s="226"/>
      <c r="I234" s="232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6"/>
      <c r="AN234" s="206"/>
      <c r="AO234" s="206"/>
      <c r="AP234" s="206"/>
      <c r="AQ234" s="206"/>
      <c r="AR234" s="206"/>
      <c r="AS234" s="206"/>
      <c r="AT234" s="206"/>
      <c r="AU234" s="206"/>
      <c r="AV234" s="206"/>
      <c r="AW234" s="206"/>
      <c r="AX234" s="206"/>
      <c r="AY234" s="206"/>
      <c r="AZ234" s="206"/>
      <c r="BA234" s="206"/>
      <c r="BB234" s="206"/>
      <c r="BC234" s="206"/>
      <c r="BD234" s="206"/>
      <c r="BE234" s="206"/>
      <c r="BF234" s="206"/>
      <c r="BG234" s="206"/>
      <c r="BH234" s="206"/>
    </row>
    <row r="235" spans="1:60" outlineLevel="1" x14ac:dyDescent="0.2">
      <c r="A235" s="230"/>
      <c r="B235" s="321" t="s">
        <v>383</v>
      </c>
      <c r="C235" s="322"/>
      <c r="D235" s="323"/>
      <c r="E235" s="324"/>
      <c r="F235" s="325"/>
      <c r="G235" s="326"/>
      <c r="H235" s="226"/>
      <c r="I235" s="232"/>
      <c r="J235" s="206"/>
      <c r="K235" s="206">
        <v>0</v>
      </c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6"/>
      <c r="AN235" s="206"/>
      <c r="AO235" s="206"/>
      <c r="AP235" s="206"/>
      <c r="AQ235" s="206"/>
      <c r="AR235" s="206"/>
      <c r="AS235" s="206"/>
      <c r="AT235" s="206"/>
      <c r="AU235" s="206"/>
      <c r="AV235" s="206"/>
      <c r="AW235" s="206"/>
      <c r="AX235" s="206"/>
      <c r="AY235" s="206"/>
      <c r="AZ235" s="206"/>
      <c r="BA235" s="206"/>
      <c r="BB235" s="206"/>
      <c r="BC235" s="206"/>
      <c r="BD235" s="206"/>
      <c r="BE235" s="206"/>
      <c r="BF235" s="206"/>
      <c r="BG235" s="206"/>
      <c r="BH235" s="206"/>
    </row>
    <row r="236" spans="1:60" outlineLevel="1" x14ac:dyDescent="0.2">
      <c r="A236" s="230"/>
      <c r="B236" s="321" t="s">
        <v>384</v>
      </c>
      <c r="C236" s="322"/>
      <c r="D236" s="323"/>
      <c r="E236" s="324"/>
      <c r="F236" s="325"/>
      <c r="G236" s="326"/>
      <c r="H236" s="226"/>
      <c r="I236" s="232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06"/>
      <c r="BB236" s="206"/>
      <c r="BC236" s="206"/>
      <c r="BD236" s="206"/>
      <c r="BE236" s="206"/>
      <c r="BF236" s="206"/>
      <c r="BG236" s="206"/>
      <c r="BH236" s="206"/>
    </row>
    <row r="237" spans="1:60" outlineLevel="1" x14ac:dyDescent="0.2">
      <c r="A237" s="230">
        <v>37</v>
      </c>
      <c r="B237" s="215" t="s">
        <v>385</v>
      </c>
      <c r="C237" s="248" t="s">
        <v>386</v>
      </c>
      <c r="D237" s="217" t="s">
        <v>147</v>
      </c>
      <c r="E237" s="221">
        <v>4.4175000000000004</v>
      </c>
      <c r="F237" s="228"/>
      <c r="G237" s="227">
        <f>ROUND(E237*F237,2)</f>
        <v>0</v>
      </c>
      <c r="H237" s="226" t="s">
        <v>227</v>
      </c>
      <c r="I237" s="232" t="s">
        <v>149</v>
      </c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6">
        <v>21</v>
      </c>
      <c r="AN237" s="206"/>
      <c r="AO237" s="206"/>
      <c r="AP237" s="206"/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206"/>
      <c r="BC237" s="206"/>
      <c r="BD237" s="206"/>
      <c r="BE237" s="206"/>
      <c r="BF237" s="206"/>
      <c r="BG237" s="206"/>
      <c r="BH237" s="206"/>
    </row>
    <row r="238" spans="1:60" outlineLevel="1" x14ac:dyDescent="0.2">
      <c r="A238" s="230"/>
      <c r="B238" s="215"/>
      <c r="C238" s="249" t="s">
        <v>362</v>
      </c>
      <c r="D238" s="218"/>
      <c r="E238" s="222">
        <v>4.4175000000000004</v>
      </c>
      <c r="F238" s="227"/>
      <c r="G238" s="227"/>
      <c r="H238" s="226"/>
      <c r="I238" s="232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06"/>
      <c r="AZ238" s="206"/>
      <c r="BA238" s="206"/>
      <c r="BB238" s="206"/>
      <c r="BC238" s="206"/>
      <c r="BD238" s="206"/>
      <c r="BE238" s="206"/>
      <c r="BF238" s="206"/>
      <c r="BG238" s="206"/>
      <c r="BH238" s="206"/>
    </row>
    <row r="239" spans="1:60" outlineLevel="1" x14ac:dyDescent="0.2">
      <c r="A239" s="230"/>
      <c r="B239" s="321" t="s">
        <v>387</v>
      </c>
      <c r="C239" s="322"/>
      <c r="D239" s="323"/>
      <c r="E239" s="324"/>
      <c r="F239" s="325"/>
      <c r="G239" s="326"/>
      <c r="H239" s="226"/>
      <c r="I239" s="232"/>
      <c r="J239" s="206"/>
      <c r="K239" s="206">
        <v>1</v>
      </c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6"/>
      <c r="AY239" s="206"/>
      <c r="AZ239" s="206"/>
      <c r="BA239" s="206"/>
      <c r="BB239" s="206"/>
      <c r="BC239" s="206"/>
      <c r="BD239" s="206"/>
      <c r="BE239" s="206"/>
      <c r="BF239" s="206"/>
      <c r="BG239" s="206"/>
      <c r="BH239" s="206"/>
    </row>
    <row r="240" spans="1:60" outlineLevel="1" x14ac:dyDescent="0.2">
      <c r="A240" s="230">
        <v>38</v>
      </c>
      <c r="B240" s="215" t="s">
        <v>388</v>
      </c>
      <c r="C240" s="248" t="s">
        <v>389</v>
      </c>
      <c r="D240" s="217" t="s">
        <v>147</v>
      </c>
      <c r="E240" s="221">
        <v>4.4175000000000004</v>
      </c>
      <c r="F240" s="228"/>
      <c r="G240" s="227">
        <f>ROUND(E240*F240,2)</f>
        <v>0</v>
      </c>
      <c r="H240" s="226" t="s">
        <v>227</v>
      </c>
      <c r="I240" s="232" t="s">
        <v>149</v>
      </c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>
        <v>21</v>
      </c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6"/>
    </row>
    <row r="241" spans="1:60" outlineLevel="1" x14ac:dyDescent="0.2">
      <c r="A241" s="230"/>
      <c r="B241" s="215"/>
      <c r="C241" s="249" t="s">
        <v>362</v>
      </c>
      <c r="D241" s="218"/>
      <c r="E241" s="222">
        <v>4.4175000000000004</v>
      </c>
      <c r="F241" s="227"/>
      <c r="G241" s="227"/>
      <c r="H241" s="226"/>
      <c r="I241" s="232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  <c r="AP241" s="206"/>
      <c r="AQ241" s="206"/>
      <c r="AR241" s="206"/>
      <c r="AS241" s="206"/>
      <c r="AT241" s="206"/>
      <c r="AU241" s="206"/>
      <c r="AV241" s="206"/>
      <c r="AW241" s="206"/>
      <c r="AX241" s="206"/>
      <c r="AY241" s="206"/>
      <c r="AZ241" s="206"/>
      <c r="BA241" s="206"/>
      <c r="BB241" s="206"/>
      <c r="BC241" s="206"/>
      <c r="BD241" s="206"/>
      <c r="BE241" s="206"/>
      <c r="BF241" s="206"/>
      <c r="BG241" s="206"/>
      <c r="BH241" s="206"/>
    </row>
    <row r="242" spans="1:60" outlineLevel="1" x14ac:dyDescent="0.2">
      <c r="A242" s="230"/>
      <c r="B242" s="321" t="s">
        <v>390</v>
      </c>
      <c r="C242" s="322"/>
      <c r="D242" s="323"/>
      <c r="E242" s="324"/>
      <c r="F242" s="325"/>
      <c r="G242" s="326"/>
      <c r="H242" s="226"/>
      <c r="I242" s="232"/>
      <c r="J242" s="206"/>
      <c r="K242" s="206">
        <v>0</v>
      </c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</row>
    <row r="243" spans="1:60" outlineLevel="1" x14ac:dyDescent="0.2">
      <c r="A243" s="230"/>
      <c r="B243" s="321" t="s">
        <v>391</v>
      </c>
      <c r="C243" s="322"/>
      <c r="D243" s="323"/>
      <c r="E243" s="324"/>
      <c r="F243" s="325"/>
      <c r="G243" s="326"/>
      <c r="H243" s="226"/>
      <c r="I243" s="232"/>
      <c r="J243" s="206"/>
      <c r="K243" s="206">
        <v>1</v>
      </c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6"/>
      <c r="AN243" s="206"/>
      <c r="AO243" s="206"/>
      <c r="AP243" s="206"/>
      <c r="AQ243" s="206"/>
      <c r="AR243" s="206"/>
      <c r="AS243" s="206"/>
      <c r="AT243" s="206"/>
      <c r="AU243" s="206"/>
      <c r="AV243" s="206"/>
      <c r="AW243" s="206"/>
      <c r="AX243" s="206"/>
      <c r="AY243" s="206"/>
      <c r="AZ243" s="206"/>
      <c r="BA243" s="206"/>
      <c r="BB243" s="206"/>
      <c r="BC243" s="206"/>
      <c r="BD243" s="206"/>
      <c r="BE243" s="206"/>
      <c r="BF243" s="206"/>
      <c r="BG243" s="206"/>
      <c r="BH243" s="206"/>
    </row>
    <row r="244" spans="1:60" outlineLevel="1" x14ac:dyDescent="0.2">
      <c r="A244" s="230"/>
      <c r="B244" s="321" t="s">
        <v>392</v>
      </c>
      <c r="C244" s="322"/>
      <c r="D244" s="323"/>
      <c r="E244" s="324"/>
      <c r="F244" s="325"/>
      <c r="G244" s="326"/>
      <c r="H244" s="226"/>
      <c r="I244" s="232"/>
      <c r="J244" s="206"/>
      <c r="K244" s="206">
        <v>2</v>
      </c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  <c r="AP244" s="206"/>
      <c r="AQ244" s="206"/>
      <c r="AR244" s="206"/>
      <c r="AS244" s="206"/>
      <c r="AT244" s="206"/>
      <c r="AU244" s="206"/>
      <c r="AV244" s="206"/>
      <c r="AW244" s="206"/>
      <c r="AX244" s="206"/>
      <c r="AY244" s="206"/>
      <c r="AZ244" s="206"/>
      <c r="BA244" s="206"/>
      <c r="BB244" s="206"/>
      <c r="BC244" s="206"/>
      <c r="BD244" s="206"/>
      <c r="BE244" s="206"/>
      <c r="BF244" s="206"/>
      <c r="BG244" s="206"/>
      <c r="BH244" s="206"/>
    </row>
    <row r="245" spans="1:60" outlineLevel="1" x14ac:dyDescent="0.2">
      <c r="A245" s="230">
        <v>39</v>
      </c>
      <c r="B245" s="215" t="s">
        <v>393</v>
      </c>
      <c r="C245" s="248" t="s">
        <v>394</v>
      </c>
      <c r="D245" s="217" t="s">
        <v>162</v>
      </c>
      <c r="E245" s="221">
        <v>3.7050000000000001</v>
      </c>
      <c r="F245" s="228"/>
      <c r="G245" s="227">
        <f>ROUND(E245*F245,2)</f>
        <v>0</v>
      </c>
      <c r="H245" s="226" t="s">
        <v>227</v>
      </c>
      <c r="I245" s="232" t="s">
        <v>149</v>
      </c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6">
        <v>21</v>
      </c>
      <c r="AN245" s="206"/>
      <c r="AO245" s="206"/>
      <c r="AP245" s="206"/>
      <c r="AQ245" s="206"/>
      <c r="AR245" s="206"/>
      <c r="AS245" s="206"/>
      <c r="AT245" s="206"/>
      <c r="AU245" s="206"/>
      <c r="AV245" s="206"/>
      <c r="AW245" s="206"/>
      <c r="AX245" s="206"/>
      <c r="AY245" s="206"/>
      <c r="AZ245" s="206"/>
      <c r="BA245" s="206"/>
      <c r="BB245" s="206"/>
      <c r="BC245" s="206"/>
      <c r="BD245" s="206"/>
      <c r="BE245" s="206"/>
      <c r="BF245" s="206"/>
      <c r="BG245" s="206"/>
      <c r="BH245" s="206"/>
    </row>
    <row r="246" spans="1:60" outlineLevel="1" x14ac:dyDescent="0.2">
      <c r="A246" s="230"/>
      <c r="B246" s="215"/>
      <c r="C246" s="249" t="s">
        <v>395</v>
      </c>
      <c r="D246" s="218"/>
      <c r="E246" s="222">
        <v>3.7050000000000001</v>
      </c>
      <c r="F246" s="227"/>
      <c r="G246" s="227"/>
      <c r="H246" s="226"/>
      <c r="I246" s="232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  <c r="AZ246" s="206"/>
      <c r="BA246" s="206"/>
      <c r="BB246" s="206"/>
      <c r="BC246" s="206"/>
      <c r="BD246" s="206"/>
      <c r="BE246" s="206"/>
      <c r="BF246" s="206"/>
      <c r="BG246" s="206"/>
      <c r="BH246" s="206"/>
    </row>
    <row r="247" spans="1:60" outlineLevel="1" x14ac:dyDescent="0.2">
      <c r="A247" s="230">
        <v>40</v>
      </c>
      <c r="B247" s="215" t="s">
        <v>396</v>
      </c>
      <c r="C247" s="248" t="s">
        <v>397</v>
      </c>
      <c r="D247" s="217" t="s">
        <v>398</v>
      </c>
      <c r="E247" s="221">
        <v>1</v>
      </c>
      <c r="F247" s="228"/>
      <c r="G247" s="227">
        <f>ROUND(E247*F247,2)</f>
        <v>0</v>
      </c>
      <c r="H247" s="226"/>
      <c r="I247" s="232" t="s">
        <v>399</v>
      </c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>
        <v>21</v>
      </c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  <c r="AZ247" s="206"/>
      <c r="BA247" s="206"/>
      <c r="BB247" s="206"/>
      <c r="BC247" s="206"/>
      <c r="BD247" s="206"/>
      <c r="BE247" s="206"/>
      <c r="BF247" s="206"/>
      <c r="BG247" s="206"/>
      <c r="BH247" s="206"/>
    </row>
    <row r="248" spans="1:60" outlineLevel="1" x14ac:dyDescent="0.2">
      <c r="A248" s="230"/>
      <c r="B248" s="215"/>
      <c r="C248" s="249" t="s">
        <v>309</v>
      </c>
      <c r="D248" s="218"/>
      <c r="E248" s="222">
        <v>1</v>
      </c>
      <c r="F248" s="227"/>
      <c r="G248" s="227"/>
      <c r="H248" s="226"/>
      <c r="I248" s="232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</row>
    <row r="249" spans="1:60" outlineLevel="1" x14ac:dyDescent="0.2">
      <c r="A249" s="230">
        <v>41</v>
      </c>
      <c r="B249" s="215" t="s">
        <v>400</v>
      </c>
      <c r="C249" s="248" t="s">
        <v>401</v>
      </c>
      <c r="D249" s="217" t="s">
        <v>398</v>
      </c>
      <c r="E249" s="221">
        <v>3</v>
      </c>
      <c r="F249" s="228"/>
      <c r="G249" s="227">
        <f>ROUND(E249*F249,2)</f>
        <v>0</v>
      </c>
      <c r="H249" s="226"/>
      <c r="I249" s="232" t="s">
        <v>399</v>
      </c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>
        <v>21</v>
      </c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6"/>
      <c r="AY249" s="206"/>
      <c r="AZ249" s="206"/>
      <c r="BA249" s="206"/>
      <c r="BB249" s="206"/>
      <c r="BC249" s="206"/>
      <c r="BD249" s="206"/>
      <c r="BE249" s="206"/>
      <c r="BF249" s="206"/>
      <c r="BG249" s="206"/>
      <c r="BH249" s="206"/>
    </row>
    <row r="250" spans="1:60" outlineLevel="1" x14ac:dyDescent="0.2">
      <c r="A250" s="230"/>
      <c r="B250" s="215"/>
      <c r="C250" s="249" t="s">
        <v>402</v>
      </c>
      <c r="D250" s="218"/>
      <c r="E250" s="222">
        <v>3</v>
      </c>
      <c r="F250" s="227"/>
      <c r="G250" s="227"/>
      <c r="H250" s="226"/>
      <c r="I250" s="232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6"/>
      <c r="AY250" s="206"/>
      <c r="AZ250" s="206"/>
      <c r="BA250" s="206"/>
      <c r="BB250" s="206"/>
      <c r="BC250" s="206"/>
      <c r="BD250" s="206"/>
      <c r="BE250" s="206"/>
      <c r="BF250" s="206"/>
      <c r="BG250" s="206"/>
      <c r="BH250" s="206"/>
    </row>
    <row r="251" spans="1:60" outlineLevel="1" x14ac:dyDescent="0.2">
      <c r="A251" s="230">
        <v>42</v>
      </c>
      <c r="B251" s="215" t="s">
        <v>403</v>
      </c>
      <c r="C251" s="248" t="s">
        <v>404</v>
      </c>
      <c r="D251" s="217" t="s">
        <v>147</v>
      </c>
      <c r="E251" s="221">
        <v>1.98</v>
      </c>
      <c r="F251" s="228"/>
      <c r="G251" s="227">
        <f>ROUND(E251*F251,2)</f>
        <v>0</v>
      </c>
      <c r="H251" s="226"/>
      <c r="I251" s="232" t="s">
        <v>399</v>
      </c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6">
        <v>21</v>
      </c>
      <c r="AN251" s="206"/>
      <c r="AO251" s="206"/>
      <c r="AP251" s="206"/>
      <c r="AQ251" s="206"/>
      <c r="AR251" s="206"/>
      <c r="AS251" s="206"/>
      <c r="AT251" s="206"/>
      <c r="AU251" s="206"/>
      <c r="AV251" s="206"/>
      <c r="AW251" s="206"/>
      <c r="AX251" s="206"/>
      <c r="AY251" s="206"/>
      <c r="AZ251" s="206"/>
      <c r="BA251" s="206"/>
      <c r="BB251" s="206"/>
      <c r="BC251" s="206"/>
      <c r="BD251" s="206"/>
      <c r="BE251" s="206"/>
      <c r="BF251" s="206"/>
      <c r="BG251" s="206"/>
      <c r="BH251" s="206"/>
    </row>
    <row r="252" spans="1:60" outlineLevel="1" x14ac:dyDescent="0.2">
      <c r="A252" s="230"/>
      <c r="B252" s="215"/>
      <c r="C252" s="249" t="s">
        <v>405</v>
      </c>
      <c r="D252" s="218"/>
      <c r="E252" s="222">
        <v>1.98</v>
      </c>
      <c r="F252" s="227"/>
      <c r="G252" s="227"/>
      <c r="H252" s="226"/>
      <c r="I252" s="232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6"/>
      <c r="AK252" s="206"/>
      <c r="AL252" s="206"/>
      <c r="AM252" s="206"/>
      <c r="AN252" s="206"/>
      <c r="AO252" s="206"/>
      <c r="AP252" s="206"/>
      <c r="AQ252" s="206"/>
      <c r="AR252" s="206"/>
      <c r="AS252" s="206"/>
      <c r="AT252" s="206"/>
      <c r="AU252" s="206"/>
      <c r="AV252" s="206"/>
      <c r="AW252" s="206"/>
      <c r="AX252" s="206"/>
      <c r="AY252" s="206"/>
      <c r="AZ252" s="206"/>
      <c r="BA252" s="206"/>
      <c r="BB252" s="206"/>
      <c r="BC252" s="206"/>
      <c r="BD252" s="206"/>
      <c r="BE252" s="206"/>
      <c r="BF252" s="206"/>
      <c r="BG252" s="206"/>
      <c r="BH252" s="206"/>
    </row>
    <row r="253" spans="1:60" outlineLevel="1" x14ac:dyDescent="0.2">
      <c r="A253" s="230">
        <v>43</v>
      </c>
      <c r="B253" s="215" t="s">
        <v>406</v>
      </c>
      <c r="C253" s="248" t="s">
        <v>407</v>
      </c>
      <c r="D253" s="217" t="s">
        <v>147</v>
      </c>
      <c r="E253" s="221">
        <v>3.7050000000000001</v>
      </c>
      <c r="F253" s="228"/>
      <c r="G253" s="227">
        <f>ROUND(E253*F253,2)</f>
        <v>0</v>
      </c>
      <c r="H253" s="226"/>
      <c r="I253" s="232" t="s">
        <v>399</v>
      </c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>
        <v>21</v>
      </c>
      <c r="AN253" s="206"/>
      <c r="AO253" s="206"/>
      <c r="AP253" s="206"/>
      <c r="AQ253" s="206"/>
      <c r="AR253" s="206"/>
      <c r="AS253" s="206"/>
      <c r="AT253" s="206"/>
      <c r="AU253" s="206"/>
      <c r="AV253" s="206"/>
      <c r="AW253" s="206"/>
      <c r="AX253" s="206"/>
      <c r="AY253" s="206"/>
      <c r="AZ253" s="206"/>
      <c r="BA253" s="206"/>
      <c r="BB253" s="206"/>
      <c r="BC253" s="206"/>
      <c r="BD253" s="206"/>
      <c r="BE253" s="206"/>
      <c r="BF253" s="206"/>
      <c r="BG253" s="206"/>
      <c r="BH253" s="206"/>
    </row>
    <row r="254" spans="1:60" outlineLevel="1" x14ac:dyDescent="0.2">
      <c r="A254" s="230"/>
      <c r="B254" s="215"/>
      <c r="C254" s="249" t="s">
        <v>298</v>
      </c>
      <c r="D254" s="218"/>
      <c r="E254" s="222">
        <v>3.7050000000000001</v>
      </c>
      <c r="F254" s="227"/>
      <c r="G254" s="227"/>
      <c r="H254" s="226"/>
      <c r="I254" s="232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6"/>
      <c r="AM254" s="206"/>
      <c r="AN254" s="206"/>
      <c r="AO254" s="206"/>
      <c r="AP254" s="206"/>
      <c r="AQ254" s="206"/>
      <c r="AR254" s="206"/>
      <c r="AS254" s="206"/>
      <c r="AT254" s="206"/>
      <c r="AU254" s="206"/>
      <c r="AV254" s="206"/>
      <c r="AW254" s="206"/>
      <c r="AX254" s="206"/>
      <c r="AY254" s="206"/>
      <c r="AZ254" s="206"/>
      <c r="BA254" s="206"/>
      <c r="BB254" s="206"/>
      <c r="BC254" s="206"/>
      <c r="BD254" s="206"/>
      <c r="BE254" s="206"/>
      <c r="BF254" s="206"/>
      <c r="BG254" s="206"/>
      <c r="BH254" s="206"/>
    </row>
    <row r="255" spans="1:60" x14ac:dyDescent="0.2">
      <c r="A255" s="229" t="s">
        <v>141</v>
      </c>
      <c r="B255" s="214" t="s">
        <v>41</v>
      </c>
      <c r="C255" s="247" t="s">
        <v>64</v>
      </c>
      <c r="D255" s="216"/>
      <c r="E255" s="220"/>
      <c r="F255" s="346">
        <f>SUM(G256:G268)</f>
        <v>0</v>
      </c>
      <c r="G255" s="347"/>
      <c r="H255" s="225"/>
      <c r="I255" s="231"/>
    </row>
    <row r="256" spans="1:60" outlineLevel="1" x14ac:dyDescent="0.2">
      <c r="A256" s="230"/>
      <c r="B256" s="335" t="s">
        <v>408</v>
      </c>
      <c r="C256" s="336"/>
      <c r="D256" s="337"/>
      <c r="E256" s="338"/>
      <c r="F256" s="339"/>
      <c r="G256" s="340"/>
      <c r="H256" s="226"/>
      <c r="I256" s="232"/>
      <c r="J256" s="206"/>
      <c r="K256" s="206">
        <v>0</v>
      </c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06"/>
      <c r="AZ256" s="206"/>
      <c r="BA256" s="206"/>
      <c r="BB256" s="206"/>
      <c r="BC256" s="206"/>
      <c r="BD256" s="206"/>
      <c r="BE256" s="206"/>
      <c r="BF256" s="206"/>
      <c r="BG256" s="206"/>
      <c r="BH256" s="206"/>
    </row>
    <row r="257" spans="1:60" outlineLevel="1" x14ac:dyDescent="0.2">
      <c r="A257" s="230"/>
      <c r="B257" s="321" t="s">
        <v>409</v>
      </c>
      <c r="C257" s="322"/>
      <c r="D257" s="323"/>
      <c r="E257" s="324"/>
      <c r="F257" s="325"/>
      <c r="G257" s="326"/>
      <c r="H257" s="226"/>
      <c r="I257" s="232"/>
      <c r="J257" s="206"/>
      <c r="K257" s="206">
        <v>1</v>
      </c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6"/>
      <c r="AY257" s="206"/>
      <c r="AZ257" s="206"/>
      <c r="BA257" s="206"/>
      <c r="BB257" s="206"/>
      <c r="BC257" s="206"/>
      <c r="BD257" s="206"/>
      <c r="BE257" s="206"/>
      <c r="BF257" s="206"/>
      <c r="BG257" s="206"/>
      <c r="BH257" s="206"/>
    </row>
    <row r="258" spans="1:60" outlineLevel="1" x14ac:dyDescent="0.2">
      <c r="A258" s="230">
        <v>44</v>
      </c>
      <c r="B258" s="215" t="s">
        <v>410</v>
      </c>
      <c r="C258" s="248" t="s">
        <v>411</v>
      </c>
      <c r="D258" s="217" t="s">
        <v>253</v>
      </c>
      <c r="E258" s="221">
        <v>40</v>
      </c>
      <c r="F258" s="228"/>
      <c r="G258" s="227">
        <f>ROUND(E258*F258,2)</f>
        <v>0</v>
      </c>
      <c r="H258" s="226" t="s">
        <v>242</v>
      </c>
      <c r="I258" s="232" t="s">
        <v>149</v>
      </c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>
        <v>21</v>
      </c>
      <c r="AN258" s="206"/>
      <c r="AO258" s="206"/>
      <c r="AP258" s="206"/>
      <c r="AQ258" s="206"/>
      <c r="AR258" s="206"/>
      <c r="AS258" s="206"/>
      <c r="AT258" s="206"/>
      <c r="AU258" s="206"/>
      <c r="AV258" s="206"/>
      <c r="AW258" s="206"/>
      <c r="AX258" s="206"/>
      <c r="AY258" s="206"/>
      <c r="AZ258" s="206"/>
      <c r="BA258" s="206"/>
      <c r="BB258" s="206"/>
      <c r="BC258" s="206"/>
      <c r="BD258" s="206"/>
      <c r="BE258" s="206"/>
      <c r="BF258" s="206"/>
      <c r="BG258" s="206"/>
      <c r="BH258" s="206"/>
    </row>
    <row r="259" spans="1:60" outlineLevel="1" x14ac:dyDescent="0.2">
      <c r="A259" s="230"/>
      <c r="B259" s="215"/>
      <c r="C259" s="249" t="s">
        <v>412</v>
      </c>
      <c r="D259" s="218"/>
      <c r="E259" s="222">
        <v>4</v>
      </c>
      <c r="F259" s="227"/>
      <c r="G259" s="227"/>
      <c r="H259" s="226"/>
      <c r="I259" s="232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6"/>
      <c r="AN259" s="206"/>
      <c r="AO259" s="206"/>
      <c r="AP259" s="206"/>
      <c r="AQ259" s="206"/>
      <c r="AR259" s="206"/>
      <c r="AS259" s="206"/>
      <c r="AT259" s="206"/>
      <c r="AU259" s="206"/>
      <c r="AV259" s="206"/>
      <c r="AW259" s="206"/>
      <c r="AX259" s="206"/>
      <c r="AY259" s="206"/>
      <c r="AZ259" s="206"/>
      <c r="BA259" s="206"/>
      <c r="BB259" s="206"/>
      <c r="BC259" s="206"/>
      <c r="BD259" s="206"/>
      <c r="BE259" s="206"/>
      <c r="BF259" s="206"/>
      <c r="BG259" s="206"/>
      <c r="BH259" s="206"/>
    </row>
    <row r="260" spans="1:60" outlineLevel="1" x14ac:dyDescent="0.2">
      <c r="A260" s="230"/>
      <c r="B260" s="215"/>
      <c r="C260" s="249" t="s">
        <v>413</v>
      </c>
      <c r="D260" s="218"/>
      <c r="E260" s="222">
        <v>4</v>
      </c>
      <c r="F260" s="227"/>
      <c r="G260" s="227"/>
      <c r="H260" s="226"/>
      <c r="I260" s="232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  <c r="AP260" s="206"/>
      <c r="AQ260" s="206"/>
      <c r="AR260" s="206"/>
      <c r="AS260" s="206"/>
      <c r="AT260" s="206"/>
      <c r="AU260" s="206"/>
      <c r="AV260" s="206"/>
      <c r="AW260" s="206"/>
      <c r="AX260" s="206"/>
      <c r="AY260" s="206"/>
      <c r="AZ260" s="206"/>
      <c r="BA260" s="206"/>
      <c r="BB260" s="206"/>
      <c r="BC260" s="206"/>
      <c r="BD260" s="206"/>
      <c r="BE260" s="206"/>
      <c r="BF260" s="206"/>
      <c r="BG260" s="206"/>
      <c r="BH260" s="206"/>
    </row>
    <row r="261" spans="1:60" outlineLevel="1" x14ac:dyDescent="0.2">
      <c r="A261" s="230"/>
      <c r="B261" s="215"/>
      <c r="C261" s="249" t="s">
        <v>414</v>
      </c>
      <c r="D261" s="218"/>
      <c r="E261" s="222">
        <v>4</v>
      </c>
      <c r="F261" s="227"/>
      <c r="G261" s="227"/>
      <c r="H261" s="226"/>
      <c r="I261" s="232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  <c r="AQ261" s="206"/>
      <c r="AR261" s="206"/>
      <c r="AS261" s="206"/>
      <c r="AT261" s="206"/>
      <c r="AU261" s="206"/>
      <c r="AV261" s="206"/>
      <c r="AW261" s="206"/>
      <c r="AX261" s="206"/>
      <c r="AY261" s="206"/>
      <c r="AZ261" s="206"/>
      <c r="BA261" s="206"/>
      <c r="BB261" s="206"/>
      <c r="BC261" s="206"/>
      <c r="BD261" s="206"/>
      <c r="BE261" s="206"/>
      <c r="BF261" s="206"/>
      <c r="BG261" s="206"/>
      <c r="BH261" s="206"/>
    </row>
    <row r="262" spans="1:60" outlineLevel="1" x14ac:dyDescent="0.2">
      <c r="A262" s="230"/>
      <c r="B262" s="215"/>
      <c r="C262" s="249" t="s">
        <v>415</v>
      </c>
      <c r="D262" s="218"/>
      <c r="E262" s="222">
        <v>4</v>
      </c>
      <c r="F262" s="227"/>
      <c r="G262" s="227"/>
      <c r="H262" s="226"/>
      <c r="I262" s="232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206"/>
      <c r="AJ262" s="206"/>
      <c r="AK262" s="206"/>
      <c r="AL262" s="206"/>
      <c r="AM262" s="206"/>
      <c r="AN262" s="206"/>
      <c r="AO262" s="206"/>
      <c r="AP262" s="206"/>
      <c r="AQ262" s="206"/>
      <c r="AR262" s="206"/>
      <c r="AS262" s="206"/>
      <c r="AT262" s="206"/>
      <c r="AU262" s="206"/>
      <c r="AV262" s="206"/>
      <c r="AW262" s="206"/>
      <c r="AX262" s="206"/>
      <c r="AY262" s="206"/>
      <c r="AZ262" s="206"/>
      <c r="BA262" s="206"/>
      <c r="BB262" s="206"/>
      <c r="BC262" s="206"/>
      <c r="BD262" s="206"/>
      <c r="BE262" s="206"/>
      <c r="BF262" s="206"/>
      <c r="BG262" s="206"/>
      <c r="BH262" s="206"/>
    </row>
    <row r="263" spans="1:60" outlineLevel="1" x14ac:dyDescent="0.2">
      <c r="A263" s="230"/>
      <c r="B263" s="215"/>
      <c r="C263" s="249" t="s">
        <v>416</v>
      </c>
      <c r="D263" s="218"/>
      <c r="E263" s="222">
        <v>4</v>
      </c>
      <c r="F263" s="227"/>
      <c r="G263" s="227"/>
      <c r="H263" s="226"/>
      <c r="I263" s="232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  <c r="AQ263" s="206"/>
      <c r="AR263" s="206"/>
      <c r="AS263" s="206"/>
      <c r="AT263" s="206"/>
      <c r="AU263" s="206"/>
      <c r="AV263" s="206"/>
      <c r="AW263" s="206"/>
      <c r="AX263" s="206"/>
      <c r="AY263" s="206"/>
      <c r="AZ263" s="206"/>
      <c r="BA263" s="206"/>
      <c r="BB263" s="206"/>
      <c r="BC263" s="206"/>
      <c r="BD263" s="206"/>
      <c r="BE263" s="206"/>
      <c r="BF263" s="206"/>
      <c r="BG263" s="206"/>
      <c r="BH263" s="206"/>
    </row>
    <row r="264" spans="1:60" outlineLevel="1" x14ac:dyDescent="0.2">
      <c r="A264" s="230"/>
      <c r="B264" s="215"/>
      <c r="C264" s="249" t="s">
        <v>417</v>
      </c>
      <c r="D264" s="218"/>
      <c r="E264" s="222">
        <v>4</v>
      </c>
      <c r="F264" s="227"/>
      <c r="G264" s="227"/>
      <c r="H264" s="226"/>
      <c r="I264" s="232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06"/>
      <c r="BB264" s="206"/>
      <c r="BC264" s="206"/>
      <c r="BD264" s="206"/>
      <c r="BE264" s="206"/>
      <c r="BF264" s="206"/>
      <c r="BG264" s="206"/>
      <c r="BH264" s="206"/>
    </row>
    <row r="265" spans="1:60" outlineLevel="1" x14ac:dyDescent="0.2">
      <c r="A265" s="230"/>
      <c r="B265" s="215"/>
      <c r="C265" s="249" t="s">
        <v>418</v>
      </c>
      <c r="D265" s="218"/>
      <c r="E265" s="222">
        <v>4</v>
      </c>
      <c r="F265" s="227"/>
      <c r="G265" s="227"/>
      <c r="H265" s="226"/>
      <c r="I265" s="232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  <c r="AP265" s="206"/>
      <c r="AQ265" s="206"/>
      <c r="AR265" s="206"/>
      <c r="AS265" s="206"/>
      <c r="AT265" s="206"/>
      <c r="AU265" s="206"/>
      <c r="AV265" s="206"/>
      <c r="AW265" s="206"/>
      <c r="AX265" s="206"/>
      <c r="AY265" s="206"/>
      <c r="AZ265" s="206"/>
      <c r="BA265" s="206"/>
      <c r="BB265" s="206"/>
      <c r="BC265" s="206"/>
      <c r="BD265" s="206"/>
      <c r="BE265" s="206"/>
      <c r="BF265" s="206"/>
      <c r="BG265" s="206"/>
      <c r="BH265" s="206"/>
    </row>
    <row r="266" spans="1:60" outlineLevel="1" x14ac:dyDescent="0.2">
      <c r="A266" s="230"/>
      <c r="B266" s="215"/>
      <c r="C266" s="249" t="s">
        <v>419</v>
      </c>
      <c r="D266" s="218"/>
      <c r="E266" s="222">
        <v>4</v>
      </c>
      <c r="F266" s="227"/>
      <c r="G266" s="227"/>
      <c r="H266" s="226"/>
      <c r="I266" s="232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6"/>
      <c r="AP266" s="206"/>
      <c r="AQ266" s="206"/>
      <c r="AR266" s="206"/>
      <c r="AS266" s="206"/>
      <c r="AT266" s="206"/>
      <c r="AU266" s="206"/>
      <c r="AV266" s="206"/>
      <c r="AW266" s="206"/>
      <c r="AX266" s="206"/>
      <c r="AY266" s="206"/>
      <c r="AZ266" s="206"/>
      <c r="BA266" s="206"/>
      <c r="BB266" s="206"/>
      <c r="BC266" s="206"/>
      <c r="BD266" s="206"/>
      <c r="BE266" s="206"/>
      <c r="BF266" s="206"/>
      <c r="BG266" s="206"/>
      <c r="BH266" s="206"/>
    </row>
    <row r="267" spans="1:60" outlineLevel="1" x14ac:dyDescent="0.2">
      <c r="A267" s="230"/>
      <c r="B267" s="215"/>
      <c r="C267" s="249" t="s">
        <v>420</v>
      </c>
      <c r="D267" s="218"/>
      <c r="E267" s="222">
        <v>4</v>
      </c>
      <c r="F267" s="227"/>
      <c r="G267" s="227"/>
      <c r="H267" s="226"/>
      <c r="I267" s="232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6"/>
      <c r="AN267" s="206"/>
      <c r="AO267" s="206"/>
      <c r="AP267" s="206"/>
      <c r="AQ267" s="206"/>
      <c r="AR267" s="206"/>
      <c r="AS267" s="206"/>
      <c r="AT267" s="206"/>
      <c r="AU267" s="206"/>
      <c r="AV267" s="206"/>
      <c r="AW267" s="206"/>
      <c r="AX267" s="206"/>
      <c r="AY267" s="206"/>
      <c r="AZ267" s="206"/>
      <c r="BA267" s="206"/>
      <c r="BB267" s="206"/>
      <c r="BC267" s="206"/>
      <c r="BD267" s="206"/>
      <c r="BE267" s="206"/>
      <c r="BF267" s="206"/>
      <c r="BG267" s="206"/>
      <c r="BH267" s="206"/>
    </row>
    <row r="268" spans="1:60" outlineLevel="1" x14ac:dyDescent="0.2">
      <c r="A268" s="230"/>
      <c r="B268" s="215"/>
      <c r="C268" s="249" t="s">
        <v>421</v>
      </c>
      <c r="D268" s="218"/>
      <c r="E268" s="222">
        <v>4</v>
      </c>
      <c r="F268" s="227"/>
      <c r="G268" s="227"/>
      <c r="H268" s="226"/>
      <c r="I268" s="232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  <c r="AK268" s="206"/>
      <c r="AL268" s="206"/>
      <c r="AM268" s="206"/>
      <c r="AN268" s="206"/>
      <c r="AO268" s="206"/>
      <c r="AP268" s="206"/>
      <c r="AQ268" s="206"/>
      <c r="AR268" s="206"/>
      <c r="AS268" s="206"/>
      <c r="AT268" s="206"/>
      <c r="AU268" s="206"/>
      <c r="AV268" s="206"/>
      <c r="AW268" s="206"/>
      <c r="AX268" s="206"/>
      <c r="AY268" s="206"/>
      <c r="AZ268" s="206"/>
      <c r="BA268" s="206"/>
      <c r="BB268" s="206"/>
      <c r="BC268" s="206"/>
      <c r="BD268" s="206"/>
      <c r="BE268" s="206"/>
      <c r="BF268" s="206"/>
      <c r="BG268" s="206"/>
      <c r="BH268" s="206"/>
    </row>
    <row r="269" spans="1:60" x14ac:dyDescent="0.2">
      <c r="A269" s="229" t="s">
        <v>141</v>
      </c>
      <c r="B269" s="214" t="s">
        <v>65</v>
      </c>
      <c r="C269" s="247" t="s">
        <v>66</v>
      </c>
      <c r="D269" s="216"/>
      <c r="E269" s="220"/>
      <c r="F269" s="346">
        <f>SUM(G270:G295)</f>
        <v>0</v>
      </c>
      <c r="G269" s="347"/>
      <c r="H269" s="225"/>
      <c r="I269" s="231"/>
    </row>
    <row r="270" spans="1:60" outlineLevel="1" x14ac:dyDescent="0.2">
      <c r="A270" s="230"/>
      <c r="B270" s="335" t="s">
        <v>422</v>
      </c>
      <c r="C270" s="336"/>
      <c r="D270" s="337"/>
      <c r="E270" s="338"/>
      <c r="F270" s="339"/>
      <c r="G270" s="340"/>
      <c r="H270" s="226"/>
      <c r="I270" s="232"/>
      <c r="J270" s="206"/>
      <c r="K270" s="206">
        <v>0</v>
      </c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6"/>
      <c r="AN270" s="206"/>
      <c r="AO270" s="206"/>
      <c r="AP270" s="206"/>
      <c r="AQ270" s="206"/>
      <c r="AR270" s="206"/>
      <c r="AS270" s="206"/>
      <c r="AT270" s="206"/>
      <c r="AU270" s="206"/>
      <c r="AV270" s="206"/>
      <c r="AW270" s="206"/>
      <c r="AX270" s="206"/>
      <c r="AY270" s="206"/>
      <c r="AZ270" s="206"/>
      <c r="BA270" s="206"/>
      <c r="BB270" s="206"/>
      <c r="BC270" s="206"/>
      <c r="BD270" s="206"/>
      <c r="BE270" s="206"/>
      <c r="BF270" s="206"/>
      <c r="BG270" s="206"/>
      <c r="BH270" s="206"/>
    </row>
    <row r="271" spans="1:60" outlineLevel="1" x14ac:dyDescent="0.2">
      <c r="A271" s="230">
        <v>45</v>
      </c>
      <c r="B271" s="215" t="s">
        <v>423</v>
      </c>
      <c r="C271" s="248" t="s">
        <v>424</v>
      </c>
      <c r="D271" s="217" t="s">
        <v>147</v>
      </c>
      <c r="E271" s="221">
        <v>68.69</v>
      </c>
      <c r="F271" s="228"/>
      <c r="G271" s="227">
        <f>ROUND(E271*F271,2)</f>
        <v>0</v>
      </c>
      <c r="H271" s="226" t="s">
        <v>148</v>
      </c>
      <c r="I271" s="232" t="s">
        <v>149</v>
      </c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6">
        <v>21</v>
      </c>
      <c r="AN271" s="206"/>
      <c r="AO271" s="206"/>
      <c r="AP271" s="206"/>
      <c r="AQ271" s="206"/>
      <c r="AR271" s="206"/>
      <c r="AS271" s="206"/>
      <c r="AT271" s="206"/>
      <c r="AU271" s="206"/>
      <c r="AV271" s="206"/>
      <c r="AW271" s="206"/>
      <c r="AX271" s="206"/>
      <c r="AY271" s="206"/>
      <c r="AZ271" s="206"/>
      <c r="BA271" s="206"/>
      <c r="BB271" s="206"/>
      <c r="BC271" s="206"/>
      <c r="BD271" s="206"/>
      <c r="BE271" s="206"/>
      <c r="BF271" s="206"/>
      <c r="BG271" s="206"/>
      <c r="BH271" s="206"/>
    </row>
    <row r="272" spans="1:60" outlineLevel="1" x14ac:dyDescent="0.2">
      <c r="A272" s="230"/>
      <c r="B272" s="215"/>
      <c r="C272" s="249" t="s">
        <v>425</v>
      </c>
      <c r="D272" s="218"/>
      <c r="E272" s="222"/>
      <c r="F272" s="227"/>
      <c r="G272" s="227"/>
      <c r="H272" s="226"/>
      <c r="I272" s="232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  <c r="AK272" s="206"/>
      <c r="AL272" s="206"/>
      <c r="AM272" s="206"/>
      <c r="AN272" s="206"/>
      <c r="AO272" s="206"/>
      <c r="AP272" s="206"/>
      <c r="AQ272" s="206"/>
      <c r="AR272" s="206"/>
      <c r="AS272" s="206"/>
      <c r="AT272" s="206"/>
      <c r="AU272" s="206"/>
      <c r="AV272" s="206"/>
      <c r="AW272" s="206"/>
      <c r="AX272" s="206"/>
      <c r="AY272" s="206"/>
      <c r="AZ272" s="206"/>
      <c r="BA272" s="206"/>
      <c r="BB272" s="206"/>
      <c r="BC272" s="206"/>
      <c r="BD272" s="206"/>
      <c r="BE272" s="206"/>
      <c r="BF272" s="206"/>
      <c r="BG272" s="206"/>
      <c r="BH272" s="206"/>
    </row>
    <row r="273" spans="1:60" outlineLevel="1" x14ac:dyDescent="0.2">
      <c r="A273" s="230"/>
      <c r="B273" s="215"/>
      <c r="C273" s="249" t="s">
        <v>426</v>
      </c>
      <c r="D273" s="218"/>
      <c r="E273" s="222">
        <v>68.69</v>
      </c>
      <c r="F273" s="227"/>
      <c r="G273" s="227"/>
      <c r="H273" s="226"/>
      <c r="I273" s="232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206"/>
      <c r="AJ273" s="206"/>
      <c r="AK273" s="206"/>
      <c r="AL273" s="206"/>
      <c r="AM273" s="206"/>
      <c r="AN273" s="206"/>
      <c r="AO273" s="206"/>
      <c r="AP273" s="206"/>
      <c r="AQ273" s="206"/>
      <c r="AR273" s="206"/>
      <c r="AS273" s="206"/>
      <c r="AT273" s="206"/>
      <c r="AU273" s="206"/>
      <c r="AV273" s="206"/>
      <c r="AW273" s="206"/>
      <c r="AX273" s="206"/>
      <c r="AY273" s="206"/>
      <c r="AZ273" s="206"/>
      <c r="BA273" s="206"/>
      <c r="BB273" s="206"/>
      <c r="BC273" s="206"/>
      <c r="BD273" s="206"/>
      <c r="BE273" s="206"/>
      <c r="BF273" s="206"/>
      <c r="BG273" s="206"/>
      <c r="BH273" s="206"/>
    </row>
    <row r="274" spans="1:60" outlineLevel="1" x14ac:dyDescent="0.2">
      <c r="A274" s="230">
        <v>46</v>
      </c>
      <c r="B274" s="215" t="s">
        <v>427</v>
      </c>
      <c r="C274" s="248" t="s">
        <v>428</v>
      </c>
      <c r="D274" s="217" t="s">
        <v>147</v>
      </c>
      <c r="E274" s="221">
        <v>23.29</v>
      </c>
      <c r="F274" s="228"/>
      <c r="G274" s="227">
        <f>ROUND(E274*F274,2)</f>
        <v>0</v>
      </c>
      <c r="H274" s="226" t="s">
        <v>148</v>
      </c>
      <c r="I274" s="232" t="s">
        <v>149</v>
      </c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  <c r="AL274" s="206"/>
      <c r="AM274" s="206">
        <v>21</v>
      </c>
      <c r="AN274" s="206"/>
      <c r="AO274" s="206"/>
      <c r="AP274" s="206"/>
      <c r="AQ274" s="206"/>
      <c r="AR274" s="206"/>
      <c r="AS274" s="206"/>
      <c r="AT274" s="206"/>
      <c r="AU274" s="206"/>
      <c r="AV274" s="206"/>
      <c r="AW274" s="206"/>
      <c r="AX274" s="206"/>
      <c r="AY274" s="206"/>
      <c r="AZ274" s="206"/>
      <c r="BA274" s="206"/>
      <c r="BB274" s="206"/>
      <c r="BC274" s="206"/>
      <c r="BD274" s="206"/>
      <c r="BE274" s="206"/>
      <c r="BF274" s="206"/>
      <c r="BG274" s="206"/>
      <c r="BH274" s="206"/>
    </row>
    <row r="275" spans="1:60" outlineLevel="1" x14ac:dyDescent="0.2">
      <c r="A275" s="230"/>
      <c r="B275" s="215"/>
      <c r="C275" s="249" t="s">
        <v>429</v>
      </c>
      <c r="D275" s="218"/>
      <c r="E275" s="222">
        <v>23.29</v>
      </c>
      <c r="F275" s="227"/>
      <c r="G275" s="227"/>
      <c r="H275" s="226"/>
      <c r="I275" s="232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6"/>
      <c r="AN275" s="206"/>
      <c r="AO275" s="206"/>
      <c r="AP275" s="206"/>
      <c r="AQ275" s="206"/>
      <c r="AR275" s="206"/>
      <c r="AS275" s="206"/>
      <c r="AT275" s="206"/>
      <c r="AU275" s="206"/>
      <c r="AV275" s="206"/>
      <c r="AW275" s="206"/>
      <c r="AX275" s="206"/>
      <c r="AY275" s="206"/>
      <c r="AZ275" s="206"/>
      <c r="BA275" s="206"/>
      <c r="BB275" s="206"/>
      <c r="BC275" s="206"/>
      <c r="BD275" s="206"/>
      <c r="BE275" s="206"/>
      <c r="BF275" s="206"/>
      <c r="BG275" s="206"/>
      <c r="BH275" s="206"/>
    </row>
    <row r="276" spans="1:60" outlineLevel="1" x14ac:dyDescent="0.2">
      <c r="A276" s="230"/>
      <c r="B276" s="321" t="s">
        <v>430</v>
      </c>
      <c r="C276" s="322"/>
      <c r="D276" s="323"/>
      <c r="E276" s="324"/>
      <c r="F276" s="325"/>
      <c r="G276" s="326"/>
      <c r="H276" s="226"/>
      <c r="I276" s="232"/>
      <c r="J276" s="206"/>
      <c r="K276" s="206">
        <v>0</v>
      </c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6"/>
      <c r="AL276" s="206"/>
      <c r="AM276" s="206"/>
      <c r="AN276" s="206"/>
      <c r="AO276" s="206"/>
      <c r="AP276" s="206"/>
      <c r="AQ276" s="206"/>
      <c r="AR276" s="206"/>
      <c r="AS276" s="206"/>
      <c r="AT276" s="206"/>
      <c r="AU276" s="206"/>
      <c r="AV276" s="206"/>
      <c r="AW276" s="206"/>
      <c r="AX276" s="206"/>
      <c r="AY276" s="206"/>
      <c r="AZ276" s="206"/>
      <c r="BA276" s="206"/>
      <c r="BB276" s="206"/>
      <c r="BC276" s="206"/>
      <c r="BD276" s="206"/>
      <c r="BE276" s="206"/>
      <c r="BF276" s="206"/>
      <c r="BG276" s="206"/>
      <c r="BH276" s="206"/>
    </row>
    <row r="277" spans="1:60" ht="22.5" outlineLevel="1" x14ac:dyDescent="0.2">
      <c r="A277" s="230"/>
      <c r="B277" s="321" t="s">
        <v>431</v>
      </c>
      <c r="C277" s="322"/>
      <c r="D277" s="323"/>
      <c r="E277" s="324"/>
      <c r="F277" s="325"/>
      <c r="G277" s="326"/>
      <c r="H277" s="226"/>
      <c r="I277" s="232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  <c r="AK277" s="206"/>
      <c r="AL277" s="206"/>
      <c r="AM277" s="206"/>
      <c r="AN277" s="206"/>
      <c r="AO277" s="206"/>
      <c r="AP277" s="206"/>
      <c r="AQ277" s="206"/>
      <c r="AR277" s="206"/>
      <c r="AS277" s="206"/>
      <c r="AT277" s="206"/>
      <c r="AU277" s="206"/>
      <c r="AV277" s="206"/>
      <c r="AW277" s="206"/>
      <c r="AX277" s="206"/>
      <c r="AY277" s="206"/>
      <c r="AZ277" s="207" t="str">
        <f>B277</f>
        <v>s provedením lože z kameniva drceného, s vyplněním spár, s dvojitým hutněním a se smetením přebytečného materiálu na krajnici. S dodáním hmot pro lože a výplň spár.</v>
      </c>
      <c r="BA277" s="206"/>
      <c r="BB277" s="206"/>
      <c r="BC277" s="206"/>
      <c r="BD277" s="206"/>
      <c r="BE277" s="206"/>
      <c r="BF277" s="206"/>
      <c r="BG277" s="206"/>
      <c r="BH277" s="206"/>
    </row>
    <row r="278" spans="1:60" outlineLevel="1" x14ac:dyDescent="0.2">
      <c r="A278" s="230">
        <v>47</v>
      </c>
      <c r="B278" s="215" t="s">
        <v>432</v>
      </c>
      <c r="C278" s="248" t="s">
        <v>433</v>
      </c>
      <c r="D278" s="217" t="s">
        <v>147</v>
      </c>
      <c r="E278" s="221">
        <v>68.69</v>
      </c>
      <c r="F278" s="228"/>
      <c r="G278" s="227">
        <f>ROUND(E278*F278,2)</f>
        <v>0</v>
      </c>
      <c r="H278" s="226" t="s">
        <v>148</v>
      </c>
      <c r="I278" s="232" t="s">
        <v>149</v>
      </c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6"/>
      <c r="AM278" s="206">
        <v>21</v>
      </c>
      <c r="AN278" s="206"/>
      <c r="AO278" s="206"/>
      <c r="AP278" s="206"/>
      <c r="AQ278" s="206"/>
      <c r="AR278" s="206"/>
      <c r="AS278" s="206"/>
      <c r="AT278" s="206"/>
      <c r="AU278" s="206"/>
      <c r="AV278" s="206"/>
      <c r="AW278" s="206"/>
      <c r="AX278" s="206"/>
      <c r="AY278" s="206"/>
      <c r="AZ278" s="206"/>
      <c r="BA278" s="206"/>
      <c r="BB278" s="206"/>
      <c r="BC278" s="206"/>
      <c r="BD278" s="206"/>
      <c r="BE278" s="206"/>
      <c r="BF278" s="206"/>
      <c r="BG278" s="206"/>
      <c r="BH278" s="206"/>
    </row>
    <row r="279" spans="1:60" outlineLevel="1" x14ac:dyDescent="0.2">
      <c r="A279" s="230"/>
      <c r="B279" s="215"/>
      <c r="C279" s="249" t="s">
        <v>213</v>
      </c>
      <c r="D279" s="218"/>
      <c r="E279" s="222"/>
      <c r="F279" s="227"/>
      <c r="G279" s="227"/>
      <c r="H279" s="226"/>
      <c r="I279" s="232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6"/>
      <c r="AM279" s="206"/>
      <c r="AN279" s="206"/>
      <c r="AO279" s="206"/>
      <c r="AP279" s="206"/>
      <c r="AQ279" s="206"/>
      <c r="AR279" s="206"/>
      <c r="AS279" s="206"/>
      <c r="AT279" s="206"/>
      <c r="AU279" s="206"/>
      <c r="AV279" s="206"/>
      <c r="AW279" s="206"/>
      <c r="AX279" s="206"/>
      <c r="AY279" s="206"/>
      <c r="AZ279" s="206"/>
      <c r="BA279" s="206"/>
      <c r="BB279" s="206"/>
      <c r="BC279" s="206"/>
      <c r="BD279" s="206"/>
      <c r="BE279" s="206"/>
      <c r="BF279" s="206"/>
      <c r="BG279" s="206"/>
      <c r="BH279" s="206"/>
    </row>
    <row r="280" spans="1:60" outlineLevel="1" x14ac:dyDescent="0.2">
      <c r="A280" s="230"/>
      <c r="B280" s="215"/>
      <c r="C280" s="249" t="s">
        <v>426</v>
      </c>
      <c r="D280" s="218"/>
      <c r="E280" s="222">
        <v>68.69</v>
      </c>
      <c r="F280" s="227"/>
      <c r="G280" s="227"/>
      <c r="H280" s="226"/>
      <c r="I280" s="232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06"/>
      <c r="AZ280" s="206"/>
      <c r="BA280" s="206"/>
      <c r="BB280" s="206"/>
      <c r="BC280" s="206"/>
      <c r="BD280" s="206"/>
      <c r="BE280" s="206"/>
      <c r="BF280" s="206"/>
      <c r="BG280" s="206"/>
      <c r="BH280" s="206"/>
    </row>
    <row r="281" spans="1:60" outlineLevel="1" x14ac:dyDescent="0.2">
      <c r="A281" s="230">
        <v>48</v>
      </c>
      <c r="B281" s="215" t="s">
        <v>434</v>
      </c>
      <c r="C281" s="248" t="s">
        <v>435</v>
      </c>
      <c r="D281" s="217" t="s">
        <v>147</v>
      </c>
      <c r="E281" s="221">
        <v>23.29</v>
      </c>
      <c r="F281" s="228"/>
      <c r="G281" s="227">
        <f>ROUND(E281*F281,2)</f>
        <v>0</v>
      </c>
      <c r="H281" s="226" t="s">
        <v>148</v>
      </c>
      <c r="I281" s="232" t="s">
        <v>149</v>
      </c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  <c r="AK281" s="206"/>
      <c r="AL281" s="206"/>
      <c r="AM281" s="206">
        <v>21</v>
      </c>
      <c r="AN281" s="206"/>
      <c r="AO281" s="206"/>
      <c r="AP281" s="206"/>
      <c r="AQ281" s="206"/>
      <c r="AR281" s="206"/>
      <c r="AS281" s="206"/>
      <c r="AT281" s="206"/>
      <c r="AU281" s="206"/>
      <c r="AV281" s="206"/>
      <c r="AW281" s="206"/>
      <c r="AX281" s="206"/>
      <c r="AY281" s="206"/>
      <c r="AZ281" s="206"/>
      <c r="BA281" s="206"/>
      <c r="BB281" s="206"/>
      <c r="BC281" s="206"/>
      <c r="BD281" s="206"/>
      <c r="BE281" s="206"/>
      <c r="BF281" s="206"/>
      <c r="BG281" s="206"/>
      <c r="BH281" s="206"/>
    </row>
    <row r="282" spans="1:60" outlineLevel="1" x14ac:dyDescent="0.2">
      <c r="A282" s="230"/>
      <c r="B282" s="215"/>
      <c r="C282" s="249" t="s">
        <v>436</v>
      </c>
      <c r="D282" s="218"/>
      <c r="E282" s="222">
        <v>23.29</v>
      </c>
      <c r="F282" s="227"/>
      <c r="G282" s="227"/>
      <c r="H282" s="226"/>
      <c r="I282" s="232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6"/>
      <c r="AN282" s="206"/>
      <c r="AO282" s="206"/>
      <c r="AP282" s="206"/>
      <c r="AQ282" s="206"/>
      <c r="AR282" s="206"/>
      <c r="AS282" s="206"/>
      <c r="AT282" s="206"/>
      <c r="AU282" s="206"/>
      <c r="AV282" s="206"/>
      <c r="AW282" s="206"/>
      <c r="AX282" s="206"/>
      <c r="AY282" s="206"/>
      <c r="AZ282" s="206"/>
      <c r="BA282" s="206"/>
      <c r="BB282" s="206"/>
      <c r="BC282" s="206"/>
      <c r="BD282" s="206"/>
      <c r="BE282" s="206"/>
      <c r="BF282" s="206"/>
      <c r="BG282" s="206"/>
      <c r="BH282" s="206"/>
    </row>
    <row r="283" spans="1:60" outlineLevel="1" x14ac:dyDescent="0.2">
      <c r="A283" s="230"/>
      <c r="B283" s="321" t="s">
        <v>437</v>
      </c>
      <c r="C283" s="322"/>
      <c r="D283" s="323"/>
      <c r="E283" s="324"/>
      <c r="F283" s="325"/>
      <c r="G283" s="326"/>
      <c r="H283" s="226"/>
      <c r="I283" s="232"/>
      <c r="J283" s="206"/>
      <c r="K283" s="206">
        <v>1</v>
      </c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  <c r="AR283" s="206"/>
      <c r="AS283" s="206"/>
      <c r="AT283" s="206"/>
      <c r="AU283" s="206"/>
      <c r="AV283" s="206"/>
      <c r="AW283" s="206"/>
      <c r="AX283" s="206"/>
      <c r="AY283" s="206"/>
      <c r="AZ283" s="206"/>
      <c r="BA283" s="206"/>
      <c r="BB283" s="206"/>
      <c r="BC283" s="206"/>
      <c r="BD283" s="206"/>
      <c r="BE283" s="206"/>
      <c r="BF283" s="206"/>
      <c r="BG283" s="206"/>
      <c r="BH283" s="206"/>
    </row>
    <row r="284" spans="1:60" outlineLevel="1" x14ac:dyDescent="0.2">
      <c r="A284" s="230">
        <v>49</v>
      </c>
      <c r="B284" s="215" t="s">
        <v>438</v>
      </c>
      <c r="C284" s="248" t="s">
        <v>439</v>
      </c>
      <c r="D284" s="217" t="s">
        <v>147</v>
      </c>
      <c r="E284" s="221">
        <v>68.69</v>
      </c>
      <c r="F284" s="228"/>
      <c r="G284" s="227">
        <f>ROUND(E284*F284,2)</f>
        <v>0</v>
      </c>
      <c r="H284" s="226" t="s">
        <v>148</v>
      </c>
      <c r="I284" s="232" t="s">
        <v>149</v>
      </c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>
        <v>21</v>
      </c>
      <c r="AN284" s="206"/>
      <c r="AO284" s="206"/>
      <c r="AP284" s="206"/>
      <c r="AQ284" s="206"/>
      <c r="AR284" s="206"/>
      <c r="AS284" s="206"/>
      <c r="AT284" s="206"/>
      <c r="AU284" s="206"/>
      <c r="AV284" s="206"/>
      <c r="AW284" s="206"/>
      <c r="AX284" s="206"/>
      <c r="AY284" s="206"/>
      <c r="AZ284" s="206"/>
      <c r="BA284" s="206"/>
      <c r="BB284" s="206"/>
      <c r="BC284" s="206"/>
      <c r="BD284" s="206"/>
      <c r="BE284" s="206"/>
      <c r="BF284" s="206"/>
      <c r="BG284" s="206"/>
      <c r="BH284" s="206"/>
    </row>
    <row r="285" spans="1:60" outlineLevel="1" x14ac:dyDescent="0.2">
      <c r="A285" s="230"/>
      <c r="B285" s="215"/>
      <c r="C285" s="249" t="s">
        <v>213</v>
      </c>
      <c r="D285" s="218"/>
      <c r="E285" s="222"/>
      <c r="F285" s="227"/>
      <c r="G285" s="227"/>
      <c r="H285" s="226"/>
      <c r="I285" s="232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6"/>
      <c r="AN285" s="206"/>
      <c r="AO285" s="206"/>
      <c r="AP285" s="206"/>
      <c r="AQ285" s="206"/>
      <c r="AR285" s="206"/>
      <c r="AS285" s="206"/>
      <c r="AT285" s="206"/>
      <c r="AU285" s="206"/>
      <c r="AV285" s="206"/>
      <c r="AW285" s="206"/>
      <c r="AX285" s="206"/>
      <c r="AY285" s="206"/>
      <c r="AZ285" s="206"/>
      <c r="BA285" s="206"/>
      <c r="BB285" s="206"/>
      <c r="BC285" s="206"/>
      <c r="BD285" s="206"/>
      <c r="BE285" s="206"/>
      <c r="BF285" s="206"/>
      <c r="BG285" s="206"/>
      <c r="BH285" s="206"/>
    </row>
    <row r="286" spans="1:60" outlineLevel="1" x14ac:dyDescent="0.2">
      <c r="A286" s="230"/>
      <c r="B286" s="215"/>
      <c r="C286" s="249" t="s">
        <v>426</v>
      </c>
      <c r="D286" s="218"/>
      <c r="E286" s="222">
        <v>68.69</v>
      </c>
      <c r="F286" s="227"/>
      <c r="G286" s="227"/>
      <c r="H286" s="226"/>
      <c r="I286" s="232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  <c r="AP286" s="206"/>
      <c r="AQ286" s="206"/>
      <c r="AR286" s="206"/>
      <c r="AS286" s="206"/>
      <c r="AT286" s="206"/>
      <c r="AU286" s="206"/>
      <c r="AV286" s="206"/>
      <c r="AW286" s="206"/>
      <c r="AX286" s="206"/>
      <c r="AY286" s="206"/>
      <c r="AZ286" s="206"/>
      <c r="BA286" s="206"/>
      <c r="BB286" s="206"/>
      <c r="BC286" s="206"/>
      <c r="BD286" s="206"/>
      <c r="BE286" s="206"/>
      <c r="BF286" s="206"/>
      <c r="BG286" s="206"/>
      <c r="BH286" s="206"/>
    </row>
    <row r="287" spans="1:60" outlineLevel="1" x14ac:dyDescent="0.2">
      <c r="A287" s="230"/>
      <c r="B287" s="321" t="s">
        <v>430</v>
      </c>
      <c r="C287" s="322"/>
      <c r="D287" s="323"/>
      <c r="E287" s="324"/>
      <c r="F287" s="325"/>
      <c r="G287" s="326"/>
      <c r="H287" s="226"/>
      <c r="I287" s="232"/>
      <c r="J287" s="206"/>
      <c r="K287" s="206">
        <v>0</v>
      </c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  <c r="AP287" s="206"/>
      <c r="AQ287" s="206"/>
      <c r="AR287" s="206"/>
      <c r="AS287" s="206"/>
      <c r="AT287" s="206"/>
      <c r="AU287" s="206"/>
      <c r="AV287" s="206"/>
      <c r="AW287" s="206"/>
      <c r="AX287" s="206"/>
      <c r="AY287" s="206"/>
      <c r="AZ287" s="206"/>
      <c r="BA287" s="206"/>
      <c r="BB287" s="206"/>
      <c r="BC287" s="206"/>
      <c r="BD287" s="206"/>
      <c r="BE287" s="206"/>
      <c r="BF287" s="206"/>
      <c r="BG287" s="206"/>
      <c r="BH287" s="206"/>
    </row>
    <row r="288" spans="1:60" ht="22.5" outlineLevel="1" x14ac:dyDescent="0.2">
      <c r="A288" s="230"/>
      <c r="B288" s="321" t="s">
        <v>431</v>
      </c>
      <c r="C288" s="322"/>
      <c r="D288" s="323"/>
      <c r="E288" s="324"/>
      <c r="F288" s="325"/>
      <c r="G288" s="326"/>
      <c r="H288" s="226"/>
      <c r="I288" s="232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6"/>
      <c r="AN288" s="206"/>
      <c r="AO288" s="206"/>
      <c r="AP288" s="206"/>
      <c r="AQ288" s="206"/>
      <c r="AR288" s="206"/>
      <c r="AS288" s="206"/>
      <c r="AT288" s="206"/>
      <c r="AU288" s="206"/>
      <c r="AV288" s="206"/>
      <c r="AW288" s="206"/>
      <c r="AX288" s="206"/>
      <c r="AY288" s="206"/>
      <c r="AZ288" s="207" t="str">
        <f>B288</f>
        <v>s provedením lože z kameniva drceného, s vyplněním spár, s dvojitým hutněním a se smetením přebytečného materiálu na krajnici. S dodáním hmot pro lože a výplň spár.</v>
      </c>
      <c r="BA288" s="206"/>
      <c r="BB288" s="206"/>
      <c r="BC288" s="206"/>
      <c r="BD288" s="206"/>
      <c r="BE288" s="206"/>
      <c r="BF288" s="206"/>
      <c r="BG288" s="206"/>
      <c r="BH288" s="206"/>
    </row>
    <row r="289" spans="1:60" outlineLevel="1" x14ac:dyDescent="0.2">
      <c r="A289" s="230"/>
      <c r="B289" s="321" t="s">
        <v>437</v>
      </c>
      <c r="C289" s="322"/>
      <c r="D289" s="323"/>
      <c r="E289" s="324"/>
      <c r="F289" s="325"/>
      <c r="G289" s="326"/>
      <c r="H289" s="226"/>
      <c r="I289" s="232"/>
      <c r="J289" s="206"/>
      <c r="K289" s="206">
        <v>1</v>
      </c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6"/>
      <c r="AN289" s="206"/>
      <c r="AO289" s="206"/>
      <c r="AP289" s="206"/>
      <c r="AQ289" s="206"/>
      <c r="AR289" s="206"/>
      <c r="AS289" s="206"/>
      <c r="AT289" s="206"/>
      <c r="AU289" s="206"/>
      <c r="AV289" s="206"/>
      <c r="AW289" s="206"/>
      <c r="AX289" s="206"/>
      <c r="AY289" s="206"/>
      <c r="AZ289" s="206"/>
      <c r="BA289" s="206"/>
      <c r="BB289" s="206"/>
      <c r="BC289" s="206"/>
      <c r="BD289" s="206"/>
      <c r="BE289" s="206"/>
      <c r="BF289" s="206"/>
      <c r="BG289" s="206"/>
      <c r="BH289" s="206"/>
    </row>
    <row r="290" spans="1:60" outlineLevel="1" x14ac:dyDescent="0.2">
      <c r="A290" s="230">
        <v>50</v>
      </c>
      <c r="B290" s="215" t="s">
        <v>440</v>
      </c>
      <c r="C290" s="248" t="s">
        <v>441</v>
      </c>
      <c r="D290" s="217" t="s">
        <v>147</v>
      </c>
      <c r="E290" s="221">
        <v>23.29</v>
      </c>
      <c r="F290" s="228"/>
      <c r="G290" s="227">
        <f>ROUND(E290*F290,2)</f>
        <v>0</v>
      </c>
      <c r="H290" s="226" t="s">
        <v>148</v>
      </c>
      <c r="I290" s="232" t="s">
        <v>149</v>
      </c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>
        <v>21</v>
      </c>
      <c r="AN290" s="206"/>
      <c r="AO290" s="206"/>
      <c r="AP290" s="206"/>
      <c r="AQ290" s="206"/>
      <c r="AR290" s="206"/>
      <c r="AS290" s="206"/>
      <c r="AT290" s="206"/>
      <c r="AU290" s="206"/>
      <c r="AV290" s="206"/>
      <c r="AW290" s="206"/>
      <c r="AX290" s="206"/>
      <c r="AY290" s="206"/>
      <c r="AZ290" s="206"/>
      <c r="BA290" s="206"/>
      <c r="BB290" s="206"/>
      <c r="BC290" s="206"/>
      <c r="BD290" s="206"/>
      <c r="BE290" s="206"/>
      <c r="BF290" s="206"/>
      <c r="BG290" s="206"/>
      <c r="BH290" s="206"/>
    </row>
    <row r="291" spans="1:60" outlineLevel="1" x14ac:dyDescent="0.2">
      <c r="A291" s="230"/>
      <c r="B291" s="215"/>
      <c r="C291" s="249" t="s">
        <v>429</v>
      </c>
      <c r="D291" s="218"/>
      <c r="E291" s="222">
        <v>23.29</v>
      </c>
      <c r="F291" s="227"/>
      <c r="G291" s="227"/>
      <c r="H291" s="226"/>
      <c r="I291" s="232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6"/>
      <c r="AN291" s="206"/>
      <c r="AO291" s="206"/>
      <c r="AP291" s="206"/>
      <c r="AQ291" s="206"/>
      <c r="AR291" s="206"/>
      <c r="AS291" s="206"/>
      <c r="AT291" s="206"/>
      <c r="AU291" s="206"/>
      <c r="AV291" s="206"/>
      <c r="AW291" s="206"/>
      <c r="AX291" s="206"/>
      <c r="AY291" s="206"/>
      <c r="AZ291" s="206"/>
      <c r="BA291" s="206"/>
      <c r="BB291" s="206"/>
      <c r="BC291" s="206"/>
      <c r="BD291" s="206"/>
      <c r="BE291" s="206"/>
      <c r="BF291" s="206"/>
      <c r="BG291" s="206"/>
      <c r="BH291" s="206"/>
    </row>
    <row r="292" spans="1:60" outlineLevel="1" x14ac:dyDescent="0.2">
      <c r="A292" s="230">
        <v>51</v>
      </c>
      <c r="B292" s="215" t="s">
        <v>442</v>
      </c>
      <c r="C292" s="248" t="s">
        <v>1452</v>
      </c>
      <c r="D292" s="217" t="s">
        <v>147</v>
      </c>
      <c r="E292" s="221">
        <v>70.750699999999995</v>
      </c>
      <c r="F292" s="228"/>
      <c r="G292" s="227">
        <f>ROUND(E292*F292,2)</f>
        <v>0</v>
      </c>
      <c r="H292" s="226" t="s">
        <v>443</v>
      </c>
      <c r="I292" s="232" t="s">
        <v>149</v>
      </c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>
        <v>21</v>
      </c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6"/>
      <c r="BA292" s="206"/>
      <c r="BB292" s="206"/>
      <c r="BC292" s="206"/>
      <c r="BD292" s="206"/>
      <c r="BE292" s="206"/>
      <c r="BF292" s="206"/>
      <c r="BG292" s="206"/>
      <c r="BH292" s="206"/>
    </row>
    <row r="293" spans="1:60" outlineLevel="1" x14ac:dyDescent="0.2">
      <c r="A293" s="230"/>
      <c r="B293" s="215"/>
      <c r="C293" s="249" t="s">
        <v>444</v>
      </c>
      <c r="D293" s="218"/>
      <c r="E293" s="222">
        <v>70.750699999999995</v>
      </c>
      <c r="F293" s="227"/>
      <c r="G293" s="227"/>
      <c r="H293" s="226"/>
      <c r="I293" s="232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6"/>
      <c r="AY293" s="206"/>
      <c r="AZ293" s="206"/>
      <c r="BA293" s="206"/>
      <c r="BB293" s="206"/>
      <c r="BC293" s="206"/>
      <c r="BD293" s="206"/>
      <c r="BE293" s="206"/>
      <c r="BF293" s="206"/>
      <c r="BG293" s="206"/>
      <c r="BH293" s="206"/>
    </row>
    <row r="294" spans="1:60" outlineLevel="1" x14ac:dyDescent="0.2">
      <c r="A294" s="230">
        <v>52</v>
      </c>
      <c r="B294" s="215" t="s">
        <v>445</v>
      </c>
      <c r="C294" s="248" t="s">
        <v>1453</v>
      </c>
      <c r="D294" s="217" t="s">
        <v>147</v>
      </c>
      <c r="E294" s="221">
        <v>24.454499999999999</v>
      </c>
      <c r="F294" s="228"/>
      <c r="G294" s="227">
        <f>ROUND(E294*F294,2)</f>
        <v>0</v>
      </c>
      <c r="H294" s="226" t="s">
        <v>443</v>
      </c>
      <c r="I294" s="232" t="s">
        <v>149</v>
      </c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>
        <v>21</v>
      </c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6"/>
      <c r="BA294" s="206"/>
      <c r="BB294" s="206"/>
      <c r="BC294" s="206"/>
      <c r="BD294" s="206"/>
      <c r="BE294" s="206"/>
      <c r="BF294" s="206"/>
      <c r="BG294" s="206"/>
      <c r="BH294" s="206"/>
    </row>
    <row r="295" spans="1:60" outlineLevel="1" x14ac:dyDescent="0.2">
      <c r="A295" s="230"/>
      <c r="B295" s="215"/>
      <c r="C295" s="249" t="s">
        <v>446</v>
      </c>
      <c r="D295" s="218"/>
      <c r="E295" s="222">
        <v>24.454499999999999</v>
      </c>
      <c r="F295" s="227"/>
      <c r="G295" s="227"/>
      <c r="H295" s="226"/>
      <c r="I295" s="232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6"/>
      <c r="BA295" s="206"/>
      <c r="BB295" s="206"/>
      <c r="BC295" s="206"/>
      <c r="BD295" s="206"/>
      <c r="BE295" s="206"/>
      <c r="BF295" s="206"/>
      <c r="BG295" s="206"/>
      <c r="BH295" s="206"/>
    </row>
    <row r="296" spans="1:60" x14ac:dyDescent="0.2">
      <c r="A296" s="229" t="s">
        <v>141</v>
      </c>
      <c r="B296" s="214" t="s">
        <v>67</v>
      </c>
      <c r="C296" s="247" t="s">
        <v>68</v>
      </c>
      <c r="D296" s="216"/>
      <c r="E296" s="220"/>
      <c r="F296" s="346">
        <f>SUM(G297:G411)</f>
        <v>0</v>
      </c>
      <c r="G296" s="347"/>
      <c r="H296" s="225"/>
      <c r="I296" s="231"/>
    </row>
    <row r="297" spans="1:60" outlineLevel="1" x14ac:dyDescent="0.2">
      <c r="A297" s="230"/>
      <c r="B297" s="335" t="s">
        <v>447</v>
      </c>
      <c r="C297" s="336"/>
      <c r="D297" s="337"/>
      <c r="E297" s="338"/>
      <c r="F297" s="339"/>
      <c r="G297" s="340"/>
      <c r="H297" s="226"/>
      <c r="I297" s="232"/>
      <c r="J297" s="206"/>
      <c r="K297" s="206">
        <v>0</v>
      </c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6"/>
      <c r="BA297" s="206"/>
      <c r="BB297" s="206"/>
      <c r="BC297" s="206"/>
      <c r="BD297" s="206"/>
      <c r="BE297" s="206"/>
      <c r="BF297" s="206"/>
      <c r="BG297" s="206"/>
      <c r="BH297" s="206"/>
    </row>
    <row r="298" spans="1:60" ht="22.5" outlineLevel="1" x14ac:dyDescent="0.2">
      <c r="A298" s="230"/>
      <c r="B298" s="321" t="s">
        <v>448</v>
      </c>
      <c r="C298" s="322"/>
      <c r="D298" s="323"/>
      <c r="E298" s="324"/>
      <c r="F298" s="325"/>
      <c r="G298" s="326"/>
      <c r="H298" s="226"/>
      <c r="I298" s="232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7" t="str">
        <f>B298</f>
        <v>které se zřizují před úpravami povrchu, a obalení osazených dveřních zárubní před znečištěním při úpravách povrchu nástřikem plastických maltovin včetně pozdějšího odkrytí,</v>
      </c>
      <c r="BA298" s="206"/>
      <c r="BB298" s="206"/>
      <c r="BC298" s="206"/>
      <c r="BD298" s="206"/>
      <c r="BE298" s="206"/>
      <c r="BF298" s="206"/>
      <c r="BG298" s="206"/>
      <c r="BH298" s="206"/>
    </row>
    <row r="299" spans="1:60" outlineLevel="1" x14ac:dyDescent="0.2">
      <c r="A299" s="230">
        <v>53</v>
      </c>
      <c r="B299" s="215" t="s">
        <v>449</v>
      </c>
      <c r="C299" s="248" t="s">
        <v>450</v>
      </c>
      <c r="D299" s="217" t="s">
        <v>147</v>
      </c>
      <c r="E299" s="221">
        <v>19.797750000000001</v>
      </c>
      <c r="F299" s="228"/>
      <c r="G299" s="227">
        <f>ROUND(E299*F299,2)</f>
        <v>0</v>
      </c>
      <c r="H299" s="226" t="s">
        <v>227</v>
      </c>
      <c r="I299" s="232" t="s">
        <v>149</v>
      </c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>
        <v>21</v>
      </c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6"/>
      <c r="BA299" s="206"/>
      <c r="BB299" s="206"/>
      <c r="BC299" s="206"/>
      <c r="BD299" s="206"/>
      <c r="BE299" s="206"/>
      <c r="BF299" s="206"/>
      <c r="BG299" s="206"/>
      <c r="BH299" s="206"/>
    </row>
    <row r="300" spans="1:60" outlineLevel="1" x14ac:dyDescent="0.2">
      <c r="A300" s="230"/>
      <c r="B300" s="215"/>
      <c r="C300" s="249" t="s">
        <v>451</v>
      </c>
      <c r="D300" s="218"/>
      <c r="E300" s="222">
        <v>14.549849999999999</v>
      </c>
      <c r="F300" s="227"/>
      <c r="G300" s="227"/>
      <c r="H300" s="226"/>
      <c r="I300" s="232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6"/>
      <c r="BA300" s="206"/>
      <c r="BB300" s="206"/>
      <c r="BC300" s="206"/>
      <c r="BD300" s="206"/>
      <c r="BE300" s="206"/>
      <c r="BF300" s="206"/>
      <c r="BG300" s="206"/>
      <c r="BH300" s="206"/>
    </row>
    <row r="301" spans="1:60" outlineLevel="1" x14ac:dyDescent="0.2">
      <c r="A301" s="230"/>
      <c r="B301" s="215"/>
      <c r="C301" s="249" t="s">
        <v>452</v>
      </c>
      <c r="D301" s="218"/>
      <c r="E301" s="222">
        <v>5.2478999999999996</v>
      </c>
      <c r="F301" s="227"/>
      <c r="G301" s="227"/>
      <c r="H301" s="226"/>
      <c r="I301" s="232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6"/>
      <c r="BA301" s="206"/>
      <c r="BB301" s="206"/>
      <c r="BC301" s="206"/>
      <c r="BD301" s="206"/>
      <c r="BE301" s="206"/>
      <c r="BF301" s="206"/>
      <c r="BG301" s="206"/>
      <c r="BH301" s="206"/>
    </row>
    <row r="302" spans="1:60" outlineLevel="1" x14ac:dyDescent="0.2">
      <c r="A302" s="230"/>
      <c r="B302" s="321" t="s">
        <v>453</v>
      </c>
      <c r="C302" s="322"/>
      <c r="D302" s="323"/>
      <c r="E302" s="324"/>
      <c r="F302" s="325"/>
      <c r="G302" s="326"/>
      <c r="H302" s="226"/>
      <c r="I302" s="232"/>
      <c r="J302" s="206"/>
      <c r="K302" s="206">
        <v>0</v>
      </c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6"/>
      <c r="BA302" s="206"/>
      <c r="BB302" s="206"/>
      <c r="BC302" s="206"/>
      <c r="BD302" s="206"/>
      <c r="BE302" s="206"/>
      <c r="BF302" s="206"/>
      <c r="BG302" s="206"/>
      <c r="BH302" s="206"/>
    </row>
    <row r="303" spans="1:60" outlineLevel="1" x14ac:dyDescent="0.2">
      <c r="A303" s="230"/>
      <c r="B303" s="321" t="s">
        <v>454</v>
      </c>
      <c r="C303" s="322"/>
      <c r="D303" s="323"/>
      <c r="E303" s="324"/>
      <c r="F303" s="325"/>
      <c r="G303" s="326"/>
      <c r="H303" s="226"/>
      <c r="I303" s="232"/>
      <c r="J303" s="206"/>
      <c r="K303" s="206">
        <v>1</v>
      </c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6"/>
      <c r="AN303" s="206"/>
      <c r="AO303" s="206"/>
      <c r="AP303" s="206"/>
      <c r="AQ303" s="206"/>
      <c r="AR303" s="206"/>
      <c r="AS303" s="206"/>
      <c r="AT303" s="206"/>
      <c r="AU303" s="206"/>
      <c r="AV303" s="206"/>
      <c r="AW303" s="206"/>
      <c r="AX303" s="206"/>
      <c r="AY303" s="206"/>
      <c r="AZ303" s="206"/>
      <c r="BA303" s="206"/>
      <c r="BB303" s="206"/>
      <c r="BC303" s="206"/>
      <c r="BD303" s="206"/>
      <c r="BE303" s="206"/>
      <c r="BF303" s="206"/>
      <c r="BG303" s="206"/>
      <c r="BH303" s="206"/>
    </row>
    <row r="304" spans="1:60" outlineLevel="1" x14ac:dyDescent="0.2">
      <c r="A304" s="230">
        <v>54</v>
      </c>
      <c r="B304" s="215" t="s">
        <v>455</v>
      </c>
      <c r="C304" s="248" t="s">
        <v>456</v>
      </c>
      <c r="D304" s="217" t="s">
        <v>147</v>
      </c>
      <c r="E304" s="221">
        <v>107.59</v>
      </c>
      <c r="F304" s="228"/>
      <c r="G304" s="227">
        <f>ROUND(E304*F304,2)</f>
        <v>0</v>
      </c>
      <c r="H304" s="226" t="s">
        <v>242</v>
      </c>
      <c r="I304" s="232" t="s">
        <v>149</v>
      </c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>
        <v>21</v>
      </c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6"/>
      <c r="BA304" s="206"/>
      <c r="BB304" s="206"/>
      <c r="BC304" s="206"/>
      <c r="BD304" s="206"/>
      <c r="BE304" s="206"/>
      <c r="BF304" s="206"/>
      <c r="BG304" s="206"/>
      <c r="BH304" s="206"/>
    </row>
    <row r="305" spans="1:60" outlineLevel="1" x14ac:dyDescent="0.2">
      <c r="A305" s="230"/>
      <c r="B305" s="215"/>
      <c r="C305" s="341" t="s">
        <v>457</v>
      </c>
      <c r="D305" s="342"/>
      <c r="E305" s="343"/>
      <c r="F305" s="344"/>
      <c r="G305" s="345"/>
      <c r="H305" s="226"/>
      <c r="I305" s="232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6"/>
      <c r="BA305" s="207" t="str">
        <f>C305</f>
        <v>Včetně pomocného pracovního lešení o výšce podlahy do 1900 mm a pro zatížení do 1,5 kPa.</v>
      </c>
      <c r="BB305" s="206"/>
      <c r="BC305" s="206"/>
      <c r="BD305" s="206"/>
      <c r="BE305" s="206"/>
      <c r="BF305" s="206"/>
      <c r="BG305" s="206"/>
      <c r="BH305" s="206"/>
    </row>
    <row r="306" spans="1:60" outlineLevel="1" x14ac:dyDescent="0.2">
      <c r="A306" s="230"/>
      <c r="B306" s="215"/>
      <c r="C306" s="249" t="s">
        <v>458</v>
      </c>
      <c r="D306" s="218"/>
      <c r="E306" s="222"/>
      <c r="F306" s="227"/>
      <c r="G306" s="227"/>
      <c r="H306" s="226"/>
      <c r="I306" s="232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6"/>
      <c r="BA306" s="206"/>
      <c r="BB306" s="206"/>
      <c r="BC306" s="206"/>
      <c r="BD306" s="206"/>
      <c r="BE306" s="206"/>
      <c r="BF306" s="206"/>
      <c r="BG306" s="206"/>
      <c r="BH306" s="206"/>
    </row>
    <row r="307" spans="1:60" outlineLevel="1" x14ac:dyDescent="0.2">
      <c r="A307" s="230"/>
      <c r="B307" s="215"/>
      <c r="C307" s="249" t="s">
        <v>459</v>
      </c>
      <c r="D307" s="218"/>
      <c r="E307" s="222">
        <v>1.94</v>
      </c>
      <c r="F307" s="227"/>
      <c r="G307" s="227"/>
      <c r="H307" s="226"/>
      <c r="I307" s="232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6"/>
      <c r="BA307" s="206"/>
      <c r="BB307" s="206"/>
      <c r="BC307" s="206"/>
      <c r="BD307" s="206"/>
      <c r="BE307" s="206"/>
      <c r="BF307" s="206"/>
      <c r="BG307" s="206"/>
      <c r="BH307" s="206"/>
    </row>
    <row r="308" spans="1:60" outlineLevel="1" x14ac:dyDescent="0.2">
      <c r="A308" s="230"/>
      <c r="B308" s="215"/>
      <c r="C308" s="249" t="s">
        <v>460</v>
      </c>
      <c r="D308" s="218"/>
      <c r="E308" s="222">
        <v>11.46</v>
      </c>
      <c r="F308" s="227"/>
      <c r="G308" s="227"/>
      <c r="H308" s="226"/>
      <c r="I308" s="232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6"/>
      <c r="BA308" s="206"/>
      <c r="BB308" s="206"/>
      <c r="BC308" s="206"/>
      <c r="BD308" s="206"/>
      <c r="BE308" s="206"/>
      <c r="BF308" s="206"/>
      <c r="BG308" s="206"/>
      <c r="BH308" s="206"/>
    </row>
    <row r="309" spans="1:60" outlineLevel="1" x14ac:dyDescent="0.2">
      <c r="A309" s="230"/>
      <c r="B309" s="215"/>
      <c r="C309" s="249" t="s">
        <v>461</v>
      </c>
      <c r="D309" s="218"/>
      <c r="E309" s="222">
        <v>3.17</v>
      </c>
      <c r="F309" s="227"/>
      <c r="G309" s="227"/>
      <c r="H309" s="226"/>
      <c r="I309" s="232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06"/>
      <c r="AT309" s="206"/>
      <c r="AU309" s="206"/>
      <c r="AV309" s="206"/>
      <c r="AW309" s="206"/>
      <c r="AX309" s="206"/>
      <c r="AY309" s="206"/>
      <c r="AZ309" s="206"/>
      <c r="BA309" s="206"/>
      <c r="BB309" s="206"/>
      <c r="BC309" s="206"/>
      <c r="BD309" s="206"/>
      <c r="BE309" s="206"/>
      <c r="BF309" s="206"/>
      <c r="BG309" s="206"/>
      <c r="BH309" s="206"/>
    </row>
    <row r="310" spans="1:60" outlineLevel="1" x14ac:dyDescent="0.2">
      <c r="A310" s="230"/>
      <c r="B310" s="215"/>
      <c r="C310" s="249" t="s">
        <v>462</v>
      </c>
      <c r="D310" s="218"/>
      <c r="E310" s="222">
        <v>1.06</v>
      </c>
      <c r="F310" s="227"/>
      <c r="G310" s="227"/>
      <c r="H310" s="226"/>
      <c r="I310" s="232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6"/>
      <c r="BA310" s="206"/>
      <c r="BB310" s="206"/>
      <c r="BC310" s="206"/>
      <c r="BD310" s="206"/>
      <c r="BE310" s="206"/>
      <c r="BF310" s="206"/>
      <c r="BG310" s="206"/>
      <c r="BH310" s="206"/>
    </row>
    <row r="311" spans="1:60" outlineLevel="1" x14ac:dyDescent="0.2">
      <c r="A311" s="230"/>
      <c r="B311" s="215"/>
      <c r="C311" s="249" t="s">
        <v>377</v>
      </c>
      <c r="D311" s="218"/>
      <c r="E311" s="222">
        <v>0.91</v>
      </c>
      <c r="F311" s="227"/>
      <c r="G311" s="227"/>
      <c r="H311" s="226"/>
      <c r="I311" s="232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  <c r="AR311" s="206"/>
      <c r="AS311" s="206"/>
      <c r="AT311" s="206"/>
      <c r="AU311" s="206"/>
      <c r="AV311" s="206"/>
      <c r="AW311" s="206"/>
      <c r="AX311" s="206"/>
      <c r="AY311" s="206"/>
      <c r="AZ311" s="206"/>
      <c r="BA311" s="206"/>
      <c r="BB311" s="206"/>
      <c r="BC311" s="206"/>
      <c r="BD311" s="206"/>
      <c r="BE311" s="206"/>
      <c r="BF311" s="206"/>
      <c r="BG311" s="206"/>
      <c r="BH311" s="206"/>
    </row>
    <row r="312" spans="1:60" outlineLevel="1" x14ac:dyDescent="0.2">
      <c r="A312" s="230"/>
      <c r="B312" s="215"/>
      <c r="C312" s="249" t="s">
        <v>463</v>
      </c>
      <c r="D312" s="218"/>
      <c r="E312" s="222">
        <v>11.4</v>
      </c>
      <c r="F312" s="227"/>
      <c r="G312" s="227"/>
      <c r="H312" s="226"/>
      <c r="I312" s="232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6"/>
      <c r="BA312" s="206"/>
      <c r="BB312" s="206"/>
      <c r="BC312" s="206"/>
      <c r="BD312" s="206"/>
      <c r="BE312" s="206"/>
      <c r="BF312" s="206"/>
      <c r="BG312" s="206"/>
      <c r="BH312" s="206"/>
    </row>
    <row r="313" spans="1:60" outlineLevel="1" x14ac:dyDescent="0.2">
      <c r="A313" s="230"/>
      <c r="B313" s="215"/>
      <c r="C313" s="249" t="s">
        <v>464</v>
      </c>
      <c r="D313" s="218"/>
      <c r="E313" s="222"/>
      <c r="F313" s="227"/>
      <c r="G313" s="227"/>
      <c r="H313" s="226"/>
      <c r="I313" s="232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6"/>
      <c r="AP313" s="206"/>
      <c r="AQ313" s="206"/>
      <c r="AR313" s="206"/>
      <c r="AS313" s="206"/>
      <c r="AT313" s="206"/>
      <c r="AU313" s="206"/>
      <c r="AV313" s="206"/>
      <c r="AW313" s="206"/>
      <c r="AX313" s="206"/>
      <c r="AY313" s="206"/>
      <c r="AZ313" s="206"/>
      <c r="BA313" s="206"/>
      <c r="BB313" s="206"/>
      <c r="BC313" s="206"/>
      <c r="BD313" s="206"/>
      <c r="BE313" s="206"/>
      <c r="BF313" s="206"/>
      <c r="BG313" s="206"/>
      <c r="BH313" s="206"/>
    </row>
    <row r="314" spans="1:60" outlineLevel="1" x14ac:dyDescent="0.2">
      <c r="A314" s="230"/>
      <c r="B314" s="215"/>
      <c r="C314" s="249" t="s">
        <v>465</v>
      </c>
      <c r="D314" s="218"/>
      <c r="E314" s="222">
        <v>23.19</v>
      </c>
      <c r="F314" s="227"/>
      <c r="G314" s="227"/>
      <c r="H314" s="226"/>
      <c r="I314" s="232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06"/>
      <c r="AT314" s="206"/>
      <c r="AU314" s="206"/>
      <c r="AV314" s="206"/>
      <c r="AW314" s="206"/>
      <c r="AX314" s="206"/>
      <c r="AY314" s="206"/>
      <c r="AZ314" s="206"/>
      <c r="BA314" s="206"/>
      <c r="BB314" s="206"/>
      <c r="BC314" s="206"/>
      <c r="BD314" s="206"/>
      <c r="BE314" s="206"/>
      <c r="BF314" s="206"/>
      <c r="BG314" s="206"/>
      <c r="BH314" s="206"/>
    </row>
    <row r="315" spans="1:60" outlineLevel="1" x14ac:dyDescent="0.2">
      <c r="A315" s="230"/>
      <c r="B315" s="215"/>
      <c r="C315" s="249" t="s">
        <v>466</v>
      </c>
      <c r="D315" s="218"/>
      <c r="E315" s="222">
        <v>18.489999999999998</v>
      </c>
      <c r="F315" s="227"/>
      <c r="G315" s="227"/>
      <c r="H315" s="226"/>
      <c r="I315" s="232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06"/>
      <c r="AT315" s="206"/>
      <c r="AU315" s="206"/>
      <c r="AV315" s="206"/>
      <c r="AW315" s="206"/>
      <c r="AX315" s="206"/>
      <c r="AY315" s="206"/>
      <c r="AZ315" s="206"/>
      <c r="BA315" s="206"/>
      <c r="BB315" s="206"/>
      <c r="BC315" s="206"/>
      <c r="BD315" s="206"/>
      <c r="BE315" s="206"/>
      <c r="BF315" s="206"/>
      <c r="BG315" s="206"/>
      <c r="BH315" s="206"/>
    </row>
    <row r="316" spans="1:60" outlineLevel="1" x14ac:dyDescent="0.2">
      <c r="A316" s="230"/>
      <c r="B316" s="215"/>
      <c r="C316" s="249" t="s">
        <v>467</v>
      </c>
      <c r="D316" s="218"/>
      <c r="E316" s="222">
        <v>19.36</v>
      </c>
      <c r="F316" s="227"/>
      <c r="G316" s="227"/>
      <c r="H316" s="226"/>
      <c r="I316" s="232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06"/>
      <c r="AT316" s="206"/>
      <c r="AU316" s="206"/>
      <c r="AV316" s="206"/>
      <c r="AW316" s="206"/>
      <c r="AX316" s="206"/>
      <c r="AY316" s="206"/>
      <c r="AZ316" s="206"/>
      <c r="BA316" s="206"/>
      <c r="BB316" s="206"/>
      <c r="BC316" s="206"/>
      <c r="BD316" s="206"/>
      <c r="BE316" s="206"/>
      <c r="BF316" s="206"/>
      <c r="BG316" s="206"/>
      <c r="BH316" s="206"/>
    </row>
    <row r="317" spans="1:60" outlineLevel="1" x14ac:dyDescent="0.2">
      <c r="A317" s="230"/>
      <c r="B317" s="215"/>
      <c r="C317" s="249" t="s">
        <v>468</v>
      </c>
      <c r="D317" s="218"/>
      <c r="E317" s="222">
        <v>2.5</v>
      </c>
      <c r="F317" s="227"/>
      <c r="G317" s="227"/>
      <c r="H317" s="226"/>
      <c r="I317" s="232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206"/>
      <c r="AT317" s="206"/>
      <c r="AU317" s="206"/>
      <c r="AV317" s="206"/>
      <c r="AW317" s="206"/>
      <c r="AX317" s="206"/>
      <c r="AY317" s="206"/>
      <c r="AZ317" s="206"/>
      <c r="BA317" s="206"/>
      <c r="BB317" s="206"/>
      <c r="BC317" s="206"/>
      <c r="BD317" s="206"/>
      <c r="BE317" s="206"/>
      <c r="BF317" s="206"/>
      <c r="BG317" s="206"/>
      <c r="BH317" s="206"/>
    </row>
    <row r="318" spans="1:60" outlineLevel="1" x14ac:dyDescent="0.2">
      <c r="A318" s="230"/>
      <c r="B318" s="215"/>
      <c r="C318" s="249" t="s">
        <v>469</v>
      </c>
      <c r="D318" s="218"/>
      <c r="E318" s="222">
        <v>14.11</v>
      </c>
      <c r="F318" s="227"/>
      <c r="G318" s="227"/>
      <c r="H318" s="226"/>
      <c r="I318" s="232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206"/>
      <c r="AV318" s="206"/>
      <c r="AW318" s="206"/>
      <c r="AX318" s="206"/>
      <c r="AY318" s="206"/>
      <c r="AZ318" s="206"/>
      <c r="BA318" s="206"/>
      <c r="BB318" s="206"/>
      <c r="BC318" s="206"/>
      <c r="BD318" s="206"/>
      <c r="BE318" s="206"/>
      <c r="BF318" s="206"/>
      <c r="BG318" s="206"/>
      <c r="BH318" s="206"/>
    </row>
    <row r="319" spans="1:60" outlineLevel="1" x14ac:dyDescent="0.2">
      <c r="A319" s="230"/>
      <c r="B319" s="321" t="s">
        <v>470</v>
      </c>
      <c r="C319" s="322"/>
      <c r="D319" s="323"/>
      <c r="E319" s="324"/>
      <c r="F319" s="325"/>
      <c r="G319" s="326"/>
      <c r="H319" s="226"/>
      <c r="I319" s="232"/>
      <c r="J319" s="206"/>
      <c r="K319" s="206">
        <v>0</v>
      </c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206"/>
      <c r="AT319" s="206"/>
      <c r="AU319" s="206"/>
      <c r="AV319" s="206"/>
      <c r="AW319" s="206"/>
      <c r="AX319" s="206"/>
      <c r="AY319" s="206"/>
      <c r="AZ319" s="206"/>
      <c r="BA319" s="206"/>
      <c r="BB319" s="206"/>
      <c r="BC319" s="206"/>
      <c r="BD319" s="206"/>
      <c r="BE319" s="206"/>
      <c r="BF319" s="206"/>
      <c r="BG319" s="206"/>
      <c r="BH319" s="206"/>
    </row>
    <row r="320" spans="1:60" outlineLevel="1" x14ac:dyDescent="0.2">
      <c r="A320" s="230"/>
      <c r="B320" s="321" t="s">
        <v>471</v>
      </c>
      <c r="C320" s="322"/>
      <c r="D320" s="323"/>
      <c r="E320" s="324"/>
      <c r="F320" s="325"/>
      <c r="G320" s="326"/>
      <c r="H320" s="226"/>
      <c r="I320" s="232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206"/>
      <c r="AT320" s="206"/>
      <c r="AU320" s="206"/>
      <c r="AV320" s="206"/>
      <c r="AW320" s="206"/>
      <c r="AX320" s="206"/>
      <c r="AY320" s="206"/>
      <c r="AZ320" s="206"/>
      <c r="BA320" s="206"/>
      <c r="BB320" s="206"/>
      <c r="BC320" s="206"/>
      <c r="BD320" s="206"/>
      <c r="BE320" s="206"/>
      <c r="BF320" s="206"/>
      <c r="BG320" s="206"/>
      <c r="BH320" s="206"/>
    </row>
    <row r="321" spans="1:60" outlineLevel="1" x14ac:dyDescent="0.2">
      <c r="A321" s="230"/>
      <c r="B321" s="321" t="s">
        <v>472</v>
      </c>
      <c r="C321" s="322"/>
      <c r="D321" s="323"/>
      <c r="E321" s="324"/>
      <c r="F321" s="325"/>
      <c r="G321" s="326"/>
      <c r="H321" s="226"/>
      <c r="I321" s="232"/>
      <c r="J321" s="206"/>
      <c r="K321" s="206">
        <v>1</v>
      </c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  <c r="AP321" s="206"/>
      <c r="AQ321" s="206"/>
      <c r="AR321" s="206"/>
      <c r="AS321" s="206"/>
      <c r="AT321" s="206"/>
      <c r="AU321" s="206"/>
      <c r="AV321" s="206"/>
      <c r="AW321" s="206"/>
      <c r="AX321" s="206"/>
      <c r="AY321" s="206"/>
      <c r="AZ321" s="206"/>
      <c r="BA321" s="206"/>
      <c r="BB321" s="206"/>
      <c r="BC321" s="206"/>
      <c r="BD321" s="206"/>
      <c r="BE321" s="206"/>
      <c r="BF321" s="206"/>
      <c r="BG321" s="206"/>
      <c r="BH321" s="206"/>
    </row>
    <row r="322" spans="1:60" outlineLevel="1" x14ac:dyDescent="0.2">
      <c r="A322" s="230">
        <v>55</v>
      </c>
      <c r="B322" s="215" t="s">
        <v>473</v>
      </c>
      <c r="C322" s="248" t="s">
        <v>474</v>
      </c>
      <c r="D322" s="217" t="s">
        <v>147</v>
      </c>
      <c r="E322" s="221">
        <v>3.5</v>
      </c>
      <c r="F322" s="228"/>
      <c r="G322" s="227">
        <f>ROUND(E322*F322,2)</f>
        <v>0</v>
      </c>
      <c r="H322" s="226" t="s">
        <v>227</v>
      </c>
      <c r="I322" s="232" t="s">
        <v>149</v>
      </c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>
        <v>21</v>
      </c>
      <c r="AN322" s="206"/>
      <c r="AO322" s="206"/>
      <c r="AP322" s="206"/>
      <c r="AQ322" s="206"/>
      <c r="AR322" s="206"/>
      <c r="AS322" s="206"/>
      <c r="AT322" s="206"/>
      <c r="AU322" s="206"/>
      <c r="AV322" s="206"/>
      <c r="AW322" s="206"/>
      <c r="AX322" s="206"/>
      <c r="AY322" s="206"/>
      <c r="AZ322" s="206"/>
      <c r="BA322" s="206"/>
      <c r="BB322" s="206"/>
      <c r="BC322" s="206"/>
      <c r="BD322" s="206"/>
      <c r="BE322" s="206"/>
      <c r="BF322" s="206"/>
      <c r="BG322" s="206"/>
      <c r="BH322" s="206"/>
    </row>
    <row r="323" spans="1:60" outlineLevel="1" x14ac:dyDescent="0.2">
      <c r="A323" s="230"/>
      <c r="B323" s="215"/>
      <c r="C323" s="249" t="s">
        <v>475</v>
      </c>
      <c r="D323" s="218"/>
      <c r="E323" s="222">
        <v>3.5</v>
      </c>
      <c r="F323" s="227"/>
      <c r="G323" s="227"/>
      <c r="H323" s="226"/>
      <c r="I323" s="232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  <c r="AI323" s="206"/>
      <c r="AJ323" s="206"/>
      <c r="AK323" s="206"/>
      <c r="AL323" s="206"/>
      <c r="AM323" s="206"/>
      <c r="AN323" s="206"/>
      <c r="AO323" s="206"/>
      <c r="AP323" s="206"/>
      <c r="AQ323" s="206"/>
      <c r="AR323" s="206"/>
      <c r="AS323" s="206"/>
      <c r="AT323" s="206"/>
      <c r="AU323" s="206"/>
      <c r="AV323" s="206"/>
      <c r="AW323" s="206"/>
      <c r="AX323" s="206"/>
      <c r="AY323" s="206"/>
      <c r="AZ323" s="206"/>
      <c r="BA323" s="206"/>
      <c r="BB323" s="206"/>
      <c r="BC323" s="206"/>
      <c r="BD323" s="206"/>
      <c r="BE323" s="206"/>
      <c r="BF323" s="206"/>
      <c r="BG323" s="206"/>
      <c r="BH323" s="206"/>
    </row>
    <row r="324" spans="1:60" outlineLevel="1" x14ac:dyDescent="0.2">
      <c r="A324" s="230"/>
      <c r="B324" s="321" t="s">
        <v>476</v>
      </c>
      <c r="C324" s="322"/>
      <c r="D324" s="323"/>
      <c r="E324" s="324"/>
      <c r="F324" s="325"/>
      <c r="G324" s="326"/>
      <c r="H324" s="226"/>
      <c r="I324" s="232"/>
      <c r="J324" s="206"/>
      <c r="K324" s="206">
        <v>0</v>
      </c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  <c r="AP324" s="206"/>
      <c r="AQ324" s="206"/>
      <c r="AR324" s="206"/>
      <c r="AS324" s="206"/>
      <c r="AT324" s="206"/>
      <c r="AU324" s="206"/>
      <c r="AV324" s="206"/>
      <c r="AW324" s="206"/>
      <c r="AX324" s="206"/>
      <c r="AY324" s="206"/>
      <c r="AZ324" s="206"/>
      <c r="BA324" s="206"/>
      <c r="BB324" s="206"/>
      <c r="BC324" s="206"/>
      <c r="BD324" s="206"/>
      <c r="BE324" s="206"/>
      <c r="BF324" s="206"/>
      <c r="BG324" s="206"/>
      <c r="BH324" s="206"/>
    </row>
    <row r="325" spans="1:60" outlineLevel="1" x14ac:dyDescent="0.2">
      <c r="A325" s="230">
        <v>56</v>
      </c>
      <c r="B325" s="215" t="s">
        <v>477</v>
      </c>
      <c r="C325" s="248" t="s">
        <v>478</v>
      </c>
      <c r="D325" s="217" t="s">
        <v>147</v>
      </c>
      <c r="E325" s="221">
        <v>3.5</v>
      </c>
      <c r="F325" s="228"/>
      <c r="G325" s="227">
        <f>ROUND(E325*F325,2)</f>
        <v>0</v>
      </c>
      <c r="H325" s="226" t="s">
        <v>227</v>
      </c>
      <c r="I325" s="232" t="s">
        <v>149</v>
      </c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6">
        <v>21</v>
      </c>
      <c r="AN325" s="206"/>
      <c r="AO325" s="206"/>
      <c r="AP325" s="206"/>
      <c r="AQ325" s="206"/>
      <c r="AR325" s="206"/>
      <c r="AS325" s="206"/>
      <c r="AT325" s="206"/>
      <c r="AU325" s="206"/>
      <c r="AV325" s="206"/>
      <c r="AW325" s="206"/>
      <c r="AX325" s="206"/>
      <c r="AY325" s="206"/>
      <c r="AZ325" s="206"/>
      <c r="BA325" s="206"/>
      <c r="BB325" s="206"/>
      <c r="BC325" s="206"/>
      <c r="BD325" s="206"/>
      <c r="BE325" s="206"/>
      <c r="BF325" s="206"/>
      <c r="BG325" s="206"/>
      <c r="BH325" s="206"/>
    </row>
    <row r="326" spans="1:60" outlineLevel="1" x14ac:dyDescent="0.2">
      <c r="A326" s="230"/>
      <c r="B326" s="215"/>
      <c r="C326" s="249" t="s">
        <v>479</v>
      </c>
      <c r="D326" s="218"/>
      <c r="E326" s="222">
        <v>3.5</v>
      </c>
      <c r="F326" s="227"/>
      <c r="G326" s="227"/>
      <c r="H326" s="226"/>
      <c r="I326" s="232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  <c r="AR326" s="206"/>
      <c r="AS326" s="206"/>
      <c r="AT326" s="206"/>
      <c r="AU326" s="206"/>
      <c r="AV326" s="206"/>
      <c r="AW326" s="206"/>
      <c r="AX326" s="206"/>
      <c r="AY326" s="206"/>
      <c r="AZ326" s="206"/>
      <c r="BA326" s="206"/>
      <c r="BB326" s="206"/>
      <c r="BC326" s="206"/>
      <c r="BD326" s="206"/>
      <c r="BE326" s="206"/>
      <c r="BF326" s="206"/>
      <c r="BG326" s="206"/>
      <c r="BH326" s="206"/>
    </row>
    <row r="327" spans="1:60" outlineLevel="1" x14ac:dyDescent="0.2">
      <c r="A327" s="230"/>
      <c r="B327" s="321" t="s">
        <v>480</v>
      </c>
      <c r="C327" s="322"/>
      <c r="D327" s="323"/>
      <c r="E327" s="324"/>
      <c r="F327" s="325"/>
      <c r="G327" s="326"/>
      <c r="H327" s="226"/>
      <c r="I327" s="232"/>
      <c r="J327" s="206"/>
      <c r="K327" s="206">
        <v>0</v>
      </c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6"/>
      <c r="BA327" s="206"/>
      <c r="BB327" s="206"/>
      <c r="BC327" s="206"/>
      <c r="BD327" s="206"/>
      <c r="BE327" s="206"/>
      <c r="BF327" s="206"/>
      <c r="BG327" s="206"/>
      <c r="BH327" s="206"/>
    </row>
    <row r="328" spans="1:60" outlineLevel="1" x14ac:dyDescent="0.2">
      <c r="A328" s="230"/>
      <c r="B328" s="321" t="s">
        <v>481</v>
      </c>
      <c r="C328" s="322"/>
      <c r="D328" s="323"/>
      <c r="E328" s="324"/>
      <c r="F328" s="325"/>
      <c r="G328" s="326"/>
      <c r="H328" s="226"/>
      <c r="I328" s="232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  <c r="AP328" s="206"/>
      <c r="AQ328" s="206"/>
      <c r="AR328" s="206"/>
      <c r="AS328" s="206"/>
      <c r="AT328" s="206"/>
      <c r="AU328" s="206"/>
      <c r="AV328" s="206"/>
      <c r="AW328" s="206"/>
      <c r="AX328" s="206"/>
      <c r="AY328" s="206"/>
      <c r="AZ328" s="206"/>
      <c r="BA328" s="206"/>
      <c r="BB328" s="206"/>
      <c r="BC328" s="206"/>
      <c r="BD328" s="206"/>
      <c r="BE328" s="206"/>
      <c r="BF328" s="206"/>
      <c r="BG328" s="206"/>
      <c r="BH328" s="206"/>
    </row>
    <row r="329" spans="1:60" outlineLevel="1" x14ac:dyDescent="0.2">
      <c r="A329" s="230"/>
      <c r="B329" s="321" t="s">
        <v>482</v>
      </c>
      <c r="C329" s="322"/>
      <c r="D329" s="323"/>
      <c r="E329" s="324"/>
      <c r="F329" s="325"/>
      <c r="G329" s="326"/>
      <c r="H329" s="226"/>
      <c r="I329" s="232"/>
      <c r="J329" s="206"/>
      <c r="K329" s="206">
        <v>1</v>
      </c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6"/>
      <c r="AT329" s="206"/>
      <c r="AU329" s="206"/>
      <c r="AV329" s="206"/>
      <c r="AW329" s="206"/>
      <c r="AX329" s="206"/>
      <c r="AY329" s="206"/>
      <c r="AZ329" s="206"/>
      <c r="BA329" s="206"/>
      <c r="BB329" s="206"/>
      <c r="BC329" s="206"/>
      <c r="BD329" s="206"/>
      <c r="BE329" s="206"/>
      <c r="BF329" s="206"/>
      <c r="BG329" s="206"/>
      <c r="BH329" s="206"/>
    </row>
    <row r="330" spans="1:60" outlineLevel="1" x14ac:dyDescent="0.2">
      <c r="A330" s="230">
        <v>57</v>
      </c>
      <c r="B330" s="215" t="s">
        <v>483</v>
      </c>
      <c r="C330" s="248" t="s">
        <v>484</v>
      </c>
      <c r="D330" s="217" t="s">
        <v>147</v>
      </c>
      <c r="E330" s="221">
        <v>2</v>
      </c>
      <c r="F330" s="228"/>
      <c r="G330" s="227">
        <f>ROUND(E330*F330,2)</f>
        <v>0</v>
      </c>
      <c r="H330" s="226" t="s">
        <v>242</v>
      </c>
      <c r="I330" s="232" t="s">
        <v>149</v>
      </c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>
        <v>21</v>
      </c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6"/>
      <c r="BA330" s="206"/>
      <c r="BB330" s="206"/>
      <c r="BC330" s="206"/>
      <c r="BD330" s="206"/>
      <c r="BE330" s="206"/>
      <c r="BF330" s="206"/>
      <c r="BG330" s="206"/>
      <c r="BH330" s="206"/>
    </row>
    <row r="331" spans="1:60" outlineLevel="1" x14ac:dyDescent="0.2">
      <c r="A331" s="230"/>
      <c r="B331" s="215"/>
      <c r="C331" s="249" t="s">
        <v>485</v>
      </c>
      <c r="D331" s="218"/>
      <c r="E331" s="222">
        <v>2</v>
      </c>
      <c r="F331" s="227"/>
      <c r="G331" s="227"/>
      <c r="H331" s="226"/>
      <c r="I331" s="232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  <c r="AP331" s="206"/>
      <c r="AQ331" s="206"/>
      <c r="AR331" s="206"/>
      <c r="AS331" s="206"/>
      <c r="AT331" s="206"/>
      <c r="AU331" s="206"/>
      <c r="AV331" s="206"/>
      <c r="AW331" s="206"/>
      <c r="AX331" s="206"/>
      <c r="AY331" s="206"/>
      <c r="AZ331" s="206"/>
      <c r="BA331" s="206"/>
      <c r="BB331" s="206"/>
      <c r="BC331" s="206"/>
      <c r="BD331" s="206"/>
      <c r="BE331" s="206"/>
      <c r="BF331" s="206"/>
      <c r="BG331" s="206"/>
      <c r="BH331" s="206"/>
    </row>
    <row r="332" spans="1:60" outlineLevel="1" x14ac:dyDescent="0.2">
      <c r="A332" s="230"/>
      <c r="B332" s="321" t="s">
        <v>486</v>
      </c>
      <c r="C332" s="322"/>
      <c r="D332" s="323"/>
      <c r="E332" s="324"/>
      <c r="F332" s="325"/>
      <c r="G332" s="326"/>
      <c r="H332" s="226"/>
      <c r="I332" s="232"/>
      <c r="J332" s="206"/>
      <c r="K332" s="206">
        <v>0</v>
      </c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6"/>
      <c r="BA332" s="206"/>
      <c r="BB332" s="206"/>
      <c r="BC332" s="206"/>
      <c r="BD332" s="206"/>
      <c r="BE332" s="206"/>
      <c r="BF332" s="206"/>
      <c r="BG332" s="206"/>
      <c r="BH332" s="206"/>
    </row>
    <row r="333" spans="1:60" outlineLevel="1" x14ac:dyDescent="0.2">
      <c r="A333" s="230">
        <v>58</v>
      </c>
      <c r="B333" s="215" t="s">
        <v>487</v>
      </c>
      <c r="C333" s="248" t="s">
        <v>488</v>
      </c>
      <c r="D333" s="217" t="s">
        <v>147</v>
      </c>
      <c r="E333" s="221">
        <v>480.25918000000001</v>
      </c>
      <c r="F333" s="228"/>
      <c r="G333" s="227">
        <f>ROUND(E333*F333,2)</f>
        <v>0</v>
      </c>
      <c r="H333" s="226" t="s">
        <v>242</v>
      </c>
      <c r="I333" s="232" t="s">
        <v>149</v>
      </c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>
        <v>21</v>
      </c>
      <c r="AN333" s="206"/>
      <c r="AO333" s="206"/>
      <c r="AP333" s="206"/>
      <c r="AQ333" s="206"/>
      <c r="AR333" s="206"/>
      <c r="AS333" s="206"/>
      <c r="AT333" s="206"/>
      <c r="AU333" s="206"/>
      <c r="AV333" s="206"/>
      <c r="AW333" s="206"/>
      <c r="AX333" s="206"/>
      <c r="AY333" s="206"/>
      <c r="AZ333" s="206"/>
      <c r="BA333" s="206"/>
      <c r="BB333" s="206"/>
      <c r="BC333" s="206"/>
      <c r="BD333" s="206"/>
      <c r="BE333" s="206"/>
      <c r="BF333" s="206"/>
      <c r="BG333" s="206"/>
      <c r="BH333" s="206"/>
    </row>
    <row r="334" spans="1:60" outlineLevel="1" x14ac:dyDescent="0.2">
      <c r="A334" s="230"/>
      <c r="B334" s="215"/>
      <c r="C334" s="249" t="s">
        <v>489</v>
      </c>
      <c r="D334" s="218"/>
      <c r="E334" s="222"/>
      <c r="F334" s="227"/>
      <c r="G334" s="227"/>
      <c r="H334" s="226"/>
      <c r="I334" s="232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206"/>
      <c r="AQ334" s="206"/>
      <c r="AR334" s="206"/>
      <c r="AS334" s="206"/>
      <c r="AT334" s="206"/>
      <c r="AU334" s="206"/>
      <c r="AV334" s="206"/>
      <c r="AW334" s="206"/>
      <c r="AX334" s="206"/>
      <c r="AY334" s="206"/>
      <c r="AZ334" s="206"/>
      <c r="BA334" s="206"/>
      <c r="BB334" s="206"/>
      <c r="BC334" s="206"/>
      <c r="BD334" s="206"/>
      <c r="BE334" s="206"/>
      <c r="BF334" s="206"/>
      <c r="BG334" s="206"/>
      <c r="BH334" s="206"/>
    </row>
    <row r="335" spans="1:60" outlineLevel="1" x14ac:dyDescent="0.2">
      <c r="A335" s="230"/>
      <c r="B335" s="215"/>
      <c r="C335" s="249" t="s">
        <v>490</v>
      </c>
      <c r="D335" s="218"/>
      <c r="E335" s="222">
        <v>62.282150000000001</v>
      </c>
      <c r="F335" s="227"/>
      <c r="G335" s="227"/>
      <c r="H335" s="226"/>
      <c r="I335" s="232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6"/>
      <c r="AT335" s="206"/>
      <c r="AU335" s="206"/>
      <c r="AV335" s="206"/>
      <c r="AW335" s="206"/>
      <c r="AX335" s="206"/>
      <c r="AY335" s="206"/>
      <c r="AZ335" s="206"/>
      <c r="BA335" s="206"/>
      <c r="BB335" s="206"/>
      <c r="BC335" s="206"/>
      <c r="BD335" s="206"/>
      <c r="BE335" s="206"/>
      <c r="BF335" s="206"/>
      <c r="BG335" s="206"/>
      <c r="BH335" s="206"/>
    </row>
    <row r="336" spans="1:60" outlineLevel="1" x14ac:dyDescent="0.2">
      <c r="A336" s="230"/>
      <c r="B336" s="215"/>
      <c r="C336" s="249" t="s">
        <v>491</v>
      </c>
      <c r="D336" s="218"/>
      <c r="E336" s="222">
        <v>59.460999999999999</v>
      </c>
      <c r="F336" s="227"/>
      <c r="G336" s="227"/>
      <c r="H336" s="226"/>
      <c r="I336" s="232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  <c r="AR336" s="206"/>
      <c r="AS336" s="206"/>
      <c r="AT336" s="206"/>
      <c r="AU336" s="206"/>
      <c r="AV336" s="206"/>
      <c r="AW336" s="206"/>
      <c r="AX336" s="206"/>
      <c r="AY336" s="206"/>
      <c r="AZ336" s="206"/>
      <c r="BA336" s="206"/>
      <c r="BB336" s="206"/>
      <c r="BC336" s="206"/>
      <c r="BD336" s="206"/>
      <c r="BE336" s="206"/>
      <c r="BF336" s="206"/>
      <c r="BG336" s="206"/>
      <c r="BH336" s="206"/>
    </row>
    <row r="337" spans="1:60" outlineLevel="1" x14ac:dyDescent="0.2">
      <c r="A337" s="230"/>
      <c r="B337" s="215"/>
      <c r="C337" s="249" t="s">
        <v>492</v>
      </c>
      <c r="D337" s="218"/>
      <c r="E337" s="222">
        <v>0.50249999999999995</v>
      </c>
      <c r="F337" s="227"/>
      <c r="G337" s="227"/>
      <c r="H337" s="226"/>
      <c r="I337" s="232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6"/>
      <c r="AT337" s="206"/>
      <c r="AU337" s="206"/>
      <c r="AV337" s="206"/>
      <c r="AW337" s="206"/>
      <c r="AX337" s="206"/>
      <c r="AY337" s="206"/>
      <c r="AZ337" s="206"/>
      <c r="BA337" s="206"/>
      <c r="BB337" s="206"/>
      <c r="BC337" s="206"/>
      <c r="BD337" s="206"/>
      <c r="BE337" s="206"/>
      <c r="BF337" s="206"/>
      <c r="BG337" s="206"/>
      <c r="BH337" s="206"/>
    </row>
    <row r="338" spans="1:60" outlineLevel="1" x14ac:dyDescent="0.2">
      <c r="A338" s="230"/>
      <c r="B338" s="215"/>
      <c r="C338" s="249" t="s">
        <v>493</v>
      </c>
      <c r="D338" s="218"/>
      <c r="E338" s="222">
        <v>38.031399999999998</v>
      </c>
      <c r="F338" s="227"/>
      <c r="G338" s="227"/>
      <c r="H338" s="226"/>
      <c r="I338" s="232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6"/>
      <c r="AT338" s="206"/>
      <c r="AU338" s="206"/>
      <c r="AV338" s="206"/>
      <c r="AW338" s="206"/>
      <c r="AX338" s="206"/>
      <c r="AY338" s="206"/>
      <c r="AZ338" s="206"/>
      <c r="BA338" s="206"/>
      <c r="BB338" s="206"/>
      <c r="BC338" s="206"/>
      <c r="BD338" s="206"/>
      <c r="BE338" s="206"/>
      <c r="BF338" s="206"/>
      <c r="BG338" s="206"/>
      <c r="BH338" s="206"/>
    </row>
    <row r="339" spans="1:60" outlineLevel="1" x14ac:dyDescent="0.2">
      <c r="A339" s="230"/>
      <c r="B339" s="215"/>
      <c r="C339" s="249" t="s">
        <v>494</v>
      </c>
      <c r="D339" s="218"/>
      <c r="E339" s="222">
        <v>46.756999999999998</v>
      </c>
      <c r="F339" s="227"/>
      <c r="G339" s="227"/>
      <c r="H339" s="226"/>
      <c r="I339" s="232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6"/>
      <c r="AN339" s="206"/>
      <c r="AO339" s="206"/>
      <c r="AP339" s="206"/>
      <c r="AQ339" s="206"/>
      <c r="AR339" s="206"/>
      <c r="AS339" s="206"/>
      <c r="AT339" s="206"/>
      <c r="AU339" s="206"/>
      <c r="AV339" s="206"/>
      <c r="AW339" s="206"/>
      <c r="AX339" s="206"/>
      <c r="AY339" s="206"/>
      <c r="AZ339" s="206"/>
      <c r="BA339" s="206"/>
      <c r="BB339" s="206"/>
      <c r="BC339" s="206"/>
      <c r="BD339" s="206"/>
      <c r="BE339" s="206"/>
      <c r="BF339" s="206"/>
      <c r="BG339" s="206"/>
      <c r="BH339" s="206"/>
    </row>
    <row r="340" spans="1:60" outlineLevel="1" x14ac:dyDescent="0.2">
      <c r="A340" s="230"/>
      <c r="B340" s="215"/>
      <c r="C340" s="249" t="s">
        <v>495</v>
      </c>
      <c r="D340" s="218"/>
      <c r="E340" s="222">
        <v>46.930999999999997</v>
      </c>
      <c r="F340" s="227"/>
      <c r="G340" s="227"/>
      <c r="H340" s="226"/>
      <c r="I340" s="232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6"/>
      <c r="AI340" s="206"/>
      <c r="AJ340" s="206"/>
      <c r="AK340" s="206"/>
      <c r="AL340" s="206"/>
      <c r="AM340" s="206"/>
      <c r="AN340" s="206"/>
      <c r="AO340" s="206"/>
      <c r="AP340" s="206"/>
      <c r="AQ340" s="206"/>
      <c r="AR340" s="206"/>
      <c r="AS340" s="206"/>
      <c r="AT340" s="206"/>
      <c r="AU340" s="206"/>
      <c r="AV340" s="206"/>
      <c r="AW340" s="206"/>
      <c r="AX340" s="206"/>
      <c r="AY340" s="206"/>
      <c r="AZ340" s="206"/>
      <c r="BA340" s="206"/>
      <c r="BB340" s="206"/>
      <c r="BC340" s="206"/>
      <c r="BD340" s="206"/>
      <c r="BE340" s="206"/>
      <c r="BF340" s="206"/>
      <c r="BG340" s="206"/>
      <c r="BH340" s="206"/>
    </row>
    <row r="341" spans="1:60" outlineLevel="1" x14ac:dyDescent="0.2">
      <c r="A341" s="230"/>
      <c r="B341" s="215"/>
      <c r="C341" s="249" t="s">
        <v>496</v>
      </c>
      <c r="D341" s="218"/>
      <c r="E341" s="222">
        <v>59.316000000000003</v>
      </c>
      <c r="F341" s="227"/>
      <c r="G341" s="227"/>
      <c r="H341" s="226"/>
      <c r="I341" s="232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6"/>
      <c r="AT341" s="206"/>
      <c r="AU341" s="206"/>
      <c r="AV341" s="206"/>
      <c r="AW341" s="206"/>
      <c r="AX341" s="206"/>
      <c r="AY341" s="206"/>
      <c r="AZ341" s="206"/>
      <c r="BA341" s="206"/>
      <c r="BB341" s="206"/>
      <c r="BC341" s="206"/>
      <c r="BD341" s="206"/>
      <c r="BE341" s="206"/>
      <c r="BF341" s="206"/>
      <c r="BG341" s="206"/>
      <c r="BH341" s="206"/>
    </row>
    <row r="342" spans="1:60" outlineLevel="1" x14ac:dyDescent="0.2">
      <c r="A342" s="230"/>
      <c r="B342" s="215"/>
      <c r="C342" s="249" t="s">
        <v>497</v>
      </c>
      <c r="D342" s="218"/>
      <c r="E342" s="222">
        <v>-2.7749999999999999</v>
      </c>
      <c r="F342" s="227"/>
      <c r="G342" s="227"/>
      <c r="H342" s="226"/>
      <c r="I342" s="232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6"/>
      <c r="AP342" s="206"/>
      <c r="AQ342" s="206"/>
      <c r="AR342" s="206"/>
      <c r="AS342" s="206"/>
      <c r="AT342" s="206"/>
      <c r="AU342" s="206"/>
      <c r="AV342" s="206"/>
      <c r="AW342" s="206"/>
      <c r="AX342" s="206"/>
      <c r="AY342" s="206"/>
      <c r="AZ342" s="206"/>
      <c r="BA342" s="206"/>
      <c r="BB342" s="206"/>
      <c r="BC342" s="206"/>
      <c r="BD342" s="206"/>
      <c r="BE342" s="206"/>
      <c r="BF342" s="206"/>
      <c r="BG342" s="206"/>
      <c r="BH342" s="206"/>
    </row>
    <row r="343" spans="1:60" outlineLevel="1" x14ac:dyDescent="0.2">
      <c r="A343" s="230"/>
      <c r="B343" s="215"/>
      <c r="C343" s="249" t="s">
        <v>498</v>
      </c>
      <c r="D343" s="218"/>
      <c r="E343" s="222">
        <v>54.829000000000001</v>
      </c>
      <c r="F343" s="227"/>
      <c r="G343" s="227"/>
      <c r="H343" s="226"/>
      <c r="I343" s="232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6"/>
      <c r="AN343" s="206"/>
      <c r="AO343" s="206"/>
      <c r="AP343" s="206"/>
      <c r="AQ343" s="206"/>
      <c r="AR343" s="206"/>
      <c r="AS343" s="206"/>
      <c r="AT343" s="206"/>
      <c r="AU343" s="206"/>
      <c r="AV343" s="206"/>
      <c r="AW343" s="206"/>
      <c r="AX343" s="206"/>
      <c r="AY343" s="206"/>
      <c r="AZ343" s="206"/>
      <c r="BA343" s="206"/>
      <c r="BB343" s="206"/>
      <c r="BC343" s="206"/>
      <c r="BD343" s="206"/>
      <c r="BE343" s="206"/>
      <c r="BF343" s="206"/>
      <c r="BG343" s="206"/>
      <c r="BH343" s="206"/>
    </row>
    <row r="344" spans="1:60" outlineLevel="1" x14ac:dyDescent="0.2">
      <c r="A344" s="230"/>
      <c r="B344" s="215"/>
      <c r="C344" s="249" t="s">
        <v>499</v>
      </c>
      <c r="D344" s="218"/>
      <c r="E344" s="222">
        <v>-2.8380000000000001</v>
      </c>
      <c r="F344" s="227"/>
      <c r="G344" s="227"/>
      <c r="H344" s="226"/>
      <c r="I344" s="232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  <c r="AP344" s="206"/>
      <c r="AQ344" s="206"/>
      <c r="AR344" s="206"/>
      <c r="AS344" s="206"/>
      <c r="AT344" s="206"/>
      <c r="AU344" s="206"/>
      <c r="AV344" s="206"/>
      <c r="AW344" s="206"/>
      <c r="AX344" s="206"/>
      <c r="AY344" s="206"/>
      <c r="AZ344" s="206"/>
      <c r="BA344" s="206"/>
      <c r="BB344" s="206"/>
      <c r="BC344" s="206"/>
      <c r="BD344" s="206"/>
      <c r="BE344" s="206"/>
      <c r="BF344" s="206"/>
      <c r="BG344" s="206"/>
      <c r="BH344" s="206"/>
    </row>
    <row r="345" spans="1:60" outlineLevel="1" x14ac:dyDescent="0.2">
      <c r="A345" s="230"/>
      <c r="B345" s="215"/>
      <c r="C345" s="249" t="s">
        <v>500</v>
      </c>
      <c r="D345" s="218"/>
      <c r="E345" s="222">
        <v>44.494999999999997</v>
      </c>
      <c r="F345" s="227"/>
      <c r="G345" s="227"/>
      <c r="H345" s="226"/>
      <c r="I345" s="232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6"/>
      <c r="AN345" s="206"/>
      <c r="AO345" s="206"/>
      <c r="AP345" s="206"/>
      <c r="AQ345" s="206"/>
      <c r="AR345" s="206"/>
      <c r="AS345" s="206"/>
      <c r="AT345" s="206"/>
      <c r="AU345" s="206"/>
      <c r="AV345" s="206"/>
      <c r="AW345" s="206"/>
      <c r="AX345" s="206"/>
      <c r="AY345" s="206"/>
      <c r="AZ345" s="206"/>
      <c r="BA345" s="206"/>
      <c r="BB345" s="206"/>
      <c r="BC345" s="206"/>
      <c r="BD345" s="206"/>
      <c r="BE345" s="206"/>
      <c r="BF345" s="206"/>
      <c r="BG345" s="206"/>
      <c r="BH345" s="206"/>
    </row>
    <row r="346" spans="1:60" outlineLevel="1" x14ac:dyDescent="0.2">
      <c r="A346" s="230"/>
      <c r="B346" s="215"/>
      <c r="C346" s="249" t="s">
        <v>501</v>
      </c>
      <c r="D346" s="218"/>
      <c r="E346" s="222">
        <v>-2.0688800000000001</v>
      </c>
      <c r="F346" s="227"/>
      <c r="G346" s="227"/>
      <c r="H346" s="226"/>
      <c r="I346" s="232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  <c r="AP346" s="206"/>
      <c r="AQ346" s="206"/>
      <c r="AR346" s="206"/>
      <c r="AS346" s="206"/>
      <c r="AT346" s="206"/>
      <c r="AU346" s="206"/>
      <c r="AV346" s="206"/>
      <c r="AW346" s="206"/>
      <c r="AX346" s="206"/>
      <c r="AY346" s="206"/>
      <c r="AZ346" s="206"/>
      <c r="BA346" s="206"/>
      <c r="BB346" s="206"/>
      <c r="BC346" s="206"/>
      <c r="BD346" s="206"/>
      <c r="BE346" s="206"/>
      <c r="BF346" s="206"/>
      <c r="BG346" s="206"/>
      <c r="BH346" s="206"/>
    </row>
    <row r="347" spans="1:60" outlineLevel="1" x14ac:dyDescent="0.2">
      <c r="A347" s="230"/>
      <c r="B347" s="215"/>
      <c r="C347" s="249" t="s">
        <v>502</v>
      </c>
      <c r="D347" s="218"/>
      <c r="E347" s="222">
        <v>-20.388999999999999</v>
      </c>
      <c r="F347" s="227"/>
      <c r="G347" s="227"/>
      <c r="H347" s="226"/>
      <c r="I347" s="232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  <c r="AP347" s="206"/>
      <c r="AQ347" s="206"/>
      <c r="AR347" s="206"/>
      <c r="AS347" s="206"/>
      <c r="AT347" s="206"/>
      <c r="AU347" s="206"/>
      <c r="AV347" s="206"/>
      <c r="AW347" s="206"/>
      <c r="AX347" s="206"/>
      <c r="AY347" s="206"/>
      <c r="AZ347" s="206"/>
      <c r="BA347" s="206"/>
      <c r="BB347" s="206"/>
      <c r="BC347" s="206"/>
      <c r="BD347" s="206"/>
      <c r="BE347" s="206"/>
      <c r="BF347" s="206"/>
      <c r="BG347" s="206"/>
      <c r="BH347" s="206"/>
    </row>
    <row r="348" spans="1:60" outlineLevel="1" x14ac:dyDescent="0.2">
      <c r="A348" s="230"/>
      <c r="B348" s="215"/>
      <c r="C348" s="249" t="s">
        <v>503</v>
      </c>
      <c r="D348" s="218"/>
      <c r="E348" s="222">
        <v>15.475</v>
      </c>
      <c r="F348" s="227"/>
      <c r="G348" s="227"/>
      <c r="H348" s="226"/>
      <c r="I348" s="232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  <c r="AP348" s="206"/>
      <c r="AQ348" s="206"/>
      <c r="AR348" s="206"/>
      <c r="AS348" s="206"/>
      <c r="AT348" s="206"/>
      <c r="AU348" s="206"/>
      <c r="AV348" s="206"/>
      <c r="AW348" s="206"/>
      <c r="AX348" s="206"/>
      <c r="AY348" s="206"/>
      <c r="AZ348" s="206"/>
      <c r="BA348" s="206"/>
      <c r="BB348" s="206"/>
      <c r="BC348" s="206"/>
      <c r="BD348" s="206"/>
      <c r="BE348" s="206"/>
      <c r="BF348" s="206"/>
      <c r="BG348" s="206"/>
      <c r="BH348" s="206"/>
    </row>
    <row r="349" spans="1:60" outlineLevel="1" x14ac:dyDescent="0.2">
      <c r="A349" s="230"/>
      <c r="B349" s="215"/>
      <c r="C349" s="249" t="s">
        <v>504</v>
      </c>
      <c r="D349" s="218"/>
      <c r="E349" s="222">
        <v>40.61</v>
      </c>
      <c r="F349" s="227"/>
      <c r="G349" s="227"/>
      <c r="H349" s="226"/>
      <c r="I349" s="232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  <c r="AP349" s="206"/>
      <c r="AQ349" s="206"/>
      <c r="AR349" s="206"/>
      <c r="AS349" s="206"/>
      <c r="AT349" s="206"/>
      <c r="AU349" s="206"/>
      <c r="AV349" s="206"/>
      <c r="AW349" s="206"/>
      <c r="AX349" s="206"/>
      <c r="AY349" s="206"/>
      <c r="AZ349" s="206"/>
      <c r="BA349" s="206"/>
      <c r="BB349" s="206"/>
      <c r="BC349" s="206"/>
      <c r="BD349" s="206"/>
      <c r="BE349" s="206"/>
      <c r="BF349" s="206"/>
      <c r="BG349" s="206"/>
      <c r="BH349" s="206"/>
    </row>
    <row r="350" spans="1:60" outlineLevel="1" x14ac:dyDescent="0.2">
      <c r="A350" s="230"/>
      <c r="B350" s="215"/>
      <c r="C350" s="249" t="s">
        <v>505</v>
      </c>
      <c r="D350" s="218"/>
      <c r="E350" s="222">
        <v>-1.8</v>
      </c>
      <c r="F350" s="227"/>
      <c r="G350" s="227"/>
      <c r="H350" s="226"/>
      <c r="I350" s="232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6"/>
      <c r="AT350" s="206"/>
      <c r="AU350" s="206"/>
      <c r="AV350" s="206"/>
      <c r="AW350" s="206"/>
      <c r="AX350" s="206"/>
      <c r="AY350" s="206"/>
      <c r="AZ350" s="206"/>
      <c r="BA350" s="206"/>
      <c r="BB350" s="206"/>
      <c r="BC350" s="206"/>
      <c r="BD350" s="206"/>
      <c r="BE350" s="206"/>
      <c r="BF350" s="206"/>
      <c r="BG350" s="206"/>
      <c r="BH350" s="206"/>
    </row>
    <row r="351" spans="1:60" outlineLevel="1" x14ac:dyDescent="0.2">
      <c r="A351" s="230"/>
      <c r="B351" s="215"/>
      <c r="C351" s="249" t="s">
        <v>506</v>
      </c>
      <c r="D351" s="218"/>
      <c r="E351" s="222">
        <v>9.1349999999999998</v>
      </c>
      <c r="F351" s="227"/>
      <c r="G351" s="227"/>
      <c r="H351" s="226"/>
      <c r="I351" s="232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6"/>
      <c r="AN351" s="206"/>
      <c r="AO351" s="206"/>
      <c r="AP351" s="206"/>
      <c r="AQ351" s="206"/>
      <c r="AR351" s="206"/>
      <c r="AS351" s="206"/>
      <c r="AT351" s="206"/>
      <c r="AU351" s="206"/>
      <c r="AV351" s="206"/>
      <c r="AW351" s="206"/>
      <c r="AX351" s="206"/>
      <c r="AY351" s="206"/>
      <c r="AZ351" s="206"/>
      <c r="BA351" s="206"/>
      <c r="BB351" s="206"/>
      <c r="BC351" s="206"/>
      <c r="BD351" s="206"/>
      <c r="BE351" s="206"/>
      <c r="BF351" s="206"/>
      <c r="BG351" s="206"/>
      <c r="BH351" s="206"/>
    </row>
    <row r="352" spans="1:60" outlineLevel="1" x14ac:dyDescent="0.2">
      <c r="A352" s="230"/>
      <c r="B352" s="215"/>
      <c r="C352" s="249" t="s">
        <v>507</v>
      </c>
      <c r="D352" s="218"/>
      <c r="E352" s="222">
        <v>32.305</v>
      </c>
      <c r="F352" s="227"/>
      <c r="G352" s="227"/>
      <c r="H352" s="226"/>
      <c r="I352" s="232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6"/>
      <c r="AN352" s="206"/>
      <c r="AO352" s="206"/>
      <c r="AP352" s="206"/>
      <c r="AQ352" s="206"/>
      <c r="AR352" s="206"/>
      <c r="AS352" s="206"/>
      <c r="AT352" s="206"/>
      <c r="AU352" s="206"/>
      <c r="AV352" s="206"/>
      <c r="AW352" s="206"/>
      <c r="AX352" s="206"/>
      <c r="AY352" s="206"/>
      <c r="AZ352" s="206"/>
      <c r="BA352" s="206"/>
      <c r="BB352" s="206"/>
      <c r="BC352" s="206"/>
      <c r="BD352" s="206"/>
      <c r="BE352" s="206"/>
      <c r="BF352" s="206"/>
      <c r="BG352" s="206"/>
      <c r="BH352" s="206"/>
    </row>
    <row r="353" spans="1:60" outlineLevel="1" x14ac:dyDescent="0.2">
      <c r="A353" s="230"/>
      <c r="B353" s="321" t="s">
        <v>508</v>
      </c>
      <c r="C353" s="322"/>
      <c r="D353" s="323"/>
      <c r="E353" s="324"/>
      <c r="F353" s="325"/>
      <c r="G353" s="326"/>
      <c r="H353" s="226"/>
      <c r="I353" s="232"/>
      <c r="J353" s="206"/>
      <c r="K353" s="206">
        <v>0</v>
      </c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  <c r="AP353" s="206"/>
      <c r="AQ353" s="206"/>
      <c r="AR353" s="206"/>
      <c r="AS353" s="206"/>
      <c r="AT353" s="206"/>
      <c r="AU353" s="206"/>
      <c r="AV353" s="206"/>
      <c r="AW353" s="206"/>
      <c r="AX353" s="206"/>
      <c r="AY353" s="206"/>
      <c r="AZ353" s="206"/>
      <c r="BA353" s="206"/>
      <c r="BB353" s="206"/>
      <c r="BC353" s="206"/>
      <c r="BD353" s="206"/>
      <c r="BE353" s="206"/>
      <c r="BF353" s="206"/>
      <c r="BG353" s="206"/>
      <c r="BH353" s="206"/>
    </row>
    <row r="354" spans="1:60" outlineLevel="1" x14ac:dyDescent="0.2">
      <c r="A354" s="230"/>
      <c r="B354" s="321" t="s">
        <v>509</v>
      </c>
      <c r="C354" s="322"/>
      <c r="D354" s="323"/>
      <c r="E354" s="324"/>
      <c r="F354" s="325"/>
      <c r="G354" s="326"/>
      <c r="H354" s="226"/>
      <c r="I354" s="232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  <c r="AK354" s="206"/>
      <c r="AL354" s="206"/>
      <c r="AM354" s="206"/>
      <c r="AN354" s="206"/>
      <c r="AO354" s="206"/>
      <c r="AP354" s="206"/>
      <c r="AQ354" s="206"/>
      <c r="AR354" s="206"/>
      <c r="AS354" s="206"/>
      <c r="AT354" s="206"/>
      <c r="AU354" s="206"/>
      <c r="AV354" s="206"/>
      <c r="AW354" s="206"/>
      <c r="AX354" s="206"/>
      <c r="AY354" s="206"/>
      <c r="AZ354" s="206"/>
      <c r="BA354" s="206"/>
      <c r="BB354" s="206"/>
      <c r="BC354" s="206"/>
      <c r="BD354" s="206"/>
      <c r="BE354" s="206"/>
      <c r="BF354" s="206"/>
      <c r="BG354" s="206"/>
      <c r="BH354" s="206"/>
    </row>
    <row r="355" spans="1:60" outlineLevel="1" x14ac:dyDescent="0.2">
      <c r="A355" s="230">
        <v>59</v>
      </c>
      <c r="B355" s="215" t="s">
        <v>510</v>
      </c>
      <c r="C355" s="248" t="s">
        <v>511</v>
      </c>
      <c r="D355" s="217" t="s">
        <v>147</v>
      </c>
      <c r="E355" s="221">
        <v>39.28745</v>
      </c>
      <c r="F355" s="228"/>
      <c r="G355" s="227">
        <f>ROUND(E355*F355,2)</f>
        <v>0</v>
      </c>
      <c r="H355" s="226" t="s">
        <v>242</v>
      </c>
      <c r="I355" s="232" t="s">
        <v>149</v>
      </c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6">
        <v>21</v>
      </c>
      <c r="AN355" s="206"/>
      <c r="AO355" s="206"/>
      <c r="AP355" s="206"/>
      <c r="AQ355" s="206"/>
      <c r="AR355" s="206"/>
      <c r="AS355" s="206"/>
      <c r="AT355" s="206"/>
      <c r="AU355" s="206"/>
      <c r="AV355" s="206"/>
      <c r="AW355" s="206"/>
      <c r="AX355" s="206"/>
      <c r="AY355" s="206"/>
      <c r="AZ355" s="206"/>
      <c r="BA355" s="206"/>
      <c r="BB355" s="206"/>
      <c r="BC355" s="206"/>
      <c r="BD355" s="206"/>
      <c r="BE355" s="206"/>
      <c r="BF355" s="206"/>
      <c r="BG355" s="206"/>
      <c r="BH355" s="206"/>
    </row>
    <row r="356" spans="1:60" outlineLevel="1" x14ac:dyDescent="0.2">
      <c r="A356" s="230"/>
      <c r="B356" s="215"/>
      <c r="C356" s="249" t="s">
        <v>512</v>
      </c>
      <c r="D356" s="218"/>
      <c r="E356" s="222">
        <v>5.976</v>
      </c>
      <c r="F356" s="227"/>
      <c r="G356" s="227"/>
      <c r="H356" s="226"/>
      <c r="I356" s="232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  <c r="AP356" s="206"/>
      <c r="AQ356" s="206"/>
      <c r="AR356" s="206"/>
      <c r="AS356" s="206"/>
      <c r="AT356" s="206"/>
      <c r="AU356" s="206"/>
      <c r="AV356" s="206"/>
      <c r="AW356" s="206"/>
      <c r="AX356" s="206"/>
      <c r="AY356" s="206"/>
      <c r="AZ356" s="206"/>
      <c r="BA356" s="206"/>
      <c r="BB356" s="206"/>
      <c r="BC356" s="206"/>
      <c r="BD356" s="206"/>
      <c r="BE356" s="206"/>
      <c r="BF356" s="206"/>
      <c r="BG356" s="206"/>
      <c r="BH356" s="206"/>
    </row>
    <row r="357" spans="1:60" outlineLevel="1" x14ac:dyDescent="0.2">
      <c r="A357" s="230"/>
      <c r="B357" s="215"/>
      <c r="C357" s="249" t="s">
        <v>513</v>
      </c>
      <c r="D357" s="218"/>
      <c r="E357" s="222">
        <v>5.8760000000000003</v>
      </c>
      <c r="F357" s="227"/>
      <c r="G357" s="227"/>
      <c r="H357" s="226"/>
      <c r="I357" s="232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6"/>
      <c r="AN357" s="206"/>
      <c r="AO357" s="206"/>
      <c r="AP357" s="206"/>
      <c r="AQ357" s="206"/>
      <c r="AR357" s="206"/>
      <c r="AS357" s="206"/>
      <c r="AT357" s="206"/>
      <c r="AU357" s="206"/>
      <c r="AV357" s="206"/>
      <c r="AW357" s="206"/>
      <c r="AX357" s="206"/>
      <c r="AY357" s="206"/>
      <c r="AZ357" s="206"/>
      <c r="BA357" s="206"/>
      <c r="BB357" s="206"/>
      <c r="BC357" s="206"/>
      <c r="BD357" s="206"/>
      <c r="BE357" s="206"/>
      <c r="BF357" s="206"/>
      <c r="BG357" s="206"/>
      <c r="BH357" s="206"/>
    </row>
    <row r="358" spans="1:60" outlineLevel="1" x14ac:dyDescent="0.2">
      <c r="A358" s="230"/>
      <c r="B358" s="215"/>
      <c r="C358" s="249" t="s">
        <v>514</v>
      </c>
      <c r="D358" s="218"/>
      <c r="E358" s="222">
        <v>1.9006000000000001</v>
      </c>
      <c r="F358" s="227"/>
      <c r="G358" s="227"/>
      <c r="H358" s="226"/>
      <c r="I358" s="232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  <c r="AK358" s="206"/>
      <c r="AL358" s="206"/>
      <c r="AM358" s="206"/>
      <c r="AN358" s="206"/>
      <c r="AO358" s="206"/>
      <c r="AP358" s="206"/>
      <c r="AQ358" s="206"/>
      <c r="AR358" s="206"/>
      <c r="AS358" s="206"/>
      <c r="AT358" s="206"/>
      <c r="AU358" s="206"/>
      <c r="AV358" s="206"/>
      <c r="AW358" s="206"/>
      <c r="AX358" s="206"/>
      <c r="AY358" s="206"/>
      <c r="AZ358" s="206"/>
      <c r="BA358" s="206"/>
      <c r="BB358" s="206"/>
      <c r="BC358" s="206"/>
      <c r="BD358" s="206"/>
      <c r="BE358" s="206"/>
      <c r="BF358" s="206"/>
      <c r="BG358" s="206"/>
      <c r="BH358" s="206"/>
    </row>
    <row r="359" spans="1:60" outlineLevel="1" x14ac:dyDescent="0.2">
      <c r="A359" s="230"/>
      <c r="B359" s="215"/>
      <c r="C359" s="249" t="s">
        <v>515</v>
      </c>
      <c r="D359" s="218"/>
      <c r="E359" s="222">
        <v>6.1740000000000004</v>
      </c>
      <c r="F359" s="227"/>
      <c r="G359" s="227"/>
      <c r="H359" s="226"/>
      <c r="I359" s="232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  <c r="AK359" s="206"/>
      <c r="AL359" s="206"/>
      <c r="AM359" s="206"/>
      <c r="AN359" s="206"/>
      <c r="AO359" s="206"/>
      <c r="AP359" s="206"/>
      <c r="AQ359" s="206"/>
      <c r="AR359" s="206"/>
      <c r="AS359" s="206"/>
      <c r="AT359" s="206"/>
      <c r="AU359" s="206"/>
      <c r="AV359" s="206"/>
      <c r="AW359" s="206"/>
      <c r="AX359" s="206"/>
      <c r="AY359" s="206"/>
      <c r="AZ359" s="206"/>
      <c r="BA359" s="206"/>
      <c r="BB359" s="206"/>
      <c r="BC359" s="206"/>
      <c r="BD359" s="206"/>
      <c r="BE359" s="206"/>
      <c r="BF359" s="206"/>
      <c r="BG359" s="206"/>
      <c r="BH359" s="206"/>
    </row>
    <row r="360" spans="1:60" outlineLevel="1" x14ac:dyDescent="0.2">
      <c r="A360" s="230"/>
      <c r="B360" s="215"/>
      <c r="C360" s="249" t="s">
        <v>516</v>
      </c>
      <c r="D360" s="218"/>
      <c r="E360" s="222">
        <v>1.8089999999999999</v>
      </c>
      <c r="F360" s="227"/>
      <c r="G360" s="227"/>
      <c r="H360" s="226"/>
      <c r="I360" s="232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  <c r="AE360" s="206"/>
      <c r="AF360" s="206"/>
      <c r="AG360" s="206"/>
      <c r="AH360" s="206"/>
      <c r="AI360" s="206"/>
      <c r="AJ360" s="206"/>
      <c r="AK360" s="206"/>
      <c r="AL360" s="206"/>
      <c r="AM360" s="206"/>
      <c r="AN360" s="206"/>
      <c r="AO360" s="206"/>
      <c r="AP360" s="206"/>
      <c r="AQ360" s="206"/>
      <c r="AR360" s="206"/>
      <c r="AS360" s="206"/>
      <c r="AT360" s="206"/>
      <c r="AU360" s="206"/>
      <c r="AV360" s="206"/>
      <c r="AW360" s="206"/>
      <c r="AX360" s="206"/>
      <c r="AY360" s="206"/>
      <c r="AZ360" s="206"/>
      <c r="BA360" s="206"/>
      <c r="BB360" s="206"/>
      <c r="BC360" s="206"/>
      <c r="BD360" s="206"/>
      <c r="BE360" s="206"/>
      <c r="BF360" s="206"/>
      <c r="BG360" s="206"/>
      <c r="BH360" s="206"/>
    </row>
    <row r="361" spans="1:60" outlineLevel="1" x14ac:dyDescent="0.2">
      <c r="A361" s="230"/>
      <c r="B361" s="215"/>
      <c r="C361" s="249" t="s">
        <v>517</v>
      </c>
      <c r="D361" s="218"/>
      <c r="E361" s="222">
        <v>3.0225</v>
      </c>
      <c r="F361" s="227"/>
      <c r="G361" s="227"/>
      <c r="H361" s="226"/>
      <c r="I361" s="232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  <c r="AE361" s="206"/>
      <c r="AF361" s="206"/>
      <c r="AG361" s="206"/>
      <c r="AH361" s="206"/>
      <c r="AI361" s="206"/>
      <c r="AJ361" s="206"/>
      <c r="AK361" s="206"/>
      <c r="AL361" s="206"/>
      <c r="AM361" s="206"/>
      <c r="AN361" s="206"/>
      <c r="AO361" s="206"/>
      <c r="AP361" s="206"/>
      <c r="AQ361" s="206"/>
      <c r="AR361" s="206"/>
      <c r="AS361" s="206"/>
      <c r="AT361" s="206"/>
      <c r="AU361" s="206"/>
      <c r="AV361" s="206"/>
      <c r="AW361" s="206"/>
      <c r="AX361" s="206"/>
      <c r="AY361" s="206"/>
      <c r="AZ361" s="206"/>
      <c r="BA361" s="206"/>
      <c r="BB361" s="206"/>
      <c r="BC361" s="206"/>
      <c r="BD361" s="206"/>
      <c r="BE361" s="206"/>
      <c r="BF361" s="206"/>
      <c r="BG361" s="206"/>
      <c r="BH361" s="206"/>
    </row>
    <row r="362" spans="1:60" outlineLevel="1" x14ac:dyDescent="0.2">
      <c r="A362" s="230"/>
      <c r="B362" s="215"/>
      <c r="C362" s="249" t="s">
        <v>518</v>
      </c>
      <c r="D362" s="218"/>
      <c r="E362" s="222">
        <v>1.24</v>
      </c>
      <c r="F362" s="227"/>
      <c r="G362" s="227"/>
      <c r="H362" s="226"/>
      <c r="I362" s="232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  <c r="AE362" s="206"/>
      <c r="AF362" s="206"/>
      <c r="AG362" s="206"/>
      <c r="AH362" s="206"/>
      <c r="AI362" s="206"/>
      <c r="AJ362" s="206"/>
      <c r="AK362" s="206"/>
      <c r="AL362" s="206"/>
      <c r="AM362" s="206"/>
      <c r="AN362" s="206"/>
      <c r="AO362" s="206"/>
      <c r="AP362" s="206"/>
      <c r="AQ362" s="206"/>
      <c r="AR362" s="206"/>
      <c r="AS362" s="206"/>
      <c r="AT362" s="206"/>
      <c r="AU362" s="206"/>
      <c r="AV362" s="206"/>
      <c r="AW362" s="206"/>
      <c r="AX362" s="206"/>
      <c r="AY362" s="206"/>
      <c r="AZ362" s="206"/>
      <c r="BA362" s="206"/>
      <c r="BB362" s="206"/>
      <c r="BC362" s="206"/>
      <c r="BD362" s="206"/>
      <c r="BE362" s="206"/>
      <c r="BF362" s="206"/>
      <c r="BG362" s="206"/>
      <c r="BH362" s="206"/>
    </row>
    <row r="363" spans="1:60" outlineLevel="1" x14ac:dyDescent="0.2">
      <c r="A363" s="230"/>
      <c r="B363" s="215"/>
      <c r="C363" s="249" t="s">
        <v>519</v>
      </c>
      <c r="D363" s="218"/>
      <c r="E363" s="222">
        <v>1.5</v>
      </c>
      <c r="F363" s="227"/>
      <c r="G363" s="227"/>
      <c r="H363" s="226"/>
      <c r="I363" s="232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  <c r="AE363" s="206"/>
      <c r="AF363" s="206"/>
      <c r="AG363" s="206"/>
      <c r="AH363" s="206"/>
      <c r="AI363" s="206"/>
      <c r="AJ363" s="206"/>
      <c r="AK363" s="206"/>
      <c r="AL363" s="206"/>
      <c r="AM363" s="206"/>
      <c r="AN363" s="206"/>
      <c r="AO363" s="206"/>
      <c r="AP363" s="206"/>
      <c r="AQ363" s="206"/>
      <c r="AR363" s="206"/>
      <c r="AS363" s="206"/>
      <c r="AT363" s="206"/>
      <c r="AU363" s="206"/>
      <c r="AV363" s="206"/>
      <c r="AW363" s="206"/>
      <c r="AX363" s="206"/>
      <c r="AY363" s="206"/>
      <c r="AZ363" s="206"/>
      <c r="BA363" s="206"/>
      <c r="BB363" s="206"/>
      <c r="BC363" s="206"/>
      <c r="BD363" s="206"/>
      <c r="BE363" s="206"/>
      <c r="BF363" s="206"/>
      <c r="BG363" s="206"/>
      <c r="BH363" s="206"/>
    </row>
    <row r="364" spans="1:60" outlineLevel="1" x14ac:dyDescent="0.2">
      <c r="A364" s="230"/>
      <c r="B364" s="215"/>
      <c r="C364" s="249" t="s">
        <v>520</v>
      </c>
      <c r="D364" s="218"/>
      <c r="E364" s="222">
        <v>6.1748500000000002</v>
      </c>
      <c r="F364" s="227"/>
      <c r="G364" s="227"/>
      <c r="H364" s="226"/>
      <c r="I364" s="232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  <c r="AE364" s="206"/>
      <c r="AF364" s="206"/>
      <c r="AG364" s="206"/>
      <c r="AH364" s="206"/>
      <c r="AI364" s="206"/>
      <c r="AJ364" s="206"/>
      <c r="AK364" s="206"/>
      <c r="AL364" s="206"/>
      <c r="AM364" s="206"/>
      <c r="AN364" s="206"/>
      <c r="AO364" s="206"/>
      <c r="AP364" s="206"/>
      <c r="AQ364" s="206"/>
      <c r="AR364" s="206"/>
      <c r="AS364" s="206"/>
      <c r="AT364" s="206"/>
      <c r="AU364" s="206"/>
      <c r="AV364" s="206"/>
      <c r="AW364" s="206"/>
      <c r="AX364" s="206"/>
      <c r="AY364" s="206"/>
      <c r="AZ364" s="206"/>
      <c r="BA364" s="206"/>
      <c r="BB364" s="206"/>
      <c r="BC364" s="206"/>
      <c r="BD364" s="206"/>
      <c r="BE364" s="206"/>
      <c r="BF364" s="206"/>
      <c r="BG364" s="206"/>
      <c r="BH364" s="206"/>
    </row>
    <row r="365" spans="1:60" outlineLevel="1" x14ac:dyDescent="0.2">
      <c r="A365" s="230"/>
      <c r="B365" s="215"/>
      <c r="C365" s="249" t="s">
        <v>521</v>
      </c>
      <c r="D365" s="218"/>
      <c r="E365" s="222">
        <v>1.2450000000000001</v>
      </c>
      <c r="F365" s="227"/>
      <c r="G365" s="227"/>
      <c r="H365" s="226"/>
      <c r="I365" s="232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6"/>
      <c r="AK365" s="206"/>
      <c r="AL365" s="206"/>
      <c r="AM365" s="206"/>
      <c r="AN365" s="206"/>
      <c r="AO365" s="206"/>
      <c r="AP365" s="206"/>
      <c r="AQ365" s="206"/>
      <c r="AR365" s="206"/>
      <c r="AS365" s="206"/>
      <c r="AT365" s="206"/>
      <c r="AU365" s="206"/>
      <c r="AV365" s="206"/>
      <c r="AW365" s="206"/>
      <c r="AX365" s="206"/>
      <c r="AY365" s="206"/>
      <c r="AZ365" s="206"/>
      <c r="BA365" s="206"/>
      <c r="BB365" s="206"/>
      <c r="BC365" s="206"/>
      <c r="BD365" s="206"/>
      <c r="BE365" s="206"/>
      <c r="BF365" s="206"/>
      <c r="BG365" s="206"/>
      <c r="BH365" s="206"/>
    </row>
    <row r="366" spans="1:60" outlineLevel="1" x14ac:dyDescent="0.2">
      <c r="A366" s="230"/>
      <c r="B366" s="215"/>
      <c r="C366" s="249" t="s">
        <v>522</v>
      </c>
      <c r="D366" s="218"/>
      <c r="E366" s="222">
        <v>1.5195000000000001</v>
      </c>
      <c r="F366" s="227"/>
      <c r="G366" s="227"/>
      <c r="H366" s="226"/>
      <c r="I366" s="232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6"/>
      <c r="AN366" s="206"/>
      <c r="AO366" s="206"/>
      <c r="AP366" s="206"/>
      <c r="AQ366" s="206"/>
      <c r="AR366" s="206"/>
      <c r="AS366" s="206"/>
      <c r="AT366" s="206"/>
      <c r="AU366" s="206"/>
      <c r="AV366" s="206"/>
      <c r="AW366" s="206"/>
      <c r="AX366" s="206"/>
      <c r="AY366" s="206"/>
      <c r="AZ366" s="206"/>
      <c r="BA366" s="206"/>
      <c r="BB366" s="206"/>
      <c r="BC366" s="206"/>
      <c r="BD366" s="206"/>
      <c r="BE366" s="206"/>
      <c r="BF366" s="206"/>
      <c r="BG366" s="206"/>
      <c r="BH366" s="206"/>
    </row>
    <row r="367" spans="1:60" outlineLevel="1" x14ac:dyDescent="0.2">
      <c r="A367" s="230"/>
      <c r="B367" s="215"/>
      <c r="C367" s="249" t="s">
        <v>523</v>
      </c>
      <c r="D367" s="218"/>
      <c r="E367" s="222">
        <v>2.85</v>
      </c>
      <c r="F367" s="227"/>
      <c r="G367" s="227"/>
      <c r="H367" s="226"/>
      <c r="I367" s="232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  <c r="AP367" s="206"/>
      <c r="AQ367" s="206"/>
      <c r="AR367" s="206"/>
      <c r="AS367" s="206"/>
      <c r="AT367" s="206"/>
      <c r="AU367" s="206"/>
      <c r="AV367" s="206"/>
      <c r="AW367" s="206"/>
      <c r="AX367" s="206"/>
      <c r="AY367" s="206"/>
      <c r="AZ367" s="206"/>
      <c r="BA367" s="206"/>
      <c r="BB367" s="206"/>
      <c r="BC367" s="206"/>
      <c r="BD367" s="206"/>
      <c r="BE367" s="206"/>
      <c r="BF367" s="206"/>
      <c r="BG367" s="206"/>
      <c r="BH367" s="206"/>
    </row>
    <row r="368" spans="1:60" outlineLevel="1" x14ac:dyDescent="0.2">
      <c r="A368" s="230"/>
      <c r="B368" s="321" t="s">
        <v>524</v>
      </c>
      <c r="C368" s="322"/>
      <c r="D368" s="323"/>
      <c r="E368" s="324"/>
      <c r="F368" s="325"/>
      <c r="G368" s="326"/>
      <c r="H368" s="226"/>
      <c r="I368" s="232"/>
      <c r="J368" s="206"/>
      <c r="K368" s="206">
        <v>0</v>
      </c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  <c r="AP368" s="206"/>
      <c r="AQ368" s="206"/>
      <c r="AR368" s="206"/>
      <c r="AS368" s="206"/>
      <c r="AT368" s="206"/>
      <c r="AU368" s="206"/>
      <c r="AV368" s="206"/>
      <c r="AW368" s="206"/>
      <c r="AX368" s="206"/>
      <c r="AY368" s="206"/>
      <c r="AZ368" s="206"/>
      <c r="BA368" s="206"/>
      <c r="BB368" s="206"/>
      <c r="BC368" s="206"/>
      <c r="BD368" s="206"/>
      <c r="BE368" s="206"/>
      <c r="BF368" s="206"/>
      <c r="BG368" s="206"/>
      <c r="BH368" s="206"/>
    </row>
    <row r="369" spans="1:60" outlineLevel="1" x14ac:dyDescent="0.2">
      <c r="A369" s="230"/>
      <c r="B369" s="321" t="s">
        <v>525</v>
      </c>
      <c r="C369" s="322"/>
      <c r="D369" s="323"/>
      <c r="E369" s="324"/>
      <c r="F369" s="325"/>
      <c r="G369" s="326"/>
      <c r="H369" s="226"/>
      <c r="I369" s="232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  <c r="AP369" s="206"/>
      <c r="AQ369" s="206"/>
      <c r="AR369" s="206"/>
      <c r="AS369" s="206"/>
      <c r="AT369" s="206"/>
      <c r="AU369" s="206"/>
      <c r="AV369" s="206"/>
      <c r="AW369" s="206"/>
      <c r="AX369" s="206"/>
      <c r="AY369" s="206"/>
      <c r="AZ369" s="206"/>
      <c r="BA369" s="206"/>
      <c r="BB369" s="206"/>
      <c r="BC369" s="206"/>
      <c r="BD369" s="206"/>
      <c r="BE369" s="206"/>
      <c r="BF369" s="206"/>
      <c r="BG369" s="206"/>
      <c r="BH369" s="206"/>
    </row>
    <row r="370" spans="1:60" outlineLevel="1" x14ac:dyDescent="0.2">
      <c r="A370" s="230">
        <v>60</v>
      </c>
      <c r="B370" s="215" t="s">
        <v>526</v>
      </c>
      <c r="C370" s="248" t="s">
        <v>527</v>
      </c>
      <c r="D370" s="217" t="s">
        <v>147</v>
      </c>
      <c r="E370" s="221">
        <v>73.122249999999994</v>
      </c>
      <c r="F370" s="228"/>
      <c r="G370" s="227">
        <f>ROUND(E370*F370,2)</f>
        <v>0</v>
      </c>
      <c r="H370" s="226" t="s">
        <v>227</v>
      </c>
      <c r="I370" s="232" t="s">
        <v>149</v>
      </c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6">
        <v>21</v>
      </c>
      <c r="AN370" s="206"/>
      <c r="AO370" s="206"/>
      <c r="AP370" s="206"/>
      <c r="AQ370" s="206"/>
      <c r="AR370" s="206"/>
      <c r="AS370" s="206"/>
      <c r="AT370" s="206"/>
      <c r="AU370" s="206"/>
      <c r="AV370" s="206"/>
      <c r="AW370" s="206"/>
      <c r="AX370" s="206"/>
      <c r="AY370" s="206"/>
      <c r="AZ370" s="206"/>
      <c r="BA370" s="206"/>
      <c r="BB370" s="206"/>
      <c r="BC370" s="206"/>
      <c r="BD370" s="206"/>
      <c r="BE370" s="206"/>
      <c r="BF370" s="206"/>
      <c r="BG370" s="206"/>
      <c r="BH370" s="206"/>
    </row>
    <row r="371" spans="1:60" outlineLevel="1" x14ac:dyDescent="0.2">
      <c r="A371" s="230"/>
      <c r="B371" s="215"/>
      <c r="C371" s="249" t="s">
        <v>528</v>
      </c>
      <c r="D371" s="218"/>
      <c r="E371" s="222"/>
      <c r="F371" s="227"/>
      <c r="G371" s="227"/>
      <c r="H371" s="226"/>
      <c r="I371" s="232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6"/>
      <c r="AN371" s="206"/>
      <c r="AO371" s="206"/>
      <c r="AP371" s="206"/>
      <c r="AQ371" s="206"/>
      <c r="AR371" s="206"/>
      <c r="AS371" s="206"/>
      <c r="AT371" s="206"/>
      <c r="AU371" s="206"/>
      <c r="AV371" s="206"/>
      <c r="AW371" s="206"/>
      <c r="AX371" s="206"/>
      <c r="AY371" s="206"/>
      <c r="AZ371" s="206"/>
      <c r="BA371" s="206"/>
      <c r="BB371" s="206"/>
      <c r="BC371" s="206"/>
      <c r="BD371" s="206"/>
      <c r="BE371" s="206"/>
      <c r="BF371" s="206"/>
      <c r="BG371" s="206"/>
      <c r="BH371" s="206"/>
    </row>
    <row r="372" spans="1:60" outlineLevel="1" x14ac:dyDescent="0.2">
      <c r="A372" s="230"/>
      <c r="B372" s="215"/>
      <c r="C372" s="249" t="s">
        <v>529</v>
      </c>
      <c r="D372" s="218"/>
      <c r="E372" s="222">
        <v>11.9505</v>
      </c>
      <c r="F372" s="227"/>
      <c r="G372" s="227"/>
      <c r="H372" s="226"/>
      <c r="I372" s="232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6"/>
      <c r="AN372" s="206"/>
      <c r="AO372" s="206"/>
      <c r="AP372" s="206"/>
      <c r="AQ372" s="206"/>
      <c r="AR372" s="206"/>
      <c r="AS372" s="206"/>
      <c r="AT372" s="206"/>
      <c r="AU372" s="206"/>
      <c r="AV372" s="206"/>
      <c r="AW372" s="206"/>
      <c r="AX372" s="206"/>
      <c r="AY372" s="206"/>
      <c r="AZ372" s="206"/>
      <c r="BA372" s="206"/>
      <c r="BB372" s="206"/>
      <c r="BC372" s="206"/>
      <c r="BD372" s="206"/>
      <c r="BE372" s="206"/>
      <c r="BF372" s="206"/>
      <c r="BG372" s="206"/>
      <c r="BH372" s="206"/>
    </row>
    <row r="373" spans="1:60" outlineLevel="1" x14ac:dyDescent="0.2">
      <c r="A373" s="230"/>
      <c r="B373" s="215"/>
      <c r="C373" s="249" t="s">
        <v>530</v>
      </c>
      <c r="D373" s="218"/>
      <c r="E373" s="222">
        <v>12.1915</v>
      </c>
      <c r="F373" s="227"/>
      <c r="G373" s="227"/>
      <c r="H373" s="226"/>
      <c r="I373" s="232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6"/>
      <c r="AN373" s="206"/>
      <c r="AO373" s="206"/>
      <c r="AP373" s="206"/>
      <c r="AQ373" s="206"/>
      <c r="AR373" s="206"/>
      <c r="AS373" s="206"/>
      <c r="AT373" s="206"/>
      <c r="AU373" s="206"/>
      <c r="AV373" s="206"/>
      <c r="AW373" s="206"/>
      <c r="AX373" s="206"/>
      <c r="AY373" s="206"/>
      <c r="AZ373" s="206"/>
      <c r="BA373" s="206"/>
      <c r="BB373" s="206"/>
      <c r="BC373" s="206"/>
      <c r="BD373" s="206"/>
      <c r="BE373" s="206"/>
      <c r="BF373" s="206"/>
      <c r="BG373" s="206"/>
      <c r="BH373" s="206"/>
    </row>
    <row r="374" spans="1:60" outlineLevel="1" x14ac:dyDescent="0.2">
      <c r="A374" s="230"/>
      <c r="B374" s="215"/>
      <c r="C374" s="249" t="s">
        <v>531</v>
      </c>
      <c r="D374" s="218"/>
      <c r="E374" s="222">
        <v>6.59</v>
      </c>
      <c r="F374" s="227"/>
      <c r="G374" s="227"/>
      <c r="H374" s="226"/>
      <c r="I374" s="232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  <c r="AP374" s="206"/>
      <c r="AQ374" s="206"/>
      <c r="AR374" s="206"/>
      <c r="AS374" s="206"/>
      <c r="AT374" s="206"/>
      <c r="AU374" s="206"/>
      <c r="AV374" s="206"/>
      <c r="AW374" s="206"/>
      <c r="AX374" s="206"/>
      <c r="AY374" s="206"/>
      <c r="AZ374" s="206"/>
      <c r="BA374" s="206"/>
      <c r="BB374" s="206"/>
      <c r="BC374" s="206"/>
      <c r="BD374" s="206"/>
      <c r="BE374" s="206"/>
      <c r="BF374" s="206"/>
      <c r="BG374" s="206"/>
      <c r="BH374" s="206"/>
    </row>
    <row r="375" spans="1:60" outlineLevel="1" x14ac:dyDescent="0.2">
      <c r="A375" s="230"/>
      <c r="B375" s="215"/>
      <c r="C375" s="249" t="s">
        <v>532</v>
      </c>
      <c r="D375" s="218"/>
      <c r="E375" s="222">
        <v>14.5335</v>
      </c>
      <c r="F375" s="227"/>
      <c r="G375" s="227"/>
      <c r="H375" s="226"/>
      <c r="I375" s="232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  <c r="AE375" s="206"/>
      <c r="AF375" s="206"/>
      <c r="AG375" s="206"/>
      <c r="AH375" s="206"/>
      <c r="AI375" s="206"/>
      <c r="AJ375" s="206"/>
      <c r="AK375" s="206"/>
      <c r="AL375" s="206"/>
      <c r="AM375" s="206"/>
      <c r="AN375" s="206"/>
      <c r="AO375" s="206"/>
      <c r="AP375" s="206"/>
      <c r="AQ375" s="206"/>
      <c r="AR375" s="206"/>
      <c r="AS375" s="206"/>
      <c r="AT375" s="206"/>
      <c r="AU375" s="206"/>
      <c r="AV375" s="206"/>
      <c r="AW375" s="206"/>
      <c r="AX375" s="206"/>
      <c r="AY375" s="206"/>
      <c r="AZ375" s="206"/>
      <c r="BA375" s="206"/>
      <c r="BB375" s="206"/>
      <c r="BC375" s="206"/>
      <c r="BD375" s="206"/>
      <c r="BE375" s="206"/>
      <c r="BF375" s="206"/>
      <c r="BG375" s="206"/>
      <c r="BH375" s="206"/>
    </row>
    <row r="376" spans="1:60" outlineLevel="1" x14ac:dyDescent="0.2">
      <c r="A376" s="230"/>
      <c r="B376" s="215"/>
      <c r="C376" s="249" t="s">
        <v>533</v>
      </c>
      <c r="D376" s="218"/>
      <c r="E376" s="222">
        <v>12.586</v>
      </c>
      <c r="F376" s="227"/>
      <c r="G376" s="227"/>
      <c r="H376" s="226"/>
      <c r="I376" s="232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  <c r="AI376" s="206"/>
      <c r="AJ376" s="206"/>
      <c r="AK376" s="206"/>
      <c r="AL376" s="206"/>
      <c r="AM376" s="206"/>
      <c r="AN376" s="206"/>
      <c r="AO376" s="206"/>
      <c r="AP376" s="206"/>
      <c r="AQ376" s="206"/>
      <c r="AR376" s="206"/>
      <c r="AS376" s="206"/>
      <c r="AT376" s="206"/>
      <c r="AU376" s="206"/>
      <c r="AV376" s="206"/>
      <c r="AW376" s="206"/>
      <c r="AX376" s="206"/>
      <c r="AY376" s="206"/>
      <c r="AZ376" s="206"/>
      <c r="BA376" s="206"/>
      <c r="BB376" s="206"/>
      <c r="BC376" s="206"/>
      <c r="BD376" s="206"/>
      <c r="BE376" s="206"/>
      <c r="BF376" s="206"/>
      <c r="BG376" s="206"/>
      <c r="BH376" s="206"/>
    </row>
    <row r="377" spans="1:60" outlineLevel="1" x14ac:dyDescent="0.2">
      <c r="A377" s="230"/>
      <c r="B377" s="215"/>
      <c r="C377" s="249" t="s">
        <v>534</v>
      </c>
      <c r="D377" s="218"/>
      <c r="E377" s="222">
        <v>12.207000000000001</v>
      </c>
      <c r="F377" s="227"/>
      <c r="G377" s="227"/>
      <c r="H377" s="226"/>
      <c r="I377" s="232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  <c r="AI377" s="206"/>
      <c r="AJ377" s="206"/>
      <c r="AK377" s="206"/>
      <c r="AL377" s="206"/>
      <c r="AM377" s="206"/>
      <c r="AN377" s="206"/>
      <c r="AO377" s="206"/>
      <c r="AP377" s="206"/>
      <c r="AQ377" s="206"/>
      <c r="AR377" s="206"/>
      <c r="AS377" s="206"/>
      <c r="AT377" s="206"/>
      <c r="AU377" s="206"/>
      <c r="AV377" s="206"/>
      <c r="AW377" s="206"/>
      <c r="AX377" s="206"/>
      <c r="AY377" s="206"/>
      <c r="AZ377" s="206"/>
      <c r="BA377" s="206"/>
      <c r="BB377" s="206"/>
      <c r="BC377" s="206"/>
      <c r="BD377" s="206"/>
      <c r="BE377" s="206"/>
      <c r="BF377" s="206"/>
      <c r="BG377" s="206"/>
      <c r="BH377" s="206"/>
    </row>
    <row r="378" spans="1:60" outlineLevel="1" x14ac:dyDescent="0.2">
      <c r="A378" s="230"/>
      <c r="B378" s="215"/>
      <c r="C378" s="249" t="s">
        <v>535</v>
      </c>
      <c r="D378" s="218"/>
      <c r="E378" s="222">
        <v>3.0637500000000002</v>
      </c>
      <c r="F378" s="227"/>
      <c r="G378" s="227"/>
      <c r="H378" s="226"/>
      <c r="I378" s="232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  <c r="AE378" s="206"/>
      <c r="AF378" s="206"/>
      <c r="AG378" s="206"/>
      <c r="AH378" s="206"/>
      <c r="AI378" s="206"/>
      <c r="AJ378" s="206"/>
      <c r="AK378" s="206"/>
      <c r="AL378" s="206"/>
      <c r="AM378" s="206"/>
      <c r="AN378" s="206"/>
      <c r="AO378" s="206"/>
      <c r="AP378" s="206"/>
      <c r="AQ378" s="206"/>
      <c r="AR378" s="206"/>
      <c r="AS378" s="206"/>
      <c r="AT378" s="206"/>
      <c r="AU378" s="206"/>
      <c r="AV378" s="206"/>
      <c r="AW378" s="206"/>
      <c r="AX378" s="206"/>
      <c r="AY378" s="206"/>
      <c r="AZ378" s="206"/>
      <c r="BA378" s="206"/>
      <c r="BB378" s="206"/>
      <c r="BC378" s="206"/>
      <c r="BD378" s="206"/>
      <c r="BE378" s="206"/>
      <c r="BF378" s="206"/>
      <c r="BG378" s="206"/>
      <c r="BH378" s="206"/>
    </row>
    <row r="379" spans="1:60" outlineLevel="1" x14ac:dyDescent="0.2">
      <c r="A379" s="230"/>
      <c r="B379" s="321" t="s">
        <v>536</v>
      </c>
      <c r="C379" s="322"/>
      <c r="D379" s="323"/>
      <c r="E379" s="324"/>
      <c r="F379" s="325"/>
      <c r="G379" s="326"/>
      <c r="H379" s="226"/>
      <c r="I379" s="232"/>
      <c r="J379" s="206"/>
      <c r="K379" s="206">
        <v>0</v>
      </c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  <c r="AI379" s="206"/>
      <c r="AJ379" s="206"/>
      <c r="AK379" s="206"/>
      <c r="AL379" s="206"/>
      <c r="AM379" s="206"/>
      <c r="AN379" s="206"/>
      <c r="AO379" s="206"/>
      <c r="AP379" s="206"/>
      <c r="AQ379" s="206"/>
      <c r="AR379" s="206"/>
      <c r="AS379" s="206"/>
      <c r="AT379" s="206"/>
      <c r="AU379" s="206"/>
      <c r="AV379" s="206"/>
      <c r="AW379" s="206"/>
      <c r="AX379" s="206"/>
      <c r="AY379" s="206"/>
      <c r="AZ379" s="206"/>
      <c r="BA379" s="206"/>
      <c r="BB379" s="206"/>
      <c r="BC379" s="206"/>
      <c r="BD379" s="206"/>
      <c r="BE379" s="206"/>
      <c r="BF379" s="206"/>
      <c r="BG379" s="206"/>
      <c r="BH379" s="206"/>
    </row>
    <row r="380" spans="1:60" outlineLevel="1" x14ac:dyDescent="0.2">
      <c r="A380" s="230"/>
      <c r="B380" s="321" t="s">
        <v>537</v>
      </c>
      <c r="C380" s="322"/>
      <c r="D380" s="323"/>
      <c r="E380" s="324"/>
      <c r="F380" s="325"/>
      <c r="G380" s="326"/>
      <c r="H380" s="226"/>
      <c r="I380" s="232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  <c r="AE380" s="206"/>
      <c r="AF380" s="206"/>
      <c r="AG380" s="206"/>
      <c r="AH380" s="206"/>
      <c r="AI380" s="206"/>
      <c r="AJ380" s="206"/>
      <c r="AK380" s="206"/>
      <c r="AL380" s="206"/>
      <c r="AM380" s="206"/>
      <c r="AN380" s="206"/>
      <c r="AO380" s="206"/>
      <c r="AP380" s="206"/>
      <c r="AQ380" s="206"/>
      <c r="AR380" s="206"/>
      <c r="AS380" s="206"/>
      <c r="AT380" s="206"/>
      <c r="AU380" s="206"/>
      <c r="AV380" s="206"/>
      <c r="AW380" s="206"/>
      <c r="AX380" s="206"/>
      <c r="AY380" s="206"/>
      <c r="AZ380" s="206"/>
      <c r="BA380" s="206"/>
      <c r="BB380" s="206"/>
      <c r="BC380" s="206"/>
      <c r="BD380" s="206"/>
      <c r="BE380" s="206"/>
      <c r="BF380" s="206"/>
      <c r="BG380" s="206"/>
      <c r="BH380" s="206"/>
    </row>
    <row r="381" spans="1:60" outlineLevel="1" x14ac:dyDescent="0.2">
      <c r="A381" s="230">
        <v>61</v>
      </c>
      <c r="B381" s="215" t="s">
        <v>538</v>
      </c>
      <c r="C381" s="248" t="s">
        <v>539</v>
      </c>
      <c r="D381" s="217" t="s">
        <v>147</v>
      </c>
      <c r="E381" s="221">
        <v>101.1155</v>
      </c>
      <c r="F381" s="228"/>
      <c r="G381" s="227">
        <f>ROUND(E381*F381,2)</f>
        <v>0</v>
      </c>
      <c r="H381" s="226" t="s">
        <v>227</v>
      </c>
      <c r="I381" s="232" t="s">
        <v>149</v>
      </c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  <c r="AE381" s="206"/>
      <c r="AF381" s="206"/>
      <c r="AG381" s="206"/>
      <c r="AH381" s="206"/>
      <c r="AI381" s="206"/>
      <c r="AJ381" s="206"/>
      <c r="AK381" s="206"/>
      <c r="AL381" s="206"/>
      <c r="AM381" s="206">
        <v>21</v>
      </c>
      <c r="AN381" s="206"/>
      <c r="AO381" s="206"/>
      <c r="AP381" s="206"/>
      <c r="AQ381" s="206"/>
      <c r="AR381" s="206"/>
      <c r="AS381" s="206"/>
      <c r="AT381" s="206"/>
      <c r="AU381" s="206"/>
      <c r="AV381" s="206"/>
      <c r="AW381" s="206"/>
      <c r="AX381" s="206"/>
      <c r="AY381" s="206"/>
      <c r="AZ381" s="206"/>
      <c r="BA381" s="206"/>
      <c r="BB381" s="206"/>
      <c r="BC381" s="206"/>
      <c r="BD381" s="206"/>
      <c r="BE381" s="206"/>
      <c r="BF381" s="206"/>
      <c r="BG381" s="206"/>
      <c r="BH381" s="206"/>
    </row>
    <row r="382" spans="1:60" outlineLevel="1" x14ac:dyDescent="0.2">
      <c r="A382" s="230"/>
      <c r="B382" s="215"/>
      <c r="C382" s="249" t="s">
        <v>540</v>
      </c>
      <c r="D382" s="218"/>
      <c r="E382" s="222"/>
      <c r="F382" s="227"/>
      <c r="G382" s="227"/>
      <c r="H382" s="226"/>
      <c r="I382" s="232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  <c r="AE382" s="206"/>
      <c r="AF382" s="206"/>
      <c r="AG382" s="206"/>
      <c r="AH382" s="206"/>
      <c r="AI382" s="206"/>
      <c r="AJ382" s="206"/>
      <c r="AK382" s="206"/>
      <c r="AL382" s="206"/>
      <c r="AM382" s="206"/>
      <c r="AN382" s="206"/>
      <c r="AO382" s="206"/>
      <c r="AP382" s="206"/>
      <c r="AQ382" s="206"/>
      <c r="AR382" s="206"/>
      <c r="AS382" s="206"/>
      <c r="AT382" s="206"/>
      <c r="AU382" s="206"/>
      <c r="AV382" s="206"/>
      <c r="AW382" s="206"/>
      <c r="AX382" s="206"/>
      <c r="AY382" s="206"/>
      <c r="AZ382" s="206"/>
      <c r="BA382" s="206"/>
      <c r="BB382" s="206"/>
      <c r="BC382" s="206"/>
      <c r="BD382" s="206"/>
      <c r="BE382" s="206"/>
      <c r="BF382" s="206"/>
      <c r="BG382" s="206"/>
      <c r="BH382" s="206"/>
    </row>
    <row r="383" spans="1:60" outlineLevel="1" x14ac:dyDescent="0.2">
      <c r="A383" s="230"/>
      <c r="B383" s="215"/>
      <c r="C383" s="249" t="s">
        <v>541</v>
      </c>
      <c r="D383" s="218"/>
      <c r="E383" s="222">
        <v>2.1419999999999999</v>
      </c>
      <c r="F383" s="227"/>
      <c r="G383" s="227"/>
      <c r="H383" s="226"/>
      <c r="I383" s="232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  <c r="AK383" s="206"/>
      <c r="AL383" s="206"/>
      <c r="AM383" s="206"/>
      <c r="AN383" s="206"/>
      <c r="AO383" s="206"/>
      <c r="AP383" s="206"/>
      <c r="AQ383" s="206"/>
      <c r="AR383" s="206"/>
      <c r="AS383" s="206"/>
      <c r="AT383" s="206"/>
      <c r="AU383" s="206"/>
      <c r="AV383" s="206"/>
      <c r="AW383" s="206"/>
      <c r="AX383" s="206"/>
      <c r="AY383" s="206"/>
      <c r="AZ383" s="206"/>
      <c r="BA383" s="206"/>
      <c r="BB383" s="206"/>
      <c r="BC383" s="206"/>
      <c r="BD383" s="206"/>
      <c r="BE383" s="206"/>
      <c r="BF383" s="206"/>
      <c r="BG383" s="206"/>
      <c r="BH383" s="206"/>
    </row>
    <row r="384" spans="1:60" outlineLevel="1" x14ac:dyDescent="0.2">
      <c r="A384" s="230"/>
      <c r="B384" s="215"/>
      <c r="C384" s="249" t="s">
        <v>542</v>
      </c>
      <c r="D384" s="218"/>
      <c r="E384" s="222">
        <v>1.5035000000000001</v>
      </c>
      <c r="F384" s="227"/>
      <c r="G384" s="227"/>
      <c r="H384" s="226"/>
      <c r="I384" s="232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6"/>
      <c r="AN384" s="206"/>
      <c r="AO384" s="206"/>
      <c r="AP384" s="206"/>
      <c r="AQ384" s="206"/>
      <c r="AR384" s="206"/>
      <c r="AS384" s="206"/>
      <c r="AT384" s="206"/>
      <c r="AU384" s="206"/>
      <c r="AV384" s="206"/>
      <c r="AW384" s="206"/>
      <c r="AX384" s="206"/>
      <c r="AY384" s="206"/>
      <c r="AZ384" s="206"/>
      <c r="BA384" s="206"/>
      <c r="BB384" s="206"/>
      <c r="BC384" s="206"/>
      <c r="BD384" s="206"/>
      <c r="BE384" s="206"/>
      <c r="BF384" s="206"/>
      <c r="BG384" s="206"/>
      <c r="BH384" s="206"/>
    </row>
    <row r="385" spans="1:60" outlineLevel="1" x14ac:dyDescent="0.2">
      <c r="A385" s="230"/>
      <c r="B385" s="215"/>
      <c r="C385" s="249" t="s">
        <v>543</v>
      </c>
      <c r="D385" s="218"/>
      <c r="E385" s="222">
        <v>3.78</v>
      </c>
      <c r="F385" s="227"/>
      <c r="G385" s="227"/>
      <c r="H385" s="226"/>
      <c r="I385" s="232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  <c r="AP385" s="206"/>
      <c r="AQ385" s="206"/>
      <c r="AR385" s="206"/>
      <c r="AS385" s="206"/>
      <c r="AT385" s="206"/>
      <c r="AU385" s="206"/>
      <c r="AV385" s="206"/>
      <c r="AW385" s="206"/>
      <c r="AX385" s="206"/>
      <c r="AY385" s="206"/>
      <c r="AZ385" s="206"/>
      <c r="BA385" s="206"/>
      <c r="BB385" s="206"/>
      <c r="BC385" s="206"/>
      <c r="BD385" s="206"/>
      <c r="BE385" s="206"/>
      <c r="BF385" s="206"/>
      <c r="BG385" s="206"/>
      <c r="BH385" s="206"/>
    </row>
    <row r="386" spans="1:60" outlineLevel="1" x14ac:dyDescent="0.2">
      <c r="A386" s="230"/>
      <c r="B386" s="215"/>
      <c r="C386" s="249" t="s">
        <v>544</v>
      </c>
      <c r="D386" s="218"/>
      <c r="E386" s="222">
        <v>3.78</v>
      </c>
      <c r="F386" s="227"/>
      <c r="G386" s="227"/>
      <c r="H386" s="226"/>
      <c r="I386" s="232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6"/>
      <c r="AN386" s="206"/>
      <c r="AO386" s="206"/>
      <c r="AP386" s="206"/>
      <c r="AQ386" s="206"/>
      <c r="AR386" s="206"/>
      <c r="AS386" s="206"/>
      <c r="AT386" s="206"/>
      <c r="AU386" s="206"/>
      <c r="AV386" s="206"/>
      <c r="AW386" s="206"/>
      <c r="AX386" s="206"/>
      <c r="AY386" s="206"/>
      <c r="AZ386" s="206"/>
      <c r="BA386" s="206"/>
      <c r="BB386" s="206"/>
      <c r="BC386" s="206"/>
      <c r="BD386" s="206"/>
      <c r="BE386" s="206"/>
      <c r="BF386" s="206"/>
      <c r="BG386" s="206"/>
      <c r="BH386" s="206"/>
    </row>
    <row r="387" spans="1:60" outlineLevel="1" x14ac:dyDescent="0.2">
      <c r="A387" s="230"/>
      <c r="B387" s="215"/>
      <c r="C387" s="249" t="s">
        <v>545</v>
      </c>
      <c r="D387" s="218"/>
      <c r="E387" s="222">
        <v>7.2</v>
      </c>
      <c r="F387" s="227"/>
      <c r="G387" s="227"/>
      <c r="H387" s="226"/>
      <c r="I387" s="232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6"/>
      <c r="AN387" s="206"/>
      <c r="AO387" s="206"/>
      <c r="AP387" s="206"/>
      <c r="AQ387" s="206"/>
      <c r="AR387" s="206"/>
      <c r="AS387" s="206"/>
      <c r="AT387" s="206"/>
      <c r="AU387" s="206"/>
      <c r="AV387" s="206"/>
      <c r="AW387" s="206"/>
      <c r="AX387" s="206"/>
      <c r="AY387" s="206"/>
      <c r="AZ387" s="206"/>
      <c r="BA387" s="206"/>
      <c r="BB387" s="206"/>
      <c r="BC387" s="206"/>
      <c r="BD387" s="206"/>
      <c r="BE387" s="206"/>
      <c r="BF387" s="206"/>
      <c r="BG387" s="206"/>
      <c r="BH387" s="206"/>
    </row>
    <row r="388" spans="1:60" outlineLevel="1" x14ac:dyDescent="0.2">
      <c r="A388" s="230"/>
      <c r="B388" s="215"/>
      <c r="C388" s="249" t="s">
        <v>546</v>
      </c>
      <c r="D388" s="218"/>
      <c r="E388" s="222">
        <v>3.78</v>
      </c>
      <c r="F388" s="227"/>
      <c r="G388" s="227"/>
      <c r="H388" s="226"/>
      <c r="I388" s="232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6"/>
      <c r="AN388" s="206"/>
      <c r="AO388" s="206"/>
      <c r="AP388" s="206"/>
      <c r="AQ388" s="206"/>
      <c r="AR388" s="206"/>
      <c r="AS388" s="206"/>
      <c r="AT388" s="206"/>
      <c r="AU388" s="206"/>
      <c r="AV388" s="206"/>
      <c r="AW388" s="206"/>
      <c r="AX388" s="206"/>
      <c r="AY388" s="206"/>
      <c r="AZ388" s="206"/>
      <c r="BA388" s="206"/>
      <c r="BB388" s="206"/>
      <c r="BC388" s="206"/>
      <c r="BD388" s="206"/>
      <c r="BE388" s="206"/>
      <c r="BF388" s="206"/>
      <c r="BG388" s="206"/>
      <c r="BH388" s="206"/>
    </row>
    <row r="389" spans="1:60" outlineLevel="1" x14ac:dyDescent="0.2">
      <c r="A389" s="230"/>
      <c r="B389" s="215"/>
      <c r="C389" s="249" t="s">
        <v>547</v>
      </c>
      <c r="D389" s="218"/>
      <c r="E389" s="222">
        <v>3.78</v>
      </c>
      <c r="F389" s="227"/>
      <c r="G389" s="227"/>
      <c r="H389" s="226"/>
      <c r="I389" s="232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  <c r="AE389" s="206"/>
      <c r="AF389" s="206"/>
      <c r="AG389" s="206"/>
      <c r="AH389" s="206"/>
      <c r="AI389" s="206"/>
      <c r="AJ389" s="206"/>
      <c r="AK389" s="206"/>
      <c r="AL389" s="206"/>
      <c r="AM389" s="206"/>
      <c r="AN389" s="206"/>
      <c r="AO389" s="206"/>
      <c r="AP389" s="206"/>
      <c r="AQ389" s="206"/>
      <c r="AR389" s="206"/>
      <c r="AS389" s="206"/>
      <c r="AT389" s="206"/>
      <c r="AU389" s="206"/>
      <c r="AV389" s="206"/>
      <c r="AW389" s="206"/>
      <c r="AX389" s="206"/>
      <c r="AY389" s="206"/>
      <c r="AZ389" s="206"/>
      <c r="BA389" s="206"/>
      <c r="BB389" s="206"/>
      <c r="BC389" s="206"/>
      <c r="BD389" s="206"/>
      <c r="BE389" s="206"/>
      <c r="BF389" s="206"/>
      <c r="BG389" s="206"/>
      <c r="BH389" s="206"/>
    </row>
    <row r="390" spans="1:60" outlineLevel="1" x14ac:dyDescent="0.2">
      <c r="A390" s="230"/>
      <c r="B390" s="215"/>
      <c r="C390" s="249" t="s">
        <v>548</v>
      </c>
      <c r="D390" s="218"/>
      <c r="E390" s="222">
        <v>3.78</v>
      </c>
      <c r="F390" s="227"/>
      <c r="G390" s="227"/>
      <c r="H390" s="226"/>
      <c r="I390" s="232"/>
      <c r="J390" s="206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  <c r="AE390" s="206"/>
      <c r="AF390" s="206"/>
      <c r="AG390" s="206"/>
      <c r="AH390" s="206"/>
      <c r="AI390" s="206"/>
      <c r="AJ390" s="206"/>
      <c r="AK390" s="206"/>
      <c r="AL390" s="206"/>
      <c r="AM390" s="206"/>
      <c r="AN390" s="206"/>
      <c r="AO390" s="206"/>
      <c r="AP390" s="206"/>
      <c r="AQ390" s="206"/>
      <c r="AR390" s="206"/>
      <c r="AS390" s="206"/>
      <c r="AT390" s="206"/>
      <c r="AU390" s="206"/>
      <c r="AV390" s="206"/>
      <c r="AW390" s="206"/>
      <c r="AX390" s="206"/>
      <c r="AY390" s="206"/>
      <c r="AZ390" s="206"/>
      <c r="BA390" s="206"/>
      <c r="BB390" s="206"/>
      <c r="BC390" s="206"/>
      <c r="BD390" s="206"/>
      <c r="BE390" s="206"/>
      <c r="BF390" s="206"/>
      <c r="BG390" s="206"/>
      <c r="BH390" s="206"/>
    </row>
    <row r="391" spans="1:60" outlineLevel="1" x14ac:dyDescent="0.2">
      <c r="A391" s="230"/>
      <c r="B391" s="215"/>
      <c r="C391" s="249" t="s">
        <v>549</v>
      </c>
      <c r="D391" s="218"/>
      <c r="E391" s="222"/>
      <c r="F391" s="227"/>
      <c r="G391" s="227"/>
      <c r="H391" s="226"/>
      <c r="I391" s="232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6"/>
      <c r="AK391" s="206"/>
      <c r="AL391" s="206"/>
      <c r="AM391" s="206"/>
      <c r="AN391" s="206"/>
      <c r="AO391" s="206"/>
      <c r="AP391" s="206"/>
      <c r="AQ391" s="206"/>
      <c r="AR391" s="206"/>
      <c r="AS391" s="206"/>
      <c r="AT391" s="206"/>
      <c r="AU391" s="206"/>
      <c r="AV391" s="206"/>
      <c r="AW391" s="206"/>
      <c r="AX391" s="206"/>
      <c r="AY391" s="206"/>
      <c r="AZ391" s="206"/>
      <c r="BA391" s="206"/>
      <c r="BB391" s="206"/>
      <c r="BC391" s="206"/>
      <c r="BD391" s="206"/>
      <c r="BE391" s="206"/>
      <c r="BF391" s="206"/>
      <c r="BG391" s="206"/>
      <c r="BH391" s="206"/>
    </row>
    <row r="392" spans="1:60" outlineLevel="1" x14ac:dyDescent="0.2">
      <c r="A392" s="230"/>
      <c r="B392" s="215"/>
      <c r="C392" s="249" t="s">
        <v>550</v>
      </c>
      <c r="D392" s="218"/>
      <c r="E392" s="222">
        <v>11.44</v>
      </c>
      <c r="F392" s="227"/>
      <c r="G392" s="227"/>
      <c r="H392" s="226"/>
      <c r="I392" s="232"/>
      <c r="J392" s="206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206"/>
      <c r="AO392" s="206"/>
      <c r="AP392" s="206"/>
      <c r="AQ392" s="206"/>
      <c r="AR392" s="206"/>
      <c r="AS392" s="206"/>
      <c r="AT392" s="206"/>
      <c r="AU392" s="206"/>
      <c r="AV392" s="206"/>
      <c r="AW392" s="206"/>
      <c r="AX392" s="206"/>
      <c r="AY392" s="206"/>
      <c r="AZ392" s="206"/>
      <c r="BA392" s="206"/>
      <c r="BB392" s="206"/>
      <c r="BC392" s="206"/>
      <c r="BD392" s="206"/>
      <c r="BE392" s="206"/>
      <c r="BF392" s="206"/>
      <c r="BG392" s="206"/>
      <c r="BH392" s="206"/>
    </row>
    <row r="393" spans="1:60" outlineLevel="1" x14ac:dyDescent="0.2">
      <c r="A393" s="230"/>
      <c r="B393" s="215"/>
      <c r="C393" s="249" t="s">
        <v>551</v>
      </c>
      <c r="D393" s="218"/>
      <c r="E393" s="222">
        <v>10.92</v>
      </c>
      <c r="F393" s="227"/>
      <c r="G393" s="227"/>
      <c r="H393" s="226"/>
      <c r="I393" s="232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  <c r="AE393" s="206"/>
      <c r="AF393" s="206"/>
      <c r="AG393" s="206"/>
      <c r="AH393" s="206"/>
      <c r="AI393" s="206"/>
      <c r="AJ393" s="206"/>
      <c r="AK393" s="206"/>
      <c r="AL393" s="206"/>
      <c r="AM393" s="206"/>
      <c r="AN393" s="206"/>
      <c r="AO393" s="206"/>
      <c r="AP393" s="206"/>
      <c r="AQ393" s="206"/>
      <c r="AR393" s="206"/>
      <c r="AS393" s="206"/>
      <c r="AT393" s="206"/>
      <c r="AU393" s="206"/>
      <c r="AV393" s="206"/>
      <c r="AW393" s="206"/>
      <c r="AX393" s="206"/>
      <c r="AY393" s="206"/>
      <c r="AZ393" s="206"/>
      <c r="BA393" s="206"/>
      <c r="BB393" s="206"/>
      <c r="BC393" s="206"/>
      <c r="BD393" s="206"/>
      <c r="BE393" s="206"/>
      <c r="BF393" s="206"/>
      <c r="BG393" s="206"/>
      <c r="BH393" s="206"/>
    </row>
    <row r="394" spans="1:60" outlineLevel="1" x14ac:dyDescent="0.2">
      <c r="A394" s="230"/>
      <c r="B394" s="215"/>
      <c r="C394" s="249" t="s">
        <v>552</v>
      </c>
      <c r="D394" s="218"/>
      <c r="E394" s="222">
        <v>16.07</v>
      </c>
      <c r="F394" s="227"/>
      <c r="G394" s="227"/>
      <c r="H394" s="226"/>
      <c r="I394" s="232"/>
      <c r="J394" s="206"/>
      <c r="K394" s="206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  <c r="AE394" s="206"/>
      <c r="AF394" s="206"/>
      <c r="AG394" s="206"/>
      <c r="AH394" s="206"/>
      <c r="AI394" s="206"/>
      <c r="AJ394" s="206"/>
      <c r="AK394" s="206"/>
      <c r="AL394" s="206"/>
      <c r="AM394" s="206"/>
      <c r="AN394" s="206"/>
      <c r="AO394" s="206"/>
      <c r="AP394" s="206"/>
      <c r="AQ394" s="206"/>
      <c r="AR394" s="206"/>
      <c r="AS394" s="206"/>
      <c r="AT394" s="206"/>
      <c r="AU394" s="206"/>
      <c r="AV394" s="206"/>
      <c r="AW394" s="206"/>
      <c r="AX394" s="206"/>
      <c r="AY394" s="206"/>
      <c r="AZ394" s="206"/>
      <c r="BA394" s="206"/>
      <c r="BB394" s="206"/>
      <c r="BC394" s="206"/>
      <c r="BD394" s="206"/>
      <c r="BE394" s="206"/>
      <c r="BF394" s="206"/>
      <c r="BG394" s="206"/>
      <c r="BH394" s="206"/>
    </row>
    <row r="395" spans="1:60" outlineLevel="1" x14ac:dyDescent="0.2">
      <c r="A395" s="230"/>
      <c r="B395" s="215"/>
      <c r="C395" s="249" t="s">
        <v>553</v>
      </c>
      <c r="D395" s="218"/>
      <c r="E395" s="222">
        <v>12.035</v>
      </c>
      <c r="F395" s="227"/>
      <c r="G395" s="227"/>
      <c r="H395" s="226"/>
      <c r="I395" s="232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6"/>
      <c r="AK395" s="206"/>
      <c r="AL395" s="206"/>
      <c r="AM395" s="206"/>
      <c r="AN395" s="206"/>
      <c r="AO395" s="206"/>
      <c r="AP395" s="206"/>
      <c r="AQ395" s="206"/>
      <c r="AR395" s="206"/>
      <c r="AS395" s="206"/>
      <c r="AT395" s="206"/>
      <c r="AU395" s="206"/>
      <c r="AV395" s="206"/>
      <c r="AW395" s="206"/>
      <c r="AX395" s="206"/>
      <c r="AY395" s="206"/>
      <c r="AZ395" s="206"/>
      <c r="BA395" s="206"/>
      <c r="BB395" s="206"/>
      <c r="BC395" s="206"/>
      <c r="BD395" s="206"/>
      <c r="BE395" s="206"/>
      <c r="BF395" s="206"/>
      <c r="BG395" s="206"/>
      <c r="BH395" s="206"/>
    </row>
    <row r="396" spans="1:60" outlineLevel="1" x14ac:dyDescent="0.2">
      <c r="A396" s="230"/>
      <c r="B396" s="215"/>
      <c r="C396" s="249" t="s">
        <v>554</v>
      </c>
      <c r="D396" s="218"/>
      <c r="E396" s="222">
        <v>2.7850000000000001</v>
      </c>
      <c r="F396" s="227"/>
      <c r="G396" s="227"/>
      <c r="H396" s="226"/>
      <c r="I396" s="232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  <c r="AE396" s="206"/>
      <c r="AF396" s="206"/>
      <c r="AG396" s="206"/>
      <c r="AH396" s="206"/>
      <c r="AI396" s="206"/>
      <c r="AJ396" s="206"/>
      <c r="AK396" s="206"/>
      <c r="AL396" s="206"/>
      <c r="AM396" s="206"/>
      <c r="AN396" s="206"/>
      <c r="AO396" s="206"/>
      <c r="AP396" s="206"/>
      <c r="AQ396" s="206"/>
      <c r="AR396" s="206"/>
      <c r="AS396" s="206"/>
      <c r="AT396" s="206"/>
      <c r="AU396" s="206"/>
      <c r="AV396" s="206"/>
      <c r="AW396" s="206"/>
      <c r="AX396" s="206"/>
      <c r="AY396" s="206"/>
      <c r="AZ396" s="206"/>
      <c r="BA396" s="206"/>
      <c r="BB396" s="206"/>
      <c r="BC396" s="206"/>
      <c r="BD396" s="206"/>
      <c r="BE396" s="206"/>
      <c r="BF396" s="206"/>
      <c r="BG396" s="206"/>
      <c r="BH396" s="206"/>
    </row>
    <row r="397" spans="1:60" outlineLevel="1" x14ac:dyDescent="0.2">
      <c r="A397" s="230"/>
      <c r="B397" s="215"/>
      <c r="C397" s="249" t="s">
        <v>555</v>
      </c>
      <c r="D397" s="218"/>
      <c r="E397" s="222">
        <v>14.16</v>
      </c>
      <c r="F397" s="227"/>
      <c r="G397" s="227"/>
      <c r="H397" s="226"/>
      <c r="I397" s="232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  <c r="AE397" s="206"/>
      <c r="AF397" s="206"/>
      <c r="AG397" s="206"/>
      <c r="AH397" s="206"/>
      <c r="AI397" s="206"/>
      <c r="AJ397" s="206"/>
      <c r="AK397" s="206"/>
      <c r="AL397" s="206"/>
      <c r="AM397" s="206"/>
      <c r="AN397" s="206"/>
      <c r="AO397" s="206"/>
      <c r="AP397" s="206"/>
      <c r="AQ397" s="206"/>
      <c r="AR397" s="206"/>
      <c r="AS397" s="206"/>
      <c r="AT397" s="206"/>
      <c r="AU397" s="206"/>
      <c r="AV397" s="206"/>
      <c r="AW397" s="206"/>
      <c r="AX397" s="206"/>
      <c r="AY397" s="206"/>
      <c r="AZ397" s="206"/>
      <c r="BA397" s="206"/>
      <c r="BB397" s="206"/>
      <c r="BC397" s="206"/>
      <c r="BD397" s="206"/>
      <c r="BE397" s="206"/>
      <c r="BF397" s="206"/>
      <c r="BG397" s="206"/>
      <c r="BH397" s="206"/>
    </row>
    <row r="398" spans="1:60" outlineLevel="1" x14ac:dyDescent="0.2">
      <c r="A398" s="230"/>
      <c r="B398" s="215"/>
      <c r="C398" s="249" t="s">
        <v>556</v>
      </c>
      <c r="D398" s="218"/>
      <c r="E398" s="222">
        <v>3.96</v>
      </c>
      <c r="F398" s="227"/>
      <c r="G398" s="227"/>
      <c r="H398" s="226"/>
      <c r="I398" s="232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6"/>
      <c r="AI398" s="206"/>
      <c r="AJ398" s="206"/>
      <c r="AK398" s="206"/>
      <c r="AL398" s="206"/>
      <c r="AM398" s="206"/>
      <c r="AN398" s="206"/>
      <c r="AO398" s="206"/>
      <c r="AP398" s="206"/>
      <c r="AQ398" s="206"/>
      <c r="AR398" s="206"/>
      <c r="AS398" s="206"/>
      <c r="AT398" s="206"/>
      <c r="AU398" s="206"/>
      <c r="AV398" s="206"/>
      <c r="AW398" s="206"/>
      <c r="AX398" s="206"/>
      <c r="AY398" s="206"/>
      <c r="AZ398" s="206"/>
      <c r="BA398" s="206"/>
      <c r="BB398" s="206"/>
      <c r="BC398" s="206"/>
      <c r="BD398" s="206"/>
      <c r="BE398" s="206"/>
      <c r="BF398" s="206"/>
      <c r="BG398" s="206"/>
      <c r="BH398" s="206"/>
    </row>
    <row r="399" spans="1:60" outlineLevel="1" x14ac:dyDescent="0.2">
      <c r="A399" s="230"/>
      <c r="B399" s="321" t="s">
        <v>557</v>
      </c>
      <c r="C399" s="322"/>
      <c r="D399" s="323"/>
      <c r="E399" s="324"/>
      <c r="F399" s="325"/>
      <c r="G399" s="326"/>
      <c r="H399" s="226"/>
      <c r="I399" s="232"/>
      <c r="J399" s="206"/>
      <c r="K399" s="206">
        <v>0</v>
      </c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  <c r="AE399" s="206"/>
      <c r="AF399" s="206"/>
      <c r="AG399" s="206"/>
      <c r="AH399" s="206"/>
      <c r="AI399" s="206"/>
      <c r="AJ399" s="206"/>
      <c r="AK399" s="206"/>
      <c r="AL399" s="206"/>
      <c r="AM399" s="206"/>
      <c r="AN399" s="206"/>
      <c r="AO399" s="206"/>
      <c r="AP399" s="206"/>
      <c r="AQ399" s="206"/>
      <c r="AR399" s="206"/>
      <c r="AS399" s="206"/>
      <c r="AT399" s="206"/>
      <c r="AU399" s="206"/>
      <c r="AV399" s="206"/>
      <c r="AW399" s="206"/>
      <c r="AX399" s="206"/>
      <c r="AY399" s="206"/>
      <c r="AZ399" s="206"/>
      <c r="BA399" s="206"/>
      <c r="BB399" s="206"/>
      <c r="BC399" s="206"/>
      <c r="BD399" s="206"/>
      <c r="BE399" s="206"/>
      <c r="BF399" s="206"/>
      <c r="BG399" s="206"/>
      <c r="BH399" s="206"/>
    </row>
    <row r="400" spans="1:60" outlineLevel="1" x14ac:dyDescent="0.2">
      <c r="A400" s="230"/>
      <c r="B400" s="321" t="s">
        <v>558</v>
      </c>
      <c r="C400" s="322"/>
      <c r="D400" s="323"/>
      <c r="E400" s="324"/>
      <c r="F400" s="325"/>
      <c r="G400" s="326"/>
      <c r="H400" s="226"/>
      <c r="I400" s="232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  <c r="AE400" s="206"/>
      <c r="AF400" s="206"/>
      <c r="AG400" s="206"/>
      <c r="AH400" s="206"/>
      <c r="AI400" s="206"/>
      <c r="AJ400" s="206"/>
      <c r="AK400" s="206"/>
      <c r="AL400" s="206"/>
      <c r="AM400" s="206"/>
      <c r="AN400" s="206"/>
      <c r="AO400" s="206"/>
      <c r="AP400" s="206"/>
      <c r="AQ400" s="206"/>
      <c r="AR400" s="206"/>
      <c r="AS400" s="206"/>
      <c r="AT400" s="206"/>
      <c r="AU400" s="206"/>
      <c r="AV400" s="206"/>
      <c r="AW400" s="206"/>
      <c r="AX400" s="206"/>
      <c r="AY400" s="206"/>
      <c r="AZ400" s="206"/>
      <c r="BA400" s="206"/>
      <c r="BB400" s="206"/>
      <c r="BC400" s="206"/>
      <c r="BD400" s="206"/>
      <c r="BE400" s="206"/>
      <c r="BF400" s="206"/>
      <c r="BG400" s="206"/>
      <c r="BH400" s="206"/>
    </row>
    <row r="401" spans="1:60" outlineLevel="1" x14ac:dyDescent="0.2">
      <c r="A401" s="230">
        <v>62</v>
      </c>
      <c r="B401" s="215" t="s">
        <v>559</v>
      </c>
      <c r="C401" s="248" t="s">
        <v>560</v>
      </c>
      <c r="D401" s="217" t="s">
        <v>147</v>
      </c>
      <c r="E401" s="221">
        <v>14.5345</v>
      </c>
      <c r="F401" s="228"/>
      <c r="G401" s="227">
        <f>ROUND(E401*F401,2)</f>
        <v>0</v>
      </c>
      <c r="H401" s="226" t="s">
        <v>242</v>
      </c>
      <c r="I401" s="232" t="s">
        <v>149</v>
      </c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  <c r="AK401" s="206"/>
      <c r="AL401" s="206"/>
      <c r="AM401" s="206">
        <v>21</v>
      </c>
      <c r="AN401" s="206"/>
      <c r="AO401" s="206"/>
      <c r="AP401" s="206"/>
      <c r="AQ401" s="206"/>
      <c r="AR401" s="206"/>
      <c r="AS401" s="206"/>
      <c r="AT401" s="206"/>
      <c r="AU401" s="206"/>
      <c r="AV401" s="206"/>
      <c r="AW401" s="206"/>
      <c r="AX401" s="206"/>
      <c r="AY401" s="206"/>
      <c r="AZ401" s="206"/>
      <c r="BA401" s="206"/>
      <c r="BB401" s="206"/>
      <c r="BC401" s="206"/>
      <c r="BD401" s="206"/>
      <c r="BE401" s="206"/>
      <c r="BF401" s="206"/>
      <c r="BG401" s="206"/>
      <c r="BH401" s="206"/>
    </row>
    <row r="402" spans="1:60" outlineLevel="1" x14ac:dyDescent="0.2">
      <c r="A402" s="230"/>
      <c r="B402" s="215"/>
      <c r="C402" s="249" t="s">
        <v>561</v>
      </c>
      <c r="D402" s="218"/>
      <c r="E402" s="222">
        <v>0.875</v>
      </c>
      <c r="F402" s="227"/>
      <c r="G402" s="227"/>
      <c r="H402" s="226"/>
      <c r="I402" s="232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  <c r="AE402" s="206"/>
      <c r="AF402" s="206"/>
      <c r="AG402" s="206"/>
      <c r="AH402" s="206"/>
      <c r="AI402" s="206"/>
      <c r="AJ402" s="206"/>
      <c r="AK402" s="206"/>
      <c r="AL402" s="206"/>
      <c r="AM402" s="206"/>
      <c r="AN402" s="206"/>
      <c r="AO402" s="206"/>
      <c r="AP402" s="206"/>
      <c r="AQ402" s="206"/>
      <c r="AR402" s="206"/>
      <c r="AS402" s="206"/>
      <c r="AT402" s="206"/>
      <c r="AU402" s="206"/>
      <c r="AV402" s="206"/>
      <c r="AW402" s="206"/>
      <c r="AX402" s="206"/>
      <c r="AY402" s="206"/>
      <c r="AZ402" s="206"/>
      <c r="BA402" s="206"/>
      <c r="BB402" s="206"/>
      <c r="BC402" s="206"/>
      <c r="BD402" s="206"/>
      <c r="BE402" s="206"/>
      <c r="BF402" s="206"/>
      <c r="BG402" s="206"/>
      <c r="BH402" s="206"/>
    </row>
    <row r="403" spans="1:60" outlineLevel="1" x14ac:dyDescent="0.2">
      <c r="A403" s="230"/>
      <c r="B403" s="215"/>
      <c r="C403" s="249" t="s">
        <v>562</v>
      </c>
      <c r="D403" s="218"/>
      <c r="E403" s="222">
        <v>0.875</v>
      </c>
      <c r="F403" s="227"/>
      <c r="G403" s="227"/>
      <c r="H403" s="226"/>
      <c r="I403" s="232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  <c r="AE403" s="206"/>
      <c r="AF403" s="206"/>
      <c r="AG403" s="206"/>
      <c r="AH403" s="206"/>
      <c r="AI403" s="206"/>
      <c r="AJ403" s="206"/>
      <c r="AK403" s="206"/>
      <c r="AL403" s="206"/>
      <c r="AM403" s="206"/>
      <c r="AN403" s="206"/>
      <c r="AO403" s="206"/>
      <c r="AP403" s="206"/>
      <c r="AQ403" s="206"/>
      <c r="AR403" s="206"/>
      <c r="AS403" s="206"/>
      <c r="AT403" s="206"/>
      <c r="AU403" s="206"/>
      <c r="AV403" s="206"/>
      <c r="AW403" s="206"/>
      <c r="AX403" s="206"/>
      <c r="AY403" s="206"/>
      <c r="AZ403" s="206"/>
      <c r="BA403" s="206"/>
      <c r="BB403" s="206"/>
      <c r="BC403" s="206"/>
      <c r="BD403" s="206"/>
      <c r="BE403" s="206"/>
      <c r="BF403" s="206"/>
      <c r="BG403" s="206"/>
      <c r="BH403" s="206"/>
    </row>
    <row r="404" spans="1:60" outlineLevel="1" x14ac:dyDescent="0.2">
      <c r="A404" s="230"/>
      <c r="B404" s="215"/>
      <c r="C404" s="249" t="s">
        <v>563</v>
      </c>
      <c r="D404" s="218"/>
      <c r="E404" s="222">
        <v>0.75</v>
      </c>
      <c r="F404" s="227"/>
      <c r="G404" s="227"/>
      <c r="H404" s="226"/>
      <c r="I404" s="232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  <c r="AE404" s="206"/>
      <c r="AF404" s="206"/>
      <c r="AG404" s="206"/>
      <c r="AH404" s="206"/>
      <c r="AI404" s="206"/>
      <c r="AJ404" s="206"/>
      <c r="AK404" s="206"/>
      <c r="AL404" s="206"/>
      <c r="AM404" s="206"/>
      <c r="AN404" s="206"/>
      <c r="AO404" s="206"/>
      <c r="AP404" s="206"/>
      <c r="AQ404" s="206"/>
      <c r="AR404" s="206"/>
      <c r="AS404" s="206"/>
      <c r="AT404" s="206"/>
      <c r="AU404" s="206"/>
      <c r="AV404" s="206"/>
      <c r="AW404" s="206"/>
      <c r="AX404" s="206"/>
      <c r="AY404" s="206"/>
      <c r="AZ404" s="206"/>
      <c r="BA404" s="206"/>
      <c r="BB404" s="206"/>
      <c r="BC404" s="206"/>
      <c r="BD404" s="206"/>
      <c r="BE404" s="206"/>
      <c r="BF404" s="206"/>
      <c r="BG404" s="206"/>
      <c r="BH404" s="206"/>
    </row>
    <row r="405" spans="1:60" outlineLevel="1" x14ac:dyDescent="0.2">
      <c r="A405" s="230"/>
      <c r="B405" s="215"/>
      <c r="C405" s="249" t="s">
        <v>564</v>
      </c>
      <c r="D405" s="218"/>
      <c r="E405" s="222">
        <v>5.3624999999999998</v>
      </c>
      <c r="F405" s="227"/>
      <c r="G405" s="227"/>
      <c r="H405" s="226"/>
      <c r="I405" s="232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  <c r="AE405" s="206"/>
      <c r="AF405" s="206"/>
      <c r="AG405" s="206"/>
      <c r="AH405" s="206"/>
      <c r="AI405" s="206"/>
      <c r="AJ405" s="206"/>
      <c r="AK405" s="206"/>
      <c r="AL405" s="206"/>
      <c r="AM405" s="206"/>
      <c r="AN405" s="206"/>
      <c r="AO405" s="206"/>
      <c r="AP405" s="206"/>
      <c r="AQ405" s="206"/>
      <c r="AR405" s="206"/>
      <c r="AS405" s="206"/>
      <c r="AT405" s="206"/>
      <c r="AU405" s="206"/>
      <c r="AV405" s="206"/>
      <c r="AW405" s="206"/>
      <c r="AX405" s="206"/>
      <c r="AY405" s="206"/>
      <c r="AZ405" s="206"/>
      <c r="BA405" s="206"/>
      <c r="BB405" s="206"/>
      <c r="BC405" s="206"/>
      <c r="BD405" s="206"/>
      <c r="BE405" s="206"/>
      <c r="BF405" s="206"/>
      <c r="BG405" s="206"/>
      <c r="BH405" s="206"/>
    </row>
    <row r="406" spans="1:60" outlineLevel="1" x14ac:dyDescent="0.2">
      <c r="A406" s="230"/>
      <c r="B406" s="215"/>
      <c r="C406" s="249" t="s">
        <v>565</v>
      </c>
      <c r="D406" s="218"/>
      <c r="E406" s="222">
        <v>1.155</v>
      </c>
      <c r="F406" s="227"/>
      <c r="G406" s="227"/>
      <c r="H406" s="226"/>
      <c r="I406" s="232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  <c r="AE406" s="206"/>
      <c r="AF406" s="206"/>
      <c r="AG406" s="206"/>
      <c r="AH406" s="206"/>
      <c r="AI406" s="206"/>
      <c r="AJ406" s="206"/>
      <c r="AK406" s="206"/>
      <c r="AL406" s="206"/>
      <c r="AM406" s="206"/>
      <c r="AN406" s="206"/>
      <c r="AO406" s="206"/>
      <c r="AP406" s="206"/>
      <c r="AQ406" s="206"/>
      <c r="AR406" s="206"/>
      <c r="AS406" s="206"/>
      <c r="AT406" s="206"/>
      <c r="AU406" s="206"/>
      <c r="AV406" s="206"/>
      <c r="AW406" s="206"/>
      <c r="AX406" s="206"/>
      <c r="AY406" s="206"/>
      <c r="AZ406" s="206"/>
      <c r="BA406" s="206"/>
      <c r="BB406" s="206"/>
      <c r="BC406" s="206"/>
      <c r="BD406" s="206"/>
      <c r="BE406" s="206"/>
      <c r="BF406" s="206"/>
      <c r="BG406" s="206"/>
      <c r="BH406" s="206"/>
    </row>
    <row r="407" spans="1:60" outlineLevel="1" x14ac:dyDescent="0.2">
      <c r="A407" s="230"/>
      <c r="B407" s="215"/>
      <c r="C407" s="249" t="s">
        <v>566</v>
      </c>
      <c r="D407" s="218"/>
      <c r="E407" s="222">
        <v>0.60199999999999998</v>
      </c>
      <c r="F407" s="227"/>
      <c r="G407" s="227"/>
      <c r="H407" s="226"/>
      <c r="I407" s="232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  <c r="AE407" s="206"/>
      <c r="AF407" s="206"/>
      <c r="AG407" s="206"/>
      <c r="AH407" s="206"/>
      <c r="AI407" s="206"/>
      <c r="AJ407" s="206"/>
      <c r="AK407" s="206"/>
      <c r="AL407" s="206"/>
      <c r="AM407" s="206"/>
      <c r="AN407" s="206"/>
      <c r="AO407" s="206"/>
      <c r="AP407" s="206"/>
      <c r="AQ407" s="206"/>
      <c r="AR407" s="206"/>
      <c r="AS407" s="206"/>
      <c r="AT407" s="206"/>
      <c r="AU407" s="206"/>
      <c r="AV407" s="206"/>
      <c r="AW407" s="206"/>
      <c r="AX407" s="206"/>
      <c r="AY407" s="206"/>
      <c r="AZ407" s="206"/>
      <c r="BA407" s="206"/>
      <c r="BB407" s="206"/>
      <c r="BC407" s="206"/>
      <c r="BD407" s="206"/>
      <c r="BE407" s="206"/>
      <c r="BF407" s="206"/>
      <c r="BG407" s="206"/>
      <c r="BH407" s="206"/>
    </row>
    <row r="408" spans="1:60" outlineLevel="1" x14ac:dyDescent="0.2">
      <c r="A408" s="230"/>
      <c r="B408" s="215"/>
      <c r="C408" s="249" t="s">
        <v>567</v>
      </c>
      <c r="D408" s="218"/>
      <c r="E408" s="222">
        <v>1.365</v>
      </c>
      <c r="F408" s="227"/>
      <c r="G408" s="227"/>
      <c r="H408" s="226"/>
      <c r="I408" s="232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  <c r="AE408" s="206"/>
      <c r="AF408" s="206"/>
      <c r="AG408" s="206"/>
      <c r="AH408" s="206"/>
      <c r="AI408" s="206"/>
      <c r="AJ408" s="206"/>
      <c r="AK408" s="206"/>
      <c r="AL408" s="206"/>
      <c r="AM408" s="206"/>
      <c r="AN408" s="206"/>
      <c r="AO408" s="206"/>
      <c r="AP408" s="206"/>
      <c r="AQ408" s="206"/>
      <c r="AR408" s="206"/>
      <c r="AS408" s="206"/>
      <c r="AT408" s="206"/>
      <c r="AU408" s="206"/>
      <c r="AV408" s="206"/>
      <c r="AW408" s="206"/>
      <c r="AX408" s="206"/>
      <c r="AY408" s="206"/>
      <c r="AZ408" s="206"/>
      <c r="BA408" s="206"/>
      <c r="BB408" s="206"/>
      <c r="BC408" s="206"/>
      <c r="BD408" s="206"/>
      <c r="BE408" s="206"/>
      <c r="BF408" s="206"/>
      <c r="BG408" s="206"/>
      <c r="BH408" s="206"/>
    </row>
    <row r="409" spans="1:60" outlineLevel="1" x14ac:dyDescent="0.2">
      <c r="A409" s="230"/>
      <c r="B409" s="215"/>
      <c r="C409" s="249" t="s">
        <v>568</v>
      </c>
      <c r="D409" s="218"/>
      <c r="E409" s="222">
        <v>0.84</v>
      </c>
      <c r="F409" s="227"/>
      <c r="G409" s="227"/>
      <c r="H409" s="226"/>
      <c r="I409" s="232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6"/>
      <c r="AI409" s="206"/>
      <c r="AJ409" s="206"/>
      <c r="AK409" s="206"/>
      <c r="AL409" s="206"/>
      <c r="AM409" s="206"/>
      <c r="AN409" s="206"/>
      <c r="AO409" s="206"/>
      <c r="AP409" s="206"/>
      <c r="AQ409" s="206"/>
      <c r="AR409" s="206"/>
      <c r="AS409" s="206"/>
      <c r="AT409" s="206"/>
      <c r="AU409" s="206"/>
      <c r="AV409" s="206"/>
      <c r="AW409" s="206"/>
      <c r="AX409" s="206"/>
      <c r="AY409" s="206"/>
      <c r="AZ409" s="206"/>
      <c r="BA409" s="206"/>
      <c r="BB409" s="206"/>
      <c r="BC409" s="206"/>
      <c r="BD409" s="206"/>
      <c r="BE409" s="206"/>
      <c r="BF409" s="206"/>
      <c r="BG409" s="206"/>
      <c r="BH409" s="206"/>
    </row>
    <row r="410" spans="1:60" outlineLevel="1" x14ac:dyDescent="0.2">
      <c r="A410" s="230"/>
      <c r="B410" s="215"/>
      <c r="C410" s="249" t="s">
        <v>569</v>
      </c>
      <c r="D410" s="218"/>
      <c r="E410" s="222">
        <v>0.91</v>
      </c>
      <c r="F410" s="227"/>
      <c r="G410" s="227"/>
      <c r="H410" s="226"/>
      <c r="I410" s="232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206"/>
      <c r="AT410" s="206"/>
      <c r="AU410" s="206"/>
      <c r="AV410" s="206"/>
      <c r="AW410" s="206"/>
      <c r="AX410" s="206"/>
      <c r="AY410" s="206"/>
      <c r="AZ410" s="206"/>
      <c r="BA410" s="206"/>
      <c r="BB410" s="206"/>
      <c r="BC410" s="206"/>
      <c r="BD410" s="206"/>
      <c r="BE410" s="206"/>
      <c r="BF410" s="206"/>
      <c r="BG410" s="206"/>
      <c r="BH410" s="206"/>
    </row>
    <row r="411" spans="1:60" outlineLevel="1" x14ac:dyDescent="0.2">
      <c r="A411" s="230"/>
      <c r="B411" s="215"/>
      <c r="C411" s="249" t="s">
        <v>570</v>
      </c>
      <c r="D411" s="218"/>
      <c r="E411" s="222">
        <v>1.8</v>
      </c>
      <c r="F411" s="227"/>
      <c r="G411" s="227"/>
      <c r="H411" s="226"/>
      <c r="I411" s="232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  <c r="AE411" s="206"/>
      <c r="AF411" s="206"/>
      <c r="AG411" s="206"/>
      <c r="AH411" s="206"/>
      <c r="AI411" s="206"/>
      <c r="AJ411" s="206"/>
      <c r="AK411" s="206"/>
      <c r="AL411" s="206"/>
      <c r="AM411" s="206"/>
      <c r="AN411" s="206"/>
      <c r="AO411" s="206"/>
      <c r="AP411" s="206"/>
      <c r="AQ411" s="206"/>
      <c r="AR411" s="206"/>
      <c r="AS411" s="206"/>
      <c r="AT411" s="206"/>
      <c r="AU411" s="206"/>
      <c r="AV411" s="206"/>
      <c r="AW411" s="206"/>
      <c r="AX411" s="206"/>
      <c r="AY411" s="206"/>
      <c r="AZ411" s="206"/>
      <c r="BA411" s="206"/>
      <c r="BB411" s="206"/>
      <c r="BC411" s="206"/>
      <c r="BD411" s="206"/>
      <c r="BE411" s="206"/>
      <c r="BF411" s="206"/>
      <c r="BG411" s="206"/>
      <c r="BH411" s="206"/>
    </row>
    <row r="412" spans="1:60" x14ac:dyDescent="0.2">
      <c r="A412" s="229" t="s">
        <v>141</v>
      </c>
      <c r="B412" s="214" t="s">
        <v>69</v>
      </c>
      <c r="C412" s="247" t="s">
        <v>70</v>
      </c>
      <c r="D412" s="216"/>
      <c r="E412" s="220"/>
      <c r="F412" s="346">
        <f>SUM(G413:G456)</f>
        <v>0</v>
      </c>
      <c r="G412" s="347"/>
      <c r="H412" s="225"/>
      <c r="I412" s="231"/>
    </row>
    <row r="413" spans="1:60" outlineLevel="1" x14ac:dyDescent="0.2">
      <c r="A413" s="230"/>
      <c r="B413" s="335" t="s">
        <v>571</v>
      </c>
      <c r="C413" s="336"/>
      <c r="D413" s="337"/>
      <c r="E413" s="338"/>
      <c r="F413" s="339"/>
      <c r="G413" s="340"/>
      <c r="H413" s="226"/>
      <c r="I413" s="232"/>
      <c r="J413" s="206"/>
      <c r="K413" s="206">
        <v>0</v>
      </c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  <c r="AE413" s="206"/>
      <c r="AF413" s="206"/>
      <c r="AG413" s="206"/>
      <c r="AH413" s="206"/>
      <c r="AI413" s="206"/>
      <c r="AJ413" s="206"/>
      <c r="AK413" s="206"/>
      <c r="AL413" s="206"/>
      <c r="AM413" s="206"/>
      <c r="AN413" s="206"/>
      <c r="AO413" s="206"/>
      <c r="AP413" s="206"/>
      <c r="AQ413" s="206"/>
      <c r="AR413" s="206"/>
      <c r="AS413" s="206"/>
      <c r="AT413" s="206"/>
      <c r="AU413" s="206"/>
      <c r="AV413" s="206"/>
      <c r="AW413" s="206"/>
      <c r="AX413" s="206"/>
      <c r="AY413" s="206"/>
      <c r="AZ413" s="206"/>
      <c r="BA413" s="206"/>
      <c r="BB413" s="206"/>
      <c r="BC413" s="206"/>
      <c r="BD413" s="206"/>
      <c r="BE413" s="206"/>
      <c r="BF413" s="206"/>
      <c r="BG413" s="206"/>
      <c r="BH413" s="206"/>
    </row>
    <row r="414" spans="1:60" ht="22.5" outlineLevel="1" x14ac:dyDescent="0.2">
      <c r="A414" s="230"/>
      <c r="B414" s="321" t="s">
        <v>572</v>
      </c>
      <c r="C414" s="322"/>
      <c r="D414" s="323"/>
      <c r="E414" s="324"/>
      <c r="F414" s="325"/>
      <c r="G414" s="326"/>
      <c r="H414" s="226"/>
      <c r="I414" s="232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  <c r="AE414" s="206"/>
      <c r="AF414" s="206"/>
      <c r="AG414" s="206"/>
      <c r="AH414" s="206"/>
      <c r="AI414" s="206"/>
      <c r="AJ414" s="206"/>
      <c r="AK414" s="206"/>
      <c r="AL414" s="206"/>
      <c r="AM414" s="206"/>
      <c r="AN414" s="206"/>
      <c r="AO414" s="206"/>
      <c r="AP414" s="206"/>
      <c r="AQ414" s="206"/>
      <c r="AR414" s="206"/>
      <c r="AS414" s="206"/>
      <c r="AT414" s="206"/>
      <c r="AU414" s="206"/>
      <c r="AV414" s="206"/>
      <c r="AW414" s="206"/>
      <c r="AX414" s="206"/>
      <c r="AY414" s="206"/>
      <c r="AZ414" s="207" t="str">
        <f>B414</f>
        <v>s rámy a zárubněmi, zábradlí, předmětů oplechování apod., které se zřizují ještě před úpravami povrchu, před jejich znečištěním při úpravách povrchu nástřikem plastických (lepivých) maltovin</v>
      </c>
      <c r="BA414" s="206"/>
      <c r="BB414" s="206"/>
      <c r="BC414" s="206"/>
      <c r="BD414" s="206"/>
      <c r="BE414" s="206"/>
      <c r="BF414" s="206"/>
      <c r="BG414" s="206"/>
      <c r="BH414" s="206"/>
    </row>
    <row r="415" spans="1:60" outlineLevel="1" x14ac:dyDescent="0.2">
      <c r="A415" s="230">
        <v>63</v>
      </c>
      <c r="B415" s="215" t="s">
        <v>573</v>
      </c>
      <c r="C415" s="248" t="s">
        <v>574</v>
      </c>
      <c r="D415" s="217" t="s">
        <v>147</v>
      </c>
      <c r="E415" s="221">
        <v>14.549849999999999</v>
      </c>
      <c r="F415" s="228"/>
      <c r="G415" s="227">
        <f>ROUND(E415*F415,2)</f>
        <v>0</v>
      </c>
      <c r="H415" s="226" t="s">
        <v>227</v>
      </c>
      <c r="I415" s="232" t="s">
        <v>149</v>
      </c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  <c r="AE415" s="206"/>
      <c r="AF415" s="206"/>
      <c r="AG415" s="206"/>
      <c r="AH415" s="206"/>
      <c r="AI415" s="206"/>
      <c r="AJ415" s="206"/>
      <c r="AK415" s="206"/>
      <c r="AL415" s="206"/>
      <c r="AM415" s="206">
        <v>21</v>
      </c>
      <c r="AN415" s="206"/>
      <c r="AO415" s="206"/>
      <c r="AP415" s="206"/>
      <c r="AQ415" s="206"/>
      <c r="AR415" s="206"/>
      <c r="AS415" s="206"/>
      <c r="AT415" s="206"/>
      <c r="AU415" s="206"/>
      <c r="AV415" s="206"/>
      <c r="AW415" s="206"/>
      <c r="AX415" s="206"/>
      <c r="AY415" s="206"/>
      <c r="AZ415" s="206"/>
      <c r="BA415" s="206"/>
      <c r="BB415" s="206"/>
      <c r="BC415" s="206"/>
      <c r="BD415" s="206"/>
      <c r="BE415" s="206"/>
      <c r="BF415" s="206"/>
      <c r="BG415" s="206"/>
      <c r="BH415" s="206"/>
    </row>
    <row r="416" spans="1:60" outlineLevel="1" x14ac:dyDescent="0.2">
      <c r="A416" s="230"/>
      <c r="B416" s="215"/>
      <c r="C416" s="249" t="s">
        <v>451</v>
      </c>
      <c r="D416" s="218"/>
      <c r="E416" s="222">
        <v>14.549849999999999</v>
      </c>
      <c r="F416" s="227"/>
      <c r="G416" s="227"/>
      <c r="H416" s="226"/>
      <c r="I416" s="232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  <c r="AI416" s="206"/>
      <c r="AJ416" s="206"/>
      <c r="AK416" s="206"/>
      <c r="AL416" s="206"/>
      <c r="AM416" s="206"/>
      <c r="AN416" s="206"/>
      <c r="AO416" s="206"/>
      <c r="AP416" s="206"/>
      <c r="AQ416" s="206"/>
      <c r="AR416" s="206"/>
      <c r="AS416" s="206"/>
      <c r="AT416" s="206"/>
      <c r="AU416" s="206"/>
      <c r="AV416" s="206"/>
      <c r="AW416" s="206"/>
      <c r="AX416" s="206"/>
      <c r="AY416" s="206"/>
      <c r="AZ416" s="206"/>
      <c r="BA416" s="206"/>
      <c r="BB416" s="206"/>
      <c r="BC416" s="206"/>
      <c r="BD416" s="206"/>
      <c r="BE416" s="206"/>
      <c r="BF416" s="206"/>
      <c r="BG416" s="206"/>
      <c r="BH416" s="206"/>
    </row>
    <row r="417" spans="1:60" outlineLevel="1" x14ac:dyDescent="0.2">
      <c r="A417" s="230"/>
      <c r="B417" s="321" t="s">
        <v>1454</v>
      </c>
      <c r="C417" s="322"/>
      <c r="D417" s="323"/>
      <c r="E417" s="324"/>
      <c r="F417" s="325"/>
      <c r="G417" s="326"/>
      <c r="H417" s="226"/>
      <c r="I417" s="232"/>
      <c r="J417" s="206"/>
      <c r="K417" s="206">
        <v>0</v>
      </c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  <c r="AE417" s="206"/>
      <c r="AF417" s="206"/>
      <c r="AG417" s="206"/>
      <c r="AH417" s="206"/>
      <c r="AI417" s="206"/>
      <c r="AJ417" s="206"/>
      <c r="AK417" s="206"/>
      <c r="AL417" s="206"/>
      <c r="AM417" s="206"/>
      <c r="AN417" s="206"/>
      <c r="AO417" s="206"/>
      <c r="AP417" s="206"/>
      <c r="AQ417" s="206"/>
      <c r="AR417" s="206"/>
      <c r="AS417" s="206"/>
      <c r="AT417" s="206"/>
      <c r="AU417" s="206"/>
      <c r="AV417" s="206"/>
      <c r="AW417" s="206"/>
      <c r="AX417" s="206"/>
      <c r="AY417" s="206"/>
      <c r="AZ417" s="206"/>
      <c r="BA417" s="206"/>
      <c r="BB417" s="206"/>
      <c r="BC417" s="206"/>
      <c r="BD417" s="206"/>
      <c r="BE417" s="206"/>
      <c r="BF417" s="206"/>
      <c r="BG417" s="206"/>
      <c r="BH417" s="206"/>
    </row>
    <row r="418" spans="1:60" ht="33.75" outlineLevel="1" x14ac:dyDescent="0.2">
      <c r="A418" s="230"/>
      <c r="B418" s="321" t="s">
        <v>575</v>
      </c>
      <c r="C418" s="322"/>
      <c r="D418" s="323"/>
      <c r="E418" s="324"/>
      <c r="F418" s="325"/>
      <c r="G418" s="326"/>
      <c r="H418" s="226"/>
      <c r="I418" s="232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  <c r="AI418" s="206"/>
      <c r="AJ418" s="206"/>
      <c r="AK418" s="206"/>
      <c r="AL418" s="206"/>
      <c r="AM418" s="206"/>
      <c r="AN418" s="206"/>
      <c r="AO418" s="206"/>
      <c r="AP418" s="206"/>
      <c r="AQ418" s="206"/>
      <c r="AR418" s="206"/>
      <c r="AS418" s="206"/>
      <c r="AT418" s="206"/>
      <c r="AU418" s="206"/>
      <c r="AV418" s="206"/>
      <c r="AW418" s="206"/>
      <c r="AX418" s="206"/>
      <c r="AY418" s="206"/>
      <c r="AZ418" s="207" t="str">
        <f>B418</f>
        <v>Položky zateplení fasád a soklů obsahují: nanesení lepicího tmelu na izolační desky, nalepení desek, zajištění talířovými hmoždinkami (6 ks/m2), natažení stěrky, vtlačení výztužné tkaniny (1,15 m2/m2), přehlazení stěrky, kontaktní nátěr (vyžaduje -li to typ omítkoviny), povrchová úprava omítkou. Položky obsahují 0,14 m rohových lišt na m2. Položky pro zateplení minerální deskou obsahují vyrovnávací stěrku na armovací vrstvu.</v>
      </c>
      <c r="BA418" s="206"/>
      <c r="BB418" s="206"/>
      <c r="BC418" s="206"/>
      <c r="BD418" s="206"/>
      <c r="BE418" s="206"/>
      <c r="BF418" s="206"/>
      <c r="BG418" s="206"/>
      <c r="BH418" s="206"/>
    </row>
    <row r="419" spans="1:60" ht="45" outlineLevel="1" x14ac:dyDescent="0.2">
      <c r="A419" s="230"/>
      <c r="B419" s="321" t="s">
        <v>576</v>
      </c>
      <c r="C419" s="322"/>
      <c r="D419" s="323"/>
      <c r="E419" s="324"/>
      <c r="F419" s="325"/>
      <c r="G419" s="326"/>
      <c r="H419" s="226"/>
      <c r="I419" s="232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  <c r="AE419" s="206"/>
      <c r="AF419" s="206"/>
      <c r="AG419" s="206"/>
      <c r="AH419" s="206"/>
      <c r="AI419" s="206"/>
      <c r="AJ419" s="206"/>
      <c r="AK419" s="206"/>
      <c r="AL419" s="206"/>
      <c r="AM419" s="206"/>
      <c r="AN419" s="206"/>
      <c r="AO419" s="206"/>
      <c r="AP419" s="206"/>
      <c r="AQ419" s="206"/>
      <c r="AR419" s="206"/>
      <c r="AS419" s="206"/>
      <c r="AT419" s="206"/>
      <c r="AU419" s="206"/>
      <c r="AV419" s="206"/>
      <c r="AW419" s="206"/>
      <c r="AX419" s="206"/>
      <c r="AY419" s="206"/>
      <c r="AZ419" s="207" t="str">
        <f>B419</f>
        <v>Položky zateplení ostění obsahují: nanesení lepicího tmelu na izolační desky, nalepení desek, osazení okenních rohových lišt, natažení stěrky, vtlačení výztužné tkaniny, přehlazení stěrky, kontaktní nátěr (vyžaduje -li to typ omítkoviny), povrchovou úpravu omítkou. Položky obsahují 3,3 m rohových lišt a 1,67 m zakončovacích lišt s okapničkou na m2 a 1,68 m2 výztužné tkaniny. Položky pro zateplení minerální deskou obsahují vyrovnávací stěrku na armovací vrstvu.</v>
      </c>
      <c r="BA419" s="206"/>
      <c r="BB419" s="206"/>
      <c r="BC419" s="206"/>
      <c r="BD419" s="206"/>
      <c r="BE419" s="206"/>
      <c r="BF419" s="206"/>
      <c r="BG419" s="206"/>
      <c r="BH419" s="206"/>
    </row>
    <row r="420" spans="1:60" ht="22.5" outlineLevel="1" x14ac:dyDescent="0.2">
      <c r="A420" s="230"/>
      <c r="B420" s="321" t="s">
        <v>577</v>
      </c>
      <c r="C420" s="322"/>
      <c r="D420" s="323"/>
      <c r="E420" s="324"/>
      <c r="F420" s="325"/>
      <c r="G420" s="326"/>
      <c r="H420" s="226"/>
      <c r="I420" s="232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6"/>
      <c r="AN420" s="206"/>
      <c r="AO420" s="206"/>
      <c r="AP420" s="206"/>
      <c r="AQ420" s="206"/>
      <c r="AR420" s="206"/>
      <c r="AS420" s="206"/>
      <c r="AT420" s="206"/>
      <c r="AU420" s="206"/>
      <c r="AV420" s="206"/>
      <c r="AW420" s="206"/>
      <c r="AX420" s="206"/>
      <c r="AY420" s="206"/>
      <c r="AZ420" s="207" t="str">
        <f>B420</f>
        <v>Položky zateplení parapetů obsahují: nanesení lepicího tmelu na izolační desky, nalepení desek, natažení stěrky, vtlačení výztužné tkaniny (1,15 m2/m2) a přehlazení stěrky. Položky obsahují 5,0 m parapetních lišt na m2.</v>
      </c>
      <c r="BA420" s="206"/>
      <c r="BB420" s="206"/>
      <c r="BC420" s="206"/>
      <c r="BD420" s="206"/>
      <c r="BE420" s="206"/>
      <c r="BF420" s="206"/>
      <c r="BG420" s="206"/>
      <c r="BH420" s="206"/>
    </row>
    <row r="421" spans="1:60" outlineLevel="1" x14ac:dyDescent="0.2">
      <c r="A421" s="230"/>
      <c r="B421" s="321" t="s">
        <v>578</v>
      </c>
      <c r="C421" s="322"/>
      <c r="D421" s="323"/>
      <c r="E421" s="324"/>
      <c r="F421" s="325"/>
      <c r="G421" s="326"/>
      <c r="H421" s="226"/>
      <c r="I421" s="232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  <c r="AP421" s="206"/>
      <c r="AQ421" s="206"/>
      <c r="AR421" s="206"/>
      <c r="AS421" s="206"/>
      <c r="AT421" s="206"/>
      <c r="AU421" s="206"/>
      <c r="AV421" s="206"/>
      <c r="AW421" s="206"/>
      <c r="AX421" s="206"/>
      <c r="AY421" s="206"/>
      <c r="AZ421" s="206"/>
      <c r="BA421" s="206"/>
      <c r="BB421" s="206"/>
      <c r="BC421" s="206"/>
      <c r="BD421" s="206"/>
      <c r="BE421" s="206"/>
      <c r="BF421" s="206"/>
      <c r="BG421" s="206"/>
      <c r="BH421" s="206"/>
    </row>
    <row r="422" spans="1:60" ht="33.75" outlineLevel="1" x14ac:dyDescent="0.2">
      <c r="A422" s="230"/>
      <c r="B422" s="321" t="s">
        <v>579</v>
      </c>
      <c r="C422" s="322"/>
      <c r="D422" s="323"/>
      <c r="E422" s="324"/>
      <c r="F422" s="325"/>
      <c r="G422" s="326"/>
      <c r="H422" s="226"/>
      <c r="I422" s="232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6"/>
      <c r="AN422" s="206"/>
      <c r="AO422" s="206"/>
      <c r="AP422" s="206"/>
      <c r="AQ422" s="206"/>
      <c r="AR422" s="206"/>
      <c r="AS422" s="206"/>
      <c r="AT422" s="206"/>
      <c r="AU422" s="206"/>
      <c r="AV422" s="206"/>
      <c r="AW422" s="206"/>
      <c r="AX422" s="206"/>
      <c r="AY422" s="206"/>
      <c r="AZ422" s="207" t="str">
        <f>B422</f>
        <v>Položky povrchová úprava ostění obsahují: osazení okenních rohových lišt, natažení stěrky, vtlačení výztužné tkaniny, přehlazení stěrky, kontaktní nátěr (vyžaduje -li to typ omítkoviny), povrchovou úpravu omítkou. Položky obsahují 6,67 m rohových lišt a 3,33 m zakončovacích lišt s okapničkou na m2 a 1,1 m2 výztužné tkaniny.</v>
      </c>
      <c r="BA422" s="206"/>
      <c r="BB422" s="206"/>
      <c r="BC422" s="206"/>
      <c r="BD422" s="206"/>
      <c r="BE422" s="206"/>
      <c r="BF422" s="206"/>
      <c r="BG422" s="206"/>
      <c r="BH422" s="206"/>
    </row>
    <row r="423" spans="1:60" outlineLevel="1" x14ac:dyDescent="0.2">
      <c r="A423" s="230"/>
      <c r="B423" s="321" t="s">
        <v>580</v>
      </c>
      <c r="C423" s="322"/>
      <c r="D423" s="323"/>
      <c r="E423" s="324"/>
      <c r="F423" s="325"/>
      <c r="G423" s="326"/>
      <c r="H423" s="226"/>
      <c r="I423" s="232"/>
      <c r="J423" s="206"/>
      <c r="K423" s="206">
        <v>1</v>
      </c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6"/>
      <c r="AN423" s="206"/>
      <c r="AO423" s="206"/>
      <c r="AP423" s="206"/>
      <c r="AQ423" s="206"/>
      <c r="AR423" s="206"/>
      <c r="AS423" s="206"/>
      <c r="AT423" s="206"/>
      <c r="AU423" s="206"/>
      <c r="AV423" s="206"/>
      <c r="AW423" s="206"/>
      <c r="AX423" s="206"/>
      <c r="AY423" s="206"/>
      <c r="AZ423" s="206"/>
      <c r="BA423" s="206"/>
      <c r="BB423" s="206"/>
      <c r="BC423" s="206"/>
      <c r="BD423" s="206"/>
      <c r="BE423" s="206"/>
      <c r="BF423" s="206"/>
      <c r="BG423" s="206"/>
      <c r="BH423" s="206"/>
    </row>
    <row r="424" spans="1:60" outlineLevel="1" x14ac:dyDescent="0.2">
      <c r="A424" s="230">
        <v>64</v>
      </c>
      <c r="B424" s="215" t="s">
        <v>581</v>
      </c>
      <c r="C424" s="248" t="s">
        <v>1441</v>
      </c>
      <c r="D424" s="217" t="s">
        <v>162</v>
      </c>
      <c r="E424" s="221">
        <v>9.9700000000000006</v>
      </c>
      <c r="F424" s="228"/>
      <c r="G424" s="227">
        <f>ROUND(E424*F424,2)</f>
        <v>0</v>
      </c>
      <c r="H424" s="226" t="s">
        <v>227</v>
      </c>
      <c r="I424" s="232" t="s">
        <v>399</v>
      </c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6">
        <v>21</v>
      </c>
      <c r="AN424" s="206"/>
      <c r="AO424" s="206"/>
      <c r="AP424" s="206"/>
      <c r="AQ424" s="206"/>
      <c r="AR424" s="206"/>
      <c r="AS424" s="206"/>
      <c r="AT424" s="206"/>
      <c r="AU424" s="206"/>
      <c r="AV424" s="206"/>
      <c r="AW424" s="206"/>
      <c r="AX424" s="206"/>
      <c r="AY424" s="206"/>
      <c r="AZ424" s="206"/>
      <c r="BA424" s="206"/>
      <c r="BB424" s="206"/>
      <c r="BC424" s="206"/>
      <c r="BD424" s="206"/>
      <c r="BE424" s="206"/>
      <c r="BF424" s="206"/>
      <c r="BG424" s="206"/>
      <c r="BH424" s="206"/>
    </row>
    <row r="425" spans="1:60" outlineLevel="1" x14ac:dyDescent="0.2">
      <c r="A425" s="230"/>
      <c r="B425" s="215"/>
      <c r="C425" s="249" t="s">
        <v>582</v>
      </c>
      <c r="D425" s="218"/>
      <c r="E425" s="222">
        <v>9.9700000000000006</v>
      </c>
      <c r="F425" s="227"/>
      <c r="G425" s="227"/>
      <c r="H425" s="226"/>
      <c r="I425" s="232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6"/>
      <c r="AN425" s="206"/>
      <c r="AO425" s="206"/>
      <c r="AP425" s="206"/>
      <c r="AQ425" s="206"/>
      <c r="AR425" s="206"/>
      <c r="AS425" s="206"/>
      <c r="AT425" s="206"/>
      <c r="AU425" s="206"/>
      <c r="AV425" s="206"/>
      <c r="AW425" s="206"/>
      <c r="AX425" s="206"/>
      <c r="AY425" s="206"/>
      <c r="AZ425" s="206"/>
      <c r="BA425" s="206"/>
      <c r="BB425" s="206"/>
      <c r="BC425" s="206"/>
      <c r="BD425" s="206"/>
      <c r="BE425" s="206"/>
      <c r="BF425" s="206"/>
      <c r="BG425" s="206"/>
      <c r="BH425" s="206"/>
    </row>
    <row r="426" spans="1:60" outlineLevel="1" x14ac:dyDescent="0.2">
      <c r="A426" s="230"/>
      <c r="B426" s="321" t="s">
        <v>583</v>
      </c>
      <c r="C426" s="322"/>
      <c r="D426" s="323"/>
      <c r="E426" s="324"/>
      <c r="F426" s="325"/>
      <c r="G426" s="326"/>
      <c r="H426" s="226"/>
      <c r="I426" s="232"/>
      <c r="J426" s="206"/>
      <c r="K426" s="206">
        <v>0</v>
      </c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6"/>
      <c r="AN426" s="206"/>
      <c r="AO426" s="206"/>
      <c r="AP426" s="206"/>
      <c r="AQ426" s="206"/>
      <c r="AR426" s="206"/>
      <c r="AS426" s="206"/>
      <c r="AT426" s="206"/>
      <c r="AU426" s="206"/>
      <c r="AV426" s="206"/>
      <c r="AW426" s="206"/>
      <c r="AX426" s="206"/>
      <c r="AY426" s="206"/>
      <c r="AZ426" s="206"/>
      <c r="BA426" s="206"/>
      <c r="BB426" s="206"/>
      <c r="BC426" s="206"/>
      <c r="BD426" s="206"/>
      <c r="BE426" s="206"/>
      <c r="BF426" s="206"/>
      <c r="BG426" s="206"/>
      <c r="BH426" s="206"/>
    </row>
    <row r="427" spans="1:60" ht="22.5" outlineLevel="1" x14ac:dyDescent="0.2">
      <c r="A427" s="230"/>
      <c r="B427" s="321" t="s">
        <v>584</v>
      </c>
      <c r="C427" s="322"/>
      <c r="D427" s="323"/>
      <c r="E427" s="324"/>
      <c r="F427" s="325"/>
      <c r="G427" s="326"/>
      <c r="H427" s="226"/>
      <c r="I427" s="232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6"/>
      <c r="AN427" s="206"/>
      <c r="AO427" s="206"/>
      <c r="AP427" s="206"/>
      <c r="AQ427" s="206"/>
      <c r="AR427" s="206"/>
      <c r="AS427" s="206"/>
      <c r="AT427" s="206"/>
      <c r="AU427" s="206"/>
      <c r="AV427" s="206"/>
      <c r="AW427" s="206"/>
      <c r="AX427" s="206"/>
      <c r="AY427" s="206"/>
      <c r="AZ427" s="207" t="str">
        <f>B427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A427" s="206"/>
      <c r="BB427" s="206"/>
      <c r="BC427" s="206"/>
      <c r="BD427" s="206"/>
      <c r="BE427" s="206"/>
      <c r="BF427" s="206"/>
      <c r="BG427" s="206"/>
      <c r="BH427" s="206"/>
    </row>
    <row r="428" spans="1:60" outlineLevel="1" x14ac:dyDescent="0.2">
      <c r="A428" s="230"/>
      <c r="B428" s="321" t="s">
        <v>585</v>
      </c>
      <c r="C428" s="322"/>
      <c r="D428" s="323"/>
      <c r="E428" s="324"/>
      <c r="F428" s="325"/>
      <c r="G428" s="326"/>
      <c r="H428" s="226"/>
      <c r="I428" s="232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206"/>
      <c r="AT428" s="206"/>
      <c r="AU428" s="206"/>
      <c r="AV428" s="206"/>
      <c r="AW428" s="206"/>
      <c r="AX428" s="206"/>
      <c r="AY428" s="206"/>
      <c r="AZ428" s="206"/>
      <c r="BA428" s="206"/>
      <c r="BB428" s="206"/>
      <c r="BC428" s="206"/>
      <c r="BD428" s="206"/>
      <c r="BE428" s="206"/>
      <c r="BF428" s="206"/>
      <c r="BG428" s="206"/>
      <c r="BH428" s="206"/>
    </row>
    <row r="429" spans="1:60" ht="22.5" outlineLevel="1" x14ac:dyDescent="0.2">
      <c r="A429" s="230">
        <v>65</v>
      </c>
      <c r="B429" s="215" t="s">
        <v>586</v>
      </c>
      <c r="C429" s="248" t="s">
        <v>587</v>
      </c>
      <c r="D429" s="217" t="s">
        <v>147</v>
      </c>
      <c r="E429" s="221">
        <v>2.4925000000000002</v>
      </c>
      <c r="F429" s="228"/>
      <c r="G429" s="227">
        <f>ROUND(E429*F429,2)</f>
        <v>0</v>
      </c>
      <c r="H429" s="226" t="s">
        <v>227</v>
      </c>
      <c r="I429" s="232" t="s">
        <v>149</v>
      </c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  <c r="AK429" s="206"/>
      <c r="AL429" s="206"/>
      <c r="AM429" s="206">
        <v>21</v>
      </c>
      <c r="AN429" s="206"/>
      <c r="AO429" s="206"/>
      <c r="AP429" s="206"/>
      <c r="AQ429" s="206"/>
      <c r="AR429" s="206"/>
      <c r="AS429" s="206"/>
      <c r="AT429" s="206"/>
      <c r="AU429" s="206"/>
      <c r="AV429" s="206"/>
      <c r="AW429" s="206"/>
      <c r="AX429" s="206"/>
      <c r="AY429" s="206"/>
      <c r="AZ429" s="206"/>
      <c r="BA429" s="206"/>
      <c r="BB429" s="206"/>
      <c r="BC429" s="206"/>
      <c r="BD429" s="206"/>
      <c r="BE429" s="206"/>
      <c r="BF429" s="206"/>
      <c r="BG429" s="206"/>
      <c r="BH429" s="206"/>
    </row>
    <row r="430" spans="1:60" outlineLevel="1" x14ac:dyDescent="0.2">
      <c r="A430" s="230"/>
      <c r="B430" s="215"/>
      <c r="C430" s="249" t="s">
        <v>588</v>
      </c>
      <c r="D430" s="218"/>
      <c r="E430" s="222">
        <v>2.4925000000000002</v>
      </c>
      <c r="F430" s="227"/>
      <c r="G430" s="227"/>
      <c r="H430" s="226"/>
      <c r="I430" s="232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  <c r="AI430" s="206"/>
      <c r="AJ430" s="206"/>
      <c r="AK430" s="206"/>
      <c r="AL430" s="206"/>
      <c r="AM430" s="206"/>
      <c r="AN430" s="206"/>
      <c r="AO430" s="206"/>
      <c r="AP430" s="206"/>
      <c r="AQ430" s="206"/>
      <c r="AR430" s="206"/>
      <c r="AS430" s="206"/>
      <c r="AT430" s="206"/>
      <c r="AU430" s="206"/>
      <c r="AV430" s="206"/>
      <c r="AW430" s="206"/>
      <c r="AX430" s="206"/>
      <c r="AY430" s="206"/>
      <c r="AZ430" s="206"/>
      <c r="BA430" s="206"/>
      <c r="BB430" s="206"/>
      <c r="BC430" s="206"/>
      <c r="BD430" s="206"/>
      <c r="BE430" s="206"/>
      <c r="BF430" s="206"/>
      <c r="BG430" s="206"/>
      <c r="BH430" s="206"/>
    </row>
    <row r="431" spans="1:60" outlineLevel="1" x14ac:dyDescent="0.2">
      <c r="A431" s="230"/>
      <c r="B431" s="321" t="s">
        <v>589</v>
      </c>
      <c r="C431" s="322"/>
      <c r="D431" s="323"/>
      <c r="E431" s="324"/>
      <c r="F431" s="325"/>
      <c r="G431" s="326"/>
      <c r="H431" s="226"/>
      <c r="I431" s="232"/>
      <c r="J431" s="206"/>
      <c r="K431" s="206">
        <v>0</v>
      </c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6"/>
      <c r="AK431" s="206"/>
      <c r="AL431" s="206"/>
      <c r="AM431" s="206"/>
      <c r="AN431" s="206"/>
      <c r="AO431" s="206"/>
      <c r="AP431" s="206"/>
      <c r="AQ431" s="206"/>
      <c r="AR431" s="206"/>
      <c r="AS431" s="206"/>
      <c r="AT431" s="206"/>
      <c r="AU431" s="206"/>
      <c r="AV431" s="206"/>
      <c r="AW431" s="206"/>
      <c r="AX431" s="206"/>
      <c r="AY431" s="206"/>
      <c r="AZ431" s="206"/>
      <c r="BA431" s="206"/>
      <c r="BB431" s="206"/>
      <c r="BC431" s="206"/>
      <c r="BD431" s="206"/>
      <c r="BE431" s="206"/>
      <c r="BF431" s="206"/>
      <c r="BG431" s="206"/>
      <c r="BH431" s="206"/>
    </row>
    <row r="432" spans="1:60" ht="22.5" outlineLevel="1" x14ac:dyDescent="0.2">
      <c r="A432" s="230"/>
      <c r="B432" s="321" t="s">
        <v>584</v>
      </c>
      <c r="C432" s="322"/>
      <c r="D432" s="323"/>
      <c r="E432" s="324"/>
      <c r="F432" s="325"/>
      <c r="G432" s="326"/>
      <c r="H432" s="226"/>
      <c r="I432" s="232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  <c r="AE432" s="206"/>
      <c r="AF432" s="206"/>
      <c r="AG432" s="206"/>
      <c r="AH432" s="206"/>
      <c r="AI432" s="206"/>
      <c r="AJ432" s="206"/>
      <c r="AK432" s="206"/>
      <c r="AL432" s="206"/>
      <c r="AM432" s="206"/>
      <c r="AN432" s="206"/>
      <c r="AO432" s="206"/>
      <c r="AP432" s="206"/>
      <c r="AQ432" s="206"/>
      <c r="AR432" s="206"/>
      <c r="AS432" s="206"/>
      <c r="AT432" s="206"/>
      <c r="AU432" s="206"/>
      <c r="AV432" s="206"/>
      <c r="AW432" s="206"/>
      <c r="AX432" s="206"/>
      <c r="AY432" s="206"/>
      <c r="AZ432" s="207" t="str">
        <f>B432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A432" s="206"/>
      <c r="BB432" s="206"/>
      <c r="BC432" s="206"/>
      <c r="BD432" s="206"/>
      <c r="BE432" s="206"/>
      <c r="BF432" s="206"/>
      <c r="BG432" s="206"/>
      <c r="BH432" s="206"/>
    </row>
    <row r="433" spans="1:60" outlineLevel="1" x14ac:dyDescent="0.2">
      <c r="A433" s="230"/>
      <c r="B433" s="321" t="s">
        <v>590</v>
      </c>
      <c r="C433" s="322"/>
      <c r="D433" s="323"/>
      <c r="E433" s="324"/>
      <c r="F433" s="325"/>
      <c r="G433" s="326"/>
      <c r="H433" s="226"/>
      <c r="I433" s="232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  <c r="AE433" s="206"/>
      <c r="AF433" s="206"/>
      <c r="AG433" s="206"/>
      <c r="AH433" s="206"/>
      <c r="AI433" s="206"/>
      <c r="AJ433" s="206"/>
      <c r="AK433" s="206"/>
      <c r="AL433" s="206"/>
      <c r="AM433" s="206"/>
      <c r="AN433" s="206"/>
      <c r="AO433" s="206"/>
      <c r="AP433" s="206"/>
      <c r="AQ433" s="206"/>
      <c r="AR433" s="206"/>
      <c r="AS433" s="206"/>
      <c r="AT433" s="206"/>
      <c r="AU433" s="206"/>
      <c r="AV433" s="206"/>
      <c r="AW433" s="206"/>
      <c r="AX433" s="206"/>
      <c r="AY433" s="206"/>
      <c r="AZ433" s="206"/>
      <c r="BA433" s="206"/>
      <c r="BB433" s="206"/>
      <c r="BC433" s="206"/>
      <c r="BD433" s="206"/>
      <c r="BE433" s="206"/>
      <c r="BF433" s="206"/>
      <c r="BG433" s="206"/>
      <c r="BH433" s="206"/>
    </row>
    <row r="434" spans="1:60" ht="22.5" outlineLevel="1" x14ac:dyDescent="0.2">
      <c r="A434" s="230">
        <v>66</v>
      </c>
      <c r="B434" s="215" t="s">
        <v>591</v>
      </c>
      <c r="C434" s="282" t="s">
        <v>592</v>
      </c>
      <c r="D434" s="217" t="s">
        <v>147</v>
      </c>
      <c r="E434" s="221">
        <v>20.9161</v>
      </c>
      <c r="F434" s="228"/>
      <c r="G434" s="227">
        <f>ROUND(E434*F434,2)</f>
        <v>0</v>
      </c>
      <c r="H434" s="226" t="s">
        <v>227</v>
      </c>
      <c r="I434" s="232" t="s">
        <v>149</v>
      </c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  <c r="AE434" s="206"/>
      <c r="AF434" s="206"/>
      <c r="AG434" s="206"/>
      <c r="AH434" s="206"/>
      <c r="AI434" s="206"/>
      <c r="AJ434" s="206"/>
      <c r="AK434" s="206"/>
      <c r="AL434" s="206"/>
      <c r="AM434" s="206">
        <v>21</v>
      </c>
      <c r="AN434" s="206"/>
      <c r="AO434" s="206"/>
      <c r="AP434" s="206"/>
      <c r="AQ434" s="206"/>
      <c r="AR434" s="206"/>
      <c r="AS434" s="206"/>
      <c r="AT434" s="206"/>
      <c r="AU434" s="206"/>
      <c r="AV434" s="206"/>
      <c r="AW434" s="206"/>
      <c r="AX434" s="206"/>
      <c r="AY434" s="206"/>
      <c r="AZ434" s="206"/>
      <c r="BA434" s="206"/>
      <c r="BB434" s="206"/>
      <c r="BC434" s="206"/>
      <c r="BD434" s="206"/>
      <c r="BE434" s="206"/>
      <c r="BF434" s="206"/>
      <c r="BG434" s="206"/>
      <c r="BH434" s="206"/>
    </row>
    <row r="435" spans="1:60" outlineLevel="1" x14ac:dyDescent="0.2">
      <c r="A435" s="230"/>
      <c r="B435" s="215"/>
      <c r="C435" s="249" t="s">
        <v>593</v>
      </c>
      <c r="D435" s="218"/>
      <c r="E435" s="222">
        <v>33.898000000000003</v>
      </c>
      <c r="F435" s="227"/>
      <c r="G435" s="227"/>
      <c r="H435" s="226"/>
      <c r="I435" s="232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6"/>
      <c r="AK435" s="206"/>
      <c r="AL435" s="206"/>
      <c r="AM435" s="206"/>
      <c r="AN435" s="206"/>
      <c r="AO435" s="206"/>
      <c r="AP435" s="206"/>
      <c r="AQ435" s="206"/>
      <c r="AR435" s="206"/>
      <c r="AS435" s="206"/>
      <c r="AT435" s="206"/>
      <c r="AU435" s="206"/>
      <c r="AV435" s="206"/>
      <c r="AW435" s="206"/>
      <c r="AX435" s="206"/>
      <c r="AY435" s="206"/>
      <c r="AZ435" s="206"/>
      <c r="BA435" s="206"/>
      <c r="BB435" s="206"/>
      <c r="BC435" s="206"/>
      <c r="BD435" s="206"/>
      <c r="BE435" s="206"/>
      <c r="BF435" s="206"/>
      <c r="BG435" s="206"/>
      <c r="BH435" s="206"/>
    </row>
    <row r="436" spans="1:60" outlineLevel="1" x14ac:dyDescent="0.2">
      <c r="A436" s="230"/>
      <c r="B436" s="215"/>
      <c r="C436" s="249" t="s">
        <v>594</v>
      </c>
      <c r="D436" s="218"/>
      <c r="E436" s="222">
        <v>-12.9819</v>
      </c>
      <c r="F436" s="227"/>
      <c r="G436" s="227"/>
      <c r="H436" s="226"/>
      <c r="I436" s="232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  <c r="AE436" s="206"/>
      <c r="AF436" s="206"/>
      <c r="AG436" s="206"/>
      <c r="AH436" s="206"/>
      <c r="AI436" s="206"/>
      <c r="AJ436" s="206"/>
      <c r="AK436" s="206"/>
      <c r="AL436" s="206"/>
      <c r="AM436" s="206"/>
      <c r="AN436" s="206"/>
      <c r="AO436" s="206"/>
      <c r="AP436" s="206"/>
      <c r="AQ436" s="206"/>
      <c r="AR436" s="206"/>
      <c r="AS436" s="206"/>
      <c r="AT436" s="206"/>
      <c r="AU436" s="206"/>
      <c r="AV436" s="206"/>
      <c r="AW436" s="206"/>
      <c r="AX436" s="206"/>
      <c r="AY436" s="206"/>
      <c r="AZ436" s="206"/>
      <c r="BA436" s="206"/>
      <c r="BB436" s="206"/>
      <c r="BC436" s="206"/>
      <c r="BD436" s="206"/>
      <c r="BE436" s="206"/>
      <c r="BF436" s="206"/>
      <c r="BG436" s="206"/>
      <c r="BH436" s="206"/>
    </row>
    <row r="437" spans="1:60" outlineLevel="1" x14ac:dyDescent="0.2">
      <c r="A437" s="230"/>
      <c r="B437" s="321" t="s">
        <v>595</v>
      </c>
      <c r="C437" s="322"/>
      <c r="D437" s="323"/>
      <c r="E437" s="324"/>
      <c r="F437" s="325"/>
      <c r="G437" s="326"/>
      <c r="H437" s="226"/>
      <c r="I437" s="232"/>
      <c r="J437" s="206"/>
      <c r="K437" s="206">
        <v>0</v>
      </c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  <c r="AE437" s="206"/>
      <c r="AF437" s="206"/>
      <c r="AG437" s="206"/>
      <c r="AH437" s="206"/>
      <c r="AI437" s="206"/>
      <c r="AJ437" s="206"/>
      <c r="AK437" s="206"/>
      <c r="AL437" s="206"/>
      <c r="AM437" s="206"/>
      <c r="AN437" s="206"/>
      <c r="AO437" s="206"/>
      <c r="AP437" s="206"/>
      <c r="AQ437" s="206"/>
      <c r="AR437" s="206"/>
      <c r="AS437" s="206"/>
      <c r="AT437" s="206"/>
      <c r="AU437" s="206"/>
      <c r="AV437" s="206"/>
      <c r="AW437" s="206"/>
      <c r="AX437" s="206"/>
      <c r="AY437" s="206"/>
      <c r="AZ437" s="206"/>
      <c r="BA437" s="206"/>
      <c r="BB437" s="206"/>
      <c r="BC437" s="206"/>
      <c r="BD437" s="206"/>
      <c r="BE437" s="206"/>
      <c r="BF437" s="206"/>
      <c r="BG437" s="206"/>
      <c r="BH437" s="206"/>
    </row>
    <row r="438" spans="1:60" ht="22.5" outlineLevel="1" x14ac:dyDescent="0.2">
      <c r="A438" s="230"/>
      <c r="B438" s="321" t="s">
        <v>596</v>
      </c>
      <c r="C438" s="322"/>
      <c r="D438" s="323"/>
      <c r="E438" s="324"/>
      <c r="F438" s="325"/>
      <c r="G438" s="326"/>
      <c r="H438" s="226"/>
      <c r="I438" s="232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6"/>
      <c r="AN438" s="206"/>
      <c r="AO438" s="206"/>
      <c r="AP438" s="206"/>
      <c r="AQ438" s="206"/>
      <c r="AR438" s="206"/>
      <c r="AS438" s="206"/>
      <c r="AT438" s="206"/>
      <c r="AU438" s="206"/>
      <c r="AV438" s="206"/>
      <c r="AW438" s="206"/>
      <c r="AX438" s="206"/>
      <c r="AY438" s="206"/>
      <c r="AZ438" s="207" t="str">
        <f>B438</f>
        <v>nanesení lepicího tmelu na izolační desky, nalepení desek, přebroušení desek, natažení stěrky, vtlačení výztužné tkaniny (1,15 m2/m2), přehlazení stěrky. Další vrstvy podle popisu položky.</v>
      </c>
      <c r="BA438" s="206"/>
      <c r="BB438" s="206"/>
      <c r="BC438" s="206"/>
      <c r="BD438" s="206"/>
      <c r="BE438" s="206"/>
      <c r="BF438" s="206"/>
      <c r="BG438" s="206"/>
      <c r="BH438" s="206"/>
    </row>
    <row r="439" spans="1:60" outlineLevel="1" x14ac:dyDescent="0.2">
      <c r="A439" s="230"/>
      <c r="B439" s="321" t="s">
        <v>597</v>
      </c>
      <c r="C439" s="322"/>
      <c r="D439" s="323"/>
      <c r="E439" s="324"/>
      <c r="F439" s="325"/>
      <c r="G439" s="326"/>
      <c r="H439" s="226"/>
      <c r="I439" s="232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6"/>
      <c r="AN439" s="206"/>
      <c r="AO439" s="206"/>
      <c r="AP439" s="206"/>
      <c r="AQ439" s="206"/>
      <c r="AR439" s="206"/>
      <c r="AS439" s="206"/>
      <c r="AT439" s="206"/>
      <c r="AU439" s="206"/>
      <c r="AV439" s="206"/>
      <c r="AW439" s="206"/>
      <c r="AX439" s="206"/>
      <c r="AY439" s="206"/>
      <c r="AZ439" s="206"/>
      <c r="BA439" s="206"/>
      <c r="BB439" s="206"/>
      <c r="BC439" s="206"/>
      <c r="BD439" s="206"/>
      <c r="BE439" s="206"/>
      <c r="BF439" s="206"/>
      <c r="BG439" s="206"/>
      <c r="BH439" s="206"/>
    </row>
    <row r="440" spans="1:60" ht="22.5" outlineLevel="1" x14ac:dyDescent="0.2">
      <c r="A440" s="230">
        <v>67</v>
      </c>
      <c r="B440" s="215" t="s">
        <v>598</v>
      </c>
      <c r="C440" s="248" t="s">
        <v>599</v>
      </c>
      <c r="D440" s="217" t="s">
        <v>147</v>
      </c>
      <c r="E440" s="221">
        <v>3.1871999999999998</v>
      </c>
      <c r="F440" s="228"/>
      <c r="G440" s="227">
        <f>ROUND(E440*F440,2)</f>
        <v>0</v>
      </c>
      <c r="H440" s="226" t="s">
        <v>227</v>
      </c>
      <c r="I440" s="232" t="s">
        <v>149</v>
      </c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  <c r="AK440" s="206"/>
      <c r="AL440" s="206"/>
      <c r="AM440" s="206">
        <v>21</v>
      </c>
      <c r="AN440" s="206"/>
      <c r="AO440" s="206"/>
      <c r="AP440" s="206"/>
      <c r="AQ440" s="206"/>
      <c r="AR440" s="206"/>
      <c r="AS440" s="206"/>
      <c r="AT440" s="206"/>
      <c r="AU440" s="206"/>
      <c r="AV440" s="206"/>
      <c r="AW440" s="206"/>
      <c r="AX440" s="206"/>
      <c r="AY440" s="206"/>
      <c r="AZ440" s="206"/>
      <c r="BA440" s="206"/>
      <c r="BB440" s="206"/>
      <c r="BC440" s="206"/>
      <c r="BD440" s="206"/>
      <c r="BE440" s="206"/>
      <c r="BF440" s="206"/>
      <c r="BG440" s="206"/>
      <c r="BH440" s="206"/>
    </row>
    <row r="441" spans="1:60" outlineLevel="1" x14ac:dyDescent="0.2">
      <c r="A441" s="230"/>
      <c r="B441" s="215"/>
      <c r="C441" s="249" t="s">
        <v>600</v>
      </c>
      <c r="D441" s="218"/>
      <c r="E441" s="222">
        <v>3.1871999999999998</v>
      </c>
      <c r="F441" s="227"/>
      <c r="G441" s="227"/>
      <c r="H441" s="226"/>
      <c r="I441" s="232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  <c r="AI441" s="206"/>
      <c r="AJ441" s="206"/>
      <c r="AK441" s="206"/>
      <c r="AL441" s="206"/>
      <c r="AM441" s="206"/>
      <c r="AN441" s="206"/>
      <c r="AO441" s="206"/>
      <c r="AP441" s="206"/>
      <c r="AQ441" s="206"/>
      <c r="AR441" s="206"/>
      <c r="AS441" s="206"/>
      <c r="AT441" s="206"/>
      <c r="AU441" s="206"/>
      <c r="AV441" s="206"/>
      <c r="AW441" s="206"/>
      <c r="AX441" s="206"/>
      <c r="AY441" s="206"/>
      <c r="AZ441" s="206"/>
      <c r="BA441" s="206"/>
      <c r="BB441" s="206"/>
      <c r="BC441" s="206"/>
      <c r="BD441" s="206"/>
      <c r="BE441" s="206"/>
      <c r="BF441" s="206"/>
      <c r="BG441" s="206"/>
      <c r="BH441" s="206"/>
    </row>
    <row r="442" spans="1:60" outlineLevel="1" x14ac:dyDescent="0.2">
      <c r="A442" s="230"/>
      <c r="B442" s="321" t="s">
        <v>601</v>
      </c>
      <c r="C442" s="322"/>
      <c r="D442" s="323"/>
      <c r="E442" s="324"/>
      <c r="F442" s="325"/>
      <c r="G442" s="326"/>
      <c r="H442" s="226"/>
      <c r="I442" s="232"/>
      <c r="J442" s="206"/>
      <c r="K442" s="206">
        <v>0</v>
      </c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  <c r="AK442" s="206"/>
      <c r="AL442" s="206"/>
      <c r="AM442" s="206"/>
      <c r="AN442" s="206"/>
      <c r="AO442" s="206"/>
      <c r="AP442" s="206"/>
      <c r="AQ442" s="206"/>
      <c r="AR442" s="206"/>
      <c r="AS442" s="206"/>
      <c r="AT442" s="206"/>
      <c r="AU442" s="206"/>
      <c r="AV442" s="206"/>
      <c r="AW442" s="206"/>
      <c r="AX442" s="206"/>
      <c r="AY442" s="206"/>
      <c r="AZ442" s="206"/>
      <c r="BA442" s="206"/>
      <c r="BB442" s="206"/>
      <c r="BC442" s="206"/>
      <c r="BD442" s="206"/>
      <c r="BE442" s="206"/>
      <c r="BF442" s="206"/>
      <c r="BG442" s="206"/>
      <c r="BH442" s="206"/>
    </row>
    <row r="443" spans="1:60" outlineLevel="1" x14ac:dyDescent="0.2">
      <c r="A443" s="230">
        <v>68</v>
      </c>
      <c r="B443" s="215" t="s">
        <v>602</v>
      </c>
      <c r="C443" s="282" t="s">
        <v>1442</v>
      </c>
      <c r="D443" s="217" t="s">
        <v>147</v>
      </c>
      <c r="E443" s="221">
        <v>14.6905</v>
      </c>
      <c r="F443" s="228"/>
      <c r="G443" s="227">
        <f>ROUND(E443*F443,2)</f>
        <v>0</v>
      </c>
      <c r="H443" s="226" t="s">
        <v>227</v>
      </c>
      <c r="I443" s="232" t="s">
        <v>149</v>
      </c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  <c r="AK443" s="206"/>
      <c r="AL443" s="206"/>
      <c r="AM443" s="206">
        <v>21</v>
      </c>
      <c r="AN443" s="206"/>
      <c r="AO443" s="206"/>
      <c r="AP443" s="206"/>
      <c r="AQ443" s="206"/>
      <c r="AR443" s="206"/>
      <c r="AS443" s="206"/>
      <c r="AT443" s="206"/>
      <c r="AU443" s="206"/>
      <c r="AV443" s="206"/>
      <c r="AW443" s="206"/>
      <c r="AX443" s="206"/>
      <c r="AY443" s="206"/>
      <c r="AZ443" s="206"/>
      <c r="BA443" s="206"/>
      <c r="BB443" s="206"/>
      <c r="BC443" s="206"/>
      <c r="BD443" s="206"/>
      <c r="BE443" s="206"/>
      <c r="BF443" s="206"/>
      <c r="BG443" s="206"/>
      <c r="BH443" s="206"/>
    </row>
    <row r="444" spans="1:60" outlineLevel="1" x14ac:dyDescent="0.2">
      <c r="A444" s="230"/>
      <c r="B444" s="215"/>
      <c r="C444" s="249" t="s">
        <v>603</v>
      </c>
      <c r="D444" s="218"/>
      <c r="E444" s="222">
        <v>12.198</v>
      </c>
      <c r="F444" s="227"/>
      <c r="G444" s="227"/>
      <c r="H444" s="226"/>
      <c r="I444" s="232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  <c r="AI444" s="206"/>
      <c r="AJ444" s="206"/>
      <c r="AK444" s="206"/>
      <c r="AL444" s="206"/>
      <c r="AM444" s="206"/>
      <c r="AN444" s="206"/>
      <c r="AO444" s="206"/>
      <c r="AP444" s="206"/>
      <c r="AQ444" s="206"/>
      <c r="AR444" s="206"/>
      <c r="AS444" s="206"/>
      <c r="AT444" s="206"/>
      <c r="AU444" s="206"/>
      <c r="AV444" s="206"/>
      <c r="AW444" s="206"/>
      <c r="AX444" s="206"/>
      <c r="AY444" s="206"/>
      <c r="AZ444" s="206"/>
      <c r="BA444" s="206"/>
      <c r="BB444" s="206"/>
      <c r="BC444" s="206"/>
      <c r="BD444" s="206"/>
      <c r="BE444" s="206"/>
      <c r="BF444" s="206"/>
      <c r="BG444" s="206"/>
      <c r="BH444" s="206"/>
    </row>
    <row r="445" spans="1:60" outlineLevel="1" x14ac:dyDescent="0.2">
      <c r="A445" s="230"/>
      <c r="B445" s="215"/>
      <c r="C445" s="249" t="s">
        <v>588</v>
      </c>
      <c r="D445" s="218"/>
      <c r="E445" s="222">
        <v>2.4925000000000002</v>
      </c>
      <c r="F445" s="227"/>
      <c r="G445" s="227"/>
      <c r="H445" s="226"/>
      <c r="I445" s="232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6"/>
      <c r="AK445" s="206"/>
      <c r="AL445" s="206"/>
      <c r="AM445" s="206"/>
      <c r="AN445" s="206"/>
      <c r="AO445" s="206"/>
      <c r="AP445" s="206"/>
      <c r="AQ445" s="206"/>
      <c r="AR445" s="206"/>
      <c r="AS445" s="206"/>
      <c r="AT445" s="206"/>
      <c r="AU445" s="206"/>
      <c r="AV445" s="206"/>
      <c r="AW445" s="206"/>
      <c r="AX445" s="206"/>
      <c r="AY445" s="206"/>
      <c r="AZ445" s="206"/>
      <c r="BA445" s="206"/>
      <c r="BB445" s="206"/>
      <c r="BC445" s="206"/>
      <c r="BD445" s="206"/>
      <c r="BE445" s="206"/>
      <c r="BF445" s="206"/>
      <c r="BG445" s="206"/>
      <c r="BH445" s="206"/>
    </row>
    <row r="446" spans="1:60" outlineLevel="1" x14ac:dyDescent="0.2">
      <c r="A446" s="230"/>
      <c r="B446" s="321" t="s">
        <v>604</v>
      </c>
      <c r="C446" s="322"/>
      <c r="D446" s="323"/>
      <c r="E446" s="324"/>
      <c r="F446" s="325"/>
      <c r="G446" s="326"/>
      <c r="H446" s="226"/>
      <c r="I446" s="232"/>
      <c r="J446" s="206"/>
      <c r="K446" s="206">
        <v>0</v>
      </c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6"/>
      <c r="AN446" s="206"/>
      <c r="AO446" s="206"/>
      <c r="AP446" s="206"/>
      <c r="AQ446" s="206"/>
      <c r="AR446" s="206"/>
      <c r="AS446" s="206"/>
      <c r="AT446" s="206"/>
      <c r="AU446" s="206"/>
      <c r="AV446" s="206"/>
      <c r="AW446" s="206"/>
      <c r="AX446" s="206"/>
      <c r="AY446" s="206"/>
      <c r="AZ446" s="206"/>
      <c r="BA446" s="206"/>
      <c r="BB446" s="206"/>
      <c r="BC446" s="206"/>
      <c r="BD446" s="206"/>
      <c r="BE446" s="206"/>
      <c r="BF446" s="206"/>
      <c r="BG446" s="206"/>
      <c r="BH446" s="206"/>
    </row>
    <row r="447" spans="1:60" outlineLevel="1" x14ac:dyDescent="0.2">
      <c r="A447" s="230">
        <v>69</v>
      </c>
      <c r="B447" s="215" t="s">
        <v>605</v>
      </c>
      <c r="C447" s="248" t="s">
        <v>606</v>
      </c>
      <c r="D447" s="217" t="s">
        <v>147</v>
      </c>
      <c r="E447" s="221">
        <v>16.615500000000001</v>
      </c>
      <c r="F447" s="228"/>
      <c r="G447" s="227">
        <f>ROUND(E447*F447,2)</f>
        <v>0</v>
      </c>
      <c r="H447" s="226" t="s">
        <v>227</v>
      </c>
      <c r="I447" s="232" t="s">
        <v>149</v>
      </c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  <c r="AE447" s="206"/>
      <c r="AF447" s="206"/>
      <c r="AG447" s="206"/>
      <c r="AH447" s="206"/>
      <c r="AI447" s="206"/>
      <c r="AJ447" s="206"/>
      <c r="AK447" s="206"/>
      <c r="AL447" s="206"/>
      <c r="AM447" s="206">
        <v>21</v>
      </c>
      <c r="AN447" s="206"/>
      <c r="AO447" s="206"/>
      <c r="AP447" s="206"/>
      <c r="AQ447" s="206"/>
      <c r="AR447" s="206"/>
      <c r="AS447" s="206"/>
      <c r="AT447" s="206"/>
      <c r="AU447" s="206"/>
      <c r="AV447" s="206"/>
      <c r="AW447" s="206"/>
      <c r="AX447" s="206"/>
      <c r="AY447" s="206"/>
      <c r="AZ447" s="206"/>
      <c r="BA447" s="206"/>
      <c r="BB447" s="206"/>
      <c r="BC447" s="206"/>
      <c r="BD447" s="206"/>
      <c r="BE447" s="206"/>
      <c r="BF447" s="206"/>
      <c r="BG447" s="206"/>
      <c r="BH447" s="206"/>
    </row>
    <row r="448" spans="1:60" outlineLevel="1" x14ac:dyDescent="0.2">
      <c r="A448" s="230"/>
      <c r="B448" s="215"/>
      <c r="C448" s="249" t="s">
        <v>603</v>
      </c>
      <c r="D448" s="218"/>
      <c r="E448" s="222">
        <v>12.198</v>
      </c>
      <c r="F448" s="227"/>
      <c r="G448" s="227"/>
      <c r="H448" s="226"/>
      <c r="I448" s="232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  <c r="AE448" s="206"/>
      <c r="AF448" s="206"/>
      <c r="AG448" s="206"/>
      <c r="AH448" s="206"/>
      <c r="AI448" s="206"/>
      <c r="AJ448" s="206"/>
      <c r="AK448" s="206"/>
      <c r="AL448" s="206"/>
      <c r="AM448" s="206"/>
      <c r="AN448" s="206"/>
      <c r="AO448" s="206"/>
      <c r="AP448" s="206"/>
      <c r="AQ448" s="206"/>
      <c r="AR448" s="206"/>
      <c r="AS448" s="206"/>
      <c r="AT448" s="206"/>
      <c r="AU448" s="206"/>
      <c r="AV448" s="206"/>
      <c r="AW448" s="206"/>
      <c r="AX448" s="206"/>
      <c r="AY448" s="206"/>
      <c r="AZ448" s="206"/>
      <c r="BA448" s="206"/>
      <c r="BB448" s="206"/>
      <c r="BC448" s="206"/>
      <c r="BD448" s="206"/>
      <c r="BE448" s="206"/>
      <c r="BF448" s="206"/>
      <c r="BG448" s="206"/>
      <c r="BH448" s="206"/>
    </row>
    <row r="449" spans="1:60" outlineLevel="1" x14ac:dyDescent="0.2">
      <c r="A449" s="230"/>
      <c r="B449" s="215"/>
      <c r="C449" s="249" t="s">
        <v>362</v>
      </c>
      <c r="D449" s="218"/>
      <c r="E449" s="222">
        <v>4.4175000000000004</v>
      </c>
      <c r="F449" s="227"/>
      <c r="G449" s="227"/>
      <c r="H449" s="226"/>
      <c r="I449" s="232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  <c r="AE449" s="206"/>
      <c r="AF449" s="206"/>
      <c r="AG449" s="206"/>
      <c r="AH449" s="206"/>
      <c r="AI449" s="206"/>
      <c r="AJ449" s="206"/>
      <c r="AK449" s="206"/>
      <c r="AL449" s="206"/>
      <c r="AM449" s="206"/>
      <c r="AN449" s="206"/>
      <c r="AO449" s="206"/>
      <c r="AP449" s="206"/>
      <c r="AQ449" s="206"/>
      <c r="AR449" s="206"/>
      <c r="AS449" s="206"/>
      <c r="AT449" s="206"/>
      <c r="AU449" s="206"/>
      <c r="AV449" s="206"/>
      <c r="AW449" s="206"/>
      <c r="AX449" s="206"/>
      <c r="AY449" s="206"/>
      <c r="AZ449" s="206"/>
      <c r="BA449" s="206"/>
      <c r="BB449" s="206"/>
      <c r="BC449" s="206"/>
      <c r="BD449" s="206"/>
      <c r="BE449" s="206"/>
      <c r="BF449" s="206"/>
      <c r="BG449" s="206"/>
      <c r="BH449" s="206"/>
    </row>
    <row r="450" spans="1:60" outlineLevel="1" x14ac:dyDescent="0.2">
      <c r="A450" s="230"/>
      <c r="B450" s="321" t="s">
        <v>607</v>
      </c>
      <c r="C450" s="322"/>
      <c r="D450" s="323"/>
      <c r="E450" s="324"/>
      <c r="F450" s="325"/>
      <c r="G450" s="326"/>
      <c r="H450" s="226"/>
      <c r="I450" s="232"/>
      <c r="J450" s="206"/>
      <c r="K450" s="206">
        <v>0</v>
      </c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  <c r="AE450" s="206"/>
      <c r="AF450" s="206"/>
      <c r="AG450" s="206"/>
      <c r="AH450" s="206"/>
      <c r="AI450" s="206"/>
      <c r="AJ450" s="206"/>
      <c r="AK450" s="206"/>
      <c r="AL450" s="206"/>
      <c r="AM450" s="206"/>
      <c r="AN450" s="206"/>
      <c r="AO450" s="206"/>
      <c r="AP450" s="206"/>
      <c r="AQ450" s="206"/>
      <c r="AR450" s="206"/>
      <c r="AS450" s="206"/>
      <c r="AT450" s="206"/>
      <c r="AU450" s="206"/>
      <c r="AV450" s="206"/>
      <c r="AW450" s="206"/>
      <c r="AX450" s="206"/>
      <c r="AY450" s="206"/>
      <c r="AZ450" s="206"/>
      <c r="BA450" s="206"/>
      <c r="BB450" s="206"/>
      <c r="BC450" s="206"/>
      <c r="BD450" s="206"/>
      <c r="BE450" s="206"/>
      <c r="BF450" s="206"/>
      <c r="BG450" s="206"/>
      <c r="BH450" s="206"/>
    </row>
    <row r="451" spans="1:60" outlineLevel="1" x14ac:dyDescent="0.2">
      <c r="A451" s="230">
        <v>70</v>
      </c>
      <c r="B451" s="215" t="s">
        <v>608</v>
      </c>
      <c r="C451" s="248" t="s">
        <v>609</v>
      </c>
      <c r="D451" s="217" t="s">
        <v>147</v>
      </c>
      <c r="E451" s="221">
        <v>26.5959</v>
      </c>
      <c r="F451" s="228"/>
      <c r="G451" s="227">
        <f>ROUND(E451*F451,2)</f>
        <v>0</v>
      </c>
      <c r="H451" s="226" t="s">
        <v>227</v>
      </c>
      <c r="I451" s="232" t="s">
        <v>149</v>
      </c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  <c r="AE451" s="206"/>
      <c r="AF451" s="206"/>
      <c r="AG451" s="206"/>
      <c r="AH451" s="206"/>
      <c r="AI451" s="206"/>
      <c r="AJ451" s="206"/>
      <c r="AK451" s="206"/>
      <c r="AL451" s="206"/>
      <c r="AM451" s="206">
        <v>21</v>
      </c>
      <c r="AN451" s="206"/>
      <c r="AO451" s="206"/>
      <c r="AP451" s="206"/>
      <c r="AQ451" s="206"/>
      <c r="AR451" s="206"/>
      <c r="AS451" s="206"/>
      <c r="AT451" s="206"/>
      <c r="AU451" s="206"/>
      <c r="AV451" s="206"/>
      <c r="AW451" s="206"/>
      <c r="AX451" s="206"/>
      <c r="AY451" s="206"/>
      <c r="AZ451" s="206"/>
      <c r="BA451" s="206"/>
      <c r="BB451" s="206"/>
      <c r="BC451" s="206"/>
      <c r="BD451" s="206"/>
      <c r="BE451" s="206"/>
      <c r="BF451" s="206"/>
      <c r="BG451" s="206"/>
      <c r="BH451" s="206"/>
    </row>
    <row r="452" spans="1:60" outlineLevel="1" x14ac:dyDescent="0.2">
      <c r="A452" s="230"/>
      <c r="B452" s="215"/>
      <c r="C452" s="249" t="s">
        <v>610</v>
      </c>
      <c r="D452" s="218"/>
      <c r="E452" s="222">
        <v>26.5959</v>
      </c>
      <c r="F452" s="227"/>
      <c r="G452" s="227"/>
      <c r="H452" s="226"/>
      <c r="I452" s="232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6"/>
      <c r="AI452" s="206"/>
      <c r="AJ452" s="206"/>
      <c r="AK452" s="206"/>
      <c r="AL452" s="206"/>
      <c r="AM452" s="206"/>
      <c r="AN452" s="206"/>
      <c r="AO452" s="206"/>
      <c r="AP452" s="206"/>
      <c r="AQ452" s="206"/>
      <c r="AR452" s="206"/>
      <c r="AS452" s="206"/>
      <c r="AT452" s="206"/>
      <c r="AU452" s="206"/>
      <c r="AV452" s="206"/>
      <c r="AW452" s="206"/>
      <c r="AX452" s="206"/>
      <c r="AY452" s="206"/>
      <c r="AZ452" s="206"/>
      <c r="BA452" s="206"/>
      <c r="BB452" s="206"/>
      <c r="BC452" s="206"/>
      <c r="BD452" s="206"/>
      <c r="BE452" s="206"/>
      <c r="BF452" s="206"/>
      <c r="BG452" s="206"/>
      <c r="BH452" s="206"/>
    </row>
    <row r="453" spans="1:60" outlineLevel="1" x14ac:dyDescent="0.2">
      <c r="A453" s="230"/>
      <c r="B453" s="321" t="s">
        <v>611</v>
      </c>
      <c r="C453" s="322"/>
      <c r="D453" s="323"/>
      <c r="E453" s="324"/>
      <c r="F453" s="325"/>
      <c r="G453" s="326"/>
      <c r="H453" s="226"/>
      <c r="I453" s="232"/>
      <c r="J453" s="206"/>
      <c r="K453" s="206">
        <v>0</v>
      </c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  <c r="AI453" s="206"/>
      <c r="AJ453" s="206"/>
      <c r="AK453" s="206"/>
      <c r="AL453" s="206"/>
      <c r="AM453" s="206"/>
      <c r="AN453" s="206"/>
      <c r="AO453" s="206"/>
      <c r="AP453" s="206"/>
      <c r="AQ453" s="206"/>
      <c r="AR453" s="206"/>
      <c r="AS453" s="206"/>
      <c r="AT453" s="206"/>
      <c r="AU453" s="206"/>
      <c r="AV453" s="206"/>
      <c r="AW453" s="206"/>
      <c r="AX453" s="206"/>
      <c r="AY453" s="206"/>
      <c r="AZ453" s="206"/>
      <c r="BA453" s="206"/>
      <c r="BB453" s="206"/>
      <c r="BC453" s="206"/>
      <c r="BD453" s="206"/>
      <c r="BE453" s="206"/>
      <c r="BF453" s="206"/>
      <c r="BG453" s="206"/>
      <c r="BH453" s="206"/>
    </row>
    <row r="454" spans="1:60" outlineLevel="1" x14ac:dyDescent="0.2">
      <c r="A454" s="230"/>
      <c r="B454" s="321" t="s">
        <v>612</v>
      </c>
      <c r="C454" s="322"/>
      <c r="D454" s="323"/>
      <c r="E454" s="324"/>
      <c r="F454" s="325"/>
      <c r="G454" s="326"/>
      <c r="H454" s="226"/>
      <c r="I454" s="232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  <c r="AK454" s="206"/>
      <c r="AL454" s="206"/>
      <c r="AM454" s="206"/>
      <c r="AN454" s="206"/>
      <c r="AO454" s="206"/>
      <c r="AP454" s="206"/>
      <c r="AQ454" s="206"/>
      <c r="AR454" s="206"/>
      <c r="AS454" s="206"/>
      <c r="AT454" s="206"/>
      <c r="AU454" s="206"/>
      <c r="AV454" s="206"/>
      <c r="AW454" s="206"/>
      <c r="AX454" s="206"/>
      <c r="AY454" s="206"/>
      <c r="AZ454" s="206"/>
      <c r="BA454" s="206"/>
      <c r="BB454" s="206"/>
      <c r="BC454" s="206"/>
      <c r="BD454" s="206"/>
      <c r="BE454" s="206"/>
      <c r="BF454" s="206"/>
      <c r="BG454" s="206"/>
      <c r="BH454" s="206"/>
    </row>
    <row r="455" spans="1:60" outlineLevel="1" x14ac:dyDescent="0.2">
      <c r="A455" s="230">
        <v>71</v>
      </c>
      <c r="B455" s="215" t="s">
        <v>613</v>
      </c>
      <c r="C455" s="248" t="s">
        <v>614</v>
      </c>
      <c r="D455" s="217" t="s">
        <v>162</v>
      </c>
      <c r="E455" s="221">
        <v>3.57</v>
      </c>
      <c r="F455" s="228"/>
      <c r="G455" s="227">
        <f>ROUND(E455*F455,2)</f>
        <v>0</v>
      </c>
      <c r="H455" s="226" t="s">
        <v>242</v>
      </c>
      <c r="I455" s="232" t="s">
        <v>149</v>
      </c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  <c r="AK455" s="206"/>
      <c r="AL455" s="206"/>
      <c r="AM455" s="206">
        <v>21</v>
      </c>
      <c r="AN455" s="206"/>
      <c r="AO455" s="206"/>
      <c r="AP455" s="206"/>
      <c r="AQ455" s="206"/>
      <c r="AR455" s="206"/>
      <c r="AS455" s="206"/>
      <c r="AT455" s="206"/>
      <c r="AU455" s="206"/>
      <c r="AV455" s="206"/>
      <c r="AW455" s="206"/>
      <c r="AX455" s="206"/>
      <c r="AY455" s="206"/>
      <c r="AZ455" s="206"/>
      <c r="BA455" s="206"/>
      <c r="BB455" s="206"/>
      <c r="BC455" s="206"/>
      <c r="BD455" s="206"/>
      <c r="BE455" s="206"/>
      <c r="BF455" s="206"/>
      <c r="BG455" s="206"/>
      <c r="BH455" s="206"/>
    </row>
    <row r="456" spans="1:60" outlineLevel="1" x14ac:dyDescent="0.2">
      <c r="A456" s="230"/>
      <c r="B456" s="215"/>
      <c r="C456" s="249" t="s">
        <v>615</v>
      </c>
      <c r="D456" s="218"/>
      <c r="E456" s="222">
        <v>3.57</v>
      </c>
      <c r="F456" s="227"/>
      <c r="G456" s="227"/>
      <c r="H456" s="226"/>
      <c r="I456" s="232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  <c r="AP456" s="206"/>
      <c r="AQ456" s="206"/>
      <c r="AR456" s="206"/>
      <c r="AS456" s="206"/>
      <c r="AT456" s="206"/>
      <c r="AU456" s="206"/>
      <c r="AV456" s="206"/>
      <c r="AW456" s="206"/>
      <c r="AX456" s="206"/>
      <c r="AY456" s="206"/>
      <c r="AZ456" s="206"/>
      <c r="BA456" s="206"/>
      <c r="BB456" s="206"/>
      <c r="BC456" s="206"/>
      <c r="BD456" s="206"/>
      <c r="BE456" s="206"/>
      <c r="BF456" s="206"/>
      <c r="BG456" s="206"/>
      <c r="BH456" s="206"/>
    </row>
    <row r="457" spans="1:60" x14ac:dyDescent="0.2">
      <c r="A457" s="229" t="s">
        <v>141</v>
      </c>
      <c r="B457" s="214" t="s">
        <v>71</v>
      </c>
      <c r="C457" s="247" t="s">
        <v>72</v>
      </c>
      <c r="D457" s="216"/>
      <c r="E457" s="220"/>
      <c r="F457" s="346">
        <f>SUM(G458:G492)</f>
        <v>0</v>
      </c>
      <c r="G457" s="347"/>
      <c r="H457" s="225"/>
      <c r="I457" s="231"/>
    </row>
    <row r="458" spans="1:60" outlineLevel="1" x14ac:dyDescent="0.2">
      <c r="A458" s="230"/>
      <c r="B458" s="335" t="s">
        <v>616</v>
      </c>
      <c r="C458" s="336"/>
      <c r="D458" s="337"/>
      <c r="E458" s="338"/>
      <c r="F458" s="339"/>
      <c r="G458" s="340"/>
      <c r="H458" s="226"/>
      <c r="I458" s="232"/>
      <c r="J458" s="206"/>
      <c r="K458" s="206">
        <v>0</v>
      </c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  <c r="AP458" s="206"/>
      <c r="AQ458" s="206"/>
      <c r="AR458" s="206"/>
      <c r="AS458" s="206"/>
      <c r="AT458" s="206"/>
      <c r="AU458" s="206"/>
      <c r="AV458" s="206"/>
      <c r="AW458" s="206"/>
      <c r="AX458" s="206"/>
      <c r="AY458" s="206"/>
      <c r="AZ458" s="206"/>
      <c r="BA458" s="206"/>
      <c r="BB458" s="206"/>
      <c r="BC458" s="206"/>
      <c r="BD458" s="206"/>
      <c r="BE458" s="206"/>
      <c r="BF458" s="206"/>
      <c r="BG458" s="206"/>
      <c r="BH458" s="206"/>
    </row>
    <row r="459" spans="1:60" outlineLevel="1" x14ac:dyDescent="0.2">
      <c r="A459" s="230"/>
      <c r="B459" s="321" t="s">
        <v>617</v>
      </c>
      <c r="C459" s="322"/>
      <c r="D459" s="323"/>
      <c r="E459" s="324"/>
      <c r="F459" s="325"/>
      <c r="G459" s="326"/>
      <c r="H459" s="226"/>
      <c r="I459" s="232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6"/>
      <c r="AM459" s="206"/>
      <c r="AN459" s="206"/>
      <c r="AO459" s="206"/>
      <c r="AP459" s="206"/>
      <c r="AQ459" s="206"/>
      <c r="AR459" s="206"/>
      <c r="AS459" s="206"/>
      <c r="AT459" s="206"/>
      <c r="AU459" s="206"/>
      <c r="AV459" s="206"/>
      <c r="AW459" s="206"/>
      <c r="AX459" s="206"/>
      <c r="AY459" s="206"/>
      <c r="AZ459" s="206"/>
      <c r="BA459" s="206"/>
      <c r="BB459" s="206"/>
      <c r="BC459" s="206"/>
      <c r="BD459" s="206"/>
      <c r="BE459" s="206"/>
      <c r="BF459" s="206"/>
      <c r="BG459" s="206"/>
      <c r="BH459" s="206"/>
    </row>
    <row r="460" spans="1:60" outlineLevel="1" x14ac:dyDescent="0.2">
      <c r="A460" s="230"/>
      <c r="B460" s="321" t="s">
        <v>618</v>
      </c>
      <c r="C460" s="322"/>
      <c r="D460" s="323"/>
      <c r="E460" s="324"/>
      <c r="F460" s="325"/>
      <c r="G460" s="326"/>
      <c r="H460" s="226"/>
      <c r="I460" s="232"/>
      <c r="J460" s="206"/>
      <c r="K460" s="206">
        <v>1</v>
      </c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6"/>
      <c r="AN460" s="206"/>
      <c r="AO460" s="206"/>
      <c r="AP460" s="206"/>
      <c r="AQ460" s="206"/>
      <c r="AR460" s="206"/>
      <c r="AS460" s="206"/>
      <c r="AT460" s="206"/>
      <c r="AU460" s="206"/>
      <c r="AV460" s="206"/>
      <c r="AW460" s="206"/>
      <c r="AX460" s="206"/>
      <c r="AY460" s="206"/>
      <c r="AZ460" s="206"/>
      <c r="BA460" s="206"/>
      <c r="BB460" s="206"/>
      <c r="BC460" s="206"/>
      <c r="BD460" s="206"/>
      <c r="BE460" s="206"/>
      <c r="BF460" s="206"/>
      <c r="BG460" s="206"/>
      <c r="BH460" s="206"/>
    </row>
    <row r="461" spans="1:60" outlineLevel="1" x14ac:dyDescent="0.2">
      <c r="A461" s="230">
        <v>72</v>
      </c>
      <c r="B461" s="215" t="s">
        <v>619</v>
      </c>
      <c r="C461" s="248" t="s">
        <v>620</v>
      </c>
      <c r="D461" s="217" t="s">
        <v>155</v>
      </c>
      <c r="E461" s="221">
        <v>11.07395</v>
      </c>
      <c r="F461" s="228"/>
      <c r="G461" s="227">
        <f>ROUND(E461*F461,2)</f>
        <v>0</v>
      </c>
      <c r="H461" s="226" t="s">
        <v>227</v>
      </c>
      <c r="I461" s="232" t="s">
        <v>149</v>
      </c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  <c r="AK461" s="206"/>
      <c r="AL461" s="206"/>
      <c r="AM461" s="206">
        <v>21</v>
      </c>
      <c r="AN461" s="206"/>
      <c r="AO461" s="206"/>
      <c r="AP461" s="206"/>
      <c r="AQ461" s="206"/>
      <c r="AR461" s="206"/>
      <c r="AS461" s="206"/>
      <c r="AT461" s="206"/>
      <c r="AU461" s="206"/>
      <c r="AV461" s="206"/>
      <c r="AW461" s="206"/>
      <c r="AX461" s="206"/>
      <c r="AY461" s="206"/>
      <c r="AZ461" s="206"/>
      <c r="BA461" s="206"/>
      <c r="BB461" s="206"/>
      <c r="BC461" s="206"/>
      <c r="BD461" s="206"/>
      <c r="BE461" s="206"/>
      <c r="BF461" s="206"/>
      <c r="BG461" s="206"/>
      <c r="BH461" s="206"/>
    </row>
    <row r="462" spans="1:60" outlineLevel="1" x14ac:dyDescent="0.2">
      <c r="A462" s="230"/>
      <c r="B462" s="215"/>
      <c r="C462" s="341" t="s">
        <v>621</v>
      </c>
      <c r="D462" s="342"/>
      <c r="E462" s="343"/>
      <c r="F462" s="344"/>
      <c r="G462" s="345"/>
      <c r="H462" s="226"/>
      <c r="I462" s="232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6"/>
      <c r="AN462" s="206"/>
      <c r="AO462" s="206"/>
      <c r="AP462" s="206"/>
      <c r="AQ462" s="206"/>
      <c r="AR462" s="206"/>
      <c r="AS462" s="206"/>
      <c r="AT462" s="206"/>
      <c r="AU462" s="206"/>
      <c r="AV462" s="206"/>
      <c r="AW462" s="206"/>
      <c r="AX462" s="206"/>
      <c r="AY462" s="206"/>
      <c r="AZ462" s="206"/>
      <c r="BA462" s="207" t="str">
        <f>C462</f>
        <v>Včetně vytvoření dilatačních spár, bez zaplnění.</v>
      </c>
      <c r="BB462" s="206"/>
      <c r="BC462" s="206"/>
      <c r="BD462" s="206"/>
      <c r="BE462" s="206"/>
      <c r="BF462" s="206"/>
      <c r="BG462" s="206"/>
      <c r="BH462" s="206"/>
    </row>
    <row r="463" spans="1:60" outlineLevel="1" x14ac:dyDescent="0.2">
      <c r="A463" s="230"/>
      <c r="B463" s="215"/>
      <c r="C463" s="249" t="s">
        <v>622</v>
      </c>
      <c r="D463" s="218"/>
      <c r="E463" s="222">
        <v>5.8487999999999998</v>
      </c>
      <c r="F463" s="227"/>
      <c r="G463" s="227"/>
      <c r="H463" s="226"/>
      <c r="I463" s="232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  <c r="AH463" s="206"/>
      <c r="AI463" s="206"/>
      <c r="AJ463" s="206"/>
      <c r="AK463" s="206"/>
      <c r="AL463" s="206"/>
      <c r="AM463" s="206"/>
      <c r="AN463" s="206"/>
      <c r="AO463" s="206"/>
      <c r="AP463" s="206"/>
      <c r="AQ463" s="206"/>
      <c r="AR463" s="206"/>
      <c r="AS463" s="206"/>
      <c r="AT463" s="206"/>
      <c r="AU463" s="206"/>
      <c r="AV463" s="206"/>
      <c r="AW463" s="206"/>
      <c r="AX463" s="206"/>
      <c r="AY463" s="206"/>
      <c r="AZ463" s="206"/>
      <c r="BA463" s="206"/>
      <c r="BB463" s="206"/>
      <c r="BC463" s="206"/>
      <c r="BD463" s="206"/>
      <c r="BE463" s="206"/>
      <c r="BF463" s="206"/>
      <c r="BG463" s="206"/>
      <c r="BH463" s="206"/>
    </row>
    <row r="464" spans="1:60" outlineLevel="1" x14ac:dyDescent="0.2">
      <c r="A464" s="230"/>
      <c r="B464" s="215"/>
      <c r="C464" s="249" t="s">
        <v>623</v>
      </c>
      <c r="D464" s="218"/>
      <c r="E464" s="222">
        <v>0.74099999999999999</v>
      </c>
      <c r="F464" s="227"/>
      <c r="G464" s="227"/>
      <c r="H464" s="226"/>
      <c r="I464" s="232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  <c r="AK464" s="206"/>
      <c r="AL464" s="206"/>
      <c r="AM464" s="206"/>
      <c r="AN464" s="206"/>
      <c r="AO464" s="206"/>
      <c r="AP464" s="206"/>
      <c r="AQ464" s="206"/>
      <c r="AR464" s="206"/>
      <c r="AS464" s="206"/>
      <c r="AT464" s="206"/>
      <c r="AU464" s="206"/>
      <c r="AV464" s="206"/>
      <c r="AW464" s="206"/>
      <c r="AX464" s="206"/>
      <c r="AY464" s="206"/>
      <c r="AZ464" s="206"/>
      <c r="BA464" s="206"/>
      <c r="BB464" s="206"/>
      <c r="BC464" s="206"/>
      <c r="BD464" s="206"/>
      <c r="BE464" s="206"/>
      <c r="BF464" s="206"/>
      <c r="BG464" s="206"/>
      <c r="BH464" s="206"/>
    </row>
    <row r="465" spans="1:60" outlineLevel="1" x14ac:dyDescent="0.2">
      <c r="A465" s="230"/>
      <c r="B465" s="215"/>
      <c r="C465" s="249" t="s">
        <v>624</v>
      </c>
      <c r="D465" s="218"/>
      <c r="E465" s="222">
        <v>2.25875</v>
      </c>
      <c r="F465" s="227"/>
      <c r="G465" s="227"/>
      <c r="H465" s="226"/>
      <c r="I465" s="232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  <c r="AE465" s="206"/>
      <c r="AF465" s="206"/>
      <c r="AG465" s="206"/>
      <c r="AH465" s="206"/>
      <c r="AI465" s="206"/>
      <c r="AJ465" s="206"/>
      <c r="AK465" s="206"/>
      <c r="AL465" s="206"/>
      <c r="AM465" s="206"/>
      <c r="AN465" s="206"/>
      <c r="AO465" s="206"/>
      <c r="AP465" s="206"/>
      <c r="AQ465" s="206"/>
      <c r="AR465" s="206"/>
      <c r="AS465" s="206"/>
      <c r="AT465" s="206"/>
      <c r="AU465" s="206"/>
      <c r="AV465" s="206"/>
      <c r="AW465" s="206"/>
      <c r="AX465" s="206"/>
      <c r="AY465" s="206"/>
      <c r="AZ465" s="206"/>
      <c r="BA465" s="206"/>
      <c r="BB465" s="206"/>
      <c r="BC465" s="206"/>
      <c r="BD465" s="206"/>
      <c r="BE465" s="206"/>
      <c r="BF465" s="206"/>
      <c r="BG465" s="206"/>
      <c r="BH465" s="206"/>
    </row>
    <row r="466" spans="1:60" outlineLevel="1" x14ac:dyDescent="0.2">
      <c r="A466" s="230"/>
      <c r="B466" s="215"/>
      <c r="C466" s="249" t="s">
        <v>625</v>
      </c>
      <c r="D466" s="218"/>
      <c r="E466" s="222">
        <v>2.2254</v>
      </c>
      <c r="F466" s="227"/>
      <c r="G466" s="227"/>
      <c r="H466" s="226"/>
      <c r="I466" s="232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  <c r="AE466" s="206"/>
      <c r="AF466" s="206"/>
      <c r="AG466" s="206"/>
      <c r="AH466" s="206"/>
      <c r="AI466" s="206"/>
      <c r="AJ466" s="206"/>
      <c r="AK466" s="206"/>
      <c r="AL466" s="206"/>
      <c r="AM466" s="206"/>
      <c r="AN466" s="206"/>
      <c r="AO466" s="206"/>
      <c r="AP466" s="206"/>
      <c r="AQ466" s="206"/>
      <c r="AR466" s="206"/>
      <c r="AS466" s="206"/>
      <c r="AT466" s="206"/>
      <c r="AU466" s="206"/>
      <c r="AV466" s="206"/>
      <c r="AW466" s="206"/>
      <c r="AX466" s="206"/>
      <c r="AY466" s="206"/>
      <c r="AZ466" s="206"/>
      <c r="BA466" s="206"/>
      <c r="BB466" s="206"/>
      <c r="BC466" s="206"/>
      <c r="BD466" s="206"/>
      <c r="BE466" s="206"/>
      <c r="BF466" s="206"/>
      <c r="BG466" s="206"/>
      <c r="BH466" s="206"/>
    </row>
    <row r="467" spans="1:60" outlineLevel="1" x14ac:dyDescent="0.2">
      <c r="A467" s="230"/>
      <c r="B467" s="321" t="s">
        <v>626</v>
      </c>
      <c r="C467" s="322"/>
      <c r="D467" s="323"/>
      <c r="E467" s="324"/>
      <c r="F467" s="325"/>
      <c r="G467" s="326"/>
      <c r="H467" s="226"/>
      <c r="I467" s="232"/>
      <c r="J467" s="206"/>
      <c r="K467" s="206">
        <v>0</v>
      </c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6"/>
      <c r="AK467" s="206"/>
      <c r="AL467" s="206"/>
      <c r="AM467" s="206"/>
      <c r="AN467" s="206"/>
      <c r="AO467" s="206"/>
      <c r="AP467" s="206"/>
      <c r="AQ467" s="206"/>
      <c r="AR467" s="206"/>
      <c r="AS467" s="206"/>
      <c r="AT467" s="206"/>
      <c r="AU467" s="206"/>
      <c r="AV467" s="206"/>
      <c r="AW467" s="206"/>
      <c r="AX467" s="206"/>
      <c r="AY467" s="206"/>
      <c r="AZ467" s="206"/>
      <c r="BA467" s="206"/>
      <c r="BB467" s="206"/>
      <c r="BC467" s="206"/>
      <c r="BD467" s="206"/>
      <c r="BE467" s="206"/>
      <c r="BF467" s="206"/>
      <c r="BG467" s="206"/>
      <c r="BH467" s="206"/>
    </row>
    <row r="468" spans="1:60" outlineLevel="1" x14ac:dyDescent="0.2">
      <c r="A468" s="230"/>
      <c r="B468" s="321" t="s">
        <v>627</v>
      </c>
      <c r="C468" s="322"/>
      <c r="D468" s="323"/>
      <c r="E468" s="324"/>
      <c r="F468" s="325"/>
      <c r="G468" s="326"/>
      <c r="H468" s="226"/>
      <c r="I468" s="232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  <c r="AE468" s="206"/>
      <c r="AF468" s="206"/>
      <c r="AG468" s="206"/>
      <c r="AH468" s="206"/>
      <c r="AI468" s="206"/>
      <c r="AJ468" s="206"/>
      <c r="AK468" s="206"/>
      <c r="AL468" s="206"/>
      <c r="AM468" s="206"/>
      <c r="AN468" s="206"/>
      <c r="AO468" s="206"/>
      <c r="AP468" s="206"/>
      <c r="AQ468" s="206"/>
      <c r="AR468" s="206"/>
      <c r="AS468" s="206"/>
      <c r="AT468" s="206"/>
      <c r="AU468" s="206"/>
      <c r="AV468" s="206"/>
      <c r="AW468" s="206"/>
      <c r="AX468" s="206"/>
      <c r="AY468" s="206"/>
      <c r="AZ468" s="206"/>
      <c r="BA468" s="206"/>
      <c r="BB468" s="206"/>
      <c r="BC468" s="206"/>
      <c r="BD468" s="206"/>
      <c r="BE468" s="206"/>
      <c r="BF468" s="206"/>
      <c r="BG468" s="206"/>
      <c r="BH468" s="206"/>
    </row>
    <row r="469" spans="1:60" outlineLevel="1" x14ac:dyDescent="0.2">
      <c r="A469" s="230"/>
      <c r="B469" s="321" t="s">
        <v>628</v>
      </c>
      <c r="C469" s="322"/>
      <c r="D469" s="323"/>
      <c r="E469" s="324"/>
      <c r="F469" s="325"/>
      <c r="G469" s="326"/>
      <c r="H469" s="226"/>
      <c r="I469" s="232"/>
      <c r="J469" s="206"/>
      <c r="K469" s="206">
        <v>1</v>
      </c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  <c r="AE469" s="206"/>
      <c r="AF469" s="206"/>
      <c r="AG469" s="206"/>
      <c r="AH469" s="206"/>
      <c r="AI469" s="206"/>
      <c r="AJ469" s="206"/>
      <c r="AK469" s="206"/>
      <c r="AL469" s="206"/>
      <c r="AM469" s="206"/>
      <c r="AN469" s="206"/>
      <c r="AO469" s="206"/>
      <c r="AP469" s="206"/>
      <c r="AQ469" s="206"/>
      <c r="AR469" s="206"/>
      <c r="AS469" s="206"/>
      <c r="AT469" s="206"/>
      <c r="AU469" s="206"/>
      <c r="AV469" s="206"/>
      <c r="AW469" s="206"/>
      <c r="AX469" s="206"/>
      <c r="AY469" s="206"/>
      <c r="AZ469" s="206"/>
      <c r="BA469" s="206"/>
      <c r="BB469" s="206"/>
      <c r="BC469" s="206"/>
      <c r="BD469" s="206"/>
      <c r="BE469" s="206"/>
      <c r="BF469" s="206"/>
      <c r="BG469" s="206"/>
      <c r="BH469" s="206"/>
    </row>
    <row r="470" spans="1:60" outlineLevel="1" x14ac:dyDescent="0.2">
      <c r="A470" s="230">
        <v>73</v>
      </c>
      <c r="B470" s="215" t="s">
        <v>629</v>
      </c>
      <c r="C470" s="248" t="s">
        <v>630</v>
      </c>
      <c r="D470" s="217" t="s">
        <v>155</v>
      </c>
      <c r="E470" s="221">
        <v>1</v>
      </c>
      <c r="F470" s="228"/>
      <c r="G470" s="227">
        <f>ROUND(E470*F470,2)</f>
        <v>0</v>
      </c>
      <c r="H470" s="226" t="s">
        <v>242</v>
      </c>
      <c r="I470" s="232" t="s">
        <v>149</v>
      </c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  <c r="AA470" s="206"/>
      <c r="AB470" s="206"/>
      <c r="AC470" s="206"/>
      <c r="AD470" s="206"/>
      <c r="AE470" s="206"/>
      <c r="AF470" s="206"/>
      <c r="AG470" s="206"/>
      <c r="AH470" s="206"/>
      <c r="AI470" s="206"/>
      <c r="AJ470" s="206"/>
      <c r="AK470" s="206"/>
      <c r="AL470" s="206"/>
      <c r="AM470" s="206">
        <v>21</v>
      </c>
      <c r="AN470" s="206"/>
      <c r="AO470" s="206"/>
      <c r="AP470" s="206"/>
      <c r="AQ470" s="206"/>
      <c r="AR470" s="206"/>
      <c r="AS470" s="206"/>
      <c r="AT470" s="206"/>
      <c r="AU470" s="206"/>
      <c r="AV470" s="206"/>
      <c r="AW470" s="206"/>
      <c r="AX470" s="206"/>
      <c r="AY470" s="206"/>
      <c r="AZ470" s="206"/>
      <c r="BA470" s="206"/>
      <c r="BB470" s="206"/>
      <c r="BC470" s="206"/>
      <c r="BD470" s="206"/>
      <c r="BE470" s="206"/>
      <c r="BF470" s="206"/>
      <c r="BG470" s="206"/>
      <c r="BH470" s="206"/>
    </row>
    <row r="471" spans="1:60" outlineLevel="1" x14ac:dyDescent="0.2">
      <c r="A471" s="230"/>
      <c r="B471" s="215"/>
      <c r="C471" s="249" t="s">
        <v>631</v>
      </c>
      <c r="D471" s="218"/>
      <c r="E471" s="222">
        <v>1</v>
      </c>
      <c r="F471" s="227"/>
      <c r="G471" s="227"/>
      <c r="H471" s="226"/>
      <c r="I471" s="232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6"/>
      <c r="AK471" s="206"/>
      <c r="AL471" s="206"/>
      <c r="AM471" s="206"/>
      <c r="AN471" s="206"/>
      <c r="AO471" s="206"/>
      <c r="AP471" s="206"/>
      <c r="AQ471" s="206"/>
      <c r="AR471" s="206"/>
      <c r="AS471" s="206"/>
      <c r="AT471" s="206"/>
      <c r="AU471" s="206"/>
      <c r="AV471" s="206"/>
      <c r="AW471" s="206"/>
      <c r="AX471" s="206"/>
      <c r="AY471" s="206"/>
      <c r="AZ471" s="206"/>
      <c r="BA471" s="206"/>
      <c r="BB471" s="206"/>
      <c r="BC471" s="206"/>
      <c r="BD471" s="206"/>
      <c r="BE471" s="206"/>
      <c r="BF471" s="206"/>
      <c r="BG471" s="206"/>
      <c r="BH471" s="206"/>
    </row>
    <row r="472" spans="1:60" outlineLevel="1" x14ac:dyDescent="0.2">
      <c r="A472" s="230"/>
      <c r="B472" s="321" t="s">
        <v>632</v>
      </c>
      <c r="C472" s="322"/>
      <c r="D472" s="323"/>
      <c r="E472" s="324"/>
      <c r="F472" s="325"/>
      <c r="G472" s="326"/>
      <c r="H472" s="226"/>
      <c r="I472" s="232"/>
      <c r="J472" s="206"/>
      <c r="K472" s="206">
        <v>0</v>
      </c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  <c r="AA472" s="206"/>
      <c r="AB472" s="206"/>
      <c r="AC472" s="206"/>
      <c r="AD472" s="206"/>
      <c r="AE472" s="206"/>
      <c r="AF472" s="206"/>
      <c r="AG472" s="206"/>
      <c r="AH472" s="206"/>
      <c r="AI472" s="206"/>
      <c r="AJ472" s="206"/>
      <c r="AK472" s="206"/>
      <c r="AL472" s="206"/>
      <c r="AM472" s="206"/>
      <c r="AN472" s="206"/>
      <c r="AO472" s="206"/>
      <c r="AP472" s="206"/>
      <c r="AQ472" s="206"/>
      <c r="AR472" s="206"/>
      <c r="AS472" s="206"/>
      <c r="AT472" s="206"/>
      <c r="AU472" s="206"/>
      <c r="AV472" s="206"/>
      <c r="AW472" s="206"/>
      <c r="AX472" s="206"/>
      <c r="AY472" s="206"/>
      <c r="AZ472" s="206"/>
      <c r="BA472" s="206"/>
      <c r="BB472" s="206"/>
      <c r="BC472" s="206"/>
      <c r="BD472" s="206"/>
      <c r="BE472" s="206"/>
      <c r="BF472" s="206"/>
      <c r="BG472" s="206"/>
      <c r="BH472" s="206"/>
    </row>
    <row r="473" spans="1:60" outlineLevel="1" x14ac:dyDescent="0.2">
      <c r="A473" s="230"/>
      <c r="B473" s="321" t="s">
        <v>633</v>
      </c>
      <c r="C473" s="322"/>
      <c r="D473" s="323"/>
      <c r="E473" s="324"/>
      <c r="F473" s="325"/>
      <c r="G473" s="326"/>
      <c r="H473" s="226"/>
      <c r="I473" s="232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  <c r="AA473" s="206"/>
      <c r="AB473" s="206"/>
      <c r="AC473" s="206"/>
      <c r="AD473" s="206"/>
      <c r="AE473" s="206"/>
      <c r="AF473" s="206"/>
      <c r="AG473" s="206"/>
      <c r="AH473" s="206"/>
      <c r="AI473" s="206"/>
      <c r="AJ473" s="206"/>
      <c r="AK473" s="206"/>
      <c r="AL473" s="206"/>
      <c r="AM473" s="206"/>
      <c r="AN473" s="206"/>
      <c r="AO473" s="206"/>
      <c r="AP473" s="206"/>
      <c r="AQ473" s="206"/>
      <c r="AR473" s="206"/>
      <c r="AS473" s="206"/>
      <c r="AT473" s="206"/>
      <c r="AU473" s="206"/>
      <c r="AV473" s="206"/>
      <c r="AW473" s="206"/>
      <c r="AX473" s="206"/>
      <c r="AY473" s="206"/>
      <c r="AZ473" s="206"/>
      <c r="BA473" s="206"/>
      <c r="BB473" s="206"/>
      <c r="BC473" s="206"/>
      <c r="BD473" s="206"/>
      <c r="BE473" s="206"/>
      <c r="BF473" s="206"/>
      <c r="BG473" s="206"/>
      <c r="BH473" s="206"/>
    </row>
    <row r="474" spans="1:60" outlineLevel="1" x14ac:dyDescent="0.2">
      <c r="A474" s="230">
        <v>74</v>
      </c>
      <c r="B474" s="215" t="s">
        <v>634</v>
      </c>
      <c r="C474" s="248" t="s">
        <v>635</v>
      </c>
      <c r="D474" s="217" t="s">
        <v>155</v>
      </c>
      <c r="E474" s="221">
        <v>11.07395</v>
      </c>
      <c r="F474" s="228"/>
      <c r="G474" s="227">
        <f>ROUND(E474*F474,2)</f>
        <v>0</v>
      </c>
      <c r="H474" s="226" t="s">
        <v>227</v>
      </c>
      <c r="I474" s="232" t="s">
        <v>149</v>
      </c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  <c r="AI474" s="206"/>
      <c r="AJ474" s="206"/>
      <c r="AK474" s="206"/>
      <c r="AL474" s="206"/>
      <c r="AM474" s="206">
        <v>21</v>
      </c>
      <c r="AN474" s="206"/>
      <c r="AO474" s="206"/>
      <c r="AP474" s="206"/>
      <c r="AQ474" s="206"/>
      <c r="AR474" s="206"/>
      <c r="AS474" s="206"/>
      <c r="AT474" s="206"/>
      <c r="AU474" s="206"/>
      <c r="AV474" s="206"/>
      <c r="AW474" s="206"/>
      <c r="AX474" s="206"/>
      <c r="AY474" s="206"/>
      <c r="AZ474" s="206"/>
      <c r="BA474" s="206"/>
      <c r="BB474" s="206"/>
      <c r="BC474" s="206"/>
      <c r="BD474" s="206"/>
      <c r="BE474" s="206"/>
      <c r="BF474" s="206"/>
      <c r="BG474" s="206"/>
      <c r="BH474" s="206"/>
    </row>
    <row r="475" spans="1:60" outlineLevel="1" x14ac:dyDescent="0.2">
      <c r="A475" s="230"/>
      <c r="B475" s="215"/>
      <c r="C475" s="249" t="s">
        <v>622</v>
      </c>
      <c r="D475" s="218"/>
      <c r="E475" s="222">
        <v>5.8487999999999998</v>
      </c>
      <c r="F475" s="227"/>
      <c r="G475" s="227"/>
      <c r="H475" s="226"/>
      <c r="I475" s="232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6"/>
      <c r="AK475" s="206"/>
      <c r="AL475" s="206"/>
      <c r="AM475" s="206"/>
      <c r="AN475" s="206"/>
      <c r="AO475" s="206"/>
      <c r="AP475" s="206"/>
      <c r="AQ475" s="206"/>
      <c r="AR475" s="206"/>
      <c r="AS475" s="206"/>
      <c r="AT475" s="206"/>
      <c r="AU475" s="206"/>
      <c r="AV475" s="206"/>
      <c r="AW475" s="206"/>
      <c r="AX475" s="206"/>
      <c r="AY475" s="206"/>
      <c r="AZ475" s="206"/>
      <c r="BA475" s="206"/>
      <c r="BB475" s="206"/>
      <c r="BC475" s="206"/>
      <c r="BD475" s="206"/>
      <c r="BE475" s="206"/>
      <c r="BF475" s="206"/>
      <c r="BG475" s="206"/>
      <c r="BH475" s="206"/>
    </row>
    <row r="476" spans="1:60" outlineLevel="1" x14ac:dyDescent="0.2">
      <c r="A476" s="230"/>
      <c r="B476" s="215"/>
      <c r="C476" s="249" t="s">
        <v>623</v>
      </c>
      <c r="D476" s="218"/>
      <c r="E476" s="222">
        <v>0.74099999999999999</v>
      </c>
      <c r="F476" s="227"/>
      <c r="G476" s="227"/>
      <c r="H476" s="226"/>
      <c r="I476" s="232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  <c r="AK476" s="206"/>
      <c r="AL476" s="206"/>
      <c r="AM476" s="206"/>
      <c r="AN476" s="206"/>
      <c r="AO476" s="206"/>
      <c r="AP476" s="206"/>
      <c r="AQ476" s="206"/>
      <c r="AR476" s="206"/>
      <c r="AS476" s="206"/>
      <c r="AT476" s="206"/>
      <c r="AU476" s="206"/>
      <c r="AV476" s="206"/>
      <c r="AW476" s="206"/>
      <c r="AX476" s="206"/>
      <c r="AY476" s="206"/>
      <c r="AZ476" s="206"/>
      <c r="BA476" s="206"/>
      <c r="BB476" s="206"/>
      <c r="BC476" s="206"/>
      <c r="BD476" s="206"/>
      <c r="BE476" s="206"/>
      <c r="BF476" s="206"/>
      <c r="BG476" s="206"/>
      <c r="BH476" s="206"/>
    </row>
    <row r="477" spans="1:60" outlineLevel="1" x14ac:dyDescent="0.2">
      <c r="A477" s="230"/>
      <c r="B477" s="215"/>
      <c r="C477" s="249" t="s">
        <v>624</v>
      </c>
      <c r="D477" s="218"/>
      <c r="E477" s="222">
        <v>2.25875</v>
      </c>
      <c r="F477" s="227"/>
      <c r="G477" s="227"/>
      <c r="H477" s="226"/>
      <c r="I477" s="232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  <c r="AI477" s="206"/>
      <c r="AJ477" s="206"/>
      <c r="AK477" s="206"/>
      <c r="AL477" s="206"/>
      <c r="AM477" s="206"/>
      <c r="AN477" s="206"/>
      <c r="AO477" s="206"/>
      <c r="AP477" s="206"/>
      <c r="AQ477" s="206"/>
      <c r="AR477" s="206"/>
      <c r="AS477" s="206"/>
      <c r="AT477" s="206"/>
      <c r="AU477" s="206"/>
      <c r="AV477" s="206"/>
      <c r="AW477" s="206"/>
      <c r="AX477" s="206"/>
      <c r="AY477" s="206"/>
      <c r="AZ477" s="206"/>
      <c r="BA477" s="206"/>
      <c r="BB477" s="206"/>
      <c r="BC477" s="206"/>
      <c r="BD477" s="206"/>
      <c r="BE477" s="206"/>
      <c r="BF477" s="206"/>
      <c r="BG477" s="206"/>
      <c r="BH477" s="206"/>
    </row>
    <row r="478" spans="1:60" outlineLevel="1" x14ac:dyDescent="0.2">
      <c r="A478" s="230"/>
      <c r="B478" s="215"/>
      <c r="C478" s="249" t="s">
        <v>625</v>
      </c>
      <c r="D478" s="218"/>
      <c r="E478" s="222">
        <v>2.2254</v>
      </c>
      <c r="F478" s="227"/>
      <c r="G478" s="227"/>
      <c r="H478" s="226"/>
      <c r="I478" s="232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  <c r="AK478" s="206"/>
      <c r="AL478" s="206"/>
      <c r="AM478" s="206"/>
      <c r="AN478" s="206"/>
      <c r="AO478" s="206"/>
      <c r="AP478" s="206"/>
      <c r="AQ478" s="206"/>
      <c r="AR478" s="206"/>
      <c r="AS478" s="206"/>
      <c r="AT478" s="206"/>
      <c r="AU478" s="206"/>
      <c r="AV478" s="206"/>
      <c r="AW478" s="206"/>
      <c r="AX478" s="206"/>
      <c r="AY478" s="206"/>
      <c r="AZ478" s="206"/>
      <c r="BA478" s="206"/>
      <c r="BB478" s="206"/>
      <c r="BC478" s="206"/>
      <c r="BD478" s="206"/>
      <c r="BE478" s="206"/>
      <c r="BF478" s="206"/>
      <c r="BG478" s="206"/>
      <c r="BH478" s="206"/>
    </row>
    <row r="479" spans="1:60" outlineLevel="1" x14ac:dyDescent="0.2">
      <c r="A479" s="230"/>
      <c r="B479" s="321" t="s">
        <v>636</v>
      </c>
      <c r="C479" s="322"/>
      <c r="D479" s="323"/>
      <c r="E479" s="324"/>
      <c r="F479" s="325"/>
      <c r="G479" s="326"/>
      <c r="H479" s="226"/>
      <c r="I479" s="232"/>
      <c r="J479" s="206"/>
      <c r="K479" s="206">
        <v>0</v>
      </c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  <c r="AK479" s="206"/>
      <c r="AL479" s="206"/>
      <c r="AM479" s="206"/>
      <c r="AN479" s="206"/>
      <c r="AO479" s="206"/>
      <c r="AP479" s="206"/>
      <c r="AQ479" s="206"/>
      <c r="AR479" s="206"/>
      <c r="AS479" s="206"/>
      <c r="AT479" s="206"/>
      <c r="AU479" s="206"/>
      <c r="AV479" s="206"/>
      <c r="AW479" s="206"/>
      <c r="AX479" s="206"/>
      <c r="AY479" s="206"/>
      <c r="AZ479" s="206"/>
      <c r="BA479" s="206"/>
      <c r="BB479" s="206"/>
      <c r="BC479" s="206"/>
      <c r="BD479" s="206"/>
      <c r="BE479" s="206"/>
      <c r="BF479" s="206"/>
      <c r="BG479" s="206"/>
      <c r="BH479" s="206"/>
    </row>
    <row r="480" spans="1:60" outlineLevel="1" x14ac:dyDescent="0.2">
      <c r="A480" s="230"/>
      <c r="B480" s="321" t="s">
        <v>637</v>
      </c>
      <c r="C480" s="322"/>
      <c r="D480" s="323"/>
      <c r="E480" s="324"/>
      <c r="F480" s="325"/>
      <c r="G480" s="326"/>
      <c r="H480" s="226"/>
      <c r="I480" s="232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  <c r="AA480" s="206"/>
      <c r="AB480" s="206"/>
      <c r="AC480" s="206"/>
      <c r="AD480" s="206"/>
      <c r="AE480" s="206"/>
      <c r="AF480" s="206"/>
      <c r="AG480" s="206"/>
      <c r="AH480" s="206"/>
      <c r="AI480" s="206"/>
      <c r="AJ480" s="206"/>
      <c r="AK480" s="206"/>
      <c r="AL480" s="206"/>
      <c r="AM480" s="206"/>
      <c r="AN480" s="206"/>
      <c r="AO480" s="206"/>
      <c r="AP480" s="206"/>
      <c r="AQ480" s="206"/>
      <c r="AR480" s="206"/>
      <c r="AS480" s="206"/>
      <c r="AT480" s="206"/>
      <c r="AU480" s="206"/>
      <c r="AV480" s="206"/>
      <c r="AW480" s="206"/>
      <c r="AX480" s="206"/>
      <c r="AY480" s="206"/>
      <c r="AZ480" s="206"/>
      <c r="BA480" s="206"/>
      <c r="BB480" s="206"/>
      <c r="BC480" s="206"/>
      <c r="BD480" s="206"/>
      <c r="BE480" s="206"/>
      <c r="BF480" s="206"/>
      <c r="BG480" s="206"/>
      <c r="BH480" s="206"/>
    </row>
    <row r="481" spans="1:60" outlineLevel="1" x14ac:dyDescent="0.2">
      <c r="A481" s="230">
        <v>75</v>
      </c>
      <c r="B481" s="215" t="s">
        <v>638</v>
      </c>
      <c r="C481" s="248" t="s">
        <v>635</v>
      </c>
      <c r="D481" s="217" t="s">
        <v>155</v>
      </c>
      <c r="E481" s="221">
        <v>11.07395</v>
      </c>
      <c r="F481" s="228"/>
      <c r="G481" s="227">
        <f>ROUND(E481*F481,2)</f>
        <v>0</v>
      </c>
      <c r="H481" s="226" t="s">
        <v>227</v>
      </c>
      <c r="I481" s="232" t="s">
        <v>149</v>
      </c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6"/>
      <c r="AI481" s="206"/>
      <c r="AJ481" s="206"/>
      <c r="AK481" s="206"/>
      <c r="AL481" s="206"/>
      <c r="AM481" s="206">
        <v>21</v>
      </c>
      <c r="AN481" s="206"/>
      <c r="AO481" s="206"/>
      <c r="AP481" s="206"/>
      <c r="AQ481" s="206"/>
      <c r="AR481" s="206"/>
      <c r="AS481" s="206"/>
      <c r="AT481" s="206"/>
      <c r="AU481" s="206"/>
      <c r="AV481" s="206"/>
      <c r="AW481" s="206"/>
      <c r="AX481" s="206"/>
      <c r="AY481" s="206"/>
      <c r="AZ481" s="206"/>
      <c r="BA481" s="206"/>
      <c r="BB481" s="206"/>
      <c r="BC481" s="206"/>
      <c r="BD481" s="206"/>
      <c r="BE481" s="206"/>
      <c r="BF481" s="206"/>
      <c r="BG481" s="206"/>
      <c r="BH481" s="206"/>
    </row>
    <row r="482" spans="1:60" outlineLevel="1" x14ac:dyDescent="0.2">
      <c r="A482" s="230"/>
      <c r="B482" s="215"/>
      <c r="C482" s="249" t="s">
        <v>622</v>
      </c>
      <c r="D482" s="218"/>
      <c r="E482" s="222">
        <v>5.8487999999999998</v>
      </c>
      <c r="F482" s="227"/>
      <c r="G482" s="227"/>
      <c r="H482" s="226"/>
      <c r="I482" s="232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6"/>
      <c r="AI482" s="206"/>
      <c r="AJ482" s="206"/>
      <c r="AK482" s="206"/>
      <c r="AL482" s="206"/>
      <c r="AM482" s="206"/>
      <c r="AN482" s="206"/>
      <c r="AO482" s="206"/>
      <c r="AP482" s="206"/>
      <c r="AQ482" s="206"/>
      <c r="AR482" s="206"/>
      <c r="AS482" s="206"/>
      <c r="AT482" s="206"/>
      <c r="AU482" s="206"/>
      <c r="AV482" s="206"/>
      <c r="AW482" s="206"/>
      <c r="AX482" s="206"/>
      <c r="AY482" s="206"/>
      <c r="AZ482" s="206"/>
      <c r="BA482" s="206"/>
      <c r="BB482" s="206"/>
      <c r="BC482" s="206"/>
      <c r="BD482" s="206"/>
      <c r="BE482" s="206"/>
      <c r="BF482" s="206"/>
      <c r="BG482" s="206"/>
      <c r="BH482" s="206"/>
    </row>
    <row r="483" spans="1:60" outlineLevel="1" x14ac:dyDescent="0.2">
      <c r="A483" s="230"/>
      <c r="B483" s="215"/>
      <c r="C483" s="249" t="s">
        <v>623</v>
      </c>
      <c r="D483" s="218"/>
      <c r="E483" s="222">
        <v>0.74099999999999999</v>
      </c>
      <c r="F483" s="227"/>
      <c r="G483" s="227"/>
      <c r="H483" s="226"/>
      <c r="I483" s="232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  <c r="AA483" s="206"/>
      <c r="AB483" s="206"/>
      <c r="AC483" s="206"/>
      <c r="AD483" s="206"/>
      <c r="AE483" s="206"/>
      <c r="AF483" s="206"/>
      <c r="AG483" s="206"/>
      <c r="AH483" s="206"/>
      <c r="AI483" s="206"/>
      <c r="AJ483" s="206"/>
      <c r="AK483" s="206"/>
      <c r="AL483" s="206"/>
      <c r="AM483" s="206"/>
      <c r="AN483" s="206"/>
      <c r="AO483" s="206"/>
      <c r="AP483" s="206"/>
      <c r="AQ483" s="206"/>
      <c r="AR483" s="206"/>
      <c r="AS483" s="206"/>
      <c r="AT483" s="206"/>
      <c r="AU483" s="206"/>
      <c r="AV483" s="206"/>
      <c r="AW483" s="206"/>
      <c r="AX483" s="206"/>
      <c r="AY483" s="206"/>
      <c r="AZ483" s="206"/>
      <c r="BA483" s="206"/>
      <c r="BB483" s="206"/>
      <c r="BC483" s="206"/>
      <c r="BD483" s="206"/>
      <c r="BE483" s="206"/>
      <c r="BF483" s="206"/>
      <c r="BG483" s="206"/>
      <c r="BH483" s="206"/>
    </row>
    <row r="484" spans="1:60" outlineLevel="1" x14ac:dyDescent="0.2">
      <c r="A484" s="230"/>
      <c r="B484" s="215"/>
      <c r="C484" s="249" t="s">
        <v>624</v>
      </c>
      <c r="D484" s="218"/>
      <c r="E484" s="222">
        <v>2.25875</v>
      </c>
      <c r="F484" s="227"/>
      <c r="G484" s="227"/>
      <c r="H484" s="226"/>
      <c r="I484" s="232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  <c r="AA484" s="206"/>
      <c r="AB484" s="206"/>
      <c r="AC484" s="206"/>
      <c r="AD484" s="206"/>
      <c r="AE484" s="206"/>
      <c r="AF484" s="206"/>
      <c r="AG484" s="206"/>
      <c r="AH484" s="206"/>
      <c r="AI484" s="206"/>
      <c r="AJ484" s="206"/>
      <c r="AK484" s="206"/>
      <c r="AL484" s="206"/>
      <c r="AM484" s="206"/>
      <c r="AN484" s="206"/>
      <c r="AO484" s="206"/>
      <c r="AP484" s="206"/>
      <c r="AQ484" s="206"/>
      <c r="AR484" s="206"/>
      <c r="AS484" s="206"/>
      <c r="AT484" s="206"/>
      <c r="AU484" s="206"/>
      <c r="AV484" s="206"/>
      <c r="AW484" s="206"/>
      <c r="AX484" s="206"/>
      <c r="AY484" s="206"/>
      <c r="AZ484" s="206"/>
      <c r="BA484" s="206"/>
      <c r="BB484" s="206"/>
      <c r="BC484" s="206"/>
      <c r="BD484" s="206"/>
      <c r="BE484" s="206"/>
      <c r="BF484" s="206"/>
      <c r="BG484" s="206"/>
      <c r="BH484" s="206"/>
    </row>
    <row r="485" spans="1:60" outlineLevel="1" x14ac:dyDescent="0.2">
      <c r="A485" s="230"/>
      <c r="B485" s="215"/>
      <c r="C485" s="249" t="s">
        <v>625</v>
      </c>
      <c r="D485" s="218"/>
      <c r="E485" s="222">
        <v>2.2254</v>
      </c>
      <c r="F485" s="227"/>
      <c r="G485" s="227"/>
      <c r="H485" s="226"/>
      <c r="I485" s="232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  <c r="AA485" s="206"/>
      <c r="AB485" s="206"/>
      <c r="AC485" s="206"/>
      <c r="AD485" s="206"/>
      <c r="AE485" s="206"/>
      <c r="AF485" s="206"/>
      <c r="AG485" s="206"/>
      <c r="AH485" s="206"/>
      <c r="AI485" s="206"/>
      <c r="AJ485" s="206"/>
      <c r="AK485" s="206"/>
      <c r="AL485" s="206"/>
      <c r="AM485" s="206"/>
      <c r="AN485" s="206"/>
      <c r="AO485" s="206"/>
      <c r="AP485" s="206"/>
      <c r="AQ485" s="206"/>
      <c r="AR485" s="206"/>
      <c r="AS485" s="206"/>
      <c r="AT485" s="206"/>
      <c r="AU485" s="206"/>
      <c r="AV485" s="206"/>
      <c r="AW485" s="206"/>
      <c r="AX485" s="206"/>
      <c r="AY485" s="206"/>
      <c r="AZ485" s="206"/>
      <c r="BA485" s="206"/>
      <c r="BB485" s="206"/>
      <c r="BC485" s="206"/>
      <c r="BD485" s="206"/>
      <c r="BE485" s="206"/>
      <c r="BF485" s="206"/>
      <c r="BG485" s="206"/>
      <c r="BH485" s="206"/>
    </row>
    <row r="486" spans="1:60" outlineLevel="1" x14ac:dyDescent="0.2">
      <c r="A486" s="230"/>
      <c r="B486" s="321" t="s">
        <v>639</v>
      </c>
      <c r="C486" s="322"/>
      <c r="D486" s="323"/>
      <c r="E486" s="324"/>
      <c r="F486" s="325"/>
      <c r="G486" s="326"/>
      <c r="H486" s="226"/>
      <c r="I486" s="232"/>
      <c r="J486" s="206"/>
      <c r="K486" s="206">
        <v>0</v>
      </c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  <c r="AA486" s="206"/>
      <c r="AB486" s="206"/>
      <c r="AC486" s="206"/>
      <c r="AD486" s="206"/>
      <c r="AE486" s="206"/>
      <c r="AF486" s="206"/>
      <c r="AG486" s="206"/>
      <c r="AH486" s="206"/>
      <c r="AI486" s="206"/>
      <c r="AJ486" s="206"/>
      <c r="AK486" s="206"/>
      <c r="AL486" s="206"/>
      <c r="AM486" s="206"/>
      <c r="AN486" s="206"/>
      <c r="AO486" s="206"/>
      <c r="AP486" s="206"/>
      <c r="AQ486" s="206"/>
      <c r="AR486" s="206"/>
      <c r="AS486" s="206"/>
      <c r="AT486" s="206"/>
      <c r="AU486" s="206"/>
      <c r="AV486" s="206"/>
      <c r="AW486" s="206"/>
      <c r="AX486" s="206"/>
      <c r="AY486" s="206"/>
      <c r="AZ486" s="206"/>
      <c r="BA486" s="206"/>
      <c r="BB486" s="206"/>
      <c r="BC486" s="206"/>
      <c r="BD486" s="206"/>
      <c r="BE486" s="206"/>
      <c r="BF486" s="206"/>
      <c r="BG486" s="206"/>
      <c r="BH486" s="206"/>
    </row>
    <row r="487" spans="1:60" outlineLevel="1" x14ac:dyDescent="0.2">
      <c r="A487" s="230"/>
      <c r="B487" s="321" t="s">
        <v>640</v>
      </c>
      <c r="C487" s="322"/>
      <c r="D487" s="323"/>
      <c r="E487" s="324"/>
      <c r="F487" s="325"/>
      <c r="G487" s="326"/>
      <c r="H487" s="226"/>
      <c r="I487" s="232"/>
      <c r="J487" s="206"/>
      <c r="K487" s="206">
        <v>1</v>
      </c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  <c r="AA487" s="206"/>
      <c r="AB487" s="206"/>
      <c r="AC487" s="206"/>
      <c r="AD487" s="206"/>
      <c r="AE487" s="206"/>
      <c r="AF487" s="206"/>
      <c r="AG487" s="206"/>
      <c r="AH487" s="206"/>
      <c r="AI487" s="206"/>
      <c r="AJ487" s="206"/>
      <c r="AK487" s="206"/>
      <c r="AL487" s="206"/>
      <c r="AM487" s="206"/>
      <c r="AN487" s="206"/>
      <c r="AO487" s="206"/>
      <c r="AP487" s="206"/>
      <c r="AQ487" s="206"/>
      <c r="AR487" s="206"/>
      <c r="AS487" s="206"/>
      <c r="AT487" s="206"/>
      <c r="AU487" s="206"/>
      <c r="AV487" s="206"/>
      <c r="AW487" s="206"/>
      <c r="AX487" s="206"/>
      <c r="AY487" s="206"/>
      <c r="AZ487" s="206"/>
      <c r="BA487" s="206"/>
      <c r="BB487" s="206"/>
      <c r="BC487" s="206"/>
      <c r="BD487" s="206"/>
      <c r="BE487" s="206"/>
      <c r="BF487" s="206"/>
      <c r="BG487" s="206"/>
      <c r="BH487" s="206"/>
    </row>
    <row r="488" spans="1:60" outlineLevel="1" x14ac:dyDescent="0.2">
      <c r="A488" s="230">
        <v>76</v>
      </c>
      <c r="B488" s="215" t="s">
        <v>641</v>
      </c>
      <c r="C488" s="248" t="s">
        <v>642</v>
      </c>
      <c r="D488" s="217" t="s">
        <v>274</v>
      </c>
      <c r="E488" s="221">
        <v>0.63302999999999998</v>
      </c>
      <c r="F488" s="228"/>
      <c r="G488" s="227">
        <f>ROUND(E488*F488,2)</f>
        <v>0</v>
      </c>
      <c r="H488" s="226" t="s">
        <v>227</v>
      </c>
      <c r="I488" s="232" t="s">
        <v>149</v>
      </c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  <c r="AA488" s="206"/>
      <c r="AB488" s="206"/>
      <c r="AC488" s="206"/>
      <c r="AD488" s="206"/>
      <c r="AE488" s="206"/>
      <c r="AF488" s="206"/>
      <c r="AG488" s="206"/>
      <c r="AH488" s="206"/>
      <c r="AI488" s="206"/>
      <c r="AJ488" s="206"/>
      <c r="AK488" s="206"/>
      <c r="AL488" s="206"/>
      <c r="AM488" s="206">
        <v>21</v>
      </c>
      <c r="AN488" s="206"/>
      <c r="AO488" s="206"/>
      <c r="AP488" s="206"/>
      <c r="AQ488" s="206"/>
      <c r="AR488" s="206"/>
      <c r="AS488" s="206"/>
      <c r="AT488" s="206"/>
      <c r="AU488" s="206"/>
      <c r="AV488" s="206"/>
      <c r="AW488" s="206"/>
      <c r="AX488" s="206"/>
      <c r="AY488" s="206"/>
      <c r="AZ488" s="206"/>
      <c r="BA488" s="206"/>
      <c r="BB488" s="206"/>
      <c r="BC488" s="206"/>
      <c r="BD488" s="206"/>
      <c r="BE488" s="206"/>
      <c r="BF488" s="206"/>
      <c r="BG488" s="206"/>
      <c r="BH488" s="206"/>
    </row>
    <row r="489" spans="1:60" outlineLevel="1" x14ac:dyDescent="0.2">
      <c r="A489" s="230"/>
      <c r="B489" s="215"/>
      <c r="C489" s="249" t="s">
        <v>643</v>
      </c>
      <c r="D489" s="218"/>
      <c r="E489" s="222">
        <v>0.33967000000000003</v>
      </c>
      <c r="F489" s="227"/>
      <c r="G489" s="227"/>
      <c r="H489" s="226"/>
      <c r="I489" s="232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  <c r="AA489" s="206"/>
      <c r="AB489" s="206"/>
      <c r="AC489" s="206"/>
      <c r="AD489" s="206"/>
      <c r="AE489" s="206"/>
      <c r="AF489" s="206"/>
      <c r="AG489" s="206"/>
      <c r="AH489" s="206"/>
      <c r="AI489" s="206"/>
      <c r="AJ489" s="206"/>
      <c r="AK489" s="206"/>
      <c r="AL489" s="206"/>
      <c r="AM489" s="206"/>
      <c r="AN489" s="206"/>
      <c r="AO489" s="206"/>
      <c r="AP489" s="206"/>
      <c r="AQ489" s="206"/>
      <c r="AR489" s="206"/>
      <c r="AS489" s="206"/>
      <c r="AT489" s="206"/>
      <c r="AU489" s="206"/>
      <c r="AV489" s="206"/>
      <c r="AW489" s="206"/>
      <c r="AX489" s="206"/>
      <c r="AY489" s="206"/>
      <c r="AZ489" s="206"/>
      <c r="BA489" s="206"/>
      <c r="BB489" s="206"/>
      <c r="BC489" s="206"/>
      <c r="BD489" s="206"/>
      <c r="BE489" s="206"/>
      <c r="BF489" s="206"/>
      <c r="BG489" s="206"/>
      <c r="BH489" s="206"/>
    </row>
    <row r="490" spans="1:60" outlineLevel="1" x14ac:dyDescent="0.2">
      <c r="A490" s="230"/>
      <c r="B490" s="215"/>
      <c r="C490" s="249" t="s">
        <v>644</v>
      </c>
      <c r="D490" s="218"/>
      <c r="E490" s="222">
        <v>4.3029999999999999E-2</v>
      </c>
      <c r="F490" s="227"/>
      <c r="G490" s="227"/>
      <c r="H490" s="226"/>
      <c r="I490" s="232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  <c r="AA490" s="206"/>
      <c r="AB490" s="206"/>
      <c r="AC490" s="206"/>
      <c r="AD490" s="206"/>
      <c r="AE490" s="206"/>
      <c r="AF490" s="206"/>
      <c r="AG490" s="206"/>
      <c r="AH490" s="206"/>
      <c r="AI490" s="206"/>
      <c r="AJ490" s="206"/>
      <c r="AK490" s="206"/>
      <c r="AL490" s="206"/>
      <c r="AM490" s="206"/>
      <c r="AN490" s="206"/>
      <c r="AO490" s="206"/>
      <c r="AP490" s="206"/>
      <c r="AQ490" s="206"/>
      <c r="AR490" s="206"/>
      <c r="AS490" s="206"/>
      <c r="AT490" s="206"/>
      <c r="AU490" s="206"/>
      <c r="AV490" s="206"/>
      <c r="AW490" s="206"/>
      <c r="AX490" s="206"/>
      <c r="AY490" s="206"/>
      <c r="AZ490" s="206"/>
      <c r="BA490" s="206"/>
      <c r="BB490" s="206"/>
      <c r="BC490" s="206"/>
      <c r="BD490" s="206"/>
      <c r="BE490" s="206"/>
      <c r="BF490" s="206"/>
      <c r="BG490" s="206"/>
      <c r="BH490" s="206"/>
    </row>
    <row r="491" spans="1:60" outlineLevel="1" x14ac:dyDescent="0.2">
      <c r="A491" s="230"/>
      <c r="B491" s="215"/>
      <c r="C491" s="249" t="s">
        <v>645</v>
      </c>
      <c r="D491" s="218"/>
      <c r="E491" s="222">
        <v>0.12109</v>
      </c>
      <c r="F491" s="227"/>
      <c r="G491" s="227"/>
      <c r="H491" s="226"/>
      <c r="I491" s="232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  <c r="AA491" s="206"/>
      <c r="AB491" s="206"/>
      <c r="AC491" s="206"/>
      <c r="AD491" s="206"/>
      <c r="AE491" s="206"/>
      <c r="AF491" s="206"/>
      <c r="AG491" s="206"/>
      <c r="AH491" s="206"/>
      <c r="AI491" s="206"/>
      <c r="AJ491" s="206"/>
      <c r="AK491" s="206"/>
      <c r="AL491" s="206"/>
      <c r="AM491" s="206"/>
      <c r="AN491" s="206"/>
      <c r="AO491" s="206"/>
      <c r="AP491" s="206"/>
      <c r="AQ491" s="206"/>
      <c r="AR491" s="206"/>
      <c r="AS491" s="206"/>
      <c r="AT491" s="206"/>
      <c r="AU491" s="206"/>
      <c r="AV491" s="206"/>
      <c r="AW491" s="206"/>
      <c r="AX491" s="206"/>
      <c r="AY491" s="206"/>
      <c r="AZ491" s="206"/>
      <c r="BA491" s="206"/>
      <c r="BB491" s="206"/>
      <c r="BC491" s="206"/>
      <c r="BD491" s="206"/>
      <c r="BE491" s="206"/>
      <c r="BF491" s="206"/>
      <c r="BG491" s="206"/>
      <c r="BH491" s="206"/>
    </row>
    <row r="492" spans="1:60" outlineLevel="1" x14ac:dyDescent="0.2">
      <c r="A492" s="230"/>
      <c r="B492" s="215"/>
      <c r="C492" s="249" t="s">
        <v>646</v>
      </c>
      <c r="D492" s="218"/>
      <c r="E492" s="222">
        <v>0.12923999999999999</v>
      </c>
      <c r="F492" s="227"/>
      <c r="G492" s="227"/>
      <c r="H492" s="226"/>
      <c r="I492" s="232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6"/>
      <c r="AN492" s="206"/>
      <c r="AO492" s="206"/>
      <c r="AP492" s="206"/>
      <c r="AQ492" s="206"/>
      <c r="AR492" s="206"/>
      <c r="AS492" s="206"/>
      <c r="AT492" s="206"/>
      <c r="AU492" s="206"/>
      <c r="AV492" s="206"/>
      <c r="AW492" s="206"/>
      <c r="AX492" s="206"/>
      <c r="AY492" s="206"/>
      <c r="AZ492" s="206"/>
      <c r="BA492" s="206"/>
      <c r="BB492" s="206"/>
      <c r="BC492" s="206"/>
      <c r="BD492" s="206"/>
      <c r="BE492" s="206"/>
      <c r="BF492" s="206"/>
      <c r="BG492" s="206"/>
      <c r="BH492" s="206"/>
    </row>
    <row r="493" spans="1:60" x14ac:dyDescent="0.2">
      <c r="A493" s="229" t="s">
        <v>141</v>
      </c>
      <c r="B493" s="214" t="s">
        <v>73</v>
      </c>
      <c r="C493" s="247" t="s">
        <v>74</v>
      </c>
      <c r="D493" s="216"/>
      <c r="E493" s="220"/>
      <c r="F493" s="346">
        <f>SUM(G494:G509)</f>
        <v>0</v>
      </c>
      <c r="G493" s="347"/>
      <c r="H493" s="225"/>
      <c r="I493" s="231"/>
    </row>
    <row r="494" spans="1:60" ht="22.5" outlineLevel="1" x14ac:dyDescent="0.2">
      <c r="A494" s="230">
        <v>77</v>
      </c>
      <c r="B494" s="215" t="s">
        <v>647</v>
      </c>
      <c r="C494" s="248" t="s">
        <v>648</v>
      </c>
      <c r="D494" s="217" t="s">
        <v>162</v>
      </c>
      <c r="E494" s="221">
        <v>4</v>
      </c>
      <c r="F494" s="228"/>
      <c r="G494" s="227">
        <f>ROUND(E494*F494,2)</f>
        <v>0</v>
      </c>
      <c r="H494" s="226"/>
      <c r="I494" s="232" t="s">
        <v>399</v>
      </c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6">
        <v>21</v>
      </c>
      <c r="AN494" s="206"/>
      <c r="AO494" s="206"/>
      <c r="AP494" s="206"/>
      <c r="AQ494" s="206"/>
      <c r="AR494" s="206"/>
      <c r="AS494" s="206"/>
      <c r="AT494" s="206"/>
      <c r="AU494" s="206"/>
      <c r="AV494" s="206"/>
      <c r="AW494" s="206"/>
      <c r="AX494" s="206"/>
      <c r="AY494" s="206"/>
      <c r="AZ494" s="206"/>
      <c r="BA494" s="206"/>
      <c r="BB494" s="206"/>
      <c r="BC494" s="206"/>
      <c r="BD494" s="206"/>
      <c r="BE494" s="206"/>
      <c r="BF494" s="206"/>
      <c r="BG494" s="206"/>
      <c r="BH494" s="206"/>
    </row>
    <row r="495" spans="1:60" outlineLevel="1" x14ac:dyDescent="0.2">
      <c r="A495" s="230"/>
      <c r="B495" s="215"/>
      <c r="C495" s="249" t="s">
        <v>649</v>
      </c>
      <c r="D495" s="218"/>
      <c r="E495" s="222">
        <v>4</v>
      </c>
      <c r="F495" s="227"/>
      <c r="G495" s="227"/>
      <c r="H495" s="226"/>
      <c r="I495" s="232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6"/>
      <c r="AN495" s="206"/>
      <c r="AO495" s="206"/>
      <c r="AP495" s="206"/>
      <c r="AQ495" s="206"/>
      <c r="AR495" s="206"/>
      <c r="AS495" s="206"/>
      <c r="AT495" s="206"/>
      <c r="AU495" s="206"/>
      <c r="AV495" s="206"/>
      <c r="AW495" s="206"/>
      <c r="AX495" s="206"/>
      <c r="AY495" s="206"/>
      <c r="AZ495" s="206"/>
      <c r="BA495" s="206"/>
      <c r="BB495" s="206"/>
      <c r="BC495" s="206"/>
      <c r="BD495" s="206"/>
      <c r="BE495" s="206"/>
      <c r="BF495" s="206"/>
      <c r="BG495" s="206"/>
      <c r="BH495" s="206"/>
    </row>
    <row r="496" spans="1:60" ht="22.5" outlineLevel="1" x14ac:dyDescent="0.2">
      <c r="A496" s="230">
        <v>78</v>
      </c>
      <c r="B496" s="215" t="s">
        <v>650</v>
      </c>
      <c r="C496" s="248" t="s">
        <v>651</v>
      </c>
      <c r="D496" s="217" t="s">
        <v>147</v>
      </c>
      <c r="E496" s="221">
        <v>181.67</v>
      </c>
      <c r="F496" s="228"/>
      <c r="G496" s="227">
        <f>ROUND(E496*F496,2)</f>
        <v>0</v>
      </c>
      <c r="H496" s="226"/>
      <c r="I496" s="232" t="s">
        <v>399</v>
      </c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6">
        <v>21</v>
      </c>
      <c r="AN496" s="206"/>
      <c r="AO496" s="206"/>
      <c r="AP496" s="206"/>
      <c r="AQ496" s="206"/>
      <c r="AR496" s="206"/>
      <c r="AS496" s="206"/>
      <c r="AT496" s="206"/>
      <c r="AU496" s="206"/>
      <c r="AV496" s="206"/>
      <c r="AW496" s="206"/>
      <c r="AX496" s="206"/>
      <c r="AY496" s="206"/>
      <c r="AZ496" s="206"/>
      <c r="BA496" s="206"/>
      <c r="BB496" s="206"/>
      <c r="BC496" s="206"/>
      <c r="BD496" s="206"/>
      <c r="BE496" s="206"/>
      <c r="BF496" s="206"/>
      <c r="BG496" s="206"/>
      <c r="BH496" s="206"/>
    </row>
    <row r="497" spans="1:60" outlineLevel="1" x14ac:dyDescent="0.2">
      <c r="A497" s="230"/>
      <c r="B497" s="215"/>
      <c r="C497" s="249" t="s">
        <v>652</v>
      </c>
      <c r="D497" s="218"/>
      <c r="E497" s="222">
        <v>97.48</v>
      </c>
      <c r="F497" s="227"/>
      <c r="G497" s="227"/>
      <c r="H497" s="226"/>
      <c r="I497" s="232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6"/>
      <c r="AN497" s="206"/>
      <c r="AO497" s="206"/>
      <c r="AP497" s="206"/>
      <c r="AQ497" s="206"/>
      <c r="AR497" s="206"/>
      <c r="AS497" s="206"/>
      <c r="AT497" s="206"/>
      <c r="AU497" s="206"/>
      <c r="AV497" s="206"/>
      <c r="AW497" s="206"/>
      <c r="AX497" s="206"/>
      <c r="AY497" s="206"/>
      <c r="AZ497" s="206"/>
      <c r="BA497" s="206"/>
      <c r="BB497" s="206"/>
      <c r="BC497" s="206"/>
      <c r="BD497" s="206"/>
      <c r="BE497" s="206"/>
      <c r="BF497" s="206"/>
      <c r="BG497" s="206"/>
      <c r="BH497" s="206"/>
    </row>
    <row r="498" spans="1:60" outlineLevel="1" x14ac:dyDescent="0.2">
      <c r="A498" s="230"/>
      <c r="B498" s="215"/>
      <c r="C498" s="249" t="s">
        <v>653</v>
      </c>
      <c r="D498" s="218"/>
      <c r="E498" s="222">
        <v>12.35</v>
      </c>
      <c r="F498" s="227"/>
      <c r="G498" s="227"/>
      <c r="H498" s="226"/>
      <c r="I498" s="232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6"/>
      <c r="AN498" s="206"/>
      <c r="AO498" s="206"/>
      <c r="AP498" s="206"/>
      <c r="AQ498" s="206"/>
      <c r="AR498" s="206"/>
      <c r="AS498" s="206"/>
      <c r="AT498" s="206"/>
      <c r="AU498" s="206"/>
      <c r="AV498" s="206"/>
      <c r="AW498" s="206"/>
      <c r="AX498" s="206"/>
      <c r="AY498" s="206"/>
      <c r="AZ498" s="206"/>
      <c r="BA498" s="206"/>
      <c r="BB498" s="206"/>
      <c r="BC498" s="206"/>
      <c r="BD498" s="206"/>
      <c r="BE498" s="206"/>
      <c r="BF498" s="206"/>
      <c r="BG498" s="206"/>
      <c r="BH498" s="206"/>
    </row>
    <row r="499" spans="1:60" outlineLevel="1" x14ac:dyDescent="0.2">
      <c r="A499" s="230"/>
      <c r="B499" s="215"/>
      <c r="C499" s="249" t="s">
        <v>654</v>
      </c>
      <c r="D499" s="218"/>
      <c r="E499" s="222">
        <v>34.75</v>
      </c>
      <c r="F499" s="227"/>
      <c r="G499" s="227"/>
      <c r="H499" s="226"/>
      <c r="I499" s="232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6"/>
      <c r="AN499" s="206"/>
      <c r="AO499" s="206"/>
      <c r="AP499" s="206"/>
      <c r="AQ499" s="206"/>
      <c r="AR499" s="206"/>
      <c r="AS499" s="206"/>
      <c r="AT499" s="206"/>
      <c r="AU499" s="206"/>
      <c r="AV499" s="206"/>
      <c r="AW499" s="206"/>
      <c r="AX499" s="206"/>
      <c r="AY499" s="206"/>
      <c r="AZ499" s="206"/>
      <c r="BA499" s="206"/>
      <c r="BB499" s="206"/>
      <c r="BC499" s="206"/>
      <c r="BD499" s="206"/>
      <c r="BE499" s="206"/>
      <c r="BF499" s="206"/>
      <c r="BG499" s="206"/>
      <c r="BH499" s="206"/>
    </row>
    <row r="500" spans="1:60" outlineLevel="1" x14ac:dyDescent="0.2">
      <c r="A500" s="230"/>
      <c r="B500" s="215"/>
      <c r="C500" s="249" t="s">
        <v>655</v>
      </c>
      <c r="D500" s="218"/>
      <c r="E500" s="222">
        <v>37.090000000000003</v>
      </c>
      <c r="F500" s="227"/>
      <c r="G500" s="227"/>
      <c r="H500" s="226"/>
      <c r="I500" s="232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206"/>
      <c r="AT500" s="206"/>
      <c r="AU500" s="206"/>
      <c r="AV500" s="206"/>
      <c r="AW500" s="206"/>
      <c r="AX500" s="206"/>
      <c r="AY500" s="206"/>
      <c r="AZ500" s="206"/>
      <c r="BA500" s="206"/>
      <c r="BB500" s="206"/>
      <c r="BC500" s="206"/>
      <c r="BD500" s="206"/>
      <c r="BE500" s="206"/>
      <c r="BF500" s="206"/>
      <c r="BG500" s="206"/>
      <c r="BH500" s="206"/>
    </row>
    <row r="501" spans="1:60" outlineLevel="1" x14ac:dyDescent="0.2">
      <c r="A501" s="230">
        <v>79</v>
      </c>
      <c r="B501" s="215" t="s">
        <v>656</v>
      </c>
      <c r="C501" s="248" t="s">
        <v>657</v>
      </c>
      <c r="D501" s="217" t="s">
        <v>147</v>
      </c>
      <c r="E501" s="221">
        <v>181.67</v>
      </c>
      <c r="F501" s="228"/>
      <c r="G501" s="227">
        <f>ROUND(E501*F501,2)</f>
        <v>0</v>
      </c>
      <c r="H501" s="226"/>
      <c r="I501" s="232" t="s">
        <v>399</v>
      </c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  <c r="AA501" s="206"/>
      <c r="AB501" s="206"/>
      <c r="AC501" s="206"/>
      <c r="AD501" s="206"/>
      <c r="AE501" s="206"/>
      <c r="AF501" s="206"/>
      <c r="AG501" s="206"/>
      <c r="AH501" s="206"/>
      <c r="AI501" s="206"/>
      <c r="AJ501" s="206"/>
      <c r="AK501" s="206"/>
      <c r="AL501" s="206"/>
      <c r="AM501" s="206">
        <v>21</v>
      </c>
      <c r="AN501" s="206"/>
      <c r="AO501" s="206"/>
      <c r="AP501" s="206"/>
      <c r="AQ501" s="206"/>
      <c r="AR501" s="206"/>
      <c r="AS501" s="206"/>
      <c r="AT501" s="206"/>
      <c r="AU501" s="206"/>
      <c r="AV501" s="206"/>
      <c r="AW501" s="206"/>
      <c r="AX501" s="206"/>
      <c r="AY501" s="206"/>
      <c r="AZ501" s="206"/>
      <c r="BA501" s="206"/>
      <c r="BB501" s="206"/>
      <c r="BC501" s="206"/>
      <c r="BD501" s="206"/>
      <c r="BE501" s="206"/>
      <c r="BF501" s="206"/>
      <c r="BG501" s="206"/>
      <c r="BH501" s="206"/>
    </row>
    <row r="502" spans="1:60" outlineLevel="1" x14ac:dyDescent="0.2">
      <c r="A502" s="230"/>
      <c r="B502" s="215"/>
      <c r="C502" s="249" t="s">
        <v>652</v>
      </c>
      <c r="D502" s="218"/>
      <c r="E502" s="222">
        <v>97.48</v>
      </c>
      <c r="F502" s="227"/>
      <c r="G502" s="227"/>
      <c r="H502" s="226"/>
      <c r="I502" s="232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  <c r="AA502" s="206"/>
      <c r="AB502" s="206"/>
      <c r="AC502" s="206"/>
      <c r="AD502" s="206"/>
      <c r="AE502" s="206"/>
      <c r="AF502" s="206"/>
      <c r="AG502" s="206"/>
      <c r="AH502" s="206"/>
      <c r="AI502" s="206"/>
      <c r="AJ502" s="206"/>
      <c r="AK502" s="206"/>
      <c r="AL502" s="206"/>
      <c r="AM502" s="206"/>
      <c r="AN502" s="206"/>
      <c r="AO502" s="206"/>
      <c r="AP502" s="206"/>
      <c r="AQ502" s="206"/>
      <c r="AR502" s="206"/>
      <c r="AS502" s="206"/>
      <c r="AT502" s="206"/>
      <c r="AU502" s="206"/>
      <c r="AV502" s="206"/>
      <c r="AW502" s="206"/>
      <c r="AX502" s="206"/>
      <c r="AY502" s="206"/>
      <c r="AZ502" s="206"/>
      <c r="BA502" s="206"/>
      <c r="BB502" s="206"/>
      <c r="BC502" s="206"/>
      <c r="BD502" s="206"/>
      <c r="BE502" s="206"/>
      <c r="BF502" s="206"/>
      <c r="BG502" s="206"/>
      <c r="BH502" s="206"/>
    </row>
    <row r="503" spans="1:60" outlineLevel="1" x14ac:dyDescent="0.2">
      <c r="A503" s="230"/>
      <c r="B503" s="215"/>
      <c r="C503" s="249" t="s">
        <v>653</v>
      </c>
      <c r="D503" s="218"/>
      <c r="E503" s="222">
        <v>12.35</v>
      </c>
      <c r="F503" s="227"/>
      <c r="G503" s="227"/>
      <c r="H503" s="226"/>
      <c r="I503" s="232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6"/>
      <c r="AT503" s="206"/>
      <c r="AU503" s="206"/>
      <c r="AV503" s="206"/>
      <c r="AW503" s="206"/>
      <c r="AX503" s="206"/>
      <c r="AY503" s="206"/>
      <c r="AZ503" s="206"/>
      <c r="BA503" s="206"/>
      <c r="BB503" s="206"/>
      <c r="BC503" s="206"/>
      <c r="BD503" s="206"/>
      <c r="BE503" s="206"/>
      <c r="BF503" s="206"/>
      <c r="BG503" s="206"/>
      <c r="BH503" s="206"/>
    </row>
    <row r="504" spans="1:60" outlineLevel="1" x14ac:dyDescent="0.2">
      <c r="A504" s="230"/>
      <c r="B504" s="215"/>
      <c r="C504" s="249" t="s">
        <v>654</v>
      </c>
      <c r="D504" s="218"/>
      <c r="E504" s="222">
        <v>34.75</v>
      </c>
      <c r="F504" s="227"/>
      <c r="G504" s="227"/>
      <c r="H504" s="226"/>
      <c r="I504" s="232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  <c r="AA504" s="206"/>
      <c r="AB504" s="206"/>
      <c r="AC504" s="206"/>
      <c r="AD504" s="206"/>
      <c r="AE504" s="206"/>
      <c r="AF504" s="206"/>
      <c r="AG504" s="206"/>
      <c r="AH504" s="206"/>
      <c r="AI504" s="206"/>
      <c r="AJ504" s="206"/>
      <c r="AK504" s="206"/>
      <c r="AL504" s="206"/>
      <c r="AM504" s="206"/>
      <c r="AN504" s="206"/>
      <c r="AO504" s="206"/>
      <c r="AP504" s="206"/>
      <c r="AQ504" s="206"/>
      <c r="AR504" s="206"/>
      <c r="AS504" s="206"/>
      <c r="AT504" s="206"/>
      <c r="AU504" s="206"/>
      <c r="AV504" s="206"/>
      <c r="AW504" s="206"/>
      <c r="AX504" s="206"/>
      <c r="AY504" s="206"/>
      <c r="AZ504" s="206"/>
      <c r="BA504" s="206"/>
      <c r="BB504" s="206"/>
      <c r="BC504" s="206"/>
      <c r="BD504" s="206"/>
      <c r="BE504" s="206"/>
      <c r="BF504" s="206"/>
      <c r="BG504" s="206"/>
      <c r="BH504" s="206"/>
    </row>
    <row r="505" spans="1:60" outlineLevel="1" x14ac:dyDescent="0.2">
      <c r="A505" s="230"/>
      <c r="B505" s="215"/>
      <c r="C505" s="249" t="s">
        <v>655</v>
      </c>
      <c r="D505" s="218"/>
      <c r="E505" s="222">
        <v>37.090000000000003</v>
      </c>
      <c r="F505" s="227"/>
      <c r="G505" s="227"/>
      <c r="H505" s="226"/>
      <c r="I505" s="232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  <c r="AA505" s="206"/>
      <c r="AB505" s="206"/>
      <c r="AC505" s="206"/>
      <c r="AD505" s="206"/>
      <c r="AE505" s="206"/>
      <c r="AF505" s="206"/>
      <c r="AG505" s="206"/>
      <c r="AH505" s="206"/>
      <c r="AI505" s="206"/>
      <c r="AJ505" s="206"/>
      <c r="AK505" s="206"/>
      <c r="AL505" s="206"/>
      <c r="AM505" s="206"/>
      <c r="AN505" s="206"/>
      <c r="AO505" s="206"/>
      <c r="AP505" s="206"/>
      <c r="AQ505" s="206"/>
      <c r="AR505" s="206"/>
      <c r="AS505" s="206"/>
      <c r="AT505" s="206"/>
      <c r="AU505" s="206"/>
      <c r="AV505" s="206"/>
      <c r="AW505" s="206"/>
      <c r="AX505" s="206"/>
      <c r="AY505" s="206"/>
      <c r="AZ505" s="206"/>
      <c r="BA505" s="206"/>
      <c r="BB505" s="206"/>
      <c r="BC505" s="206"/>
      <c r="BD505" s="206"/>
      <c r="BE505" s="206"/>
      <c r="BF505" s="206"/>
      <c r="BG505" s="206"/>
      <c r="BH505" s="206"/>
    </row>
    <row r="506" spans="1:60" outlineLevel="1" x14ac:dyDescent="0.2">
      <c r="A506" s="230">
        <v>80</v>
      </c>
      <c r="B506" s="215" t="s">
        <v>658</v>
      </c>
      <c r="C506" s="248" t="s">
        <v>659</v>
      </c>
      <c r="D506" s="217" t="s">
        <v>660</v>
      </c>
      <c r="E506" s="221">
        <v>1</v>
      </c>
      <c r="F506" s="228"/>
      <c r="G506" s="227">
        <f>ROUND(E506*F506,2)</f>
        <v>0</v>
      </c>
      <c r="H506" s="226"/>
      <c r="I506" s="232" t="s">
        <v>399</v>
      </c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  <c r="AA506" s="206"/>
      <c r="AB506" s="206"/>
      <c r="AC506" s="206"/>
      <c r="AD506" s="206"/>
      <c r="AE506" s="206"/>
      <c r="AF506" s="206"/>
      <c r="AG506" s="206"/>
      <c r="AH506" s="206"/>
      <c r="AI506" s="206"/>
      <c r="AJ506" s="206"/>
      <c r="AK506" s="206"/>
      <c r="AL506" s="206"/>
      <c r="AM506" s="206">
        <v>21</v>
      </c>
      <c r="AN506" s="206"/>
      <c r="AO506" s="206"/>
      <c r="AP506" s="206"/>
      <c r="AQ506" s="206"/>
      <c r="AR506" s="206"/>
      <c r="AS506" s="206"/>
      <c r="AT506" s="206"/>
      <c r="AU506" s="206"/>
      <c r="AV506" s="206"/>
      <c r="AW506" s="206"/>
      <c r="AX506" s="206"/>
      <c r="AY506" s="206"/>
      <c r="AZ506" s="206"/>
      <c r="BA506" s="206"/>
      <c r="BB506" s="206"/>
      <c r="BC506" s="206"/>
      <c r="BD506" s="206"/>
      <c r="BE506" s="206"/>
      <c r="BF506" s="206"/>
      <c r="BG506" s="206"/>
      <c r="BH506" s="206"/>
    </row>
    <row r="507" spans="1:60" outlineLevel="1" x14ac:dyDescent="0.2">
      <c r="A507" s="230"/>
      <c r="B507" s="215"/>
      <c r="C507" s="249" t="s">
        <v>661</v>
      </c>
      <c r="D507" s="218"/>
      <c r="E507" s="222">
        <v>1</v>
      </c>
      <c r="F507" s="227"/>
      <c r="G507" s="227"/>
      <c r="H507" s="226"/>
      <c r="I507" s="232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  <c r="AA507" s="206"/>
      <c r="AB507" s="206"/>
      <c r="AC507" s="206"/>
      <c r="AD507" s="206"/>
      <c r="AE507" s="206"/>
      <c r="AF507" s="206"/>
      <c r="AG507" s="206"/>
      <c r="AH507" s="206"/>
      <c r="AI507" s="206"/>
      <c r="AJ507" s="206"/>
      <c r="AK507" s="206"/>
      <c r="AL507" s="206"/>
      <c r="AM507" s="206"/>
      <c r="AN507" s="206"/>
      <c r="AO507" s="206"/>
      <c r="AP507" s="206"/>
      <c r="AQ507" s="206"/>
      <c r="AR507" s="206"/>
      <c r="AS507" s="206"/>
      <c r="AT507" s="206"/>
      <c r="AU507" s="206"/>
      <c r="AV507" s="206"/>
      <c r="AW507" s="206"/>
      <c r="AX507" s="206"/>
      <c r="AY507" s="206"/>
      <c r="AZ507" s="206"/>
      <c r="BA507" s="206"/>
      <c r="BB507" s="206"/>
      <c r="BC507" s="206"/>
      <c r="BD507" s="206"/>
      <c r="BE507" s="206"/>
      <c r="BF507" s="206"/>
      <c r="BG507" s="206"/>
      <c r="BH507" s="206"/>
    </row>
    <row r="508" spans="1:60" outlineLevel="1" x14ac:dyDescent="0.2">
      <c r="A508" s="230">
        <v>81</v>
      </c>
      <c r="B508" s="215" t="s">
        <v>662</v>
      </c>
      <c r="C508" s="248" t="s">
        <v>663</v>
      </c>
      <c r="D508" s="217" t="s">
        <v>398</v>
      </c>
      <c r="E508" s="221">
        <v>1</v>
      </c>
      <c r="F508" s="228"/>
      <c r="G508" s="227">
        <f>ROUND(E508*F508,2)</f>
        <v>0</v>
      </c>
      <c r="H508" s="226"/>
      <c r="I508" s="232" t="s">
        <v>399</v>
      </c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  <c r="AH508" s="206"/>
      <c r="AI508" s="206"/>
      <c r="AJ508" s="206"/>
      <c r="AK508" s="206"/>
      <c r="AL508" s="206"/>
      <c r="AM508" s="206">
        <v>21</v>
      </c>
      <c r="AN508" s="206"/>
      <c r="AO508" s="206"/>
      <c r="AP508" s="206"/>
      <c r="AQ508" s="206"/>
      <c r="AR508" s="206"/>
      <c r="AS508" s="206"/>
      <c r="AT508" s="206"/>
      <c r="AU508" s="206"/>
      <c r="AV508" s="206"/>
      <c r="AW508" s="206"/>
      <c r="AX508" s="206"/>
      <c r="AY508" s="206"/>
      <c r="AZ508" s="206"/>
      <c r="BA508" s="206"/>
      <c r="BB508" s="206"/>
      <c r="BC508" s="206"/>
      <c r="BD508" s="206"/>
      <c r="BE508" s="206"/>
      <c r="BF508" s="206"/>
      <c r="BG508" s="206"/>
      <c r="BH508" s="206"/>
    </row>
    <row r="509" spans="1:60" outlineLevel="1" x14ac:dyDescent="0.2">
      <c r="A509" s="230"/>
      <c r="B509" s="215"/>
      <c r="C509" s="249" t="s">
        <v>664</v>
      </c>
      <c r="D509" s="218"/>
      <c r="E509" s="222">
        <v>1</v>
      </c>
      <c r="F509" s="227"/>
      <c r="G509" s="227"/>
      <c r="H509" s="226"/>
      <c r="I509" s="232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  <c r="AH509" s="206"/>
      <c r="AI509" s="206"/>
      <c r="AJ509" s="206"/>
      <c r="AK509" s="206"/>
      <c r="AL509" s="206"/>
      <c r="AM509" s="206"/>
      <c r="AN509" s="206"/>
      <c r="AO509" s="206"/>
      <c r="AP509" s="206"/>
      <c r="AQ509" s="206"/>
      <c r="AR509" s="206"/>
      <c r="AS509" s="206"/>
      <c r="AT509" s="206"/>
      <c r="AU509" s="206"/>
      <c r="AV509" s="206"/>
      <c r="AW509" s="206"/>
      <c r="AX509" s="206"/>
      <c r="AY509" s="206"/>
      <c r="AZ509" s="206"/>
      <c r="BA509" s="206"/>
      <c r="BB509" s="206"/>
      <c r="BC509" s="206"/>
      <c r="BD509" s="206"/>
      <c r="BE509" s="206"/>
      <c r="BF509" s="206"/>
      <c r="BG509" s="206"/>
      <c r="BH509" s="206"/>
    </row>
    <row r="510" spans="1:60" x14ac:dyDescent="0.2">
      <c r="A510" s="229" t="s">
        <v>141</v>
      </c>
      <c r="B510" s="214" t="s">
        <v>75</v>
      </c>
      <c r="C510" s="247" t="s">
        <v>76</v>
      </c>
      <c r="D510" s="216"/>
      <c r="E510" s="220"/>
      <c r="F510" s="346">
        <f>SUM(G511:G519)</f>
        <v>0</v>
      </c>
      <c r="G510" s="347"/>
      <c r="H510" s="225"/>
      <c r="I510" s="231"/>
    </row>
    <row r="511" spans="1:60" outlineLevel="1" x14ac:dyDescent="0.2">
      <c r="A511" s="230"/>
      <c r="B511" s="335" t="s">
        <v>665</v>
      </c>
      <c r="C511" s="336"/>
      <c r="D511" s="337"/>
      <c r="E511" s="338"/>
      <c r="F511" s="339"/>
      <c r="G511" s="340"/>
      <c r="H511" s="226"/>
      <c r="I511" s="232"/>
      <c r="J511" s="206"/>
      <c r="K511" s="206">
        <v>0</v>
      </c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6"/>
      <c r="AK511" s="206"/>
      <c r="AL511" s="206"/>
      <c r="AM511" s="206"/>
      <c r="AN511" s="206"/>
      <c r="AO511" s="206"/>
      <c r="AP511" s="206"/>
      <c r="AQ511" s="206"/>
      <c r="AR511" s="206"/>
      <c r="AS511" s="206"/>
      <c r="AT511" s="206"/>
      <c r="AU511" s="206"/>
      <c r="AV511" s="206"/>
      <c r="AW511" s="206"/>
      <c r="AX511" s="206"/>
      <c r="AY511" s="206"/>
      <c r="AZ511" s="206"/>
      <c r="BA511" s="206"/>
      <c r="BB511" s="206"/>
      <c r="BC511" s="206"/>
      <c r="BD511" s="206"/>
      <c r="BE511" s="206"/>
      <c r="BF511" s="206"/>
      <c r="BG511" s="206"/>
      <c r="BH511" s="206"/>
    </row>
    <row r="512" spans="1:60" outlineLevel="1" x14ac:dyDescent="0.2">
      <c r="A512" s="230"/>
      <c r="B512" s="321" t="s">
        <v>666</v>
      </c>
      <c r="C512" s="322"/>
      <c r="D512" s="323"/>
      <c r="E512" s="324"/>
      <c r="F512" s="325"/>
      <c r="G512" s="326"/>
      <c r="H512" s="226"/>
      <c r="I512" s="232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  <c r="AH512" s="206"/>
      <c r="AI512" s="206"/>
      <c r="AJ512" s="206"/>
      <c r="AK512" s="206"/>
      <c r="AL512" s="206"/>
      <c r="AM512" s="206"/>
      <c r="AN512" s="206"/>
      <c r="AO512" s="206"/>
      <c r="AP512" s="206"/>
      <c r="AQ512" s="206"/>
      <c r="AR512" s="206"/>
      <c r="AS512" s="206"/>
      <c r="AT512" s="206"/>
      <c r="AU512" s="206"/>
      <c r="AV512" s="206"/>
      <c r="AW512" s="206"/>
      <c r="AX512" s="206"/>
      <c r="AY512" s="206"/>
      <c r="AZ512" s="206"/>
      <c r="BA512" s="206"/>
      <c r="BB512" s="206"/>
      <c r="BC512" s="206"/>
      <c r="BD512" s="206"/>
      <c r="BE512" s="206"/>
      <c r="BF512" s="206"/>
      <c r="BG512" s="206"/>
      <c r="BH512" s="206"/>
    </row>
    <row r="513" spans="1:60" outlineLevel="1" x14ac:dyDescent="0.2">
      <c r="A513" s="230"/>
      <c r="B513" s="321" t="s">
        <v>667</v>
      </c>
      <c r="C513" s="322"/>
      <c r="D513" s="323"/>
      <c r="E513" s="324"/>
      <c r="F513" s="325"/>
      <c r="G513" s="326"/>
      <c r="H513" s="226"/>
      <c r="I513" s="232"/>
      <c r="J513" s="206"/>
      <c r="K513" s="206">
        <v>1</v>
      </c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  <c r="AK513" s="206"/>
      <c r="AL513" s="206"/>
      <c r="AM513" s="206"/>
      <c r="AN513" s="206"/>
      <c r="AO513" s="206"/>
      <c r="AP513" s="206"/>
      <c r="AQ513" s="206"/>
      <c r="AR513" s="206"/>
      <c r="AS513" s="206"/>
      <c r="AT513" s="206"/>
      <c r="AU513" s="206"/>
      <c r="AV513" s="206"/>
      <c r="AW513" s="206"/>
      <c r="AX513" s="206"/>
      <c r="AY513" s="206"/>
      <c r="AZ513" s="206"/>
      <c r="BA513" s="206"/>
      <c r="BB513" s="206"/>
      <c r="BC513" s="206"/>
      <c r="BD513" s="206"/>
      <c r="BE513" s="206"/>
      <c r="BF513" s="206"/>
      <c r="BG513" s="206"/>
      <c r="BH513" s="206"/>
    </row>
    <row r="514" spans="1:60" ht="22.5" outlineLevel="1" x14ac:dyDescent="0.2">
      <c r="A514" s="230">
        <v>82</v>
      </c>
      <c r="B514" s="215" t="s">
        <v>668</v>
      </c>
      <c r="C514" s="248" t="s">
        <v>669</v>
      </c>
      <c r="D514" s="217" t="s">
        <v>162</v>
      </c>
      <c r="E514" s="221">
        <v>29.3</v>
      </c>
      <c r="F514" s="228"/>
      <c r="G514" s="227">
        <f>ROUND(E514*F514,2)</f>
        <v>0</v>
      </c>
      <c r="H514" s="226" t="s">
        <v>148</v>
      </c>
      <c r="I514" s="232" t="s">
        <v>149</v>
      </c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  <c r="AA514" s="206"/>
      <c r="AB514" s="206"/>
      <c r="AC514" s="206"/>
      <c r="AD514" s="206"/>
      <c r="AE514" s="206"/>
      <c r="AF514" s="206"/>
      <c r="AG514" s="206"/>
      <c r="AH514" s="206"/>
      <c r="AI514" s="206"/>
      <c r="AJ514" s="206"/>
      <c r="AK514" s="206"/>
      <c r="AL514" s="206"/>
      <c r="AM514" s="206">
        <v>21</v>
      </c>
      <c r="AN514" s="206"/>
      <c r="AO514" s="206"/>
      <c r="AP514" s="206"/>
      <c r="AQ514" s="206"/>
      <c r="AR514" s="206"/>
      <c r="AS514" s="206"/>
      <c r="AT514" s="206"/>
      <c r="AU514" s="206"/>
      <c r="AV514" s="206"/>
      <c r="AW514" s="206"/>
      <c r="AX514" s="206"/>
      <c r="AY514" s="206"/>
      <c r="AZ514" s="206"/>
      <c r="BA514" s="206"/>
      <c r="BB514" s="206"/>
      <c r="BC514" s="206"/>
      <c r="BD514" s="206"/>
      <c r="BE514" s="206"/>
      <c r="BF514" s="206"/>
      <c r="BG514" s="206"/>
      <c r="BH514" s="206"/>
    </row>
    <row r="515" spans="1:60" outlineLevel="1" x14ac:dyDescent="0.2">
      <c r="A515" s="230"/>
      <c r="B515" s="215"/>
      <c r="C515" s="249" t="s">
        <v>670</v>
      </c>
      <c r="D515" s="218"/>
      <c r="E515" s="222">
        <v>29.3</v>
      </c>
      <c r="F515" s="227"/>
      <c r="G515" s="227"/>
      <c r="H515" s="226"/>
      <c r="I515" s="232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  <c r="AA515" s="206"/>
      <c r="AB515" s="206"/>
      <c r="AC515" s="206"/>
      <c r="AD515" s="206"/>
      <c r="AE515" s="206"/>
      <c r="AF515" s="206"/>
      <c r="AG515" s="206"/>
      <c r="AH515" s="206"/>
      <c r="AI515" s="206"/>
      <c r="AJ515" s="206"/>
      <c r="AK515" s="206"/>
      <c r="AL515" s="206"/>
      <c r="AM515" s="206"/>
      <c r="AN515" s="206"/>
      <c r="AO515" s="206"/>
      <c r="AP515" s="206"/>
      <c r="AQ515" s="206"/>
      <c r="AR515" s="206"/>
      <c r="AS515" s="206"/>
      <c r="AT515" s="206"/>
      <c r="AU515" s="206"/>
      <c r="AV515" s="206"/>
      <c r="AW515" s="206"/>
      <c r="AX515" s="206"/>
      <c r="AY515" s="206"/>
      <c r="AZ515" s="206"/>
      <c r="BA515" s="206"/>
      <c r="BB515" s="206"/>
      <c r="BC515" s="206"/>
      <c r="BD515" s="206"/>
      <c r="BE515" s="206"/>
      <c r="BF515" s="206"/>
      <c r="BG515" s="206"/>
      <c r="BH515" s="206"/>
    </row>
    <row r="516" spans="1:60" outlineLevel="1" x14ac:dyDescent="0.2">
      <c r="A516" s="230"/>
      <c r="B516" s="321" t="s">
        <v>671</v>
      </c>
      <c r="C516" s="322"/>
      <c r="D516" s="323"/>
      <c r="E516" s="324"/>
      <c r="F516" s="325"/>
      <c r="G516" s="326"/>
      <c r="H516" s="226"/>
      <c r="I516" s="232"/>
      <c r="J516" s="206"/>
      <c r="K516" s="206">
        <v>0</v>
      </c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  <c r="AA516" s="206"/>
      <c r="AB516" s="206"/>
      <c r="AC516" s="206"/>
      <c r="AD516" s="206"/>
      <c r="AE516" s="206"/>
      <c r="AF516" s="206"/>
      <c r="AG516" s="206"/>
      <c r="AH516" s="206"/>
      <c r="AI516" s="206"/>
      <c r="AJ516" s="206"/>
      <c r="AK516" s="206"/>
      <c r="AL516" s="206"/>
      <c r="AM516" s="206"/>
      <c r="AN516" s="206"/>
      <c r="AO516" s="206"/>
      <c r="AP516" s="206"/>
      <c r="AQ516" s="206"/>
      <c r="AR516" s="206"/>
      <c r="AS516" s="206"/>
      <c r="AT516" s="206"/>
      <c r="AU516" s="206"/>
      <c r="AV516" s="206"/>
      <c r="AW516" s="206"/>
      <c r="AX516" s="206"/>
      <c r="AY516" s="206"/>
      <c r="AZ516" s="206"/>
      <c r="BA516" s="206"/>
      <c r="BB516" s="206"/>
      <c r="BC516" s="206"/>
      <c r="BD516" s="206"/>
      <c r="BE516" s="206"/>
      <c r="BF516" s="206"/>
      <c r="BG516" s="206"/>
      <c r="BH516" s="206"/>
    </row>
    <row r="517" spans="1:60" outlineLevel="1" x14ac:dyDescent="0.2">
      <c r="A517" s="230"/>
      <c r="B517" s="321" t="s">
        <v>672</v>
      </c>
      <c r="C517" s="322"/>
      <c r="D517" s="323"/>
      <c r="E517" s="324"/>
      <c r="F517" s="325"/>
      <c r="G517" s="326"/>
      <c r="H517" s="226"/>
      <c r="I517" s="232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  <c r="AA517" s="206"/>
      <c r="AB517" s="206"/>
      <c r="AC517" s="206"/>
      <c r="AD517" s="206"/>
      <c r="AE517" s="206"/>
      <c r="AF517" s="206"/>
      <c r="AG517" s="206"/>
      <c r="AH517" s="206"/>
      <c r="AI517" s="206"/>
      <c r="AJ517" s="206"/>
      <c r="AK517" s="206"/>
      <c r="AL517" s="206"/>
      <c r="AM517" s="206"/>
      <c r="AN517" s="206"/>
      <c r="AO517" s="206"/>
      <c r="AP517" s="206"/>
      <c r="AQ517" s="206"/>
      <c r="AR517" s="206"/>
      <c r="AS517" s="206"/>
      <c r="AT517" s="206"/>
      <c r="AU517" s="206"/>
      <c r="AV517" s="206"/>
      <c r="AW517" s="206"/>
      <c r="AX517" s="206"/>
      <c r="AY517" s="206"/>
      <c r="AZ517" s="206"/>
      <c r="BA517" s="206"/>
      <c r="BB517" s="206"/>
      <c r="BC517" s="206"/>
      <c r="BD517" s="206"/>
      <c r="BE517" s="206"/>
      <c r="BF517" s="206"/>
      <c r="BG517" s="206"/>
      <c r="BH517" s="206"/>
    </row>
    <row r="518" spans="1:60" outlineLevel="1" x14ac:dyDescent="0.2">
      <c r="A518" s="230">
        <v>83</v>
      </c>
      <c r="B518" s="215" t="s">
        <v>673</v>
      </c>
      <c r="C518" s="248" t="s">
        <v>674</v>
      </c>
      <c r="D518" s="217" t="s">
        <v>155</v>
      </c>
      <c r="E518" s="221">
        <v>1.83125</v>
      </c>
      <c r="F518" s="228"/>
      <c r="G518" s="227">
        <f>ROUND(E518*F518,2)</f>
        <v>0</v>
      </c>
      <c r="H518" s="226" t="s">
        <v>148</v>
      </c>
      <c r="I518" s="232" t="s">
        <v>149</v>
      </c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6">
        <v>21</v>
      </c>
      <c r="AN518" s="206"/>
      <c r="AO518" s="206"/>
      <c r="AP518" s="206"/>
      <c r="AQ518" s="206"/>
      <c r="AR518" s="206"/>
      <c r="AS518" s="206"/>
      <c r="AT518" s="206"/>
      <c r="AU518" s="206"/>
      <c r="AV518" s="206"/>
      <c r="AW518" s="206"/>
      <c r="AX518" s="206"/>
      <c r="AY518" s="206"/>
      <c r="AZ518" s="206"/>
      <c r="BA518" s="206"/>
      <c r="BB518" s="206"/>
      <c r="BC518" s="206"/>
      <c r="BD518" s="206"/>
      <c r="BE518" s="206"/>
      <c r="BF518" s="206"/>
      <c r="BG518" s="206"/>
      <c r="BH518" s="206"/>
    </row>
    <row r="519" spans="1:60" outlineLevel="1" x14ac:dyDescent="0.2">
      <c r="A519" s="230"/>
      <c r="B519" s="215"/>
      <c r="C519" s="249" t="s">
        <v>675</v>
      </c>
      <c r="D519" s="218"/>
      <c r="E519" s="222">
        <v>1.83125</v>
      </c>
      <c r="F519" s="227"/>
      <c r="G519" s="227"/>
      <c r="H519" s="226"/>
      <c r="I519" s="232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  <c r="AA519" s="206"/>
      <c r="AB519" s="206"/>
      <c r="AC519" s="206"/>
      <c r="AD519" s="206"/>
      <c r="AE519" s="206"/>
      <c r="AF519" s="206"/>
      <c r="AG519" s="206"/>
      <c r="AH519" s="206"/>
      <c r="AI519" s="206"/>
      <c r="AJ519" s="206"/>
      <c r="AK519" s="206"/>
      <c r="AL519" s="206"/>
      <c r="AM519" s="206"/>
      <c r="AN519" s="206"/>
      <c r="AO519" s="206"/>
      <c r="AP519" s="206"/>
      <c r="AQ519" s="206"/>
      <c r="AR519" s="206"/>
      <c r="AS519" s="206"/>
      <c r="AT519" s="206"/>
      <c r="AU519" s="206"/>
      <c r="AV519" s="206"/>
      <c r="AW519" s="206"/>
      <c r="AX519" s="206"/>
      <c r="AY519" s="206"/>
      <c r="AZ519" s="206"/>
      <c r="BA519" s="206"/>
      <c r="BB519" s="206"/>
      <c r="BC519" s="206"/>
      <c r="BD519" s="206"/>
      <c r="BE519" s="206"/>
      <c r="BF519" s="206"/>
      <c r="BG519" s="206"/>
      <c r="BH519" s="206"/>
    </row>
    <row r="520" spans="1:60" x14ac:dyDescent="0.2">
      <c r="A520" s="229" t="s">
        <v>141</v>
      </c>
      <c r="B520" s="214" t="s">
        <v>77</v>
      </c>
      <c r="C520" s="247" t="s">
        <v>78</v>
      </c>
      <c r="D520" s="216"/>
      <c r="E520" s="220"/>
      <c r="F520" s="346">
        <f>SUM(G521:G528)</f>
        <v>0</v>
      </c>
      <c r="G520" s="347"/>
      <c r="H520" s="225"/>
      <c r="I520" s="231"/>
    </row>
    <row r="521" spans="1:60" outlineLevel="1" x14ac:dyDescent="0.2">
      <c r="A521" s="230"/>
      <c r="B521" s="335" t="s">
        <v>676</v>
      </c>
      <c r="C521" s="336"/>
      <c r="D521" s="337"/>
      <c r="E521" s="338"/>
      <c r="F521" s="339"/>
      <c r="G521" s="340"/>
      <c r="H521" s="226"/>
      <c r="I521" s="232"/>
      <c r="J521" s="206"/>
      <c r="K521" s="206">
        <v>0</v>
      </c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  <c r="AA521" s="206"/>
      <c r="AB521" s="206"/>
      <c r="AC521" s="206"/>
      <c r="AD521" s="206"/>
      <c r="AE521" s="206"/>
      <c r="AF521" s="206"/>
      <c r="AG521" s="206"/>
      <c r="AH521" s="206"/>
      <c r="AI521" s="206"/>
      <c r="AJ521" s="206"/>
      <c r="AK521" s="206"/>
      <c r="AL521" s="206"/>
      <c r="AM521" s="206"/>
      <c r="AN521" s="206"/>
      <c r="AO521" s="206"/>
      <c r="AP521" s="206"/>
      <c r="AQ521" s="206"/>
      <c r="AR521" s="206"/>
      <c r="AS521" s="206"/>
      <c r="AT521" s="206"/>
      <c r="AU521" s="206"/>
      <c r="AV521" s="206"/>
      <c r="AW521" s="206"/>
      <c r="AX521" s="206"/>
      <c r="AY521" s="206"/>
      <c r="AZ521" s="206"/>
      <c r="BA521" s="206"/>
      <c r="BB521" s="206"/>
      <c r="BC521" s="206"/>
      <c r="BD521" s="206"/>
      <c r="BE521" s="206"/>
      <c r="BF521" s="206"/>
      <c r="BG521" s="206"/>
      <c r="BH521" s="206"/>
    </row>
    <row r="522" spans="1:60" outlineLevel="1" x14ac:dyDescent="0.2">
      <c r="A522" s="230">
        <v>84</v>
      </c>
      <c r="B522" s="215" t="s">
        <v>677</v>
      </c>
      <c r="C522" s="248" t="s">
        <v>678</v>
      </c>
      <c r="D522" s="217" t="s">
        <v>147</v>
      </c>
      <c r="E522" s="221">
        <v>67.084999999999994</v>
      </c>
      <c r="F522" s="228"/>
      <c r="G522" s="227">
        <f>ROUND(E522*F522,2)</f>
        <v>0</v>
      </c>
      <c r="H522" s="226" t="s">
        <v>679</v>
      </c>
      <c r="I522" s="232" t="s">
        <v>149</v>
      </c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  <c r="AA522" s="206"/>
      <c r="AB522" s="206"/>
      <c r="AC522" s="206"/>
      <c r="AD522" s="206"/>
      <c r="AE522" s="206"/>
      <c r="AF522" s="206"/>
      <c r="AG522" s="206"/>
      <c r="AH522" s="206"/>
      <c r="AI522" s="206"/>
      <c r="AJ522" s="206"/>
      <c r="AK522" s="206"/>
      <c r="AL522" s="206"/>
      <c r="AM522" s="206">
        <v>21</v>
      </c>
      <c r="AN522" s="206"/>
      <c r="AO522" s="206"/>
      <c r="AP522" s="206"/>
      <c r="AQ522" s="206"/>
      <c r="AR522" s="206"/>
      <c r="AS522" s="206"/>
      <c r="AT522" s="206"/>
      <c r="AU522" s="206"/>
      <c r="AV522" s="206"/>
      <c r="AW522" s="206"/>
      <c r="AX522" s="206"/>
      <c r="AY522" s="206"/>
      <c r="AZ522" s="206"/>
      <c r="BA522" s="206"/>
      <c r="BB522" s="206"/>
      <c r="BC522" s="206"/>
      <c r="BD522" s="206"/>
      <c r="BE522" s="206"/>
      <c r="BF522" s="206"/>
      <c r="BG522" s="206"/>
      <c r="BH522" s="206"/>
    </row>
    <row r="523" spans="1:60" outlineLevel="1" x14ac:dyDescent="0.2">
      <c r="A523" s="230"/>
      <c r="B523" s="215"/>
      <c r="C523" s="249" t="s">
        <v>680</v>
      </c>
      <c r="D523" s="218"/>
      <c r="E523" s="222">
        <v>59.674999999999997</v>
      </c>
      <c r="F523" s="227"/>
      <c r="G523" s="227"/>
      <c r="H523" s="226"/>
      <c r="I523" s="232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  <c r="AA523" s="206"/>
      <c r="AB523" s="206"/>
      <c r="AC523" s="206"/>
      <c r="AD523" s="206"/>
      <c r="AE523" s="206"/>
      <c r="AF523" s="206"/>
      <c r="AG523" s="206"/>
      <c r="AH523" s="206"/>
      <c r="AI523" s="206"/>
      <c r="AJ523" s="206"/>
      <c r="AK523" s="206"/>
      <c r="AL523" s="206"/>
      <c r="AM523" s="206"/>
      <c r="AN523" s="206"/>
      <c r="AO523" s="206"/>
      <c r="AP523" s="206"/>
      <c r="AQ523" s="206"/>
      <c r="AR523" s="206"/>
      <c r="AS523" s="206"/>
      <c r="AT523" s="206"/>
      <c r="AU523" s="206"/>
      <c r="AV523" s="206"/>
      <c r="AW523" s="206"/>
      <c r="AX523" s="206"/>
      <c r="AY523" s="206"/>
      <c r="AZ523" s="206"/>
      <c r="BA523" s="206"/>
      <c r="BB523" s="206"/>
      <c r="BC523" s="206"/>
      <c r="BD523" s="206"/>
      <c r="BE523" s="206"/>
      <c r="BF523" s="206"/>
      <c r="BG523" s="206"/>
      <c r="BH523" s="206"/>
    </row>
    <row r="524" spans="1:60" outlineLevel="1" x14ac:dyDescent="0.2">
      <c r="A524" s="230"/>
      <c r="B524" s="215"/>
      <c r="C524" s="249" t="s">
        <v>681</v>
      </c>
      <c r="D524" s="218"/>
      <c r="E524" s="222">
        <v>7.41</v>
      </c>
      <c r="F524" s="227"/>
      <c r="G524" s="227"/>
      <c r="H524" s="226"/>
      <c r="I524" s="232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  <c r="AA524" s="206"/>
      <c r="AB524" s="206"/>
      <c r="AC524" s="206"/>
      <c r="AD524" s="206"/>
      <c r="AE524" s="206"/>
      <c r="AF524" s="206"/>
      <c r="AG524" s="206"/>
      <c r="AH524" s="206"/>
      <c r="AI524" s="206"/>
      <c r="AJ524" s="206"/>
      <c r="AK524" s="206"/>
      <c r="AL524" s="206"/>
      <c r="AM524" s="206"/>
      <c r="AN524" s="206"/>
      <c r="AO524" s="206"/>
      <c r="AP524" s="206"/>
      <c r="AQ524" s="206"/>
      <c r="AR524" s="206"/>
      <c r="AS524" s="206"/>
      <c r="AT524" s="206"/>
      <c r="AU524" s="206"/>
      <c r="AV524" s="206"/>
      <c r="AW524" s="206"/>
      <c r="AX524" s="206"/>
      <c r="AY524" s="206"/>
      <c r="AZ524" s="206"/>
      <c r="BA524" s="206"/>
      <c r="BB524" s="206"/>
      <c r="BC524" s="206"/>
      <c r="BD524" s="206"/>
      <c r="BE524" s="206"/>
      <c r="BF524" s="206"/>
      <c r="BG524" s="206"/>
      <c r="BH524" s="206"/>
    </row>
    <row r="525" spans="1:60" outlineLevel="1" x14ac:dyDescent="0.2">
      <c r="A525" s="230">
        <v>85</v>
      </c>
      <c r="B525" s="215" t="s">
        <v>682</v>
      </c>
      <c r="C525" s="248" t="s">
        <v>683</v>
      </c>
      <c r="D525" s="217" t="s">
        <v>147</v>
      </c>
      <c r="E525" s="221">
        <v>35.892000000000003</v>
      </c>
      <c r="F525" s="228"/>
      <c r="G525" s="227">
        <f>ROUND(E525*F525,2)</f>
        <v>0</v>
      </c>
      <c r="H525" s="226" t="s">
        <v>679</v>
      </c>
      <c r="I525" s="232" t="s">
        <v>149</v>
      </c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  <c r="AA525" s="206"/>
      <c r="AB525" s="206"/>
      <c r="AC525" s="206"/>
      <c r="AD525" s="206"/>
      <c r="AE525" s="206"/>
      <c r="AF525" s="206"/>
      <c r="AG525" s="206"/>
      <c r="AH525" s="206"/>
      <c r="AI525" s="206"/>
      <c r="AJ525" s="206"/>
      <c r="AK525" s="206"/>
      <c r="AL525" s="206"/>
      <c r="AM525" s="206">
        <v>21</v>
      </c>
      <c r="AN525" s="206"/>
      <c r="AO525" s="206"/>
      <c r="AP525" s="206"/>
      <c r="AQ525" s="206"/>
      <c r="AR525" s="206"/>
      <c r="AS525" s="206"/>
      <c r="AT525" s="206"/>
      <c r="AU525" s="206"/>
      <c r="AV525" s="206"/>
      <c r="AW525" s="206"/>
      <c r="AX525" s="206"/>
      <c r="AY525" s="206"/>
      <c r="AZ525" s="206"/>
      <c r="BA525" s="206"/>
      <c r="BB525" s="206"/>
      <c r="BC525" s="206"/>
      <c r="BD525" s="206"/>
      <c r="BE525" s="206"/>
      <c r="BF525" s="206"/>
      <c r="BG525" s="206"/>
      <c r="BH525" s="206"/>
    </row>
    <row r="526" spans="1:60" outlineLevel="1" x14ac:dyDescent="0.2">
      <c r="A526" s="230"/>
      <c r="B526" s="215"/>
      <c r="C526" s="249" t="s">
        <v>684</v>
      </c>
      <c r="D526" s="218"/>
      <c r="E526" s="222">
        <v>35.892000000000003</v>
      </c>
      <c r="F526" s="227"/>
      <c r="G526" s="227"/>
      <c r="H526" s="226"/>
      <c r="I526" s="232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  <c r="AA526" s="206"/>
      <c r="AB526" s="206"/>
      <c r="AC526" s="206"/>
      <c r="AD526" s="206"/>
      <c r="AE526" s="206"/>
      <c r="AF526" s="206"/>
      <c r="AG526" s="206"/>
      <c r="AH526" s="206"/>
      <c r="AI526" s="206"/>
      <c r="AJ526" s="206"/>
      <c r="AK526" s="206"/>
      <c r="AL526" s="206"/>
      <c r="AM526" s="206"/>
      <c r="AN526" s="206"/>
      <c r="AO526" s="206"/>
      <c r="AP526" s="206"/>
      <c r="AQ526" s="206"/>
      <c r="AR526" s="206"/>
      <c r="AS526" s="206"/>
      <c r="AT526" s="206"/>
      <c r="AU526" s="206"/>
      <c r="AV526" s="206"/>
      <c r="AW526" s="206"/>
      <c r="AX526" s="206"/>
      <c r="AY526" s="206"/>
      <c r="AZ526" s="206"/>
      <c r="BA526" s="206"/>
      <c r="BB526" s="206"/>
      <c r="BC526" s="206"/>
      <c r="BD526" s="206"/>
      <c r="BE526" s="206"/>
      <c r="BF526" s="206"/>
      <c r="BG526" s="206"/>
      <c r="BH526" s="206"/>
    </row>
    <row r="527" spans="1:60" outlineLevel="1" x14ac:dyDescent="0.2">
      <c r="A527" s="230">
        <v>86</v>
      </c>
      <c r="B527" s="215" t="s">
        <v>685</v>
      </c>
      <c r="C527" s="248" t="s">
        <v>686</v>
      </c>
      <c r="D527" s="217" t="s">
        <v>147</v>
      </c>
      <c r="E527" s="221">
        <v>4</v>
      </c>
      <c r="F527" s="228"/>
      <c r="G527" s="227">
        <f>ROUND(E527*F527,2)</f>
        <v>0</v>
      </c>
      <c r="H527" s="226" t="s">
        <v>679</v>
      </c>
      <c r="I527" s="232" t="s">
        <v>149</v>
      </c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  <c r="AA527" s="206"/>
      <c r="AB527" s="206"/>
      <c r="AC527" s="206"/>
      <c r="AD527" s="206"/>
      <c r="AE527" s="206"/>
      <c r="AF527" s="206"/>
      <c r="AG527" s="206"/>
      <c r="AH527" s="206"/>
      <c r="AI527" s="206"/>
      <c r="AJ527" s="206"/>
      <c r="AK527" s="206"/>
      <c r="AL527" s="206"/>
      <c r="AM527" s="206">
        <v>21</v>
      </c>
      <c r="AN527" s="206"/>
      <c r="AO527" s="206"/>
      <c r="AP527" s="206"/>
      <c r="AQ527" s="206"/>
      <c r="AR527" s="206"/>
      <c r="AS527" s="206"/>
      <c r="AT527" s="206"/>
      <c r="AU527" s="206"/>
      <c r="AV527" s="206"/>
      <c r="AW527" s="206"/>
      <c r="AX527" s="206"/>
      <c r="AY527" s="206"/>
      <c r="AZ527" s="206"/>
      <c r="BA527" s="206"/>
      <c r="BB527" s="206"/>
      <c r="BC527" s="206"/>
      <c r="BD527" s="206"/>
      <c r="BE527" s="206"/>
      <c r="BF527" s="206"/>
      <c r="BG527" s="206"/>
      <c r="BH527" s="206"/>
    </row>
    <row r="528" spans="1:60" outlineLevel="1" x14ac:dyDescent="0.2">
      <c r="A528" s="230"/>
      <c r="B528" s="215"/>
      <c r="C528" s="249" t="s">
        <v>687</v>
      </c>
      <c r="D528" s="218"/>
      <c r="E528" s="222">
        <v>4</v>
      </c>
      <c r="F528" s="227"/>
      <c r="G528" s="227"/>
      <c r="H528" s="226"/>
      <c r="I528" s="232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  <c r="AA528" s="206"/>
      <c r="AB528" s="206"/>
      <c r="AC528" s="206"/>
      <c r="AD528" s="206"/>
      <c r="AE528" s="206"/>
      <c r="AF528" s="206"/>
      <c r="AG528" s="206"/>
      <c r="AH528" s="206"/>
      <c r="AI528" s="206"/>
      <c r="AJ528" s="206"/>
      <c r="AK528" s="206"/>
      <c r="AL528" s="206"/>
      <c r="AM528" s="206"/>
      <c r="AN528" s="206"/>
      <c r="AO528" s="206"/>
      <c r="AP528" s="206"/>
      <c r="AQ528" s="206"/>
      <c r="AR528" s="206"/>
      <c r="AS528" s="206"/>
      <c r="AT528" s="206"/>
      <c r="AU528" s="206"/>
      <c r="AV528" s="206"/>
      <c r="AW528" s="206"/>
      <c r="AX528" s="206"/>
      <c r="AY528" s="206"/>
      <c r="AZ528" s="206"/>
      <c r="BA528" s="206"/>
      <c r="BB528" s="206"/>
      <c r="BC528" s="206"/>
      <c r="BD528" s="206"/>
      <c r="BE528" s="206"/>
      <c r="BF528" s="206"/>
      <c r="BG528" s="206"/>
      <c r="BH528" s="206"/>
    </row>
    <row r="529" spans="1:60" x14ac:dyDescent="0.2">
      <c r="A529" s="229" t="s">
        <v>141</v>
      </c>
      <c r="B529" s="214" t="s">
        <v>79</v>
      </c>
      <c r="C529" s="247" t="s">
        <v>80</v>
      </c>
      <c r="D529" s="216"/>
      <c r="E529" s="220"/>
      <c r="F529" s="346">
        <f>SUM(G530:G537)</f>
        <v>0</v>
      </c>
      <c r="G529" s="347"/>
      <c r="H529" s="225"/>
      <c r="I529" s="231"/>
    </row>
    <row r="530" spans="1:60" outlineLevel="1" x14ac:dyDescent="0.2">
      <c r="A530" s="230"/>
      <c r="B530" s="335" t="s">
        <v>688</v>
      </c>
      <c r="C530" s="336"/>
      <c r="D530" s="337"/>
      <c r="E530" s="338"/>
      <c r="F530" s="339"/>
      <c r="G530" s="340"/>
      <c r="H530" s="226"/>
      <c r="I530" s="232"/>
      <c r="J530" s="206"/>
      <c r="K530" s="206">
        <v>0</v>
      </c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  <c r="AA530" s="206"/>
      <c r="AB530" s="206"/>
      <c r="AC530" s="206"/>
      <c r="AD530" s="206"/>
      <c r="AE530" s="206"/>
      <c r="AF530" s="206"/>
      <c r="AG530" s="206"/>
      <c r="AH530" s="206"/>
      <c r="AI530" s="206"/>
      <c r="AJ530" s="206"/>
      <c r="AK530" s="206"/>
      <c r="AL530" s="206"/>
      <c r="AM530" s="206"/>
      <c r="AN530" s="206"/>
      <c r="AO530" s="206"/>
      <c r="AP530" s="206"/>
      <c r="AQ530" s="206"/>
      <c r="AR530" s="206"/>
      <c r="AS530" s="206"/>
      <c r="AT530" s="206"/>
      <c r="AU530" s="206"/>
      <c r="AV530" s="206"/>
      <c r="AW530" s="206"/>
      <c r="AX530" s="206"/>
      <c r="AY530" s="206"/>
      <c r="AZ530" s="206"/>
      <c r="BA530" s="206"/>
      <c r="BB530" s="206"/>
      <c r="BC530" s="206"/>
      <c r="BD530" s="206"/>
      <c r="BE530" s="206"/>
      <c r="BF530" s="206"/>
      <c r="BG530" s="206"/>
      <c r="BH530" s="206"/>
    </row>
    <row r="531" spans="1:60" ht="22.5" outlineLevel="1" x14ac:dyDescent="0.2">
      <c r="A531" s="230"/>
      <c r="B531" s="321" t="s">
        <v>689</v>
      </c>
      <c r="C531" s="322"/>
      <c r="D531" s="323"/>
      <c r="E531" s="324"/>
      <c r="F531" s="325"/>
      <c r="G531" s="326"/>
      <c r="H531" s="226"/>
      <c r="I531" s="232"/>
      <c r="J531" s="206"/>
      <c r="K531" s="206">
        <v>1</v>
      </c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  <c r="AH531" s="206"/>
      <c r="AI531" s="206"/>
      <c r="AJ531" s="206"/>
      <c r="AK531" s="206"/>
      <c r="AL531" s="206"/>
      <c r="AM531" s="206"/>
      <c r="AN531" s="206"/>
      <c r="AO531" s="206"/>
      <c r="AP531" s="206"/>
      <c r="AQ531" s="206"/>
      <c r="AR531" s="206"/>
      <c r="AS531" s="206"/>
      <c r="AT531" s="206"/>
      <c r="AU531" s="206"/>
      <c r="AV531" s="206"/>
      <c r="AW531" s="206"/>
      <c r="AX531" s="206"/>
      <c r="AY531" s="206"/>
      <c r="AZ531" s="207" t="str">
        <f>B531</f>
        <v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v>
      </c>
      <c r="BA531" s="206"/>
      <c r="BB531" s="206"/>
      <c r="BC531" s="206"/>
      <c r="BD531" s="206"/>
      <c r="BE531" s="206"/>
      <c r="BF531" s="206"/>
      <c r="BG531" s="206"/>
      <c r="BH531" s="206"/>
    </row>
    <row r="532" spans="1:60" outlineLevel="1" x14ac:dyDescent="0.2">
      <c r="A532" s="230">
        <v>87</v>
      </c>
      <c r="B532" s="215" t="s">
        <v>690</v>
      </c>
      <c r="C532" s="248" t="s">
        <v>691</v>
      </c>
      <c r="D532" s="217" t="s">
        <v>147</v>
      </c>
      <c r="E532" s="221">
        <v>185.9</v>
      </c>
      <c r="F532" s="228"/>
      <c r="G532" s="227">
        <f>ROUND(E532*F532,2)</f>
        <v>0</v>
      </c>
      <c r="H532" s="226" t="s">
        <v>227</v>
      </c>
      <c r="I532" s="232" t="s">
        <v>149</v>
      </c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  <c r="AK532" s="206"/>
      <c r="AL532" s="206"/>
      <c r="AM532" s="206">
        <v>21</v>
      </c>
      <c r="AN532" s="206"/>
      <c r="AO532" s="206"/>
      <c r="AP532" s="206"/>
      <c r="AQ532" s="206"/>
      <c r="AR532" s="206"/>
      <c r="AS532" s="206"/>
      <c r="AT532" s="206"/>
      <c r="AU532" s="206"/>
      <c r="AV532" s="206"/>
      <c r="AW532" s="206"/>
      <c r="AX532" s="206"/>
      <c r="AY532" s="206"/>
      <c r="AZ532" s="206"/>
      <c r="BA532" s="206"/>
      <c r="BB532" s="206"/>
      <c r="BC532" s="206"/>
      <c r="BD532" s="206"/>
      <c r="BE532" s="206"/>
      <c r="BF532" s="206"/>
      <c r="BG532" s="206"/>
      <c r="BH532" s="206"/>
    </row>
    <row r="533" spans="1:60" ht="22.5" outlineLevel="1" x14ac:dyDescent="0.2">
      <c r="A533" s="230"/>
      <c r="B533" s="215"/>
      <c r="C533" s="249" t="s">
        <v>692</v>
      </c>
      <c r="D533" s="218"/>
      <c r="E533" s="222">
        <v>185.9</v>
      </c>
      <c r="F533" s="227"/>
      <c r="G533" s="227"/>
      <c r="H533" s="226"/>
      <c r="I533" s="232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  <c r="AH533" s="206"/>
      <c r="AI533" s="206"/>
      <c r="AJ533" s="206"/>
      <c r="AK533" s="206"/>
      <c r="AL533" s="206"/>
      <c r="AM533" s="206"/>
      <c r="AN533" s="206"/>
      <c r="AO533" s="206"/>
      <c r="AP533" s="206"/>
      <c r="AQ533" s="206"/>
      <c r="AR533" s="206"/>
      <c r="AS533" s="206"/>
      <c r="AT533" s="206"/>
      <c r="AU533" s="206"/>
      <c r="AV533" s="206"/>
      <c r="AW533" s="206"/>
      <c r="AX533" s="206"/>
      <c r="AY533" s="206"/>
      <c r="AZ533" s="206"/>
      <c r="BA533" s="206"/>
      <c r="BB533" s="206"/>
      <c r="BC533" s="206"/>
      <c r="BD533" s="206"/>
      <c r="BE533" s="206"/>
      <c r="BF533" s="206"/>
      <c r="BG533" s="206"/>
      <c r="BH533" s="206"/>
    </row>
    <row r="534" spans="1:60" outlineLevel="1" x14ac:dyDescent="0.2">
      <c r="A534" s="230">
        <v>88</v>
      </c>
      <c r="B534" s="215" t="s">
        <v>693</v>
      </c>
      <c r="C534" s="248" t="s">
        <v>659</v>
      </c>
      <c r="D534" s="217" t="s">
        <v>660</v>
      </c>
      <c r="E534" s="221">
        <v>1</v>
      </c>
      <c r="F534" s="228"/>
      <c r="G534" s="227">
        <f>ROUND(E534*F534,2)</f>
        <v>0</v>
      </c>
      <c r="H534" s="226"/>
      <c r="I534" s="232" t="s">
        <v>399</v>
      </c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  <c r="AH534" s="206"/>
      <c r="AI534" s="206"/>
      <c r="AJ534" s="206"/>
      <c r="AK534" s="206"/>
      <c r="AL534" s="206"/>
      <c r="AM534" s="206">
        <v>21</v>
      </c>
      <c r="AN534" s="206"/>
      <c r="AO534" s="206"/>
      <c r="AP534" s="206"/>
      <c r="AQ534" s="206"/>
      <c r="AR534" s="206"/>
      <c r="AS534" s="206"/>
      <c r="AT534" s="206"/>
      <c r="AU534" s="206"/>
      <c r="AV534" s="206"/>
      <c r="AW534" s="206"/>
      <c r="AX534" s="206"/>
      <c r="AY534" s="206"/>
      <c r="AZ534" s="206"/>
      <c r="BA534" s="206"/>
      <c r="BB534" s="206"/>
      <c r="BC534" s="206"/>
      <c r="BD534" s="206"/>
      <c r="BE534" s="206"/>
      <c r="BF534" s="206"/>
      <c r="BG534" s="206"/>
      <c r="BH534" s="206"/>
    </row>
    <row r="535" spans="1:60" outlineLevel="1" x14ac:dyDescent="0.2">
      <c r="A535" s="230"/>
      <c r="B535" s="215"/>
      <c r="C535" s="249" t="s">
        <v>58</v>
      </c>
      <c r="D535" s="218"/>
      <c r="E535" s="222">
        <v>1</v>
      </c>
      <c r="F535" s="227"/>
      <c r="G535" s="227"/>
      <c r="H535" s="226"/>
      <c r="I535" s="232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  <c r="AH535" s="206"/>
      <c r="AI535" s="206"/>
      <c r="AJ535" s="206"/>
      <c r="AK535" s="206"/>
      <c r="AL535" s="206"/>
      <c r="AM535" s="206"/>
      <c r="AN535" s="206"/>
      <c r="AO535" s="206"/>
      <c r="AP535" s="206"/>
      <c r="AQ535" s="206"/>
      <c r="AR535" s="206"/>
      <c r="AS535" s="206"/>
      <c r="AT535" s="206"/>
      <c r="AU535" s="206"/>
      <c r="AV535" s="206"/>
      <c r="AW535" s="206"/>
      <c r="AX535" s="206"/>
      <c r="AY535" s="206"/>
      <c r="AZ535" s="206"/>
      <c r="BA535" s="206"/>
      <c r="BB535" s="206"/>
      <c r="BC535" s="206"/>
      <c r="BD535" s="206"/>
      <c r="BE535" s="206"/>
      <c r="BF535" s="206"/>
      <c r="BG535" s="206"/>
      <c r="BH535" s="206"/>
    </row>
    <row r="536" spans="1:60" outlineLevel="1" x14ac:dyDescent="0.2">
      <c r="A536" s="230">
        <v>89</v>
      </c>
      <c r="B536" s="215" t="s">
        <v>694</v>
      </c>
      <c r="C536" s="248" t="s">
        <v>695</v>
      </c>
      <c r="D536" s="217" t="s">
        <v>660</v>
      </c>
      <c r="E536" s="221">
        <v>1</v>
      </c>
      <c r="F536" s="228"/>
      <c r="G536" s="227">
        <f>ROUND(E536*F536,2)</f>
        <v>0</v>
      </c>
      <c r="H536" s="226"/>
      <c r="I536" s="232" t="s">
        <v>399</v>
      </c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  <c r="AH536" s="206"/>
      <c r="AI536" s="206"/>
      <c r="AJ536" s="206"/>
      <c r="AK536" s="206"/>
      <c r="AL536" s="206"/>
      <c r="AM536" s="206">
        <v>21</v>
      </c>
      <c r="AN536" s="206"/>
      <c r="AO536" s="206"/>
      <c r="AP536" s="206"/>
      <c r="AQ536" s="206"/>
      <c r="AR536" s="206"/>
      <c r="AS536" s="206"/>
      <c r="AT536" s="206"/>
      <c r="AU536" s="206"/>
      <c r="AV536" s="206"/>
      <c r="AW536" s="206"/>
      <c r="AX536" s="206"/>
      <c r="AY536" s="206"/>
      <c r="AZ536" s="206"/>
      <c r="BA536" s="206"/>
      <c r="BB536" s="206"/>
      <c r="BC536" s="206"/>
      <c r="BD536" s="206"/>
      <c r="BE536" s="206"/>
      <c r="BF536" s="206"/>
      <c r="BG536" s="206"/>
      <c r="BH536" s="206"/>
    </row>
    <row r="537" spans="1:60" outlineLevel="1" x14ac:dyDescent="0.2">
      <c r="A537" s="230"/>
      <c r="B537" s="215"/>
      <c r="C537" s="249" t="s">
        <v>696</v>
      </c>
      <c r="D537" s="218"/>
      <c r="E537" s="222">
        <v>1</v>
      </c>
      <c r="F537" s="227"/>
      <c r="G537" s="227"/>
      <c r="H537" s="226"/>
      <c r="I537" s="232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  <c r="AA537" s="206"/>
      <c r="AB537" s="206"/>
      <c r="AC537" s="206"/>
      <c r="AD537" s="206"/>
      <c r="AE537" s="206"/>
      <c r="AF537" s="206"/>
      <c r="AG537" s="206"/>
      <c r="AH537" s="206"/>
      <c r="AI537" s="206"/>
      <c r="AJ537" s="206"/>
      <c r="AK537" s="206"/>
      <c r="AL537" s="206"/>
      <c r="AM537" s="206"/>
      <c r="AN537" s="206"/>
      <c r="AO537" s="206"/>
      <c r="AP537" s="206"/>
      <c r="AQ537" s="206"/>
      <c r="AR537" s="206"/>
      <c r="AS537" s="206"/>
      <c r="AT537" s="206"/>
      <c r="AU537" s="206"/>
      <c r="AV537" s="206"/>
      <c r="AW537" s="206"/>
      <c r="AX537" s="206"/>
      <c r="AY537" s="206"/>
      <c r="AZ537" s="206"/>
      <c r="BA537" s="206"/>
      <c r="BB537" s="206"/>
      <c r="BC537" s="206"/>
      <c r="BD537" s="206"/>
      <c r="BE537" s="206"/>
      <c r="BF537" s="206"/>
      <c r="BG537" s="206"/>
      <c r="BH537" s="206"/>
    </row>
    <row r="538" spans="1:60" x14ac:dyDescent="0.2">
      <c r="A538" s="229" t="s">
        <v>141</v>
      </c>
      <c r="B538" s="214" t="s">
        <v>81</v>
      </c>
      <c r="C538" s="247" t="s">
        <v>82</v>
      </c>
      <c r="D538" s="216"/>
      <c r="E538" s="220"/>
      <c r="F538" s="346">
        <f>SUM(G539:G613)</f>
        <v>0</v>
      </c>
      <c r="G538" s="347"/>
      <c r="H538" s="225"/>
      <c r="I538" s="231"/>
    </row>
    <row r="539" spans="1:60" outlineLevel="1" x14ac:dyDescent="0.2">
      <c r="A539" s="230"/>
      <c r="B539" s="335" t="s">
        <v>697</v>
      </c>
      <c r="C539" s="336"/>
      <c r="D539" s="337"/>
      <c r="E539" s="338"/>
      <c r="F539" s="339"/>
      <c r="G539" s="340"/>
      <c r="H539" s="226"/>
      <c r="I539" s="232"/>
      <c r="J539" s="206"/>
      <c r="K539" s="206">
        <v>0</v>
      </c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  <c r="AA539" s="206"/>
      <c r="AB539" s="206"/>
      <c r="AC539" s="206"/>
      <c r="AD539" s="206"/>
      <c r="AE539" s="206"/>
      <c r="AF539" s="206"/>
      <c r="AG539" s="206"/>
      <c r="AH539" s="206"/>
      <c r="AI539" s="206"/>
      <c r="AJ539" s="206"/>
      <c r="AK539" s="206"/>
      <c r="AL539" s="206"/>
      <c r="AM539" s="206"/>
      <c r="AN539" s="206"/>
      <c r="AO539" s="206"/>
      <c r="AP539" s="206"/>
      <c r="AQ539" s="206"/>
      <c r="AR539" s="206"/>
      <c r="AS539" s="206"/>
      <c r="AT539" s="206"/>
      <c r="AU539" s="206"/>
      <c r="AV539" s="206"/>
      <c r="AW539" s="206"/>
      <c r="AX539" s="206"/>
      <c r="AY539" s="206"/>
      <c r="AZ539" s="206"/>
      <c r="BA539" s="206"/>
      <c r="BB539" s="206"/>
      <c r="BC539" s="206"/>
      <c r="BD539" s="206"/>
      <c r="BE539" s="206"/>
      <c r="BF539" s="206"/>
      <c r="BG539" s="206"/>
      <c r="BH539" s="206"/>
    </row>
    <row r="540" spans="1:60" outlineLevel="1" x14ac:dyDescent="0.2">
      <c r="A540" s="230">
        <v>90</v>
      </c>
      <c r="B540" s="215" t="s">
        <v>698</v>
      </c>
      <c r="C540" s="248" t="s">
        <v>699</v>
      </c>
      <c r="D540" s="217" t="s">
        <v>162</v>
      </c>
      <c r="E540" s="221">
        <v>3.415</v>
      </c>
      <c r="F540" s="228"/>
      <c r="G540" s="227">
        <f>ROUND(E540*F540,2)</f>
        <v>0</v>
      </c>
      <c r="H540" s="226" t="s">
        <v>700</v>
      </c>
      <c r="I540" s="232" t="s">
        <v>149</v>
      </c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  <c r="AA540" s="206"/>
      <c r="AB540" s="206"/>
      <c r="AC540" s="206"/>
      <c r="AD540" s="206"/>
      <c r="AE540" s="206"/>
      <c r="AF540" s="206"/>
      <c r="AG540" s="206"/>
      <c r="AH540" s="206"/>
      <c r="AI540" s="206"/>
      <c r="AJ540" s="206"/>
      <c r="AK540" s="206"/>
      <c r="AL540" s="206"/>
      <c r="AM540" s="206">
        <v>21</v>
      </c>
      <c r="AN540" s="206"/>
      <c r="AO540" s="206"/>
      <c r="AP540" s="206"/>
      <c r="AQ540" s="206"/>
      <c r="AR540" s="206"/>
      <c r="AS540" s="206"/>
      <c r="AT540" s="206"/>
      <c r="AU540" s="206"/>
      <c r="AV540" s="206"/>
      <c r="AW540" s="206"/>
      <c r="AX540" s="206"/>
      <c r="AY540" s="206"/>
      <c r="AZ540" s="206"/>
      <c r="BA540" s="206"/>
      <c r="BB540" s="206"/>
      <c r="BC540" s="206"/>
      <c r="BD540" s="206"/>
      <c r="BE540" s="206"/>
      <c r="BF540" s="206"/>
      <c r="BG540" s="206"/>
      <c r="BH540" s="206"/>
    </row>
    <row r="541" spans="1:60" outlineLevel="1" x14ac:dyDescent="0.2">
      <c r="A541" s="230"/>
      <c r="B541" s="215"/>
      <c r="C541" s="249" t="s">
        <v>701</v>
      </c>
      <c r="D541" s="218"/>
      <c r="E541" s="222">
        <v>3.415</v>
      </c>
      <c r="F541" s="227"/>
      <c r="G541" s="227"/>
      <c r="H541" s="226"/>
      <c r="I541" s="232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  <c r="AA541" s="206"/>
      <c r="AB541" s="206"/>
      <c r="AC541" s="206"/>
      <c r="AD541" s="206"/>
      <c r="AE541" s="206"/>
      <c r="AF541" s="206"/>
      <c r="AG541" s="206"/>
      <c r="AH541" s="206"/>
      <c r="AI541" s="206"/>
      <c r="AJ541" s="206"/>
      <c r="AK541" s="206"/>
      <c r="AL541" s="206"/>
      <c r="AM541" s="206"/>
      <c r="AN541" s="206"/>
      <c r="AO541" s="206"/>
      <c r="AP541" s="206"/>
      <c r="AQ541" s="206"/>
      <c r="AR541" s="206"/>
      <c r="AS541" s="206"/>
      <c r="AT541" s="206"/>
      <c r="AU541" s="206"/>
      <c r="AV541" s="206"/>
      <c r="AW541" s="206"/>
      <c r="AX541" s="206"/>
      <c r="AY541" s="206"/>
      <c r="AZ541" s="206"/>
      <c r="BA541" s="206"/>
      <c r="BB541" s="206"/>
      <c r="BC541" s="206"/>
      <c r="BD541" s="206"/>
      <c r="BE541" s="206"/>
      <c r="BF541" s="206"/>
      <c r="BG541" s="206"/>
      <c r="BH541" s="206"/>
    </row>
    <row r="542" spans="1:60" outlineLevel="1" x14ac:dyDescent="0.2">
      <c r="A542" s="230"/>
      <c r="B542" s="321" t="s">
        <v>702</v>
      </c>
      <c r="C542" s="322"/>
      <c r="D542" s="323"/>
      <c r="E542" s="324"/>
      <c r="F542" s="325"/>
      <c r="G542" s="326"/>
      <c r="H542" s="226"/>
      <c r="I542" s="232"/>
      <c r="J542" s="206"/>
      <c r="K542" s="206">
        <v>0</v>
      </c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  <c r="AA542" s="206"/>
      <c r="AB542" s="206"/>
      <c r="AC542" s="206"/>
      <c r="AD542" s="206"/>
      <c r="AE542" s="206"/>
      <c r="AF542" s="206"/>
      <c r="AG542" s="206"/>
      <c r="AH542" s="206"/>
      <c r="AI542" s="206"/>
      <c r="AJ542" s="206"/>
      <c r="AK542" s="206"/>
      <c r="AL542" s="206"/>
      <c r="AM542" s="206"/>
      <c r="AN542" s="206"/>
      <c r="AO542" s="206"/>
      <c r="AP542" s="206"/>
      <c r="AQ542" s="206"/>
      <c r="AR542" s="206"/>
      <c r="AS542" s="206"/>
      <c r="AT542" s="206"/>
      <c r="AU542" s="206"/>
      <c r="AV542" s="206"/>
      <c r="AW542" s="206"/>
      <c r="AX542" s="206"/>
      <c r="AY542" s="206"/>
      <c r="AZ542" s="206"/>
      <c r="BA542" s="206"/>
      <c r="BB542" s="206"/>
      <c r="BC542" s="206"/>
      <c r="BD542" s="206"/>
      <c r="BE542" s="206"/>
      <c r="BF542" s="206"/>
      <c r="BG542" s="206"/>
      <c r="BH542" s="206"/>
    </row>
    <row r="543" spans="1:60" ht="22.5" outlineLevel="1" x14ac:dyDescent="0.2">
      <c r="A543" s="230"/>
      <c r="B543" s="321" t="s">
        <v>703</v>
      </c>
      <c r="C543" s="322"/>
      <c r="D543" s="323"/>
      <c r="E543" s="324"/>
      <c r="F543" s="325"/>
      <c r="G543" s="326"/>
      <c r="H543" s="226"/>
      <c r="I543" s="232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  <c r="AA543" s="206"/>
      <c r="AB543" s="206"/>
      <c r="AC543" s="206"/>
      <c r="AD543" s="206"/>
      <c r="AE543" s="206"/>
      <c r="AF543" s="206"/>
      <c r="AG543" s="206"/>
      <c r="AH543" s="206"/>
      <c r="AI543" s="206"/>
      <c r="AJ543" s="206"/>
      <c r="AK543" s="206"/>
      <c r="AL543" s="206"/>
      <c r="AM543" s="206"/>
      <c r="AN543" s="206"/>
      <c r="AO543" s="206"/>
      <c r="AP543" s="206"/>
      <c r="AQ543" s="206"/>
      <c r="AR543" s="206"/>
      <c r="AS543" s="206"/>
      <c r="AT543" s="206"/>
      <c r="AU543" s="206"/>
      <c r="AV543" s="206"/>
      <c r="AW543" s="206"/>
      <c r="AX543" s="206"/>
      <c r="AY543" s="206"/>
      <c r="AZ543" s="207" t="str">
        <f>B543</f>
        <v>nebo vybourání otvorů průřezové plochy přes 4 m2 v příčkách, včetně pomocného lešení o výšce podlahy do 1900 mm a pro zatížení do 1,5 kPa  (150 kg/m2),</v>
      </c>
      <c r="BA543" s="206"/>
      <c r="BB543" s="206"/>
      <c r="BC543" s="206"/>
      <c r="BD543" s="206"/>
      <c r="BE543" s="206"/>
      <c r="BF543" s="206"/>
      <c r="BG543" s="206"/>
      <c r="BH543" s="206"/>
    </row>
    <row r="544" spans="1:60" outlineLevel="1" x14ac:dyDescent="0.2">
      <c r="A544" s="230">
        <v>91</v>
      </c>
      <c r="B544" s="215" t="s">
        <v>704</v>
      </c>
      <c r="C544" s="248" t="s">
        <v>705</v>
      </c>
      <c r="D544" s="217" t="s">
        <v>147</v>
      </c>
      <c r="E544" s="221">
        <v>26.02</v>
      </c>
      <c r="F544" s="228"/>
      <c r="G544" s="227">
        <f>ROUND(E544*F544,2)</f>
        <v>0</v>
      </c>
      <c r="H544" s="226" t="s">
        <v>706</v>
      </c>
      <c r="I544" s="232" t="s">
        <v>149</v>
      </c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  <c r="AA544" s="206"/>
      <c r="AB544" s="206"/>
      <c r="AC544" s="206"/>
      <c r="AD544" s="206"/>
      <c r="AE544" s="206"/>
      <c r="AF544" s="206"/>
      <c r="AG544" s="206"/>
      <c r="AH544" s="206"/>
      <c r="AI544" s="206"/>
      <c r="AJ544" s="206"/>
      <c r="AK544" s="206"/>
      <c r="AL544" s="206"/>
      <c r="AM544" s="206">
        <v>21</v>
      </c>
      <c r="AN544" s="206"/>
      <c r="AO544" s="206"/>
      <c r="AP544" s="206"/>
      <c r="AQ544" s="206"/>
      <c r="AR544" s="206"/>
      <c r="AS544" s="206"/>
      <c r="AT544" s="206"/>
      <c r="AU544" s="206"/>
      <c r="AV544" s="206"/>
      <c r="AW544" s="206"/>
      <c r="AX544" s="206"/>
      <c r="AY544" s="206"/>
      <c r="AZ544" s="206"/>
      <c r="BA544" s="206"/>
      <c r="BB544" s="206"/>
      <c r="BC544" s="206"/>
      <c r="BD544" s="206"/>
      <c r="BE544" s="206"/>
      <c r="BF544" s="206"/>
      <c r="BG544" s="206"/>
      <c r="BH544" s="206"/>
    </row>
    <row r="545" spans="1:60" outlineLevel="1" x14ac:dyDescent="0.2">
      <c r="A545" s="230"/>
      <c r="B545" s="215"/>
      <c r="C545" s="249" t="s">
        <v>707</v>
      </c>
      <c r="D545" s="218"/>
      <c r="E545" s="222"/>
      <c r="F545" s="227"/>
      <c r="G545" s="227"/>
      <c r="H545" s="226"/>
      <c r="I545" s="232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  <c r="AI545" s="206"/>
      <c r="AJ545" s="206"/>
      <c r="AK545" s="206"/>
      <c r="AL545" s="206"/>
      <c r="AM545" s="206"/>
      <c r="AN545" s="206"/>
      <c r="AO545" s="206"/>
      <c r="AP545" s="206"/>
      <c r="AQ545" s="206"/>
      <c r="AR545" s="206"/>
      <c r="AS545" s="206"/>
      <c r="AT545" s="206"/>
      <c r="AU545" s="206"/>
      <c r="AV545" s="206"/>
      <c r="AW545" s="206"/>
      <c r="AX545" s="206"/>
      <c r="AY545" s="206"/>
      <c r="AZ545" s="206"/>
      <c r="BA545" s="206"/>
      <c r="BB545" s="206"/>
      <c r="BC545" s="206"/>
      <c r="BD545" s="206"/>
      <c r="BE545" s="206"/>
      <c r="BF545" s="206"/>
      <c r="BG545" s="206"/>
      <c r="BH545" s="206"/>
    </row>
    <row r="546" spans="1:60" outlineLevel="1" x14ac:dyDescent="0.2">
      <c r="A546" s="230"/>
      <c r="B546" s="215"/>
      <c r="C546" s="249" t="s">
        <v>708</v>
      </c>
      <c r="D546" s="218"/>
      <c r="E546" s="222">
        <v>2</v>
      </c>
      <c r="F546" s="227"/>
      <c r="G546" s="227"/>
      <c r="H546" s="226"/>
      <c r="I546" s="232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  <c r="AP546" s="206"/>
      <c r="AQ546" s="206"/>
      <c r="AR546" s="206"/>
      <c r="AS546" s="206"/>
      <c r="AT546" s="206"/>
      <c r="AU546" s="206"/>
      <c r="AV546" s="206"/>
      <c r="AW546" s="206"/>
      <c r="AX546" s="206"/>
      <c r="AY546" s="206"/>
      <c r="AZ546" s="206"/>
      <c r="BA546" s="206"/>
      <c r="BB546" s="206"/>
      <c r="BC546" s="206"/>
      <c r="BD546" s="206"/>
      <c r="BE546" s="206"/>
      <c r="BF546" s="206"/>
      <c r="BG546" s="206"/>
      <c r="BH546" s="206"/>
    </row>
    <row r="547" spans="1:60" outlineLevel="1" x14ac:dyDescent="0.2">
      <c r="A547" s="230"/>
      <c r="B547" s="215"/>
      <c r="C547" s="249" t="s">
        <v>709</v>
      </c>
      <c r="D547" s="218"/>
      <c r="E547" s="222">
        <v>2.4</v>
      </c>
      <c r="F547" s="227"/>
      <c r="G547" s="227"/>
      <c r="H547" s="226"/>
      <c r="I547" s="232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06"/>
      <c r="AT547" s="206"/>
      <c r="AU547" s="206"/>
      <c r="AV547" s="206"/>
      <c r="AW547" s="206"/>
      <c r="AX547" s="206"/>
      <c r="AY547" s="206"/>
      <c r="AZ547" s="206"/>
      <c r="BA547" s="206"/>
      <c r="BB547" s="206"/>
      <c r="BC547" s="206"/>
      <c r="BD547" s="206"/>
      <c r="BE547" s="206"/>
      <c r="BF547" s="206"/>
      <c r="BG547" s="206"/>
      <c r="BH547" s="206"/>
    </row>
    <row r="548" spans="1:60" outlineLevel="1" x14ac:dyDescent="0.2">
      <c r="A548" s="230"/>
      <c r="B548" s="215"/>
      <c r="C548" s="249" t="s">
        <v>710</v>
      </c>
      <c r="D548" s="218"/>
      <c r="E548" s="222">
        <v>1.29</v>
      </c>
      <c r="F548" s="227"/>
      <c r="G548" s="227"/>
      <c r="H548" s="226"/>
      <c r="I548" s="232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06"/>
      <c r="AT548" s="206"/>
      <c r="AU548" s="206"/>
      <c r="AV548" s="206"/>
      <c r="AW548" s="206"/>
      <c r="AX548" s="206"/>
      <c r="AY548" s="206"/>
      <c r="AZ548" s="206"/>
      <c r="BA548" s="206"/>
      <c r="BB548" s="206"/>
      <c r="BC548" s="206"/>
      <c r="BD548" s="206"/>
      <c r="BE548" s="206"/>
      <c r="BF548" s="206"/>
      <c r="BG548" s="206"/>
      <c r="BH548" s="206"/>
    </row>
    <row r="549" spans="1:60" outlineLevel="1" x14ac:dyDescent="0.2">
      <c r="A549" s="230"/>
      <c r="B549" s="215"/>
      <c r="C549" s="249" t="s">
        <v>711</v>
      </c>
      <c r="D549" s="218"/>
      <c r="E549" s="222">
        <v>2.31</v>
      </c>
      <c r="F549" s="227"/>
      <c r="G549" s="227"/>
      <c r="H549" s="226"/>
      <c r="I549" s="232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  <c r="AP549" s="206"/>
      <c r="AQ549" s="206"/>
      <c r="AR549" s="206"/>
      <c r="AS549" s="206"/>
      <c r="AT549" s="206"/>
      <c r="AU549" s="206"/>
      <c r="AV549" s="206"/>
      <c r="AW549" s="206"/>
      <c r="AX549" s="206"/>
      <c r="AY549" s="206"/>
      <c r="AZ549" s="206"/>
      <c r="BA549" s="206"/>
      <c r="BB549" s="206"/>
      <c r="BC549" s="206"/>
      <c r="BD549" s="206"/>
      <c r="BE549" s="206"/>
      <c r="BF549" s="206"/>
      <c r="BG549" s="206"/>
      <c r="BH549" s="206"/>
    </row>
    <row r="550" spans="1:60" outlineLevel="1" x14ac:dyDescent="0.2">
      <c r="A550" s="230"/>
      <c r="B550" s="215"/>
      <c r="C550" s="249" t="s">
        <v>712</v>
      </c>
      <c r="D550" s="218"/>
      <c r="E550" s="222">
        <v>7.26</v>
      </c>
      <c r="F550" s="227"/>
      <c r="G550" s="227"/>
      <c r="H550" s="226"/>
      <c r="I550" s="232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  <c r="AP550" s="206"/>
      <c r="AQ550" s="206"/>
      <c r="AR550" s="206"/>
      <c r="AS550" s="206"/>
      <c r="AT550" s="206"/>
      <c r="AU550" s="206"/>
      <c r="AV550" s="206"/>
      <c r="AW550" s="206"/>
      <c r="AX550" s="206"/>
      <c r="AY550" s="206"/>
      <c r="AZ550" s="206"/>
      <c r="BA550" s="206"/>
      <c r="BB550" s="206"/>
      <c r="BC550" s="206"/>
      <c r="BD550" s="206"/>
      <c r="BE550" s="206"/>
      <c r="BF550" s="206"/>
      <c r="BG550" s="206"/>
      <c r="BH550" s="206"/>
    </row>
    <row r="551" spans="1:60" outlineLevel="1" x14ac:dyDescent="0.2">
      <c r="A551" s="230"/>
      <c r="B551" s="215"/>
      <c r="C551" s="249" t="s">
        <v>713</v>
      </c>
      <c r="D551" s="218"/>
      <c r="E551" s="222">
        <v>10.76</v>
      </c>
      <c r="F551" s="227"/>
      <c r="G551" s="227"/>
      <c r="H551" s="226"/>
      <c r="I551" s="232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6"/>
      <c r="AN551" s="206"/>
      <c r="AO551" s="206"/>
      <c r="AP551" s="206"/>
      <c r="AQ551" s="206"/>
      <c r="AR551" s="206"/>
      <c r="AS551" s="206"/>
      <c r="AT551" s="206"/>
      <c r="AU551" s="206"/>
      <c r="AV551" s="206"/>
      <c r="AW551" s="206"/>
      <c r="AX551" s="206"/>
      <c r="AY551" s="206"/>
      <c r="AZ551" s="206"/>
      <c r="BA551" s="206"/>
      <c r="BB551" s="206"/>
      <c r="BC551" s="206"/>
      <c r="BD551" s="206"/>
      <c r="BE551" s="206"/>
      <c r="BF551" s="206"/>
      <c r="BG551" s="206"/>
      <c r="BH551" s="206"/>
    </row>
    <row r="552" spans="1:60" outlineLevel="1" x14ac:dyDescent="0.2">
      <c r="A552" s="230">
        <v>92</v>
      </c>
      <c r="B552" s="215" t="s">
        <v>714</v>
      </c>
      <c r="C552" s="248" t="s">
        <v>715</v>
      </c>
      <c r="D552" s="217" t="s">
        <v>147</v>
      </c>
      <c r="E552" s="221">
        <v>15.21</v>
      </c>
      <c r="F552" s="228"/>
      <c r="G552" s="227">
        <f>ROUND(E552*F552,2)</f>
        <v>0</v>
      </c>
      <c r="H552" s="226" t="s">
        <v>706</v>
      </c>
      <c r="I552" s="232" t="s">
        <v>149</v>
      </c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6">
        <v>21</v>
      </c>
      <c r="AN552" s="206"/>
      <c r="AO552" s="206"/>
      <c r="AP552" s="206"/>
      <c r="AQ552" s="206"/>
      <c r="AR552" s="206"/>
      <c r="AS552" s="206"/>
      <c r="AT552" s="206"/>
      <c r="AU552" s="206"/>
      <c r="AV552" s="206"/>
      <c r="AW552" s="206"/>
      <c r="AX552" s="206"/>
      <c r="AY552" s="206"/>
      <c r="AZ552" s="206"/>
      <c r="BA552" s="206"/>
      <c r="BB552" s="206"/>
      <c r="BC552" s="206"/>
      <c r="BD552" s="206"/>
      <c r="BE552" s="206"/>
      <c r="BF552" s="206"/>
      <c r="BG552" s="206"/>
      <c r="BH552" s="206"/>
    </row>
    <row r="553" spans="1:60" outlineLevel="1" x14ac:dyDescent="0.2">
      <c r="A553" s="230"/>
      <c r="B553" s="215"/>
      <c r="C553" s="249" t="s">
        <v>707</v>
      </c>
      <c r="D553" s="218"/>
      <c r="E553" s="222"/>
      <c r="F553" s="227"/>
      <c r="G553" s="227"/>
      <c r="H553" s="226"/>
      <c r="I553" s="232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6"/>
      <c r="AN553" s="206"/>
      <c r="AO553" s="206"/>
      <c r="AP553" s="206"/>
      <c r="AQ553" s="206"/>
      <c r="AR553" s="206"/>
      <c r="AS553" s="206"/>
      <c r="AT553" s="206"/>
      <c r="AU553" s="206"/>
      <c r="AV553" s="206"/>
      <c r="AW553" s="206"/>
      <c r="AX553" s="206"/>
      <c r="AY553" s="206"/>
      <c r="AZ553" s="206"/>
      <c r="BA553" s="206"/>
      <c r="BB553" s="206"/>
      <c r="BC553" s="206"/>
      <c r="BD553" s="206"/>
      <c r="BE553" s="206"/>
      <c r="BF553" s="206"/>
      <c r="BG553" s="206"/>
      <c r="BH553" s="206"/>
    </row>
    <row r="554" spans="1:60" outlineLevel="1" x14ac:dyDescent="0.2">
      <c r="A554" s="230"/>
      <c r="B554" s="215"/>
      <c r="C554" s="249" t="s">
        <v>716</v>
      </c>
      <c r="D554" s="218"/>
      <c r="E554" s="222">
        <v>15.21</v>
      </c>
      <c r="F554" s="227"/>
      <c r="G554" s="227"/>
      <c r="H554" s="226"/>
      <c r="I554" s="232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6"/>
      <c r="AN554" s="206"/>
      <c r="AO554" s="206"/>
      <c r="AP554" s="206"/>
      <c r="AQ554" s="206"/>
      <c r="AR554" s="206"/>
      <c r="AS554" s="206"/>
      <c r="AT554" s="206"/>
      <c r="AU554" s="206"/>
      <c r="AV554" s="206"/>
      <c r="AW554" s="206"/>
      <c r="AX554" s="206"/>
      <c r="AY554" s="206"/>
      <c r="AZ554" s="206"/>
      <c r="BA554" s="206"/>
      <c r="BB554" s="206"/>
      <c r="BC554" s="206"/>
      <c r="BD554" s="206"/>
      <c r="BE554" s="206"/>
      <c r="BF554" s="206"/>
      <c r="BG554" s="206"/>
      <c r="BH554" s="206"/>
    </row>
    <row r="555" spans="1:60" outlineLevel="1" x14ac:dyDescent="0.2">
      <c r="A555" s="230"/>
      <c r="B555" s="321" t="s">
        <v>717</v>
      </c>
      <c r="C555" s="322"/>
      <c r="D555" s="323"/>
      <c r="E555" s="324"/>
      <c r="F555" s="325"/>
      <c r="G555" s="326"/>
      <c r="H555" s="226"/>
      <c r="I555" s="232"/>
      <c r="J555" s="206"/>
      <c r="K555" s="206">
        <v>0</v>
      </c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6"/>
      <c r="AK555" s="206"/>
      <c r="AL555" s="206"/>
      <c r="AM555" s="206"/>
      <c r="AN555" s="206"/>
      <c r="AO555" s="206"/>
      <c r="AP555" s="206"/>
      <c r="AQ555" s="206"/>
      <c r="AR555" s="206"/>
      <c r="AS555" s="206"/>
      <c r="AT555" s="206"/>
      <c r="AU555" s="206"/>
      <c r="AV555" s="206"/>
      <c r="AW555" s="206"/>
      <c r="AX555" s="206"/>
      <c r="AY555" s="206"/>
      <c r="AZ555" s="206"/>
      <c r="BA555" s="206"/>
      <c r="BB555" s="206"/>
      <c r="BC555" s="206"/>
      <c r="BD555" s="206"/>
      <c r="BE555" s="206"/>
      <c r="BF555" s="206"/>
      <c r="BG555" s="206"/>
      <c r="BH555" s="206"/>
    </row>
    <row r="556" spans="1:60" outlineLevel="1" x14ac:dyDescent="0.2">
      <c r="A556" s="230">
        <v>93</v>
      </c>
      <c r="B556" s="215" t="s">
        <v>718</v>
      </c>
      <c r="C556" s="248" t="s">
        <v>719</v>
      </c>
      <c r="D556" s="217" t="s">
        <v>162</v>
      </c>
      <c r="E556" s="221">
        <v>1.25</v>
      </c>
      <c r="F556" s="228"/>
      <c r="G556" s="227">
        <f>ROUND(E556*F556,2)</f>
        <v>0</v>
      </c>
      <c r="H556" s="226" t="s">
        <v>706</v>
      </c>
      <c r="I556" s="232" t="s">
        <v>149</v>
      </c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  <c r="AA556" s="206"/>
      <c r="AB556" s="206"/>
      <c r="AC556" s="206"/>
      <c r="AD556" s="206"/>
      <c r="AE556" s="206"/>
      <c r="AF556" s="206"/>
      <c r="AG556" s="206"/>
      <c r="AH556" s="206"/>
      <c r="AI556" s="206"/>
      <c r="AJ556" s="206"/>
      <c r="AK556" s="206"/>
      <c r="AL556" s="206"/>
      <c r="AM556" s="206">
        <v>21</v>
      </c>
      <c r="AN556" s="206"/>
      <c r="AO556" s="206"/>
      <c r="AP556" s="206"/>
      <c r="AQ556" s="206"/>
      <c r="AR556" s="206"/>
      <c r="AS556" s="206"/>
      <c r="AT556" s="206"/>
      <c r="AU556" s="206"/>
      <c r="AV556" s="206"/>
      <c r="AW556" s="206"/>
      <c r="AX556" s="206"/>
      <c r="AY556" s="206"/>
      <c r="AZ556" s="206"/>
      <c r="BA556" s="206"/>
      <c r="BB556" s="206"/>
      <c r="BC556" s="206"/>
      <c r="BD556" s="206"/>
      <c r="BE556" s="206"/>
      <c r="BF556" s="206"/>
      <c r="BG556" s="206"/>
      <c r="BH556" s="206"/>
    </row>
    <row r="557" spans="1:60" outlineLevel="1" x14ac:dyDescent="0.2">
      <c r="A557" s="230"/>
      <c r="B557" s="215"/>
      <c r="C557" s="249" t="s">
        <v>720</v>
      </c>
      <c r="D557" s="218"/>
      <c r="E557" s="222">
        <v>1.25</v>
      </c>
      <c r="F557" s="227"/>
      <c r="G557" s="227"/>
      <c r="H557" s="226"/>
      <c r="I557" s="232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  <c r="AA557" s="206"/>
      <c r="AB557" s="206"/>
      <c r="AC557" s="206"/>
      <c r="AD557" s="206"/>
      <c r="AE557" s="206"/>
      <c r="AF557" s="206"/>
      <c r="AG557" s="206"/>
      <c r="AH557" s="206"/>
      <c r="AI557" s="206"/>
      <c r="AJ557" s="206"/>
      <c r="AK557" s="206"/>
      <c r="AL557" s="206"/>
      <c r="AM557" s="206"/>
      <c r="AN557" s="206"/>
      <c r="AO557" s="206"/>
      <c r="AP557" s="206"/>
      <c r="AQ557" s="206"/>
      <c r="AR557" s="206"/>
      <c r="AS557" s="206"/>
      <c r="AT557" s="206"/>
      <c r="AU557" s="206"/>
      <c r="AV557" s="206"/>
      <c r="AW557" s="206"/>
      <c r="AX557" s="206"/>
      <c r="AY557" s="206"/>
      <c r="AZ557" s="206"/>
      <c r="BA557" s="206"/>
      <c r="BB557" s="206"/>
      <c r="BC557" s="206"/>
      <c r="BD557" s="206"/>
      <c r="BE557" s="206"/>
      <c r="BF557" s="206"/>
      <c r="BG557" s="206"/>
      <c r="BH557" s="206"/>
    </row>
    <row r="558" spans="1:60" outlineLevel="1" x14ac:dyDescent="0.2">
      <c r="A558" s="230"/>
      <c r="B558" s="321" t="s">
        <v>721</v>
      </c>
      <c r="C558" s="322"/>
      <c r="D558" s="323"/>
      <c r="E558" s="324"/>
      <c r="F558" s="325"/>
      <c r="G558" s="326"/>
      <c r="H558" s="226"/>
      <c r="I558" s="232"/>
      <c r="J558" s="206"/>
      <c r="K558" s="206">
        <v>0</v>
      </c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  <c r="AA558" s="206"/>
      <c r="AB558" s="206"/>
      <c r="AC558" s="206"/>
      <c r="AD558" s="206"/>
      <c r="AE558" s="206"/>
      <c r="AF558" s="206"/>
      <c r="AG558" s="206"/>
      <c r="AH558" s="206"/>
      <c r="AI558" s="206"/>
      <c r="AJ558" s="206"/>
      <c r="AK558" s="206"/>
      <c r="AL558" s="206"/>
      <c r="AM558" s="206"/>
      <c r="AN558" s="206"/>
      <c r="AO558" s="206"/>
      <c r="AP558" s="206"/>
      <c r="AQ558" s="206"/>
      <c r="AR558" s="206"/>
      <c r="AS558" s="206"/>
      <c r="AT558" s="206"/>
      <c r="AU558" s="206"/>
      <c r="AV558" s="206"/>
      <c r="AW558" s="206"/>
      <c r="AX558" s="206"/>
      <c r="AY558" s="206"/>
      <c r="AZ558" s="206"/>
      <c r="BA558" s="206"/>
      <c r="BB558" s="206"/>
      <c r="BC558" s="206"/>
      <c r="BD558" s="206"/>
      <c r="BE558" s="206"/>
      <c r="BF558" s="206"/>
      <c r="BG558" s="206"/>
      <c r="BH558" s="206"/>
    </row>
    <row r="559" spans="1:60" outlineLevel="1" x14ac:dyDescent="0.2">
      <c r="A559" s="230"/>
      <c r="B559" s="321" t="s">
        <v>722</v>
      </c>
      <c r="C559" s="322"/>
      <c r="D559" s="323"/>
      <c r="E559" s="324"/>
      <c r="F559" s="325"/>
      <c r="G559" s="326"/>
      <c r="H559" s="226"/>
      <c r="I559" s="232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  <c r="AA559" s="206"/>
      <c r="AB559" s="206"/>
      <c r="AC559" s="206"/>
      <c r="AD559" s="206"/>
      <c r="AE559" s="206"/>
      <c r="AF559" s="206"/>
      <c r="AG559" s="206"/>
      <c r="AH559" s="206"/>
      <c r="AI559" s="206"/>
      <c r="AJ559" s="206"/>
      <c r="AK559" s="206"/>
      <c r="AL559" s="206"/>
      <c r="AM559" s="206"/>
      <c r="AN559" s="206"/>
      <c r="AO559" s="206"/>
      <c r="AP559" s="206"/>
      <c r="AQ559" s="206"/>
      <c r="AR559" s="206"/>
      <c r="AS559" s="206"/>
      <c r="AT559" s="206"/>
      <c r="AU559" s="206"/>
      <c r="AV559" s="206"/>
      <c r="AW559" s="206"/>
      <c r="AX559" s="206"/>
      <c r="AY559" s="206"/>
      <c r="AZ559" s="206"/>
      <c r="BA559" s="206"/>
      <c r="BB559" s="206"/>
      <c r="BC559" s="206"/>
      <c r="BD559" s="206"/>
      <c r="BE559" s="206"/>
      <c r="BF559" s="206"/>
      <c r="BG559" s="206"/>
      <c r="BH559" s="206"/>
    </row>
    <row r="560" spans="1:60" outlineLevel="1" x14ac:dyDescent="0.2">
      <c r="A560" s="230">
        <v>94</v>
      </c>
      <c r="B560" s="215" t="s">
        <v>723</v>
      </c>
      <c r="C560" s="248" t="s">
        <v>724</v>
      </c>
      <c r="D560" s="217" t="s">
        <v>155</v>
      </c>
      <c r="E560" s="221">
        <v>0.22950000000000001</v>
      </c>
      <c r="F560" s="228"/>
      <c r="G560" s="227">
        <f>ROUND(E560*F560,2)</f>
        <v>0</v>
      </c>
      <c r="H560" s="226" t="s">
        <v>706</v>
      </c>
      <c r="I560" s="232" t="s">
        <v>149</v>
      </c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  <c r="AA560" s="206"/>
      <c r="AB560" s="206"/>
      <c r="AC560" s="206"/>
      <c r="AD560" s="206"/>
      <c r="AE560" s="206"/>
      <c r="AF560" s="206"/>
      <c r="AG560" s="206"/>
      <c r="AH560" s="206"/>
      <c r="AI560" s="206"/>
      <c r="AJ560" s="206"/>
      <c r="AK560" s="206"/>
      <c r="AL560" s="206"/>
      <c r="AM560" s="206">
        <v>21</v>
      </c>
      <c r="AN560" s="206"/>
      <c r="AO560" s="206"/>
      <c r="AP560" s="206"/>
      <c r="AQ560" s="206"/>
      <c r="AR560" s="206"/>
      <c r="AS560" s="206"/>
      <c r="AT560" s="206"/>
      <c r="AU560" s="206"/>
      <c r="AV560" s="206"/>
      <c r="AW560" s="206"/>
      <c r="AX560" s="206"/>
      <c r="AY560" s="206"/>
      <c r="AZ560" s="206"/>
      <c r="BA560" s="206"/>
      <c r="BB560" s="206"/>
      <c r="BC560" s="206"/>
      <c r="BD560" s="206"/>
      <c r="BE560" s="206"/>
      <c r="BF560" s="206"/>
      <c r="BG560" s="206"/>
      <c r="BH560" s="206"/>
    </row>
    <row r="561" spans="1:60" outlineLevel="1" x14ac:dyDescent="0.2">
      <c r="A561" s="230"/>
      <c r="B561" s="215"/>
      <c r="C561" s="249" t="s">
        <v>725</v>
      </c>
      <c r="D561" s="218"/>
      <c r="E561" s="222">
        <v>5.3999999999999999E-2</v>
      </c>
      <c r="F561" s="227"/>
      <c r="G561" s="227"/>
      <c r="H561" s="226"/>
      <c r="I561" s="232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  <c r="AA561" s="206"/>
      <c r="AB561" s="206"/>
      <c r="AC561" s="206"/>
      <c r="AD561" s="206"/>
      <c r="AE561" s="206"/>
      <c r="AF561" s="206"/>
      <c r="AG561" s="206"/>
      <c r="AH561" s="206"/>
      <c r="AI561" s="206"/>
      <c r="AJ561" s="206"/>
      <c r="AK561" s="206"/>
      <c r="AL561" s="206"/>
      <c r="AM561" s="206"/>
      <c r="AN561" s="206"/>
      <c r="AO561" s="206"/>
      <c r="AP561" s="206"/>
      <c r="AQ561" s="206"/>
      <c r="AR561" s="206"/>
      <c r="AS561" s="206"/>
      <c r="AT561" s="206"/>
      <c r="AU561" s="206"/>
      <c r="AV561" s="206"/>
      <c r="AW561" s="206"/>
      <c r="AX561" s="206"/>
      <c r="AY561" s="206"/>
      <c r="AZ561" s="206"/>
      <c r="BA561" s="206"/>
      <c r="BB561" s="206"/>
      <c r="BC561" s="206"/>
      <c r="BD561" s="206"/>
      <c r="BE561" s="206"/>
      <c r="BF561" s="206"/>
      <c r="BG561" s="206"/>
      <c r="BH561" s="206"/>
    </row>
    <row r="562" spans="1:60" outlineLevel="1" x14ac:dyDescent="0.2">
      <c r="A562" s="230"/>
      <c r="B562" s="215"/>
      <c r="C562" s="249" t="s">
        <v>726</v>
      </c>
      <c r="D562" s="218"/>
      <c r="E562" s="222">
        <v>5.8500000000000003E-2</v>
      </c>
      <c r="F562" s="227"/>
      <c r="G562" s="227"/>
      <c r="H562" s="226"/>
      <c r="I562" s="232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  <c r="AA562" s="206"/>
      <c r="AB562" s="206"/>
      <c r="AC562" s="206"/>
      <c r="AD562" s="206"/>
      <c r="AE562" s="206"/>
      <c r="AF562" s="206"/>
      <c r="AG562" s="206"/>
      <c r="AH562" s="206"/>
      <c r="AI562" s="206"/>
      <c r="AJ562" s="206"/>
      <c r="AK562" s="206"/>
      <c r="AL562" s="206"/>
      <c r="AM562" s="206"/>
      <c r="AN562" s="206"/>
      <c r="AO562" s="206"/>
      <c r="AP562" s="206"/>
      <c r="AQ562" s="206"/>
      <c r="AR562" s="206"/>
      <c r="AS562" s="206"/>
      <c r="AT562" s="206"/>
      <c r="AU562" s="206"/>
      <c r="AV562" s="206"/>
      <c r="AW562" s="206"/>
      <c r="AX562" s="206"/>
      <c r="AY562" s="206"/>
      <c r="AZ562" s="206"/>
      <c r="BA562" s="206"/>
      <c r="BB562" s="206"/>
      <c r="BC562" s="206"/>
      <c r="BD562" s="206"/>
      <c r="BE562" s="206"/>
      <c r="BF562" s="206"/>
      <c r="BG562" s="206"/>
      <c r="BH562" s="206"/>
    </row>
    <row r="563" spans="1:60" outlineLevel="1" x14ac:dyDescent="0.2">
      <c r="A563" s="230"/>
      <c r="B563" s="215"/>
      <c r="C563" s="249" t="s">
        <v>727</v>
      </c>
      <c r="D563" s="218"/>
      <c r="E563" s="222">
        <v>0.11700000000000001</v>
      </c>
      <c r="F563" s="227"/>
      <c r="G563" s="227"/>
      <c r="H563" s="226"/>
      <c r="I563" s="232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  <c r="AA563" s="206"/>
      <c r="AB563" s="206"/>
      <c r="AC563" s="206"/>
      <c r="AD563" s="206"/>
      <c r="AE563" s="206"/>
      <c r="AF563" s="206"/>
      <c r="AG563" s="206"/>
      <c r="AH563" s="206"/>
      <c r="AI563" s="206"/>
      <c r="AJ563" s="206"/>
      <c r="AK563" s="206"/>
      <c r="AL563" s="206"/>
      <c r="AM563" s="206"/>
      <c r="AN563" s="206"/>
      <c r="AO563" s="206"/>
      <c r="AP563" s="206"/>
      <c r="AQ563" s="206"/>
      <c r="AR563" s="206"/>
      <c r="AS563" s="206"/>
      <c r="AT563" s="206"/>
      <c r="AU563" s="206"/>
      <c r="AV563" s="206"/>
      <c r="AW563" s="206"/>
      <c r="AX563" s="206"/>
      <c r="AY563" s="206"/>
      <c r="AZ563" s="206"/>
      <c r="BA563" s="206"/>
      <c r="BB563" s="206"/>
      <c r="BC563" s="206"/>
      <c r="BD563" s="206"/>
      <c r="BE563" s="206"/>
      <c r="BF563" s="206"/>
      <c r="BG563" s="206"/>
      <c r="BH563" s="206"/>
    </row>
    <row r="564" spans="1:60" outlineLevel="1" x14ac:dyDescent="0.2">
      <c r="A564" s="230"/>
      <c r="B564" s="321" t="s">
        <v>728</v>
      </c>
      <c r="C564" s="322"/>
      <c r="D564" s="323"/>
      <c r="E564" s="324"/>
      <c r="F564" s="325"/>
      <c r="G564" s="326"/>
      <c r="H564" s="226"/>
      <c r="I564" s="232"/>
      <c r="J564" s="206"/>
      <c r="K564" s="206">
        <v>0</v>
      </c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06"/>
      <c r="AT564" s="206"/>
      <c r="AU564" s="206"/>
      <c r="AV564" s="206"/>
      <c r="AW564" s="206"/>
      <c r="AX564" s="206"/>
      <c r="AY564" s="206"/>
      <c r="AZ564" s="206"/>
      <c r="BA564" s="206"/>
      <c r="BB564" s="206"/>
      <c r="BC564" s="206"/>
      <c r="BD564" s="206"/>
      <c r="BE564" s="206"/>
      <c r="BF564" s="206"/>
      <c r="BG564" s="206"/>
      <c r="BH564" s="206"/>
    </row>
    <row r="565" spans="1:60" outlineLevel="1" x14ac:dyDescent="0.2">
      <c r="A565" s="230">
        <v>95</v>
      </c>
      <c r="B565" s="215" t="s">
        <v>729</v>
      </c>
      <c r="C565" s="248" t="s">
        <v>730</v>
      </c>
      <c r="D565" s="217" t="s">
        <v>155</v>
      </c>
      <c r="E565" s="221">
        <v>19.904499999999999</v>
      </c>
      <c r="F565" s="228"/>
      <c r="G565" s="227">
        <f>ROUND(E565*F565,2)</f>
        <v>0</v>
      </c>
      <c r="H565" s="226" t="s">
        <v>706</v>
      </c>
      <c r="I565" s="232" t="s">
        <v>149</v>
      </c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>
        <v>21</v>
      </c>
      <c r="AN565" s="206"/>
      <c r="AO565" s="206"/>
      <c r="AP565" s="206"/>
      <c r="AQ565" s="206"/>
      <c r="AR565" s="206"/>
      <c r="AS565" s="206"/>
      <c r="AT565" s="206"/>
      <c r="AU565" s="206"/>
      <c r="AV565" s="206"/>
      <c r="AW565" s="206"/>
      <c r="AX565" s="206"/>
      <c r="AY565" s="206"/>
      <c r="AZ565" s="206"/>
      <c r="BA565" s="206"/>
      <c r="BB565" s="206"/>
      <c r="BC565" s="206"/>
      <c r="BD565" s="206"/>
      <c r="BE565" s="206"/>
      <c r="BF565" s="206"/>
      <c r="BG565" s="206"/>
      <c r="BH565" s="206"/>
    </row>
    <row r="566" spans="1:60" outlineLevel="1" x14ac:dyDescent="0.2">
      <c r="A566" s="230"/>
      <c r="B566" s="215"/>
      <c r="C566" s="249" t="s">
        <v>731</v>
      </c>
      <c r="D566" s="218"/>
      <c r="E566" s="222"/>
      <c r="F566" s="227"/>
      <c r="G566" s="227"/>
      <c r="H566" s="226"/>
      <c r="I566" s="232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06"/>
      <c r="AT566" s="206"/>
      <c r="AU566" s="206"/>
      <c r="AV566" s="206"/>
      <c r="AW566" s="206"/>
      <c r="AX566" s="206"/>
      <c r="AY566" s="206"/>
      <c r="AZ566" s="206"/>
      <c r="BA566" s="206"/>
      <c r="BB566" s="206"/>
      <c r="BC566" s="206"/>
      <c r="BD566" s="206"/>
      <c r="BE566" s="206"/>
      <c r="BF566" s="206"/>
      <c r="BG566" s="206"/>
      <c r="BH566" s="206"/>
    </row>
    <row r="567" spans="1:60" outlineLevel="1" x14ac:dyDescent="0.2">
      <c r="A567" s="230"/>
      <c r="B567" s="215"/>
      <c r="C567" s="249" t="s">
        <v>732</v>
      </c>
      <c r="D567" s="218"/>
      <c r="E567" s="222">
        <v>9.7479999999999993</v>
      </c>
      <c r="F567" s="227"/>
      <c r="G567" s="227"/>
      <c r="H567" s="226"/>
      <c r="I567" s="232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06"/>
      <c r="AT567" s="206"/>
      <c r="AU567" s="206"/>
      <c r="AV567" s="206"/>
      <c r="AW567" s="206"/>
      <c r="AX567" s="206"/>
      <c r="AY567" s="206"/>
      <c r="AZ567" s="206"/>
      <c r="BA567" s="206"/>
      <c r="BB567" s="206"/>
      <c r="BC567" s="206"/>
      <c r="BD567" s="206"/>
      <c r="BE567" s="206"/>
      <c r="BF567" s="206"/>
      <c r="BG567" s="206"/>
      <c r="BH567" s="206"/>
    </row>
    <row r="568" spans="1:60" outlineLevel="1" x14ac:dyDescent="0.2">
      <c r="A568" s="230"/>
      <c r="B568" s="215"/>
      <c r="C568" s="249" t="s">
        <v>733</v>
      </c>
      <c r="D568" s="218"/>
      <c r="E568" s="222">
        <v>1.2350000000000001</v>
      </c>
      <c r="F568" s="227"/>
      <c r="G568" s="227"/>
      <c r="H568" s="226"/>
      <c r="I568" s="232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06"/>
      <c r="AT568" s="206"/>
      <c r="AU568" s="206"/>
      <c r="AV568" s="206"/>
      <c r="AW568" s="206"/>
      <c r="AX568" s="206"/>
      <c r="AY568" s="206"/>
      <c r="AZ568" s="206"/>
      <c r="BA568" s="206"/>
      <c r="BB568" s="206"/>
      <c r="BC568" s="206"/>
      <c r="BD568" s="206"/>
      <c r="BE568" s="206"/>
      <c r="BF568" s="206"/>
      <c r="BG568" s="206"/>
      <c r="BH568" s="206"/>
    </row>
    <row r="569" spans="1:60" outlineLevel="1" x14ac:dyDescent="0.2">
      <c r="A569" s="230"/>
      <c r="B569" s="215"/>
      <c r="C569" s="249" t="s">
        <v>734</v>
      </c>
      <c r="D569" s="218"/>
      <c r="E569" s="222">
        <v>5.2125000000000004</v>
      </c>
      <c r="F569" s="227"/>
      <c r="G569" s="227"/>
      <c r="H569" s="226"/>
      <c r="I569" s="232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206"/>
      <c r="AT569" s="206"/>
      <c r="AU569" s="206"/>
      <c r="AV569" s="206"/>
      <c r="AW569" s="206"/>
      <c r="AX569" s="206"/>
      <c r="AY569" s="206"/>
      <c r="AZ569" s="206"/>
      <c r="BA569" s="206"/>
      <c r="BB569" s="206"/>
      <c r="BC569" s="206"/>
      <c r="BD569" s="206"/>
      <c r="BE569" s="206"/>
      <c r="BF569" s="206"/>
      <c r="BG569" s="206"/>
      <c r="BH569" s="206"/>
    </row>
    <row r="570" spans="1:60" outlineLevel="1" x14ac:dyDescent="0.2">
      <c r="A570" s="230"/>
      <c r="B570" s="215"/>
      <c r="C570" s="249" t="s">
        <v>735</v>
      </c>
      <c r="D570" s="218"/>
      <c r="E570" s="222">
        <v>3.7090000000000001</v>
      </c>
      <c r="F570" s="227"/>
      <c r="G570" s="227"/>
      <c r="H570" s="226"/>
      <c r="I570" s="232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206"/>
      <c r="AT570" s="206"/>
      <c r="AU570" s="206"/>
      <c r="AV570" s="206"/>
      <c r="AW570" s="206"/>
      <c r="AX570" s="206"/>
      <c r="AY570" s="206"/>
      <c r="AZ570" s="206"/>
      <c r="BA570" s="206"/>
      <c r="BB570" s="206"/>
      <c r="BC570" s="206"/>
      <c r="BD570" s="206"/>
      <c r="BE570" s="206"/>
      <c r="BF570" s="206"/>
      <c r="BG570" s="206"/>
      <c r="BH570" s="206"/>
    </row>
    <row r="571" spans="1:60" outlineLevel="1" x14ac:dyDescent="0.2">
      <c r="A571" s="230"/>
      <c r="B571" s="321" t="s">
        <v>736</v>
      </c>
      <c r="C571" s="322"/>
      <c r="D571" s="323"/>
      <c r="E571" s="324"/>
      <c r="F571" s="325"/>
      <c r="G571" s="326"/>
      <c r="H571" s="226"/>
      <c r="I571" s="232"/>
      <c r="J571" s="206"/>
      <c r="K571" s="206">
        <v>1</v>
      </c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206"/>
      <c r="AX571" s="206"/>
      <c r="AY571" s="206"/>
      <c r="AZ571" s="206"/>
      <c r="BA571" s="206"/>
      <c r="BB571" s="206"/>
      <c r="BC571" s="206"/>
      <c r="BD571" s="206"/>
      <c r="BE571" s="206"/>
      <c r="BF571" s="206"/>
      <c r="BG571" s="206"/>
      <c r="BH571" s="206"/>
    </row>
    <row r="572" spans="1:60" outlineLevel="1" x14ac:dyDescent="0.2">
      <c r="A572" s="230">
        <v>96</v>
      </c>
      <c r="B572" s="215" t="s">
        <v>737</v>
      </c>
      <c r="C572" s="248" t="s">
        <v>738</v>
      </c>
      <c r="D572" s="217" t="s">
        <v>155</v>
      </c>
      <c r="E572" s="221">
        <v>19.904499999999999</v>
      </c>
      <c r="F572" s="228"/>
      <c r="G572" s="227">
        <f>ROUND(E572*F572,2)</f>
        <v>0</v>
      </c>
      <c r="H572" s="226" t="s">
        <v>706</v>
      </c>
      <c r="I572" s="232" t="s">
        <v>149</v>
      </c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  <c r="AK572" s="206"/>
      <c r="AL572" s="206"/>
      <c r="AM572" s="206">
        <v>21</v>
      </c>
      <c r="AN572" s="206"/>
      <c r="AO572" s="206"/>
      <c r="AP572" s="206"/>
      <c r="AQ572" s="206"/>
      <c r="AR572" s="206"/>
      <c r="AS572" s="206"/>
      <c r="AT572" s="206"/>
      <c r="AU572" s="206"/>
      <c r="AV572" s="206"/>
      <c r="AW572" s="206"/>
      <c r="AX572" s="206"/>
      <c r="AY572" s="206"/>
      <c r="AZ572" s="206"/>
      <c r="BA572" s="206"/>
      <c r="BB572" s="206"/>
      <c r="BC572" s="206"/>
      <c r="BD572" s="206"/>
      <c r="BE572" s="206"/>
      <c r="BF572" s="206"/>
      <c r="BG572" s="206"/>
      <c r="BH572" s="206"/>
    </row>
    <row r="573" spans="1:60" outlineLevel="1" x14ac:dyDescent="0.2">
      <c r="A573" s="230"/>
      <c r="B573" s="215"/>
      <c r="C573" s="249" t="s">
        <v>731</v>
      </c>
      <c r="D573" s="218"/>
      <c r="E573" s="222"/>
      <c r="F573" s="227"/>
      <c r="G573" s="227"/>
      <c r="H573" s="226"/>
      <c r="I573" s="232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  <c r="AA573" s="206"/>
      <c r="AB573" s="206"/>
      <c r="AC573" s="206"/>
      <c r="AD573" s="206"/>
      <c r="AE573" s="206"/>
      <c r="AF573" s="206"/>
      <c r="AG573" s="206"/>
      <c r="AH573" s="206"/>
      <c r="AI573" s="206"/>
      <c r="AJ573" s="206"/>
      <c r="AK573" s="206"/>
      <c r="AL573" s="206"/>
      <c r="AM573" s="206"/>
      <c r="AN573" s="206"/>
      <c r="AO573" s="206"/>
      <c r="AP573" s="206"/>
      <c r="AQ573" s="206"/>
      <c r="AR573" s="206"/>
      <c r="AS573" s="206"/>
      <c r="AT573" s="206"/>
      <c r="AU573" s="206"/>
      <c r="AV573" s="206"/>
      <c r="AW573" s="206"/>
      <c r="AX573" s="206"/>
      <c r="AY573" s="206"/>
      <c r="AZ573" s="206"/>
      <c r="BA573" s="206"/>
      <c r="BB573" s="206"/>
      <c r="BC573" s="206"/>
      <c r="BD573" s="206"/>
      <c r="BE573" s="206"/>
      <c r="BF573" s="206"/>
      <c r="BG573" s="206"/>
      <c r="BH573" s="206"/>
    </row>
    <row r="574" spans="1:60" outlineLevel="1" x14ac:dyDescent="0.2">
      <c r="A574" s="230"/>
      <c r="B574" s="215"/>
      <c r="C574" s="249" t="s">
        <v>732</v>
      </c>
      <c r="D574" s="218"/>
      <c r="E574" s="222">
        <v>9.7479999999999993</v>
      </c>
      <c r="F574" s="227"/>
      <c r="G574" s="227"/>
      <c r="H574" s="226"/>
      <c r="I574" s="232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  <c r="AA574" s="206"/>
      <c r="AB574" s="206"/>
      <c r="AC574" s="206"/>
      <c r="AD574" s="206"/>
      <c r="AE574" s="206"/>
      <c r="AF574" s="206"/>
      <c r="AG574" s="206"/>
      <c r="AH574" s="206"/>
      <c r="AI574" s="206"/>
      <c r="AJ574" s="206"/>
      <c r="AK574" s="206"/>
      <c r="AL574" s="206"/>
      <c r="AM574" s="206"/>
      <c r="AN574" s="206"/>
      <c r="AO574" s="206"/>
      <c r="AP574" s="206"/>
      <c r="AQ574" s="206"/>
      <c r="AR574" s="206"/>
      <c r="AS574" s="206"/>
      <c r="AT574" s="206"/>
      <c r="AU574" s="206"/>
      <c r="AV574" s="206"/>
      <c r="AW574" s="206"/>
      <c r="AX574" s="206"/>
      <c r="AY574" s="206"/>
      <c r="AZ574" s="206"/>
      <c r="BA574" s="206"/>
      <c r="BB574" s="206"/>
      <c r="BC574" s="206"/>
      <c r="BD574" s="206"/>
      <c r="BE574" s="206"/>
      <c r="BF574" s="206"/>
      <c r="BG574" s="206"/>
      <c r="BH574" s="206"/>
    </row>
    <row r="575" spans="1:60" outlineLevel="1" x14ac:dyDescent="0.2">
      <c r="A575" s="230"/>
      <c r="B575" s="215"/>
      <c r="C575" s="249" t="s">
        <v>733</v>
      </c>
      <c r="D575" s="218"/>
      <c r="E575" s="222">
        <v>1.2350000000000001</v>
      </c>
      <c r="F575" s="227"/>
      <c r="G575" s="227"/>
      <c r="H575" s="226"/>
      <c r="I575" s="232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  <c r="AA575" s="206"/>
      <c r="AB575" s="206"/>
      <c r="AC575" s="206"/>
      <c r="AD575" s="206"/>
      <c r="AE575" s="206"/>
      <c r="AF575" s="206"/>
      <c r="AG575" s="206"/>
      <c r="AH575" s="206"/>
      <c r="AI575" s="206"/>
      <c r="AJ575" s="206"/>
      <c r="AK575" s="206"/>
      <c r="AL575" s="206"/>
      <c r="AM575" s="206"/>
      <c r="AN575" s="206"/>
      <c r="AO575" s="206"/>
      <c r="AP575" s="206"/>
      <c r="AQ575" s="206"/>
      <c r="AR575" s="206"/>
      <c r="AS575" s="206"/>
      <c r="AT575" s="206"/>
      <c r="AU575" s="206"/>
      <c r="AV575" s="206"/>
      <c r="AW575" s="206"/>
      <c r="AX575" s="206"/>
      <c r="AY575" s="206"/>
      <c r="AZ575" s="206"/>
      <c r="BA575" s="206"/>
      <c r="BB575" s="206"/>
      <c r="BC575" s="206"/>
      <c r="BD575" s="206"/>
      <c r="BE575" s="206"/>
      <c r="BF575" s="206"/>
      <c r="BG575" s="206"/>
      <c r="BH575" s="206"/>
    </row>
    <row r="576" spans="1:60" outlineLevel="1" x14ac:dyDescent="0.2">
      <c r="A576" s="230"/>
      <c r="B576" s="215"/>
      <c r="C576" s="249" t="s">
        <v>734</v>
      </c>
      <c r="D576" s="218"/>
      <c r="E576" s="222">
        <v>5.2125000000000004</v>
      </c>
      <c r="F576" s="227"/>
      <c r="G576" s="227"/>
      <c r="H576" s="226"/>
      <c r="I576" s="232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  <c r="AA576" s="206"/>
      <c r="AB576" s="206"/>
      <c r="AC576" s="206"/>
      <c r="AD576" s="206"/>
      <c r="AE576" s="206"/>
      <c r="AF576" s="206"/>
      <c r="AG576" s="206"/>
      <c r="AH576" s="206"/>
      <c r="AI576" s="206"/>
      <c r="AJ576" s="206"/>
      <c r="AK576" s="206"/>
      <c r="AL576" s="206"/>
      <c r="AM576" s="206"/>
      <c r="AN576" s="206"/>
      <c r="AO576" s="206"/>
      <c r="AP576" s="206"/>
      <c r="AQ576" s="206"/>
      <c r="AR576" s="206"/>
      <c r="AS576" s="206"/>
      <c r="AT576" s="206"/>
      <c r="AU576" s="206"/>
      <c r="AV576" s="206"/>
      <c r="AW576" s="206"/>
      <c r="AX576" s="206"/>
      <c r="AY576" s="206"/>
      <c r="AZ576" s="206"/>
      <c r="BA576" s="206"/>
      <c r="BB576" s="206"/>
      <c r="BC576" s="206"/>
      <c r="BD576" s="206"/>
      <c r="BE576" s="206"/>
      <c r="BF576" s="206"/>
      <c r="BG576" s="206"/>
      <c r="BH576" s="206"/>
    </row>
    <row r="577" spans="1:60" outlineLevel="1" x14ac:dyDescent="0.2">
      <c r="A577" s="230"/>
      <c r="B577" s="215"/>
      <c r="C577" s="249" t="s">
        <v>735</v>
      </c>
      <c r="D577" s="218"/>
      <c r="E577" s="222">
        <v>3.7090000000000001</v>
      </c>
      <c r="F577" s="227"/>
      <c r="G577" s="227"/>
      <c r="H577" s="226"/>
      <c r="I577" s="232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  <c r="AA577" s="206"/>
      <c r="AB577" s="206"/>
      <c r="AC577" s="206"/>
      <c r="AD577" s="206"/>
      <c r="AE577" s="206"/>
      <c r="AF577" s="206"/>
      <c r="AG577" s="206"/>
      <c r="AH577" s="206"/>
      <c r="AI577" s="206"/>
      <c r="AJ577" s="206"/>
      <c r="AK577" s="206"/>
      <c r="AL577" s="206"/>
      <c r="AM577" s="206"/>
      <c r="AN577" s="206"/>
      <c r="AO577" s="206"/>
      <c r="AP577" s="206"/>
      <c r="AQ577" s="206"/>
      <c r="AR577" s="206"/>
      <c r="AS577" s="206"/>
      <c r="AT577" s="206"/>
      <c r="AU577" s="206"/>
      <c r="AV577" s="206"/>
      <c r="AW577" s="206"/>
      <c r="AX577" s="206"/>
      <c r="AY577" s="206"/>
      <c r="AZ577" s="206"/>
      <c r="BA577" s="206"/>
      <c r="BB577" s="206"/>
      <c r="BC577" s="206"/>
      <c r="BD577" s="206"/>
      <c r="BE577" s="206"/>
      <c r="BF577" s="206"/>
      <c r="BG577" s="206"/>
      <c r="BH577" s="206"/>
    </row>
    <row r="578" spans="1:60" outlineLevel="1" x14ac:dyDescent="0.2">
      <c r="A578" s="230"/>
      <c r="B578" s="321" t="s">
        <v>739</v>
      </c>
      <c r="C578" s="322"/>
      <c r="D578" s="323"/>
      <c r="E578" s="324"/>
      <c r="F578" s="325"/>
      <c r="G578" s="326"/>
      <c r="H578" s="226"/>
      <c r="I578" s="232"/>
      <c r="J578" s="206"/>
      <c r="K578" s="206">
        <v>0</v>
      </c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  <c r="AA578" s="206"/>
      <c r="AB578" s="206"/>
      <c r="AC578" s="206"/>
      <c r="AD578" s="206"/>
      <c r="AE578" s="206"/>
      <c r="AF578" s="206"/>
      <c r="AG578" s="206"/>
      <c r="AH578" s="206"/>
      <c r="AI578" s="206"/>
      <c r="AJ578" s="206"/>
      <c r="AK578" s="206"/>
      <c r="AL578" s="206"/>
      <c r="AM578" s="206"/>
      <c r="AN578" s="206"/>
      <c r="AO578" s="206"/>
      <c r="AP578" s="206"/>
      <c r="AQ578" s="206"/>
      <c r="AR578" s="206"/>
      <c r="AS578" s="206"/>
      <c r="AT578" s="206"/>
      <c r="AU578" s="206"/>
      <c r="AV578" s="206"/>
      <c r="AW578" s="206"/>
      <c r="AX578" s="206"/>
      <c r="AY578" s="206"/>
      <c r="AZ578" s="206"/>
      <c r="BA578" s="206"/>
      <c r="BB578" s="206"/>
      <c r="BC578" s="206"/>
      <c r="BD578" s="206"/>
      <c r="BE578" s="206"/>
      <c r="BF578" s="206"/>
      <c r="BG578" s="206"/>
      <c r="BH578" s="206"/>
    </row>
    <row r="579" spans="1:60" outlineLevel="1" x14ac:dyDescent="0.2">
      <c r="A579" s="230"/>
      <c r="B579" s="321" t="s">
        <v>740</v>
      </c>
      <c r="C579" s="322"/>
      <c r="D579" s="323"/>
      <c r="E579" s="324"/>
      <c r="F579" s="325"/>
      <c r="G579" s="326"/>
      <c r="H579" s="226"/>
      <c r="I579" s="232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  <c r="AA579" s="206"/>
      <c r="AB579" s="206"/>
      <c r="AC579" s="206"/>
      <c r="AD579" s="206"/>
      <c r="AE579" s="206"/>
      <c r="AF579" s="206"/>
      <c r="AG579" s="206"/>
      <c r="AH579" s="206"/>
      <c r="AI579" s="206"/>
      <c r="AJ579" s="206"/>
      <c r="AK579" s="206"/>
      <c r="AL579" s="206"/>
      <c r="AM579" s="206"/>
      <c r="AN579" s="206"/>
      <c r="AO579" s="206"/>
      <c r="AP579" s="206"/>
      <c r="AQ579" s="206"/>
      <c r="AR579" s="206"/>
      <c r="AS579" s="206"/>
      <c r="AT579" s="206"/>
      <c r="AU579" s="206"/>
      <c r="AV579" s="206"/>
      <c r="AW579" s="206"/>
      <c r="AX579" s="206"/>
      <c r="AY579" s="206"/>
      <c r="AZ579" s="206"/>
      <c r="BA579" s="206"/>
      <c r="BB579" s="206"/>
      <c r="BC579" s="206"/>
      <c r="BD579" s="206"/>
      <c r="BE579" s="206"/>
      <c r="BF579" s="206"/>
      <c r="BG579" s="206"/>
      <c r="BH579" s="206"/>
    </row>
    <row r="580" spans="1:60" outlineLevel="1" x14ac:dyDescent="0.2">
      <c r="A580" s="230">
        <v>97</v>
      </c>
      <c r="B580" s="215" t="s">
        <v>741</v>
      </c>
      <c r="C580" s="248" t="s">
        <v>742</v>
      </c>
      <c r="D580" s="217" t="s">
        <v>147</v>
      </c>
      <c r="E580" s="221">
        <v>70.7</v>
      </c>
      <c r="F580" s="228"/>
      <c r="G580" s="227">
        <f>ROUND(E580*F580,2)</f>
        <v>0</v>
      </c>
      <c r="H580" s="226" t="s">
        <v>706</v>
      </c>
      <c r="I580" s="232" t="s">
        <v>149</v>
      </c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  <c r="AA580" s="206"/>
      <c r="AB580" s="206"/>
      <c r="AC580" s="206"/>
      <c r="AD580" s="206"/>
      <c r="AE580" s="206"/>
      <c r="AF580" s="206"/>
      <c r="AG580" s="206"/>
      <c r="AH580" s="206"/>
      <c r="AI580" s="206"/>
      <c r="AJ580" s="206"/>
      <c r="AK580" s="206"/>
      <c r="AL580" s="206"/>
      <c r="AM580" s="206">
        <v>21</v>
      </c>
      <c r="AN580" s="206"/>
      <c r="AO580" s="206"/>
      <c r="AP580" s="206"/>
      <c r="AQ580" s="206"/>
      <c r="AR580" s="206"/>
      <c r="AS580" s="206"/>
      <c r="AT580" s="206"/>
      <c r="AU580" s="206"/>
      <c r="AV580" s="206"/>
      <c r="AW580" s="206"/>
      <c r="AX580" s="206"/>
      <c r="AY580" s="206"/>
      <c r="AZ580" s="206"/>
      <c r="BA580" s="206"/>
      <c r="BB580" s="206"/>
      <c r="BC580" s="206"/>
      <c r="BD580" s="206"/>
      <c r="BE580" s="206"/>
      <c r="BF580" s="206"/>
      <c r="BG580" s="206"/>
      <c r="BH580" s="206"/>
    </row>
    <row r="581" spans="1:60" outlineLevel="1" x14ac:dyDescent="0.2">
      <c r="A581" s="230"/>
      <c r="B581" s="215"/>
      <c r="C581" s="249" t="s">
        <v>707</v>
      </c>
      <c r="D581" s="218"/>
      <c r="E581" s="222"/>
      <c r="F581" s="227"/>
      <c r="G581" s="227"/>
      <c r="H581" s="226"/>
      <c r="I581" s="232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  <c r="AA581" s="206"/>
      <c r="AB581" s="206"/>
      <c r="AC581" s="206"/>
      <c r="AD581" s="206"/>
      <c r="AE581" s="206"/>
      <c r="AF581" s="206"/>
      <c r="AG581" s="206"/>
      <c r="AH581" s="206"/>
      <c r="AI581" s="206"/>
      <c r="AJ581" s="206"/>
      <c r="AK581" s="206"/>
      <c r="AL581" s="206"/>
      <c r="AM581" s="206"/>
      <c r="AN581" s="206"/>
      <c r="AO581" s="206"/>
      <c r="AP581" s="206"/>
      <c r="AQ581" s="206"/>
      <c r="AR581" s="206"/>
      <c r="AS581" s="206"/>
      <c r="AT581" s="206"/>
      <c r="AU581" s="206"/>
      <c r="AV581" s="206"/>
      <c r="AW581" s="206"/>
      <c r="AX581" s="206"/>
      <c r="AY581" s="206"/>
      <c r="AZ581" s="206"/>
      <c r="BA581" s="206"/>
      <c r="BB581" s="206"/>
      <c r="BC581" s="206"/>
      <c r="BD581" s="206"/>
      <c r="BE581" s="206"/>
      <c r="BF581" s="206"/>
      <c r="BG581" s="206"/>
      <c r="BH581" s="206"/>
    </row>
    <row r="582" spans="1:60" outlineLevel="1" x14ac:dyDescent="0.2">
      <c r="A582" s="230"/>
      <c r="B582" s="215"/>
      <c r="C582" s="249" t="s">
        <v>743</v>
      </c>
      <c r="D582" s="218"/>
      <c r="E582" s="222">
        <v>12.65</v>
      </c>
      <c r="F582" s="227"/>
      <c r="G582" s="227"/>
      <c r="H582" s="226"/>
      <c r="I582" s="232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  <c r="AA582" s="206"/>
      <c r="AB582" s="206"/>
      <c r="AC582" s="206"/>
      <c r="AD582" s="206"/>
      <c r="AE582" s="206"/>
      <c r="AF582" s="206"/>
      <c r="AG582" s="206"/>
      <c r="AH582" s="206"/>
      <c r="AI582" s="206"/>
      <c r="AJ582" s="206"/>
      <c r="AK582" s="206"/>
      <c r="AL582" s="206"/>
      <c r="AM582" s="206"/>
      <c r="AN582" s="206"/>
      <c r="AO582" s="206"/>
      <c r="AP582" s="206"/>
      <c r="AQ582" s="206"/>
      <c r="AR582" s="206"/>
      <c r="AS582" s="206"/>
      <c r="AT582" s="206"/>
      <c r="AU582" s="206"/>
      <c r="AV582" s="206"/>
      <c r="AW582" s="206"/>
      <c r="AX582" s="206"/>
      <c r="AY582" s="206"/>
      <c r="AZ582" s="206"/>
      <c r="BA582" s="206"/>
      <c r="BB582" s="206"/>
      <c r="BC582" s="206"/>
      <c r="BD582" s="206"/>
      <c r="BE582" s="206"/>
      <c r="BF582" s="206"/>
      <c r="BG582" s="206"/>
      <c r="BH582" s="206"/>
    </row>
    <row r="583" spans="1:60" outlineLevel="1" x14ac:dyDescent="0.2">
      <c r="A583" s="230"/>
      <c r="B583" s="215"/>
      <c r="C583" s="249" t="s">
        <v>744</v>
      </c>
      <c r="D583" s="218"/>
      <c r="E583" s="222">
        <v>34.75</v>
      </c>
      <c r="F583" s="227"/>
      <c r="G583" s="227"/>
      <c r="H583" s="226"/>
      <c r="I583" s="232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  <c r="AA583" s="206"/>
      <c r="AB583" s="206"/>
      <c r="AC583" s="206"/>
      <c r="AD583" s="206"/>
      <c r="AE583" s="206"/>
      <c r="AF583" s="206"/>
      <c r="AG583" s="206"/>
      <c r="AH583" s="206"/>
      <c r="AI583" s="206"/>
      <c r="AJ583" s="206"/>
      <c r="AK583" s="206"/>
      <c r="AL583" s="206"/>
      <c r="AM583" s="206"/>
      <c r="AN583" s="206"/>
      <c r="AO583" s="206"/>
      <c r="AP583" s="206"/>
      <c r="AQ583" s="206"/>
      <c r="AR583" s="206"/>
      <c r="AS583" s="206"/>
      <c r="AT583" s="206"/>
      <c r="AU583" s="206"/>
      <c r="AV583" s="206"/>
      <c r="AW583" s="206"/>
      <c r="AX583" s="206"/>
      <c r="AY583" s="206"/>
      <c r="AZ583" s="206"/>
      <c r="BA583" s="206"/>
      <c r="BB583" s="206"/>
      <c r="BC583" s="206"/>
      <c r="BD583" s="206"/>
      <c r="BE583" s="206"/>
      <c r="BF583" s="206"/>
      <c r="BG583" s="206"/>
      <c r="BH583" s="206"/>
    </row>
    <row r="584" spans="1:60" outlineLevel="1" x14ac:dyDescent="0.2">
      <c r="A584" s="230"/>
      <c r="B584" s="215"/>
      <c r="C584" s="249" t="s">
        <v>745</v>
      </c>
      <c r="D584" s="218"/>
      <c r="E584" s="222">
        <v>23.3</v>
      </c>
      <c r="F584" s="227"/>
      <c r="G584" s="227"/>
      <c r="H584" s="226"/>
      <c r="I584" s="232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  <c r="AA584" s="206"/>
      <c r="AB584" s="206"/>
      <c r="AC584" s="206"/>
      <c r="AD584" s="206"/>
      <c r="AE584" s="206"/>
      <c r="AF584" s="206"/>
      <c r="AG584" s="206"/>
      <c r="AH584" s="206"/>
      <c r="AI584" s="206"/>
      <c r="AJ584" s="206"/>
      <c r="AK584" s="206"/>
      <c r="AL584" s="206"/>
      <c r="AM584" s="206"/>
      <c r="AN584" s="206"/>
      <c r="AO584" s="206"/>
      <c r="AP584" s="206"/>
      <c r="AQ584" s="206"/>
      <c r="AR584" s="206"/>
      <c r="AS584" s="206"/>
      <c r="AT584" s="206"/>
      <c r="AU584" s="206"/>
      <c r="AV584" s="206"/>
      <c r="AW584" s="206"/>
      <c r="AX584" s="206"/>
      <c r="AY584" s="206"/>
      <c r="AZ584" s="206"/>
      <c r="BA584" s="206"/>
      <c r="BB584" s="206"/>
      <c r="BC584" s="206"/>
      <c r="BD584" s="206"/>
      <c r="BE584" s="206"/>
      <c r="BF584" s="206"/>
      <c r="BG584" s="206"/>
      <c r="BH584" s="206"/>
    </row>
    <row r="585" spans="1:60" outlineLevel="1" x14ac:dyDescent="0.2">
      <c r="A585" s="230"/>
      <c r="B585" s="321" t="s">
        <v>746</v>
      </c>
      <c r="C585" s="322"/>
      <c r="D585" s="323"/>
      <c r="E585" s="324"/>
      <c r="F585" s="325"/>
      <c r="G585" s="326"/>
      <c r="H585" s="226"/>
      <c r="I585" s="232"/>
      <c r="J585" s="206"/>
      <c r="K585" s="206">
        <v>0</v>
      </c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  <c r="AA585" s="206"/>
      <c r="AB585" s="206"/>
      <c r="AC585" s="206"/>
      <c r="AD585" s="206"/>
      <c r="AE585" s="206"/>
      <c r="AF585" s="206"/>
      <c r="AG585" s="206"/>
      <c r="AH585" s="206"/>
      <c r="AI585" s="206"/>
      <c r="AJ585" s="206"/>
      <c r="AK585" s="206"/>
      <c r="AL585" s="206"/>
      <c r="AM585" s="206"/>
      <c r="AN585" s="206"/>
      <c r="AO585" s="206"/>
      <c r="AP585" s="206"/>
      <c r="AQ585" s="206"/>
      <c r="AR585" s="206"/>
      <c r="AS585" s="206"/>
      <c r="AT585" s="206"/>
      <c r="AU585" s="206"/>
      <c r="AV585" s="206"/>
      <c r="AW585" s="206"/>
      <c r="AX585" s="206"/>
      <c r="AY585" s="206"/>
      <c r="AZ585" s="206"/>
      <c r="BA585" s="206"/>
      <c r="BB585" s="206"/>
      <c r="BC585" s="206"/>
      <c r="BD585" s="206"/>
      <c r="BE585" s="206"/>
      <c r="BF585" s="206"/>
      <c r="BG585" s="206"/>
      <c r="BH585" s="206"/>
    </row>
    <row r="586" spans="1:60" ht="22.5" outlineLevel="1" x14ac:dyDescent="0.2">
      <c r="A586" s="230"/>
      <c r="B586" s="321" t="s">
        <v>747</v>
      </c>
      <c r="C586" s="322"/>
      <c r="D586" s="323"/>
      <c r="E586" s="324"/>
      <c r="F586" s="325"/>
      <c r="G586" s="326"/>
      <c r="H586" s="226"/>
      <c r="I586" s="232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  <c r="AA586" s="206"/>
      <c r="AB586" s="206"/>
      <c r="AC586" s="206"/>
      <c r="AD586" s="206"/>
      <c r="AE586" s="206"/>
      <c r="AF586" s="206"/>
      <c r="AG586" s="206"/>
      <c r="AH586" s="206"/>
      <c r="AI586" s="206"/>
      <c r="AJ586" s="206"/>
      <c r="AK586" s="206"/>
      <c r="AL586" s="206"/>
      <c r="AM586" s="206"/>
      <c r="AN586" s="206"/>
      <c r="AO586" s="206"/>
      <c r="AP586" s="206"/>
      <c r="AQ586" s="206"/>
      <c r="AR586" s="206"/>
      <c r="AS586" s="206"/>
      <c r="AT586" s="206"/>
      <c r="AU586" s="206"/>
      <c r="AV586" s="206"/>
      <c r="AW586" s="206"/>
      <c r="AX586" s="206"/>
      <c r="AY586" s="206"/>
      <c r="AZ586" s="207" t="str">
        <f>B586</f>
        <v>bez odstupu, po hrubém vybourání otvorů v jakémkoliv zdivu cihelném, včetně pomocného lešení o výšce podlahy do 1900 mm a pro zatížení do 1,5 kPa  (150 kg/m2),</v>
      </c>
      <c r="BA586" s="206"/>
      <c r="BB586" s="206"/>
      <c r="BC586" s="206"/>
      <c r="BD586" s="206"/>
      <c r="BE586" s="206"/>
      <c r="BF586" s="206"/>
      <c r="BG586" s="206"/>
      <c r="BH586" s="206"/>
    </row>
    <row r="587" spans="1:60" outlineLevel="1" x14ac:dyDescent="0.2">
      <c r="A587" s="230">
        <v>98</v>
      </c>
      <c r="B587" s="215" t="s">
        <v>748</v>
      </c>
      <c r="C587" s="248" t="s">
        <v>749</v>
      </c>
      <c r="D587" s="217" t="s">
        <v>147</v>
      </c>
      <c r="E587" s="221">
        <v>9.6285699999999999</v>
      </c>
      <c r="F587" s="228"/>
      <c r="G587" s="227">
        <f>ROUND(E587*F587,2)</f>
        <v>0</v>
      </c>
      <c r="H587" s="226" t="s">
        <v>706</v>
      </c>
      <c r="I587" s="232" t="s">
        <v>149</v>
      </c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  <c r="AA587" s="206"/>
      <c r="AB587" s="206"/>
      <c r="AC587" s="206"/>
      <c r="AD587" s="206"/>
      <c r="AE587" s="206"/>
      <c r="AF587" s="206"/>
      <c r="AG587" s="206"/>
      <c r="AH587" s="206"/>
      <c r="AI587" s="206"/>
      <c r="AJ587" s="206"/>
      <c r="AK587" s="206"/>
      <c r="AL587" s="206"/>
      <c r="AM587" s="206">
        <v>21</v>
      </c>
      <c r="AN587" s="206"/>
      <c r="AO587" s="206"/>
      <c r="AP587" s="206"/>
      <c r="AQ587" s="206"/>
      <c r="AR587" s="206"/>
      <c r="AS587" s="206"/>
      <c r="AT587" s="206"/>
      <c r="AU587" s="206"/>
      <c r="AV587" s="206"/>
      <c r="AW587" s="206"/>
      <c r="AX587" s="206"/>
      <c r="AY587" s="206"/>
      <c r="AZ587" s="206"/>
      <c r="BA587" s="206"/>
      <c r="BB587" s="206"/>
      <c r="BC587" s="206"/>
      <c r="BD587" s="206"/>
      <c r="BE587" s="206"/>
      <c r="BF587" s="206"/>
      <c r="BG587" s="206"/>
      <c r="BH587" s="206"/>
    </row>
    <row r="588" spans="1:60" outlineLevel="1" x14ac:dyDescent="0.2">
      <c r="A588" s="230"/>
      <c r="B588" s="215"/>
      <c r="C588" s="249" t="s">
        <v>750</v>
      </c>
      <c r="D588" s="218"/>
      <c r="E588" s="222">
        <v>0.98</v>
      </c>
      <c r="F588" s="227"/>
      <c r="G588" s="227"/>
      <c r="H588" s="226"/>
      <c r="I588" s="232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  <c r="AA588" s="206"/>
      <c r="AB588" s="206"/>
      <c r="AC588" s="206"/>
      <c r="AD588" s="206"/>
      <c r="AE588" s="206"/>
      <c r="AF588" s="206"/>
      <c r="AG588" s="206"/>
      <c r="AH588" s="206"/>
      <c r="AI588" s="206"/>
      <c r="AJ588" s="206"/>
      <c r="AK588" s="206"/>
      <c r="AL588" s="206"/>
      <c r="AM588" s="206"/>
      <c r="AN588" s="206"/>
      <c r="AO588" s="206"/>
      <c r="AP588" s="206"/>
      <c r="AQ588" s="206"/>
      <c r="AR588" s="206"/>
      <c r="AS588" s="206"/>
      <c r="AT588" s="206"/>
      <c r="AU588" s="206"/>
      <c r="AV588" s="206"/>
      <c r="AW588" s="206"/>
      <c r="AX588" s="206"/>
      <c r="AY588" s="206"/>
      <c r="AZ588" s="206"/>
      <c r="BA588" s="206"/>
      <c r="BB588" s="206"/>
      <c r="BC588" s="206"/>
      <c r="BD588" s="206"/>
      <c r="BE588" s="206"/>
      <c r="BF588" s="206"/>
      <c r="BG588" s="206"/>
      <c r="BH588" s="206"/>
    </row>
    <row r="589" spans="1:60" outlineLevel="1" x14ac:dyDescent="0.2">
      <c r="A589" s="230"/>
      <c r="B589" s="215"/>
      <c r="C589" s="249" t="s">
        <v>751</v>
      </c>
      <c r="D589" s="218"/>
      <c r="E589" s="222">
        <v>3</v>
      </c>
      <c r="F589" s="227"/>
      <c r="G589" s="227"/>
      <c r="H589" s="226"/>
      <c r="I589" s="232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  <c r="AA589" s="206"/>
      <c r="AB589" s="206"/>
      <c r="AC589" s="206"/>
      <c r="AD589" s="206"/>
      <c r="AE589" s="206"/>
      <c r="AF589" s="206"/>
      <c r="AG589" s="206"/>
      <c r="AH589" s="206"/>
      <c r="AI589" s="206"/>
      <c r="AJ589" s="206"/>
      <c r="AK589" s="206"/>
      <c r="AL589" s="206"/>
      <c r="AM589" s="206"/>
      <c r="AN589" s="206"/>
      <c r="AO589" s="206"/>
      <c r="AP589" s="206"/>
      <c r="AQ589" s="206"/>
      <c r="AR589" s="206"/>
      <c r="AS589" s="206"/>
      <c r="AT589" s="206"/>
      <c r="AU589" s="206"/>
      <c r="AV589" s="206"/>
      <c r="AW589" s="206"/>
      <c r="AX589" s="206"/>
      <c r="AY589" s="206"/>
      <c r="AZ589" s="206"/>
      <c r="BA589" s="206"/>
      <c r="BB589" s="206"/>
      <c r="BC589" s="206"/>
      <c r="BD589" s="206"/>
      <c r="BE589" s="206"/>
      <c r="BF589" s="206"/>
      <c r="BG589" s="206"/>
      <c r="BH589" s="206"/>
    </row>
    <row r="590" spans="1:60" outlineLevel="1" x14ac:dyDescent="0.2">
      <c r="A590" s="230"/>
      <c r="B590" s="215"/>
      <c r="C590" s="249" t="s">
        <v>752</v>
      </c>
      <c r="D590" s="218"/>
      <c r="E590" s="222">
        <v>5.0335799999999997</v>
      </c>
      <c r="F590" s="227"/>
      <c r="G590" s="227"/>
      <c r="H590" s="226"/>
      <c r="I590" s="232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  <c r="AA590" s="206"/>
      <c r="AB590" s="206"/>
      <c r="AC590" s="206"/>
      <c r="AD590" s="206"/>
      <c r="AE590" s="206"/>
      <c r="AF590" s="206"/>
      <c r="AG590" s="206"/>
      <c r="AH590" s="206"/>
      <c r="AI590" s="206"/>
      <c r="AJ590" s="206"/>
      <c r="AK590" s="206"/>
      <c r="AL590" s="206"/>
      <c r="AM590" s="206"/>
      <c r="AN590" s="206"/>
      <c r="AO590" s="206"/>
      <c r="AP590" s="206"/>
      <c r="AQ590" s="206"/>
      <c r="AR590" s="206"/>
      <c r="AS590" s="206"/>
      <c r="AT590" s="206"/>
      <c r="AU590" s="206"/>
      <c r="AV590" s="206"/>
      <c r="AW590" s="206"/>
      <c r="AX590" s="206"/>
      <c r="AY590" s="206"/>
      <c r="AZ590" s="206"/>
      <c r="BA590" s="206"/>
      <c r="BB590" s="206"/>
      <c r="BC590" s="206"/>
      <c r="BD590" s="206"/>
      <c r="BE590" s="206"/>
      <c r="BF590" s="206"/>
      <c r="BG590" s="206"/>
      <c r="BH590" s="206"/>
    </row>
    <row r="591" spans="1:60" outlineLevel="1" x14ac:dyDescent="0.2">
      <c r="A591" s="230"/>
      <c r="B591" s="215"/>
      <c r="C591" s="249" t="s">
        <v>753</v>
      </c>
      <c r="D591" s="218"/>
      <c r="E591" s="222">
        <v>0.61499999999999999</v>
      </c>
      <c r="F591" s="227"/>
      <c r="G591" s="227"/>
      <c r="H591" s="226"/>
      <c r="I591" s="232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  <c r="AA591" s="206"/>
      <c r="AB591" s="206"/>
      <c r="AC591" s="206"/>
      <c r="AD591" s="206"/>
      <c r="AE591" s="206"/>
      <c r="AF591" s="206"/>
      <c r="AG591" s="206"/>
      <c r="AH591" s="206"/>
      <c r="AI591" s="206"/>
      <c r="AJ591" s="206"/>
      <c r="AK591" s="206"/>
      <c r="AL591" s="206"/>
      <c r="AM591" s="206"/>
      <c r="AN591" s="206"/>
      <c r="AO591" s="206"/>
      <c r="AP591" s="206"/>
      <c r="AQ591" s="206"/>
      <c r="AR591" s="206"/>
      <c r="AS591" s="206"/>
      <c r="AT591" s="206"/>
      <c r="AU591" s="206"/>
      <c r="AV591" s="206"/>
      <c r="AW591" s="206"/>
      <c r="AX591" s="206"/>
      <c r="AY591" s="206"/>
      <c r="AZ591" s="206"/>
      <c r="BA591" s="206"/>
      <c r="BB591" s="206"/>
      <c r="BC591" s="206"/>
      <c r="BD591" s="206"/>
      <c r="BE591" s="206"/>
      <c r="BF591" s="206"/>
      <c r="BG591" s="206"/>
      <c r="BH591" s="206"/>
    </row>
    <row r="592" spans="1:60" outlineLevel="1" x14ac:dyDescent="0.2">
      <c r="A592" s="230"/>
      <c r="B592" s="321" t="s">
        <v>754</v>
      </c>
      <c r="C592" s="322"/>
      <c r="D592" s="323"/>
      <c r="E592" s="324"/>
      <c r="F592" s="325"/>
      <c r="G592" s="326"/>
      <c r="H592" s="226"/>
      <c r="I592" s="232"/>
      <c r="J592" s="206"/>
      <c r="K592" s="206">
        <v>0</v>
      </c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  <c r="AA592" s="206"/>
      <c r="AB592" s="206"/>
      <c r="AC592" s="206"/>
      <c r="AD592" s="206"/>
      <c r="AE592" s="206"/>
      <c r="AF592" s="206"/>
      <c r="AG592" s="206"/>
      <c r="AH592" s="206"/>
      <c r="AI592" s="206"/>
      <c r="AJ592" s="206"/>
      <c r="AK592" s="206"/>
      <c r="AL592" s="206"/>
      <c r="AM592" s="206"/>
      <c r="AN592" s="206"/>
      <c r="AO592" s="206"/>
      <c r="AP592" s="206"/>
      <c r="AQ592" s="206"/>
      <c r="AR592" s="206"/>
      <c r="AS592" s="206"/>
      <c r="AT592" s="206"/>
      <c r="AU592" s="206"/>
      <c r="AV592" s="206"/>
      <c r="AW592" s="206"/>
      <c r="AX592" s="206"/>
      <c r="AY592" s="206"/>
      <c r="AZ592" s="206"/>
      <c r="BA592" s="206"/>
      <c r="BB592" s="206"/>
      <c r="BC592" s="206"/>
      <c r="BD592" s="206"/>
      <c r="BE592" s="206"/>
      <c r="BF592" s="206"/>
      <c r="BG592" s="206"/>
      <c r="BH592" s="206"/>
    </row>
    <row r="593" spans="1:60" outlineLevel="1" x14ac:dyDescent="0.2">
      <c r="A593" s="230"/>
      <c r="B593" s="321" t="s">
        <v>755</v>
      </c>
      <c r="C593" s="322"/>
      <c r="D593" s="323"/>
      <c r="E593" s="324"/>
      <c r="F593" s="325"/>
      <c r="G593" s="326"/>
      <c r="H593" s="226"/>
      <c r="I593" s="232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  <c r="AA593" s="206"/>
      <c r="AB593" s="206"/>
      <c r="AC593" s="206"/>
      <c r="AD593" s="206"/>
      <c r="AE593" s="206"/>
      <c r="AF593" s="206"/>
      <c r="AG593" s="206"/>
      <c r="AH593" s="206"/>
      <c r="AI593" s="206"/>
      <c r="AJ593" s="206"/>
      <c r="AK593" s="206"/>
      <c r="AL593" s="206"/>
      <c r="AM593" s="206"/>
      <c r="AN593" s="206"/>
      <c r="AO593" s="206"/>
      <c r="AP593" s="206"/>
      <c r="AQ593" s="206"/>
      <c r="AR593" s="206"/>
      <c r="AS593" s="206"/>
      <c r="AT593" s="206"/>
      <c r="AU593" s="206"/>
      <c r="AV593" s="206"/>
      <c r="AW593" s="206"/>
      <c r="AX593" s="206"/>
      <c r="AY593" s="206"/>
      <c r="AZ593" s="206"/>
      <c r="BA593" s="206"/>
      <c r="BB593" s="206"/>
      <c r="BC593" s="206"/>
      <c r="BD593" s="206"/>
      <c r="BE593" s="206"/>
      <c r="BF593" s="206"/>
      <c r="BG593" s="206"/>
      <c r="BH593" s="206"/>
    </row>
    <row r="594" spans="1:60" outlineLevel="1" x14ac:dyDescent="0.2">
      <c r="A594" s="230">
        <v>99</v>
      </c>
      <c r="B594" s="215" t="s">
        <v>756</v>
      </c>
      <c r="C594" s="248" t="s">
        <v>757</v>
      </c>
      <c r="D594" s="217" t="s">
        <v>253</v>
      </c>
      <c r="E594" s="221">
        <v>16</v>
      </c>
      <c r="F594" s="228"/>
      <c r="G594" s="227">
        <f>ROUND(E594*F594,2)</f>
        <v>0</v>
      </c>
      <c r="H594" s="226" t="s">
        <v>706</v>
      </c>
      <c r="I594" s="232" t="s">
        <v>149</v>
      </c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  <c r="AA594" s="206"/>
      <c r="AB594" s="206"/>
      <c r="AC594" s="206"/>
      <c r="AD594" s="206"/>
      <c r="AE594" s="206"/>
      <c r="AF594" s="206"/>
      <c r="AG594" s="206"/>
      <c r="AH594" s="206"/>
      <c r="AI594" s="206"/>
      <c r="AJ594" s="206"/>
      <c r="AK594" s="206"/>
      <c r="AL594" s="206"/>
      <c r="AM594" s="206">
        <v>21</v>
      </c>
      <c r="AN594" s="206"/>
      <c r="AO594" s="206"/>
      <c r="AP594" s="206"/>
      <c r="AQ594" s="206"/>
      <c r="AR594" s="206"/>
      <c r="AS594" s="206"/>
      <c r="AT594" s="206"/>
      <c r="AU594" s="206"/>
      <c r="AV594" s="206"/>
      <c r="AW594" s="206"/>
      <c r="AX594" s="206"/>
      <c r="AY594" s="206"/>
      <c r="AZ594" s="206"/>
      <c r="BA594" s="206"/>
      <c r="BB594" s="206"/>
      <c r="BC594" s="206"/>
      <c r="BD594" s="206"/>
      <c r="BE594" s="206"/>
      <c r="BF594" s="206"/>
      <c r="BG594" s="206"/>
      <c r="BH594" s="206"/>
    </row>
    <row r="595" spans="1:60" outlineLevel="1" x14ac:dyDescent="0.2">
      <c r="A595" s="230"/>
      <c r="B595" s="215"/>
      <c r="C595" s="249" t="s">
        <v>758</v>
      </c>
      <c r="D595" s="218"/>
      <c r="E595" s="222">
        <v>16</v>
      </c>
      <c r="F595" s="227"/>
      <c r="G595" s="227"/>
      <c r="H595" s="226"/>
      <c r="I595" s="232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  <c r="AA595" s="206"/>
      <c r="AB595" s="206"/>
      <c r="AC595" s="206"/>
      <c r="AD595" s="206"/>
      <c r="AE595" s="206"/>
      <c r="AF595" s="206"/>
      <c r="AG595" s="206"/>
      <c r="AH595" s="206"/>
      <c r="AI595" s="206"/>
      <c r="AJ595" s="206"/>
      <c r="AK595" s="206"/>
      <c r="AL595" s="206"/>
      <c r="AM595" s="206"/>
      <c r="AN595" s="206"/>
      <c r="AO595" s="206"/>
      <c r="AP595" s="206"/>
      <c r="AQ595" s="206"/>
      <c r="AR595" s="206"/>
      <c r="AS595" s="206"/>
      <c r="AT595" s="206"/>
      <c r="AU595" s="206"/>
      <c r="AV595" s="206"/>
      <c r="AW595" s="206"/>
      <c r="AX595" s="206"/>
      <c r="AY595" s="206"/>
      <c r="AZ595" s="206"/>
      <c r="BA595" s="206"/>
      <c r="BB595" s="206"/>
      <c r="BC595" s="206"/>
      <c r="BD595" s="206"/>
      <c r="BE595" s="206"/>
      <c r="BF595" s="206"/>
      <c r="BG595" s="206"/>
      <c r="BH595" s="206"/>
    </row>
    <row r="596" spans="1:60" outlineLevel="1" x14ac:dyDescent="0.2">
      <c r="A596" s="230">
        <v>100</v>
      </c>
      <c r="B596" s="215" t="s">
        <v>759</v>
      </c>
      <c r="C596" s="248" t="s">
        <v>760</v>
      </c>
      <c r="D596" s="217" t="s">
        <v>253</v>
      </c>
      <c r="E596" s="221">
        <v>23</v>
      </c>
      <c r="F596" s="228"/>
      <c r="G596" s="227">
        <f>ROUND(E596*F596,2)</f>
        <v>0</v>
      </c>
      <c r="H596" s="226" t="s">
        <v>706</v>
      </c>
      <c r="I596" s="232" t="s">
        <v>149</v>
      </c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  <c r="AA596" s="206"/>
      <c r="AB596" s="206"/>
      <c r="AC596" s="206"/>
      <c r="AD596" s="206"/>
      <c r="AE596" s="206"/>
      <c r="AF596" s="206"/>
      <c r="AG596" s="206"/>
      <c r="AH596" s="206"/>
      <c r="AI596" s="206"/>
      <c r="AJ596" s="206"/>
      <c r="AK596" s="206"/>
      <c r="AL596" s="206"/>
      <c r="AM596" s="206">
        <v>21</v>
      </c>
      <c r="AN596" s="206"/>
      <c r="AO596" s="206"/>
      <c r="AP596" s="206"/>
      <c r="AQ596" s="206"/>
      <c r="AR596" s="206"/>
      <c r="AS596" s="206"/>
      <c r="AT596" s="206"/>
      <c r="AU596" s="206"/>
      <c r="AV596" s="206"/>
      <c r="AW596" s="206"/>
      <c r="AX596" s="206"/>
      <c r="AY596" s="206"/>
      <c r="AZ596" s="206"/>
      <c r="BA596" s="206"/>
      <c r="BB596" s="206"/>
      <c r="BC596" s="206"/>
      <c r="BD596" s="206"/>
      <c r="BE596" s="206"/>
      <c r="BF596" s="206"/>
      <c r="BG596" s="206"/>
      <c r="BH596" s="206"/>
    </row>
    <row r="597" spans="1:60" outlineLevel="1" x14ac:dyDescent="0.2">
      <c r="A597" s="230"/>
      <c r="B597" s="215"/>
      <c r="C597" s="249" t="s">
        <v>761</v>
      </c>
      <c r="D597" s="218"/>
      <c r="E597" s="222">
        <v>23</v>
      </c>
      <c r="F597" s="227"/>
      <c r="G597" s="227"/>
      <c r="H597" s="226"/>
      <c r="I597" s="232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  <c r="AA597" s="206"/>
      <c r="AB597" s="206"/>
      <c r="AC597" s="206"/>
      <c r="AD597" s="206"/>
      <c r="AE597" s="206"/>
      <c r="AF597" s="206"/>
      <c r="AG597" s="206"/>
      <c r="AH597" s="206"/>
      <c r="AI597" s="206"/>
      <c r="AJ597" s="206"/>
      <c r="AK597" s="206"/>
      <c r="AL597" s="206"/>
      <c r="AM597" s="206"/>
      <c r="AN597" s="206"/>
      <c r="AO597" s="206"/>
      <c r="AP597" s="206"/>
      <c r="AQ597" s="206"/>
      <c r="AR597" s="206"/>
      <c r="AS597" s="206"/>
      <c r="AT597" s="206"/>
      <c r="AU597" s="206"/>
      <c r="AV597" s="206"/>
      <c r="AW597" s="206"/>
      <c r="AX597" s="206"/>
      <c r="AY597" s="206"/>
      <c r="AZ597" s="206"/>
      <c r="BA597" s="206"/>
      <c r="BB597" s="206"/>
      <c r="BC597" s="206"/>
      <c r="BD597" s="206"/>
      <c r="BE597" s="206"/>
      <c r="BF597" s="206"/>
      <c r="BG597" s="206"/>
      <c r="BH597" s="206"/>
    </row>
    <row r="598" spans="1:60" outlineLevel="1" x14ac:dyDescent="0.2">
      <c r="A598" s="230"/>
      <c r="B598" s="321" t="s">
        <v>762</v>
      </c>
      <c r="C598" s="322"/>
      <c r="D598" s="323"/>
      <c r="E598" s="324"/>
      <c r="F598" s="325"/>
      <c r="G598" s="326"/>
      <c r="H598" s="226"/>
      <c r="I598" s="232"/>
      <c r="J598" s="206"/>
      <c r="K598" s="206">
        <v>0</v>
      </c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  <c r="AA598" s="206"/>
      <c r="AB598" s="206"/>
      <c r="AC598" s="206"/>
      <c r="AD598" s="206"/>
      <c r="AE598" s="206"/>
      <c r="AF598" s="206"/>
      <c r="AG598" s="206"/>
      <c r="AH598" s="206"/>
      <c r="AI598" s="206"/>
      <c r="AJ598" s="206"/>
      <c r="AK598" s="206"/>
      <c r="AL598" s="206"/>
      <c r="AM598" s="206"/>
      <c r="AN598" s="206"/>
      <c r="AO598" s="206"/>
      <c r="AP598" s="206"/>
      <c r="AQ598" s="206"/>
      <c r="AR598" s="206"/>
      <c r="AS598" s="206"/>
      <c r="AT598" s="206"/>
      <c r="AU598" s="206"/>
      <c r="AV598" s="206"/>
      <c r="AW598" s="206"/>
      <c r="AX598" s="206"/>
      <c r="AY598" s="206"/>
      <c r="AZ598" s="206"/>
      <c r="BA598" s="206"/>
      <c r="BB598" s="206"/>
      <c r="BC598" s="206"/>
      <c r="BD598" s="206"/>
      <c r="BE598" s="206"/>
      <c r="BF598" s="206"/>
      <c r="BG598" s="206"/>
      <c r="BH598" s="206"/>
    </row>
    <row r="599" spans="1:60" outlineLevel="1" x14ac:dyDescent="0.2">
      <c r="A599" s="230"/>
      <c r="B599" s="321" t="s">
        <v>763</v>
      </c>
      <c r="C599" s="322"/>
      <c r="D599" s="323"/>
      <c r="E599" s="324"/>
      <c r="F599" s="325"/>
      <c r="G599" s="326"/>
      <c r="H599" s="226"/>
      <c r="I599" s="232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  <c r="AA599" s="206"/>
      <c r="AB599" s="206"/>
      <c r="AC599" s="206"/>
      <c r="AD599" s="206"/>
      <c r="AE599" s="206"/>
      <c r="AF599" s="206"/>
      <c r="AG599" s="206"/>
      <c r="AH599" s="206"/>
      <c r="AI599" s="206"/>
      <c r="AJ599" s="206"/>
      <c r="AK599" s="206"/>
      <c r="AL599" s="206"/>
      <c r="AM599" s="206"/>
      <c r="AN599" s="206"/>
      <c r="AO599" s="206"/>
      <c r="AP599" s="206"/>
      <c r="AQ599" s="206"/>
      <c r="AR599" s="206"/>
      <c r="AS599" s="206"/>
      <c r="AT599" s="206"/>
      <c r="AU599" s="206"/>
      <c r="AV599" s="206"/>
      <c r="AW599" s="206"/>
      <c r="AX599" s="206"/>
      <c r="AY599" s="206"/>
      <c r="AZ599" s="206"/>
      <c r="BA599" s="206"/>
      <c r="BB599" s="206"/>
      <c r="BC599" s="206"/>
      <c r="BD599" s="206"/>
      <c r="BE599" s="206"/>
      <c r="BF599" s="206"/>
      <c r="BG599" s="206"/>
      <c r="BH599" s="206"/>
    </row>
    <row r="600" spans="1:60" outlineLevel="1" x14ac:dyDescent="0.2">
      <c r="A600" s="230">
        <v>101</v>
      </c>
      <c r="B600" s="215" t="s">
        <v>764</v>
      </c>
      <c r="C600" s="248" t="s">
        <v>765</v>
      </c>
      <c r="D600" s="217" t="s">
        <v>147</v>
      </c>
      <c r="E600" s="221">
        <v>6.3963700000000001</v>
      </c>
      <c r="F600" s="228"/>
      <c r="G600" s="227">
        <f>ROUND(E600*F600,2)</f>
        <v>0</v>
      </c>
      <c r="H600" s="226" t="s">
        <v>706</v>
      </c>
      <c r="I600" s="232" t="s">
        <v>149</v>
      </c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  <c r="AA600" s="206"/>
      <c r="AB600" s="206"/>
      <c r="AC600" s="206"/>
      <c r="AD600" s="206"/>
      <c r="AE600" s="206"/>
      <c r="AF600" s="206"/>
      <c r="AG600" s="206"/>
      <c r="AH600" s="206"/>
      <c r="AI600" s="206"/>
      <c r="AJ600" s="206"/>
      <c r="AK600" s="206"/>
      <c r="AL600" s="206"/>
      <c r="AM600" s="206">
        <v>21</v>
      </c>
      <c r="AN600" s="206"/>
      <c r="AO600" s="206"/>
      <c r="AP600" s="206"/>
      <c r="AQ600" s="206"/>
      <c r="AR600" s="206"/>
      <c r="AS600" s="206"/>
      <c r="AT600" s="206"/>
      <c r="AU600" s="206"/>
      <c r="AV600" s="206"/>
      <c r="AW600" s="206"/>
      <c r="AX600" s="206"/>
      <c r="AY600" s="206"/>
      <c r="AZ600" s="206"/>
      <c r="BA600" s="206"/>
      <c r="BB600" s="206"/>
      <c r="BC600" s="206"/>
      <c r="BD600" s="206"/>
      <c r="BE600" s="206"/>
      <c r="BF600" s="206"/>
      <c r="BG600" s="206"/>
      <c r="BH600" s="206"/>
    </row>
    <row r="601" spans="1:60" outlineLevel="1" x14ac:dyDescent="0.2">
      <c r="A601" s="230"/>
      <c r="B601" s="215"/>
      <c r="C601" s="249" t="s">
        <v>707</v>
      </c>
      <c r="D601" s="218"/>
      <c r="E601" s="222"/>
      <c r="F601" s="227"/>
      <c r="G601" s="227"/>
      <c r="H601" s="226"/>
      <c r="I601" s="232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  <c r="AA601" s="206"/>
      <c r="AB601" s="206"/>
      <c r="AC601" s="206"/>
      <c r="AD601" s="206"/>
      <c r="AE601" s="206"/>
      <c r="AF601" s="206"/>
      <c r="AG601" s="206"/>
      <c r="AH601" s="206"/>
      <c r="AI601" s="206"/>
      <c r="AJ601" s="206"/>
      <c r="AK601" s="206"/>
      <c r="AL601" s="206"/>
      <c r="AM601" s="206"/>
      <c r="AN601" s="206"/>
      <c r="AO601" s="206"/>
      <c r="AP601" s="206"/>
      <c r="AQ601" s="206"/>
      <c r="AR601" s="206"/>
      <c r="AS601" s="206"/>
      <c r="AT601" s="206"/>
      <c r="AU601" s="206"/>
      <c r="AV601" s="206"/>
      <c r="AW601" s="206"/>
      <c r="AX601" s="206"/>
      <c r="AY601" s="206"/>
      <c r="AZ601" s="206"/>
      <c r="BA601" s="206"/>
      <c r="BB601" s="206"/>
      <c r="BC601" s="206"/>
      <c r="BD601" s="206"/>
      <c r="BE601" s="206"/>
      <c r="BF601" s="206"/>
      <c r="BG601" s="206"/>
      <c r="BH601" s="206"/>
    </row>
    <row r="602" spans="1:60" outlineLevel="1" x14ac:dyDescent="0.2">
      <c r="A602" s="230"/>
      <c r="B602" s="215"/>
      <c r="C602" s="249" t="s">
        <v>766</v>
      </c>
      <c r="D602" s="218"/>
      <c r="E602" s="222">
        <v>5.1993799999999997</v>
      </c>
      <c r="F602" s="227"/>
      <c r="G602" s="227"/>
      <c r="H602" s="226"/>
      <c r="I602" s="232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  <c r="AA602" s="206"/>
      <c r="AB602" s="206"/>
      <c r="AC602" s="206"/>
      <c r="AD602" s="206"/>
      <c r="AE602" s="206"/>
      <c r="AF602" s="206"/>
      <c r="AG602" s="206"/>
      <c r="AH602" s="206"/>
      <c r="AI602" s="206"/>
      <c r="AJ602" s="206"/>
      <c r="AK602" s="206"/>
      <c r="AL602" s="206"/>
      <c r="AM602" s="206"/>
      <c r="AN602" s="206"/>
      <c r="AO602" s="206"/>
      <c r="AP602" s="206"/>
      <c r="AQ602" s="206"/>
      <c r="AR602" s="206"/>
      <c r="AS602" s="206"/>
      <c r="AT602" s="206"/>
      <c r="AU602" s="206"/>
      <c r="AV602" s="206"/>
      <c r="AW602" s="206"/>
      <c r="AX602" s="206"/>
      <c r="AY602" s="206"/>
      <c r="AZ602" s="206"/>
      <c r="BA602" s="206"/>
      <c r="BB602" s="206"/>
      <c r="BC602" s="206"/>
      <c r="BD602" s="206"/>
      <c r="BE602" s="206"/>
      <c r="BF602" s="206"/>
      <c r="BG602" s="206"/>
      <c r="BH602" s="206"/>
    </row>
    <row r="603" spans="1:60" outlineLevel="1" x14ac:dyDescent="0.2">
      <c r="A603" s="230"/>
      <c r="B603" s="215"/>
      <c r="C603" s="249" t="s">
        <v>767</v>
      </c>
      <c r="D603" s="218"/>
      <c r="E603" s="222">
        <v>1.1970000000000001</v>
      </c>
      <c r="F603" s="227"/>
      <c r="G603" s="227"/>
      <c r="H603" s="226"/>
      <c r="I603" s="232"/>
      <c r="J603" s="206"/>
      <c r="K603" s="206"/>
      <c r="L603" s="206"/>
      <c r="M603" s="206"/>
      <c r="N603" s="206"/>
      <c r="O603" s="206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  <c r="AA603" s="206"/>
      <c r="AB603" s="206"/>
      <c r="AC603" s="206"/>
      <c r="AD603" s="206"/>
      <c r="AE603" s="206"/>
      <c r="AF603" s="206"/>
      <c r="AG603" s="206"/>
      <c r="AH603" s="206"/>
      <c r="AI603" s="206"/>
      <c r="AJ603" s="206"/>
      <c r="AK603" s="206"/>
      <c r="AL603" s="206"/>
      <c r="AM603" s="206"/>
      <c r="AN603" s="206"/>
      <c r="AO603" s="206"/>
      <c r="AP603" s="206"/>
      <c r="AQ603" s="206"/>
      <c r="AR603" s="206"/>
      <c r="AS603" s="206"/>
      <c r="AT603" s="206"/>
      <c r="AU603" s="206"/>
      <c r="AV603" s="206"/>
      <c r="AW603" s="206"/>
      <c r="AX603" s="206"/>
      <c r="AY603" s="206"/>
      <c r="AZ603" s="206"/>
      <c r="BA603" s="206"/>
      <c r="BB603" s="206"/>
      <c r="BC603" s="206"/>
      <c r="BD603" s="206"/>
      <c r="BE603" s="206"/>
      <c r="BF603" s="206"/>
      <c r="BG603" s="206"/>
      <c r="BH603" s="206"/>
    </row>
    <row r="604" spans="1:60" outlineLevel="1" x14ac:dyDescent="0.2">
      <c r="A604" s="230"/>
      <c r="B604" s="321" t="s">
        <v>768</v>
      </c>
      <c r="C604" s="322"/>
      <c r="D604" s="323"/>
      <c r="E604" s="324"/>
      <c r="F604" s="325"/>
      <c r="G604" s="326"/>
      <c r="H604" s="226"/>
      <c r="I604" s="232"/>
      <c r="J604" s="206"/>
      <c r="K604" s="206">
        <v>0</v>
      </c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  <c r="AA604" s="206"/>
      <c r="AB604" s="206"/>
      <c r="AC604" s="206"/>
      <c r="AD604" s="206"/>
      <c r="AE604" s="206"/>
      <c r="AF604" s="206"/>
      <c r="AG604" s="206"/>
      <c r="AH604" s="206"/>
      <c r="AI604" s="206"/>
      <c r="AJ604" s="206"/>
      <c r="AK604" s="206"/>
      <c r="AL604" s="206"/>
      <c r="AM604" s="206"/>
      <c r="AN604" s="206"/>
      <c r="AO604" s="206"/>
      <c r="AP604" s="206"/>
      <c r="AQ604" s="206"/>
      <c r="AR604" s="206"/>
      <c r="AS604" s="206"/>
      <c r="AT604" s="206"/>
      <c r="AU604" s="206"/>
      <c r="AV604" s="206"/>
      <c r="AW604" s="206"/>
      <c r="AX604" s="206"/>
      <c r="AY604" s="206"/>
      <c r="AZ604" s="206"/>
      <c r="BA604" s="206"/>
      <c r="BB604" s="206"/>
      <c r="BC604" s="206"/>
      <c r="BD604" s="206"/>
      <c r="BE604" s="206"/>
      <c r="BF604" s="206"/>
      <c r="BG604" s="206"/>
      <c r="BH604" s="206"/>
    </row>
    <row r="605" spans="1:60" outlineLevel="1" x14ac:dyDescent="0.2">
      <c r="A605" s="230"/>
      <c r="B605" s="321" t="s">
        <v>769</v>
      </c>
      <c r="C605" s="322"/>
      <c r="D605" s="323"/>
      <c r="E605" s="324"/>
      <c r="F605" s="325"/>
      <c r="G605" s="326"/>
      <c r="H605" s="226"/>
      <c r="I605" s="232"/>
      <c r="J605" s="206"/>
      <c r="K605" s="206">
        <v>1</v>
      </c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  <c r="AA605" s="206"/>
      <c r="AB605" s="206"/>
      <c r="AC605" s="206"/>
      <c r="AD605" s="206"/>
      <c r="AE605" s="206"/>
      <c r="AF605" s="206"/>
      <c r="AG605" s="206"/>
      <c r="AH605" s="206"/>
      <c r="AI605" s="206"/>
      <c r="AJ605" s="206"/>
      <c r="AK605" s="206"/>
      <c r="AL605" s="206"/>
      <c r="AM605" s="206"/>
      <c r="AN605" s="206"/>
      <c r="AO605" s="206"/>
      <c r="AP605" s="206"/>
      <c r="AQ605" s="206"/>
      <c r="AR605" s="206"/>
      <c r="AS605" s="206"/>
      <c r="AT605" s="206"/>
      <c r="AU605" s="206"/>
      <c r="AV605" s="206"/>
      <c r="AW605" s="206"/>
      <c r="AX605" s="206"/>
      <c r="AY605" s="206"/>
      <c r="AZ605" s="206"/>
      <c r="BA605" s="206"/>
      <c r="BB605" s="206"/>
      <c r="BC605" s="206"/>
      <c r="BD605" s="206"/>
      <c r="BE605" s="206"/>
      <c r="BF605" s="206"/>
      <c r="BG605" s="206"/>
      <c r="BH605" s="206"/>
    </row>
    <row r="606" spans="1:60" outlineLevel="1" x14ac:dyDescent="0.2">
      <c r="A606" s="230">
        <v>102</v>
      </c>
      <c r="B606" s="215" t="s">
        <v>770</v>
      </c>
      <c r="C606" s="248" t="s">
        <v>771</v>
      </c>
      <c r="D606" s="217" t="s">
        <v>147</v>
      </c>
      <c r="E606" s="221">
        <v>34.277999999999999</v>
      </c>
      <c r="F606" s="228"/>
      <c r="G606" s="227">
        <f>ROUND(E606*F606,2)</f>
        <v>0</v>
      </c>
      <c r="H606" s="226" t="s">
        <v>706</v>
      </c>
      <c r="I606" s="232" t="s">
        <v>149</v>
      </c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  <c r="AA606" s="206"/>
      <c r="AB606" s="206"/>
      <c r="AC606" s="206"/>
      <c r="AD606" s="206"/>
      <c r="AE606" s="206"/>
      <c r="AF606" s="206"/>
      <c r="AG606" s="206"/>
      <c r="AH606" s="206"/>
      <c r="AI606" s="206"/>
      <c r="AJ606" s="206"/>
      <c r="AK606" s="206"/>
      <c r="AL606" s="206"/>
      <c r="AM606" s="206">
        <v>21</v>
      </c>
      <c r="AN606" s="206"/>
      <c r="AO606" s="206"/>
      <c r="AP606" s="206"/>
      <c r="AQ606" s="206"/>
      <c r="AR606" s="206"/>
      <c r="AS606" s="206"/>
      <c r="AT606" s="206"/>
      <c r="AU606" s="206"/>
      <c r="AV606" s="206"/>
      <c r="AW606" s="206"/>
      <c r="AX606" s="206"/>
      <c r="AY606" s="206"/>
      <c r="AZ606" s="206"/>
      <c r="BA606" s="206"/>
      <c r="BB606" s="206"/>
      <c r="BC606" s="206"/>
      <c r="BD606" s="206"/>
      <c r="BE606" s="206"/>
      <c r="BF606" s="206"/>
      <c r="BG606" s="206"/>
      <c r="BH606" s="206"/>
    </row>
    <row r="607" spans="1:60" outlineLevel="1" x14ac:dyDescent="0.2">
      <c r="A607" s="230"/>
      <c r="B607" s="215"/>
      <c r="C607" s="341" t="s">
        <v>772</v>
      </c>
      <c r="D607" s="342"/>
      <c r="E607" s="343"/>
      <c r="F607" s="344"/>
      <c r="G607" s="345"/>
      <c r="H607" s="226"/>
      <c r="I607" s="232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  <c r="AA607" s="206"/>
      <c r="AB607" s="206"/>
      <c r="AC607" s="206"/>
      <c r="AD607" s="206"/>
      <c r="AE607" s="206"/>
      <c r="AF607" s="206"/>
      <c r="AG607" s="206"/>
      <c r="AH607" s="206"/>
      <c r="AI607" s="206"/>
      <c r="AJ607" s="206"/>
      <c r="AK607" s="206"/>
      <c r="AL607" s="206"/>
      <c r="AM607" s="206"/>
      <c r="AN607" s="206"/>
      <c r="AO607" s="206"/>
      <c r="AP607" s="206"/>
      <c r="AQ607" s="206"/>
      <c r="AR607" s="206"/>
      <c r="AS607" s="206"/>
      <c r="AT607" s="206"/>
      <c r="AU607" s="206"/>
      <c r="AV607" s="206"/>
      <c r="AW607" s="206"/>
      <c r="AX607" s="206"/>
      <c r="AY607" s="206"/>
      <c r="AZ607" s="206"/>
      <c r="BA607" s="207" t="str">
        <f>C607</f>
        <v>Včetně pomocného lešení o výšce podlahy do 1900 mm a pro zatížení do 1,5 kPa  (150 kg/m2).</v>
      </c>
      <c r="BB607" s="206"/>
      <c r="BC607" s="206"/>
      <c r="BD607" s="206"/>
      <c r="BE607" s="206"/>
      <c r="BF607" s="206"/>
      <c r="BG607" s="206"/>
      <c r="BH607" s="206"/>
    </row>
    <row r="608" spans="1:60" outlineLevel="1" x14ac:dyDescent="0.2">
      <c r="A608" s="230"/>
      <c r="B608" s="215"/>
      <c r="C608" s="249" t="s">
        <v>773</v>
      </c>
      <c r="D608" s="218"/>
      <c r="E608" s="222">
        <v>23.64</v>
      </c>
      <c r="F608" s="227"/>
      <c r="G608" s="227"/>
      <c r="H608" s="226"/>
      <c r="I608" s="232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  <c r="AA608" s="206"/>
      <c r="AB608" s="206"/>
      <c r="AC608" s="206"/>
      <c r="AD608" s="206"/>
      <c r="AE608" s="206"/>
      <c r="AF608" s="206"/>
      <c r="AG608" s="206"/>
      <c r="AH608" s="206"/>
      <c r="AI608" s="206"/>
      <c r="AJ608" s="206"/>
      <c r="AK608" s="206"/>
      <c r="AL608" s="206"/>
      <c r="AM608" s="206"/>
      <c r="AN608" s="206"/>
      <c r="AO608" s="206"/>
      <c r="AP608" s="206"/>
      <c r="AQ608" s="206"/>
      <c r="AR608" s="206"/>
      <c r="AS608" s="206"/>
      <c r="AT608" s="206"/>
      <c r="AU608" s="206"/>
      <c r="AV608" s="206"/>
      <c r="AW608" s="206"/>
      <c r="AX608" s="206"/>
      <c r="AY608" s="206"/>
      <c r="AZ608" s="206"/>
      <c r="BA608" s="206"/>
      <c r="BB608" s="206"/>
      <c r="BC608" s="206"/>
      <c r="BD608" s="206"/>
      <c r="BE608" s="206"/>
      <c r="BF608" s="206"/>
      <c r="BG608" s="206"/>
      <c r="BH608" s="206"/>
    </row>
    <row r="609" spans="1:60" outlineLevel="1" x14ac:dyDescent="0.2">
      <c r="A609" s="230"/>
      <c r="B609" s="215"/>
      <c r="C609" s="249" t="s">
        <v>774</v>
      </c>
      <c r="D609" s="218"/>
      <c r="E609" s="222">
        <v>7.0919999999999996</v>
      </c>
      <c r="F609" s="227"/>
      <c r="G609" s="227"/>
      <c r="H609" s="226"/>
      <c r="I609" s="232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  <c r="AA609" s="206"/>
      <c r="AB609" s="206"/>
      <c r="AC609" s="206"/>
      <c r="AD609" s="206"/>
      <c r="AE609" s="206"/>
      <c r="AF609" s="206"/>
      <c r="AG609" s="206"/>
      <c r="AH609" s="206"/>
      <c r="AI609" s="206"/>
      <c r="AJ609" s="206"/>
      <c r="AK609" s="206"/>
      <c r="AL609" s="206"/>
      <c r="AM609" s="206"/>
      <c r="AN609" s="206"/>
      <c r="AO609" s="206"/>
      <c r="AP609" s="206"/>
      <c r="AQ609" s="206"/>
      <c r="AR609" s="206"/>
      <c r="AS609" s="206"/>
      <c r="AT609" s="206"/>
      <c r="AU609" s="206"/>
      <c r="AV609" s="206"/>
      <c r="AW609" s="206"/>
      <c r="AX609" s="206"/>
      <c r="AY609" s="206"/>
      <c r="AZ609" s="206"/>
      <c r="BA609" s="206"/>
      <c r="BB609" s="206"/>
      <c r="BC609" s="206"/>
      <c r="BD609" s="206"/>
      <c r="BE609" s="206"/>
      <c r="BF609" s="206"/>
      <c r="BG609" s="206"/>
      <c r="BH609" s="206"/>
    </row>
    <row r="610" spans="1:60" outlineLevel="1" x14ac:dyDescent="0.2">
      <c r="A610" s="230"/>
      <c r="B610" s="215"/>
      <c r="C610" s="249" t="s">
        <v>775</v>
      </c>
      <c r="D610" s="218"/>
      <c r="E610" s="222">
        <v>3.5459999999999998</v>
      </c>
      <c r="F610" s="227"/>
      <c r="G610" s="227"/>
      <c r="H610" s="226"/>
      <c r="I610" s="232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  <c r="AA610" s="206"/>
      <c r="AB610" s="206"/>
      <c r="AC610" s="206"/>
      <c r="AD610" s="206"/>
      <c r="AE610" s="206"/>
      <c r="AF610" s="206"/>
      <c r="AG610" s="206"/>
      <c r="AH610" s="206"/>
      <c r="AI610" s="206"/>
      <c r="AJ610" s="206"/>
      <c r="AK610" s="206"/>
      <c r="AL610" s="206"/>
      <c r="AM610" s="206"/>
      <c r="AN610" s="206"/>
      <c r="AO610" s="206"/>
      <c r="AP610" s="206"/>
      <c r="AQ610" s="206"/>
      <c r="AR610" s="206"/>
      <c r="AS610" s="206"/>
      <c r="AT610" s="206"/>
      <c r="AU610" s="206"/>
      <c r="AV610" s="206"/>
      <c r="AW610" s="206"/>
      <c r="AX610" s="206"/>
      <c r="AY610" s="206"/>
      <c r="AZ610" s="206"/>
      <c r="BA610" s="206"/>
      <c r="BB610" s="206"/>
      <c r="BC610" s="206"/>
      <c r="BD610" s="206"/>
      <c r="BE610" s="206"/>
      <c r="BF610" s="206"/>
      <c r="BG610" s="206"/>
      <c r="BH610" s="206"/>
    </row>
    <row r="611" spans="1:60" outlineLevel="1" x14ac:dyDescent="0.2">
      <c r="A611" s="230"/>
      <c r="B611" s="321" t="s">
        <v>776</v>
      </c>
      <c r="C611" s="322"/>
      <c r="D611" s="323"/>
      <c r="E611" s="324"/>
      <c r="F611" s="325"/>
      <c r="G611" s="326"/>
      <c r="H611" s="226"/>
      <c r="I611" s="232"/>
      <c r="J611" s="206"/>
      <c r="K611" s="206">
        <v>0</v>
      </c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  <c r="AA611" s="206"/>
      <c r="AB611" s="206"/>
      <c r="AC611" s="206"/>
      <c r="AD611" s="206"/>
      <c r="AE611" s="206"/>
      <c r="AF611" s="206"/>
      <c r="AG611" s="206"/>
      <c r="AH611" s="206"/>
      <c r="AI611" s="206"/>
      <c r="AJ611" s="206"/>
      <c r="AK611" s="206"/>
      <c r="AL611" s="206"/>
      <c r="AM611" s="206"/>
      <c r="AN611" s="206"/>
      <c r="AO611" s="206"/>
      <c r="AP611" s="206"/>
      <c r="AQ611" s="206"/>
      <c r="AR611" s="206"/>
      <c r="AS611" s="206"/>
      <c r="AT611" s="206"/>
      <c r="AU611" s="206"/>
      <c r="AV611" s="206"/>
      <c r="AW611" s="206"/>
      <c r="AX611" s="206"/>
      <c r="AY611" s="206"/>
      <c r="AZ611" s="206"/>
      <c r="BA611" s="206"/>
      <c r="BB611" s="206"/>
      <c r="BC611" s="206"/>
      <c r="BD611" s="206"/>
      <c r="BE611" s="206"/>
      <c r="BF611" s="206"/>
      <c r="BG611" s="206"/>
      <c r="BH611" s="206"/>
    </row>
    <row r="612" spans="1:60" outlineLevel="1" x14ac:dyDescent="0.2">
      <c r="A612" s="230">
        <v>103</v>
      </c>
      <c r="B612" s="215" t="s">
        <v>777</v>
      </c>
      <c r="C612" s="248" t="s">
        <v>778</v>
      </c>
      <c r="D612" s="217" t="s">
        <v>162</v>
      </c>
      <c r="E612" s="221">
        <v>4.38</v>
      </c>
      <c r="F612" s="228"/>
      <c r="G612" s="227">
        <f>ROUND(E612*F612,2)</f>
        <v>0</v>
      </c>
      <c r="H612" s="226" t="s">
        <v>706</v>
      </c>
      <c r="I612" s="232" t="s">
        <v>149</v>
      </c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  <c r="AA612" s="206"/>
      <c r="AB612" s="206"/>
      <c r="AC612" s="206"/>
      <c r="AD612" s="206"/>
      <c r="AE612" s="206"/>
      <c r="AF612" s="206"/>
      <c r="AG612" s="206"/>
      <c r="AH612" s="206"/>
      <c r="AI612" s="206"/>
      <c r="AJ612" s="206"/>
      <c r="AK612" s="206"/>
      <c r="AL612" s="206"/>
      <c r="AM612" s="206">
        <v>21</v>
      </c>
      <c r="AN612" s="206"/>
      <c r="AO612" s="206"/>
      <c r="AP612" s="206"/>
      <c r="AQ612" s="206"/>
      <c r="AR612" s="206"/>
      <c r="AS612" s="206"/>
      <c r="AT612" s="206"/>
      <c r="AU612" s="206"/>
      <c r="AV612" s="206"/>
      <c r="AW612" s="206"/>
      <c r="AX612" s="206"/>
      <c r="AY612" s="206"/>
      <c r="AZ612" s="206"/>
      <c r="BA612" s="206"/>
      <c r="BB612" s="206"/>
      <c r="BC612" s="206"/>
      <c r="BD612" s="206"/>
      <c r="BE612" s="206"/>
      <c r="BF612" s="206"/>
      <c r="BG612" s="206"/>
      <c r="BH612" s="206"/>
    </row>
    <row r="613" spans="1:60" outlineLevel="1" x14ac:dyDescent="0.2">
      <c r="A613" s="230"/>
      <c r="B613" s="215"/>
      <c r="C613" s="249" t="s">
        <v>779</v>
      </c>
      <c r="D613" s="218"/>
      <c r="E613" s="222">
        <v>4.38</v>
      </c>
      <c r="F613" s="227"/>
      <c r="G613" s="227"/>
      <c r="H613" s="226"/>
      <c r="I613" s="232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  <c r="AA613" s="206"/>
      <c r="AB613" s="206"/>
      <c r="AC613" s="206"/>
      <c r="AD613" s="206"/>
      <c r="AE613" s="206"/>
      <c r="AF613" s="206"/>
      <c r="AG613" s="206"/>
      <c r="AH613" s="206"/>
      <c r="AI613" s="206"/>
      <c r="AJ613" s="206"/>
      <c r="AK613" s="206"/>
      <c r="AL613" s="206"/>
      <c r="AM613" s="206"/>
      <c r="AN613" s="206"/>
      <c r="AO613" s="206"/>
      <c r="AP613" s="206"/>
      <c r="AQ613" s="206"/>
      <c r="AR613" s="206"/>
      <c r="AS613" s="206"/>
      <c r="AT613" s="206"/>
      <c r="AU613" s="206"/>
      <c r="AV613" s="206"/>
      <c r="AW613" s="206"/>
      <c r="AX613" s="206"/>
      <c r="AY613" s="206"/>
      <c r="AZ613" s="206"/>
      <c r="BA613" s="206"/>
      <c r="BB613" s="206"/>
      <c r="BC613" s="206"/>
      <c r="BD613" s="206"/>
      <c r="BE613" s="206"/>
      <c r="BF613" s="206"/>
      <c r="BG613" s="206"/>
      <c r="BH613" s="206"/>
    </row>
    <row r="614" spans="1:60" x14ac:dyDescent="0.2">
      <c r="A614" s="229" t="s">
        <v>141</v>
      </c>
      <c r="B614" s="214" t="s">
        <v>83</v>
      </c>
      <c r="C614" s="247" t="s">
        <v>84</v>
      </c>
      <c r="D614" s="216"/>
      <c r="E614" s="220"/>
      <c r="F614" s="346">
        <f>SUM(G615:G730)</f>
        <v>0</v>
      </c>
      <c r="G614" s="347"/>
      <c r="H614" s="225"/>
      <c r="I614" s="231"/>
    </row>
    <row r="615" spans="1:60" outlineLevel="1" x14ac:dyDescent="0.2">
      <c r="A615" s="230"/>
      <c r="B615" s="335" t="s">
        <v>780</v>
      </c>
      <c r="C615" s="336"/>
      <c r="D615" s="337"/>
      <c r="E615" s="338"/>
      <c r="F615" s="339"/>
      <c r="G615" s="340"/>
      <c r="H615" s="226"/>
      <c r="I615" s="232"/>
      <c r="J615" s="206"/>
      <c r="K615" s="206">
        <v>0</v>
      </c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  <c r="AA615" s="206"/>
      <c r="AB615" s="206"/>
      <c r="AC615" s="206"/>
      <c r="AD615" s="206"/>
      <c r="AE615" s="206"/>
      <c r="AF615" s="206"/>
      <c r="AG615" s="206"/>
      <c r="AH615" s="206"/>
      <c r="AI615" s="206"/>
      <c r="AJ615" s="206"/>
      <c r="AK615" s="206"/>
      <c r="AL615" s="206"/>
      <c r="AM615" s="206"/>
      <c r="AN615" s="206"/>
      <c r="AO615" s="206"/>
      <c r="AP615" s="206"/>
      <c r="AQ615" s="206"/>
      <c r="AR615" s="206"/>
      <c r="AS615" s="206"/>
      <c r="AT615" s="206"/>
      <c r="AU615" s="206"/>
      <c r="AV615" s="206"/>
      <c r="AW615" s="206"/>
      <c r="AX615" s="206"/>
      <c r="AY615" s="206"/>
      <c r="AZ615" s="206"/>
      <c r="BA615" s="206"/>
      <c r="BB615" s="206"/>
      <c r="BC615" s="206"/>
      <c r="BD615" s="206"/>
      <c r="BE615" s="206"/>
      <c r="BF615" s="206"/>
      <c r="BG615" s="206"/>
      <c r="BH615" s="206"/>
    </row>
    <row r="616" spans="1:60" outlineLevel="1" x14ac:dyDescent="0.2">
      <c r="A616" s="230"/>
      <c r="B616" s="321" t="s">
        <v>781</v>
      </c>
      <c r="C616" s="322"/>
      <c r="D616" s="323"/>
      <c r="E616" s="324"/>
      <c r="F616" s="325"/>
      <c r="G616" s="326"/>
      <c r="H616" s="226"/>
      <c r="I616" s="232"/>
      <c r="J616" s="206"/>
      <c r="K616" s="206">
        <v>1</v>
      </c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  <c r="AA616" s="206"/>
      <c r="AB616" s="206"/>
      <c r="AC616" s="206"/>
      <c r="AD616" s="206"/>
      <c r="AE616" s="206"/>
      <c r="AF616" s="206"/>
      <c r="AG616" s="206"/>
      <c r="AH616" s="206"/>
      <c r="AI616" s="206"/>
      <c r="AJ616" s="206"/>
      <c r="AK616" s="206"/>
      <c r="AL616" s="206"/>
      <c r="AM616" s="206"/>
      <c r="AN616" s="206"/>
      <c r="AO616" s="206"/>
      <c r="AP616" s="206"/>
      <c r="AQ616" s="206"/>
      <c r="AR616" s="206"/>
      <c r="AS616" s="206"/>
      <c r="AT616" s="206"/>
      <c r="AU616" s="206"/>
      <c r="AV616" s="206"/>
      <c r="AW616" s="206"/>
      <c r="AX616" s="206"/>
      <c r="AY616" s="206"/>
      <c r="AZ616" s="206"/>
      <c r="BA616" s="206"/>
      <c r="BB616" s="206"/>
      <c r="BC616" s="206"/>
      <c r="BD616" s="206"/>
      <c r="BE616" s="206"/>
      <c r="BF616" s="206"/>
      <c r="BG616" s="206"/>
      <c r="BH616" s="206"/>
    </row>
    <row r="617" spans="1:60" outlineLevel="1" x14ac:dyDescent="0.2">
      <c r="A617" s="230">
        <v>104</v>
      </c>
      <c r="B617" s="215" t="s">
        <v>782</v>
      </c>
      <c r="C617" s="248" t="s">
        <v>783</v>
      </c>
      <c r="D617" s="217" t="s">
        <v>162</v>
      </c>
      <c r="E617" s="221">
        <v>4.95</v>
      </c>
      <c r="F617" s="228"/>
      <c r="G617" s="227">
        <f>ROUND(E617*F617,2)</f>
        <v>0</v>
      </c>
      <c r="H617" s="226" t="s">
        <v>706</v>
      </c>
      <c r="I617" s="232" t="s">
        <v>149</v>
      </c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  <c r="AA617" s="206"/>
      <c r="AB617" s="206"/>
      <c r="AC617" s="206"/>
      <c r="AD617" s="206"/>
      <c r="AE617" s="206"/>
      <c r="AF617" s="206"/>
      <c r="AG617" s="206"/>
      <c r="AH617" s="206"/>
      <c r="AI617" s="206"/>
      <c r="AJ617" s="206"/>
      <c r="AK617" s="206"/>
      <c r="AL617" s="206"/>
      <c r="AM617" s="206">
        <v>21</v>
      </c>
      <c r="AN617" s="206"/>
      <c r="AO617" s="206"/>
      <c r="AP617" s="206"/>
      <c r="AQ617" s="206"/>
      <c r="AR617" s="206"/>
      <c r="AS617" s="206"/>
      <c r="AT617" s="206"/>
      <c r="AU617" s="206"/>
      <c r="AV617" s="206"/>
      <c r="AW617" s="206"/>
      <c r="AX617" s="206"/>
      <c r="AY617" s="206"/>
      <c r="AZ617" s="206"/>
      <c r="BA617" s="206"/>
      <c r="BB617" s="206"/>
      <c r="BC617" s="206"/>
      <c r="BD617" s="206"/>
      <c r="BE617" s="206"/>
      <c r="BF617" s="206"/>
      <c r="BG617" s="206"/>
      <c r="BH617" s="206"/>
    </row>
    <row r="618" spans="1:60" outlineLevel="1" x14ac:dyDescent="0.2">
      <c r="A618" s="230"/>
      <c r="B618" s="215"/>
      <c r="C618" s="249" t="s">
        <v>784</v>
      </c>
      <c r="D618" s="218"/>
      <c r="E618" s="222">
        <v>4.95</v>
      </c>
      <c r="F618" s="227"/>
      <c r="G618" s="227"/>
      <c r="H618" s="226"/>
      <c r="I618" s="232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  <c r="AK618" s="206"/>
      <c r="AL618" s="206"/>
      <c r="AM618" s="206"/>
      <c r="AN618" s="206"/>
      <c r="AO618" s="206"/>
      <c r="AP618" s="206"/>
      <c r="AQ618" s="206"/>
      <c r="AR618" s="206"/>
      <c r="AS618" s="206"/>
      <c r="AT618" s="206"/>
      <c r="AU618" s="206"/>
      <c r="AV618" s="206"/>
      <c r="AW618" s="206"/>
      <c r="AX618" s="206"/>
      <c r="AY618" s="206"/>
      <c r="AZ618" s="206"/>
      <c r="BA618" s="206"/>
      <c r="BB618" s="206"/>
      <c r="BC618" s="206"/>
      <c r="BD618" s="206"/>
      <c r="BE618" s="206"/>
      <c r="BF618" s="206"/>
      <c r="BG618" s="206"/>
      <c r="BH618" s="206"/>
    </row>
    <row r="619" spans="1:60" outlineLevel="1" x14ac:dyDescent="0.2">
      <c r="A619" s="230"/>
      <c r="B619" s="321" t="s">
        <v>785</v>
      </c>
      <c r="C619" s="322"/>
      <c r="D619" s="323"/>
      <c r="E619" s="324"/>
      <c r="F619" s="325"/>
      <c r="G619" s="326"/>
      <c r="H619" s="226"/>
      <c r="I619" s="232"/>
      <c r="J619" s="206"/>
      <c r="K619" s="206">
        <v>0</v>
      </c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  <c r="AO619" s="206"/>
      <c r="AP619" s="206"/>
      <c r="AQ619" s="206"/>
      <c r="AR619" s="206"/>
      <c r="AS619" s="206"/>
      <c r="AT619" s="206"/>
      <c r="AU619" s="206"/>
      <c r="AV619" s="206"/>
      <c r="AW619" s="206"/>
      <c r="AX619" s="206"/>
      <c r="AY619" s="206"/>
      <c r="AZ619" s="206"/>
      <c r="BA619" s="206"/>
      <c r="BB619" s="206"/>
      <c r="BC619" s="206"/>
      <c r="BD619" s="206"/>
      <c r="BE619" s="206"/>
      <c r="BF619" s="206"/>
      <c r="BG619" s="206"/>
      <c r="BH619" s="206"/>
    </row>
    <row r="620" spans="1:60" outlineLevel="1" x14ac:dyDescent="0.2">
      <c r="A620" s="230"/>
      <c r="B620" s="321" t="s">
        <v>786</v>
      </c>
      <c r="C620" s="322"/>
      <c r="D620" s="323"/>
      <c r="E620" s="324"/>
      <c r="F620" s="325"/>
      <c r="G620" s="326"/>
      <c r="H620" s="226"/>
      <c r="I620" s="232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  <c r="AK620" s="206"/>
      <c r="AL620" s="206"/>
      <c r="AM620" s="206"/>
      <c r="AN620" s="206"/>
      <c r="AO620" s="206"/>
      <c r="AP620" s="206"/>
      <c r="AQ620" s="206"/>
      <c r="AR620" s="206"/>
      <c r="AS620" s="206"/>
      <c r="AT620" s="206"/>
      <c r="AU620" s="206"/>
      <c r="AV620" s="206"/>
      <c r="AW620" s="206"/>
      <c r="AX620" s="206"/>
      <c r="AY620" s="206"/>
      <c r="AZ620" s="206"/>
      <c r="BA620" s="206"/>
      <c r="BB620" s="206"/>
      <c r="BC620" s="206"/>
      <c r="BD620" s="206"/>
      <c r="BE620" s="206"/>
      <c r="BF620" s="206"/>
      <c r="BG620" s="206"/>
      <c r="BH620" s="206"/>
    </row>
    <row r="621" spans="1:60" outlineLevel="1" x14ac:dyDescent="0.2">
      <c r="A621" s="230"/>
      <c r="B621" s="321" t="s">
        <v>787</v>
      </c>
      <c r="C621" s="322"/>
      <c r="D621" s="323"/>
      <c r="E621" s="324"/>
      <c r="F621" s="325"/>
      <c r="G621" s="326"/>
      <c r="H621" s="226"/>
      <c r="I621" s="232"/>
      <c r="J621" s="206"/>
      <c r="K621" s="206">
        <v>1</v>
      </c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  <c r="AO621" s="206"/>
      <c r="AP621" s="206"/>
      <c r="AQ621" s="206"/>
      <c r="AR621" s="206"/>
      <c r="AS621" s="206"/>
      <c r="AT621" s="206"/>
      <c r="AU621" s="206"/>
      <c r="AV621" s="206"/>
      <c r="AW621" s="206"/>
      <c r="AX621" s="206"/>
      <c r="AY621" s="206"/>
      <c r="AZ621" s="206"/>
      <c r="BA621" s="206"/>
      <c r="BB621" s="206"/>
      <c r="BC621" s="206"/>
      <c r="BD621" s="206"/>
      <c r="BE621" s="206"/>
      <c r="BF621" s="206"/>
      <c r="BG621" s="206"/>
      <c r="BH621" s="206"/>
    </row>
    <row r="622" spans="1:60" outlineLevel="1" x14ac:dyDescent="0.2">
      <c r="A622" s="230">
        <v>105</v>
      </c>
      <c r="B622" s="215" t="s">
        <v>788</v>
      </c>
      <c r="C622" s="248" t="s">
        <v>789</v>
      </c>
      <c r="D622" s="217" t="s">
        <v>155</v>
      </c>
      <c r="E622" s="221">
        <v>0.22140000000000001</v>
      </c>
      <c r="F622" s="228"/>
      <c r="G622" s="227">
        <f>ROUND(E622*F622,2)</f>
        <v>0</v>
      </c>
      <c r="H622" s="226" t="s">
        <v>706</v>
      </c>
      <c r="I622" s="232" t="s">
        <v>149</v>
      </c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  <c r="AK622" s="206"/>
      <c r="AL622" s="206"/>
      <c r="AM622" s="206">
        <v>21</v>
      </c>
      <c r="AN622" s="206"/>
      <c r="AO622" s="206"/>
      <c r="AP622" s="206"/>
      <c r="AQ622" s="206"/>
      <c r="AR622" s="206"/>
      <c r="AS622" s="206"/>
      <c r="AT622" s="206"/>
      <c r="AU622" s="206"/>
      <c r="AV622" s="206"/>
      <c r="AW622" s="206"/>
      <c r="AX622" s="206"/>
      <c r="AY622" s="206"/>
      <c r="AZ622" s="206"/>
      <c r="BA622" s="206"/>
      <c r="BB622" s="206"/>
      <c r="BC622" s="206"/>
      <c r="BD622" s="206"/>
      <c r="BE622" s="206"/>
      <c r="BF622" s="206"/>
      <c r="BG622" s="206"/>
      <c r="BH622" s="206"/>
    </row>
    <row r="623" spans="1:60" outlineLevel="1" x14ac:dyDescent="0.2">
      <c r="A623" s="230"/>
      <c r="B623" s="215"/>
      <c r="C623" s="341" t="s">
        <v>772</v>
      </c>
      <c r="D623" s="342"/>
      <c r="E623" s="343"/>
      <c r="F623" s="344"/>
      <c r="G623" s="345"/>
      <c r="H623" s="226"/>
      <c r="I623" s="232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  <c r="AO623" s="206"/>
      <c r="AP623" s="206"/>
      <c r="AQ623" s="206"/>
      <c r="AR623" s="206"/>
      <c r="AS623" s="206"/>
      <c r="AT623" s="206"/>
      <c r="AU623" s="206"/>
      <c r="AV623" s="206"/>
      <c r="AW623" s="206"/>
      <c r="AX623" s="206"/>
      <c r="AY623" s="206"/>
      <c r="AZ623" s="206"/>
      <c r="BA623" s="207" t="str">
        <f>C623</f>
        <v>Včetně pomocného lešení o výšce podlahy do 1900 mm a pro zatížení do 1,5 kPa  (150 kg/m2).</v>
      </c>
      <c r="BB623" s="206"/>
      <c r="BC623" s="206"/>
      <c r="BD623" s="206"/>
      <c r="BE623" s="206"/>
      <c r="BF623" s="206"/>
      <c r="BG623" s="206"/>
      <c r="BH623" s="206"/>
    </row>
    <row r="624" spans="1:60" outlineLevel="1" x14ac:dyDescent="0.2">
      <c r="A624" s="230"/>
      <c r="B624" s="215"/>
      <c r="C624" s="249" t="s">
        <v>707</v>
      </c>
      <c r="D624" s="218"/>
      <c r="E624" s="222"/>
      <c r="F624" s="227"/>
      <c r="G624" s="227"/>
      <c r="H624" s="226"/>
      <c r="I624" s="232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  <c r="AK624" s="206"/>
      <c r="AL624" s="206"/>
      <c r="AM624" s="206"/>
      <c r="AN624" s="206"/>
      <c r="AO624" s="206"/>
      <c r="AP624" s="206"/>
      <c r="AQ624" s="206"/>
      <c r="AR624" s="206"/>
      <c r="AS624" s="206"/>
      <c r="AT624" s="206"/>
      <c r="AU624" s="206"/>
      <c r="AV624" s="206"/>
      <c r="AW624" s="206"/>
      <c r="AX624" s="206"/>
      <c r="AY624" s="206"/>
      <c r="AZ624" s="206"/>
      <c r="BA624" s="206"/>
      <c r="BB624" s="206"/>
      <c r="BC624" s="206"/>
      <c r="BD624" s="206"/>
      <c r="BE624" s="206"/>
      <c r="BF624" s="206"/>
      <c r="BG624" s="206"/>
      <c r="BH624" s="206"/>
    </row>
    <row r="625" spans="1:60" outlineLevel="1" x14ac:dyDescent="0.2">
      <c r="A625" s="230"/>
      <c r="B625" s="215"/>
      <c r="C625" s="249" t="s">
        <v>790</v>
      </c>
      <c r="D625" s="218"/>
      <c r="E625" s="222">
        <v>0.22140000000000001</v>
      </c>
      <c r="F625" s="227"/>
      <c r="G625" s="227"/>
      <c r="H625" s="226"/>
      <c r="I625" s="232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  <c r="AI625" s="206"/>
      <c r="AJ625" s="206"/>
      <c r="AK625" s="206"/>
      <c r="AL625" s="206"/>
      <c r="AM625" s="206"/>
      <c r="AN625" s="206"/>
      <c r="AO625" s="206"/>
      <c r="AP625" s="206"/>
      <c r="AQ625" s="206"/>
      <c r="AR625" s="206"/>
      <c r="AS625" s="206"/>
      <c r="AT625" s="206"/>
      <c r="AU625" s="206"/>
      <c r="AV625" s="206"/>
      <c r="AW625" s="206"/>
      <c r="AX625" s="206"/>
      <c r="AY625" s="206"/>
      <c r="AZ625" s="206"/>
      <c r="BA625" s="206"/>
      <c r="BB625" s="206"/>
      <c r="BC625" s="206"/>
      <c r="BD625" s="206"/>
      <c r="BE625" s="206"/>
      <c r="BF625" s="206"/>
      <c r="BG625" s="206"/>
      <c r="BH625" s="206"/>
    </row>
    <row r="626" spans="1:60" outlineLevel="1" x14ac:dyDescent="0.2">
      <c r="A626" s="230"/>
      <c r="B626" s="321" t="s">
        <v>785</v>
      </c>
      <c r="C626" s="322"/>
      <c r="D626" s="323"/>
      <c r="E626" s="324"/>
      <c r="F626" s="325"/>
      <c r="G626" s="326"/>
      <c r="H626" s="226"/>
      <c r="I626" s="232"/>
      <c r="J626" s="206"/>
      <c r="K626" s="206">
        <v>0</v>
      </c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  <c r="AI626" s="206"/>
      <c r="AJ626" s="206"/>
      <c r="AK626" s="206"/>
      <c r="AL626" s="206"/>
      <c r="AM626" s="206"/>
      <c r="AN626" s="206"/>
      <c r="AO626" s="206"/>
      <c r="AP626" s="206"/>
      <c r="AQ626" s="206"/>
      <c r="AR626" s="206"/>
      <c r="AS626" s="206"/>
      <c r="AT626" s="206"/>
      <c r="AU626" s="206"/>
      <c r="AV626" s="206"/>
      <c r="AW626" s="206"/>
      <c r="AX626" s="206"/>
      <c r="AY626" s="206"/>
      <c r="AZ626" s="206"/>
      <c r="BA626" s="206"/>
      <c r="BB626" s="206"/>
      <c r="BC626" s="206"/>
      <c r="BD626" s="206"/>
      <c r="BE626" s="206"/>
      <c r="BF626" s="206"/>
      <c r="BG626" s="206"/>
      <c r="BH626" s="206"/>
    </row>
    <row r="627" spans="1:60" outlineLevel="1" x14ac:dyDescent="0.2">
      <c r="A627" s="230"/>
      <c r="B627" s="321" t="s">
        <v>786</v>
      </c>
      <c r="C627" s="322"/>
      <c r="D627" s="323"/>
      <c r="E627" s="324"/>
      <c r="F627" s="325"/>
      <c r="G627" s="326"/>
      <c r="H627" s="226"/>
      <c r="I627" s="232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  <c r="AA627" s="206"/>
      <c r="AB627" s="206"/>
      <c r="AC627" s="206"/>
      <c r="AD627" s="206"/>
      <c r="AE627" s="206"/>
      <c r="AF627" s="206"/>
      <c r="AG627" s="206"/>
      <c r="AH627" s="206"/>
      <c r="AI627" s="206"/>
      <c r="AJ627" s="206"/>
      <c r="AK627" s="206"/>
      <c r="AL627" s="206"/>
      <c r="AM627" s="206"/>
      <c r="AN627" s="206"/>
      <c r="AO627" s="206"/>
      <c r="AP627" s="206"/>
      <c r="AQ627" s="206"/>
      <c r="AR627" s="206"/>
      <c r="AS627" s="206"/>
      <c r="AT627" s="206"/>
      <c r="AU627" s="206"/>
      <c r="AV627" s="206"/>
      <c r="AW627" s="206"/>
      <c r="AX627" s="206"/>
      <c r="AY627" s="206"/>
      <c r="AZ627" s="206"/>
      <c r="BA627" s="206"/>
      <c r="BB627" s="206"/>
      <c r="BC627" s="206"/>
      <c r="BD627" s="206"/>
      <c r="BE627" s="206"/>
      <c r="BF627" s="206"/>
      <c r="BG627" s="206"/>
      <c r="BH627" s="206"/>
    </row>
    <row r="628" spans="1:60" outlineLevel="1" x14ac:dyDescent="0.2">
      <c r="A628" s="230"/>
      <c r="B628" s="321" t="s">
        <v>787</v>
      </c>
      <c r="C628" s="322"/>
      <c r="D628" s="323"/>
      <c r="E628" s="324"/>
      <c r="F628" s="325"/>
      <c r="G628" s="326"/>
      <c r="H628" s="226"/>
      <c r="I628" s="232"/>
      <c r="J628" s="206"/>
      <c r="K628" s="206">
        <v>1</v>
      </c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  <c r="AA628" s="206"/>
      <c r="AB628" s="206"/>
      <c r="AC628" s="206"/>
      <c r="AD628" s="206"/>
      <c r="AE628" s="206"/>
      <c r="AF628" s="206"/>
      <c r="AG628" s="206"/>
      <c r="AH628" s="206"/>
      <c r="AI628" s="206"/>
      <c r="AJ628" s="206"/>
      <c r="AK628" s="206"/>
      <c r="AL628" s="206"/>
      <c r="AM628" s="206"/>
      <c r="AN628" s="206"/>
      <c r="AO628" s="206"/>
      <c r="AP628" s="206"/>
      <c r="AQ628" s="206"/>
      <c r="AR628" s="206"/>
      <c r="AS628" s="206"/>
      <c r="AT628" s="206"/>
      <c r="AU628" s="206"/>
      <c r="AV628" s="206"/>
      <c r="AW628" s="206"/>
      <c r="AX628" s="206"/>
      <c r="AY628" s="206"/>
      <c r="AZ628" s="206"/>
      <c r="BA628" s="206"/>
      <c r="BB628" s="206"/>
      <c r="BC628" s="206"/>
      <c r="BD628" s="206"/>
      <c r="BE628" s="206"/>
      <c r="BF628" s="206"/>
      <c r="BG628" s="206"/>
      <c r="BH628" s="206"/>
    </row>
    <row r="629" spans="1:60" outlineLevel="1" x14ac:dyDescent="0.2">
      <c r="A629" s="230">
        <v>106</v>
      </c>
      <c r="B629" s="215" t="s">
        <v>791</v>
      </c>
      <c r="C629" s="248" t="s">
        <v>792</v>
      </c>
      <c r="D629" s="217" t="s">
        <v>155</v>
      </c>
      <c r="E629" s="221">
        <v>1.3612</v>
      </c>
      <c r="F629" s="228"/>
      <c r="G629" s="227">
        <f>ROUND(E629*F629,2)</f>
        <v>0</v>
      </c>
      <c r="H629" s="226" t="s">
        <v>706</v>
      </c>
      <c r="I629" s="232" t="s">
        <v>149</v>
      </c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  <c r="AA629" s="206"/>
      <c r="AB629" s="206"/>
      <c r="AC629" s="206"/>
      <c r="AD629" s="206"/>
      <c r="AE629" s="206"/>
      <c r="AF629" s="206"/>
      <c r="AG629" s="206"/>
      <c r="AH629" s="206"/>
      <c r="AI629" s="206"/>
      <c r="AJ629" s="206"/>
      <c r="AK629" s="206"/>
      <c r="AL629" s="206"/>
      <c r="AM629" s="206">
        <v>21</v>
      </c>
      <c r="AN629" s="206"/>
      <c r="AO629" s="206"/>
      <c r="AP629" s="206"/>
      <c r="AQ629" s="206"/>
      <c r="AR629" s="206"/>
      <c r="AS629" s="206"/>
      <c r="AT629" s="206"/>
      <c r="AU629" s="206"/>
      <c r="AV629" s="206"/>
      <c r="AW629" s="206"/>
      <c r="AX629" s="206"/>
      <c r="AY629" s="206"/>
      <c r="AZ629" s="206"/>
      <c r="BA629" s="206"/>
      <c r="BB629" s="206"/>
      <c r="BC629" s="206"/>
      <c r="BD629" s="206"/>
      <c r="BE629" s="206"/>
      <c r="BF629" s="206"/>
      <c r="BG629" s="206"/>
      <c r="BH629" s="206"/>
    </row>
    <row r="630" spans="1:60" outlineLevel="1" x14ac:dyDescent="0.2">
      <c r="A630" s="230"/>
      <c r="B630" s="215"/>
      <c r="C630" s="341" t="s">
        <v>772</v>
      </c>
      <c r="D630" s="342"/>
      <c r="E630" s="343"/>
      <c r="F630" s="344"/>
      <c r="G630" s="345"/>
      <c r="H630" s="226"/>
      <c r="I630" s="232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  <c r="AA630" s="206"/>
      <c r="AB630" s="206"/>
      <c r="AC630" s="206"/>
      <c r="AD630" s="206"/>
      <c r="AE630" s="206"/>
      <c r="AF630" s="206"/>
      <c r="AG630" s="206"/>
      <c r="AH630" s="206"/>
      <c r="AI630" s="206"/>
      <c r="AJ630" s="206"/>
      <c r="AK630" s="206"/>
      <c r="AL630" s="206"/>
      <c r="AM630" s="206"/>
      <c r="AN630" s="206"/>
      <c r="AO630" s="206"/>
      <c r="AP630" s="206"/>
      <c r="AQ630" s="206"/>
      <c r="AR630" s="206"/>
      <c r="AS630" s="206"/>
      <c r="AT630" s="206"/>
      <c r="AU630" s="206"/>
      <c r="AV630" s="206"/>
      <c r="AW630" s="206"/>
      <c r="AX630" s="206"/>
      <c r="AY630" s="206"/>
      <c r="AZ630" s="206"/>
      <c r="BA630" s="207" t="str">
        <f>C630</f>
        <v>Včetně pomocného lešení o výšce podlahy do 1900 mm a pro zatížení do 1,5 kPa  (150 kg/m2).</v>
      </c>
      <c r="BB630" s="206"/>
      <c r="BC630" s="206"/>
      <c r="BD630" s="206"/>
      <c r="BE630" s="206"/>
      <c r="BF630" s="206"/>
      <c r="BG630" s="206"/>
      <c r="BH630" s="206"/>
    </row>
    <row r="631" spans="1:60" outlineLevel="1" x14ac:dyDescent="0.2">
      <c r="A631" s="230"/>
      <c r="B631" s="215"/>
      <c r="C631" s="249" t="s">
        <v>707</v>
      </c>
      <c r="D631" s="218"/>
      <c r="E631" s="222"/>
      <c r="F631" s="227"/>
      <c r="G631" s="227"/>
      <c r="H631" s="226"/>
      <c r="I631" s="232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  <c r="AA631" s="206"/>
      <c r="AB631" s="206"/>
      <c r="AC631" s="206"/>
      <c r="AD631" s="206"/>
      <c r="AE631" s="206"/>
      <c r="AF631" s="206"/>
      <c r="AG631" s="206"/>
      <c r="AH631" s="206"/>
      <c r="AI631" s="206"/>
      <c r="AJ631" s="206"/>
      <c r="AK631" s="206"/>
      <c r="AL631" s="206"/>
      <c r="AM631" s="206"/>
      <c r="AN631" s="206"/>
      <c r="AO631" s="206"/>
      <c r="AP631" s="206"/>
      <c r="AQ631" s="206"/>
      <c r="AR631" s="206"/>
      <c r="AS631" s="206"/>
      <c r="AT631" s="206"/>
      <c r="AU631" s="206"/>
      <c r="AV631" s="206"/>
      <c r="AW631" s="206"/>
      <c r="AX631" s="206"/>
      <c r="AY631" s="206"/>
      <c r="AZ631" s="206"/>
      <c r="BA631" s="206"/>
      <c r="BB631" s="206"/>
      <c r="BC631" s="206"/>
      <c r="BD631" s="206"/>
      <c r="BE631" s="206"/>
      <c r="BF631" s="206"/>
      <c r="BG631" s="206"/>
      <c r="BH631" s="206"/>
    </row>
    <row r="632" spans="1:60" outlineLevel="1" x14ac:dyDescent="0.2">
      <c r="A632" s="230"/>
      <c r="B632" s="215"/>
      <c r="C632" s="249" t="s">
        <v>793</v>
      </c>
      <c r="D632" s="218"/>
      <c r="E632" s="222">
        <v>0.32800000000000001</v>
      </c>
      <c r="F632" s="227"/>
      <c r="G632" s="227"/>
      <c r="H632" s="226"/>
      <c r="I632" s="232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  <c r="AA632" s="206"/>
      <c r="AB632" s="206"/>
      <c r="AC632" s="206"/>
      <c r="AD632" s="206"/>
      <c r="AE632" s="206"/>
      <c r="AF632" s="206"/>
      <c r="AG632" s="206"/>
      <c r="AH632" s="206"/>
      <c r="AI632" s="206"/>
      <c r="AJ632" s="206"/>
      <c r="AK632" s="206"/>
      <c r="AL632" s="206"/>
      <c r="AM632" s="206"/>
      <c r="AN632" s="206"/>
      <c r="AO632" s="206"/>
      <c r="AP632" s="206"/>
      <c r="AQ632" s="206"/>
      <c r="AR632" s="206"/>
      <c r="AS632" s="206"/>
      <c r="AT632" s="206"/>
      <c r="AU632" s="206"/>
      <c r="AV632" s="206"/>
      <c r="AW632" s="206"/>
      <c r="AX632" s="206"/>
      <c r="AY632" s="206"/>
      <c r="AZ632" s="206"/>
      <c r="BA632" s="206"/>
      <c r="BB632" s="206"/>
      <c r="BC632" s="206"/>
      <c r="BD632" s="206"/>
      <c r="BE632" s="206"/>
      <c r="BF632" s="206"/>
      <c r="BG632" s="206"/>
      <c r="BH632" s="206"/>
    </row>
    <row r="633" spans="1:60" outlineLevel="1" x14ac:dyDescent="0.2">
      <c r="A633" s="230"/>
      <c r="B633" s="215"/>
      <c r="C633" s="249" t="s">
        <v>794</v>
      </c>
      <c r="D633" s="218"/>
      <c r="E633" s="222">
        <v>0.55349999999999999</v>
      </c>
      <c r="F633" s="227"/>
      <c r="G633" s="227"/>
      <c r="H633" s="226"/>
      <c r="I633" s="232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  <c r="AA633" s="206"/>
      <c r="AB633" s="206"/>
      <c r="AC633" s="206"/>
      <c r="AD633" s="206"/>
      <c r="AE633" s="206"/>
      <c r="AF633" s="206"/>
      <c r="AG633" s="206"/>
      <c r="AH633" s="206"/>
      <c r="AI633" s="206"/>
      <c r="AJ633" s="206"/>
      <c r="AK633" s="206"/>
      <c r="AL633" s="206"/>
      <c r="AM633" s="206"/>
      <c r="AN633" s="206"/>
      <c r="AO633" s="206"/>
      <c r="AP633" s="206"/>
      <c r="AQ633" s="206"/>
      <c r="AR633" s="206"/>
      <c r="AS633" s="206"/>
      <c r="AT633" s="206"/>
      <c r="AU633" s="206"/>
      <c r="AV633" s="206"/>
      <c r="AW633" s="206"/>
      <c r="AX633" s="206"/>
      <c r="AY633" s="206"/>
      <c r="AZ633" s="206"/>
      <c r="BA633" s="206"/>
      <c r="BB633" s="206"/>
      <c r="BC633" s="206"/>
      <c r="BD633" s="206"/>
      <c r="BE633" s="206"/>
      <c r="BF633" s="206"/>
      <c r="BG633" s="206"/>
      <c r="BH633" s="206"/>
    </row>
    <row r="634" spans="1:60" outlineLevel="1" x14ac:dyDescent="0.2">
      <c r="A634" s="230"/>
      <c r="B634" s="215"/>
      <c r="C634" s="249" t="s">
        <v>795</v>
      </c>
      <c r="D634" s="218"/>
      <c r="E634" s="222">
        <v>0.47970000000000002</v>
      </c>
      <c r="F634" s="227"/>
      <c r="G634" s="227"/>
      <c r="H634" s="226"/>
      <c r="I634" s="232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  <c r="AA634" s="206"/>
      <c r="AB634" s="206"/>
      <c r="AC634" s="206"/>
      <c r="AD634" s="206"/>
      <c r="AE634" s="206"/>
      <c r="AF634" s="206"/>
      <c r="AG634" s="206"/>
      <c r="AH634" s="206"/>
      <c r="AI634" s="206"/>
      <c r="AJ634" s="206"/>
      <c r="AK634" s="206"/>
      <c r="AL634" s="206"/>
      <c r="AM634" s="206"/>
      <c r="AN634" s="206"/>
      <c r="AO634" s="206"/>
      <c r="AP634" s="206"/>
      <c r="AQ634" s="206"/>
      <c r="AR634" s="206"/>
      <c r="AS634" s="206"/>
      <c r="AT634" s="206"/>
      <c r="AU634" s="206"/>
      <c r="AV634" s="206"/>
      <c r="AW634" s="206"/>
      <c r="AX634" s="206"/>
      <c r="AY634" s="206"/>
      <c r="AZ634" s="206"/>
      <c r="BA634" s="206"/>
      <c r="BB634" s="206"/>
      <c r="BC634" s="206"/>
      <c r="BD634" s="206"/>
      <c r="BE634" s="206"/>
      <c r="BF634" s="206"/>
      <c r="BG634" s="206"/>
      <c r="BH634" s="206"/>
    </row>
    <row r="635" spans="1:60" outlineLevel="1" x14ac:dyDescent="0.2">
      <c r="A635" s="230"/>
      <c r="B635" s="321" t="s">
        <v>785</v>
      </c>
      <c r="C635" s="322"/>
      <c r="D635" s="323"/>
      <c r="E635" s="324"/>
      <c r="F635" s="325"/>
      <c r="G635" s="326"/>
      <c r="H635" s="226"/>
      <c r="I635" s="232"/>
      <c r="J635" s="206"/>
      <c r="K635" s="206">
        <v>0</v>
      </c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  <c r="AA635" s="206"/>
      <c r="AB635" s="206"/>
      <c r="AC635" s="206"/>
      <c r="AD635" s="206"/>
      <c r="AE635" s="206"/>
      <c r="AF635" s="206"/>
      <c r="AG635" s="206"/>
      <c r="AH635" s="206"/>
      <c r="AI635" s="206"/>
      <c r="AJ635" s="206"/>
      <c r="AK635" s="206"/>
      <c r="AL635" s="206"/>
      <c r="AM635" s="206"/>
      <c r="AN635" s="206"/>
      <c r="AO635" s="206"/>
      <c r="AP635" s="206"/>
      <c r="AQ635" s="206"/>
      <c r="AR635" s="206"/>
      <c r="AS635" s="206"/>
      <c r="AT635" s="206"/>
      <c r="AU635" s="206"/>
      <c r="AV635" s="206"/>
      <c r="AW635" s="206"/>
      <c r="AX635" s="206"/>
      <c r="AY635" s="206"/>
      <c r="AZ635" s="206"/>
      <c r="BA635" s="206"/>
      <c r="BB635" s="206"/>
      <c r="BC635" s="206"/>
      <c r="BD635" s="206"/>
      <c r="BE635" s="206"/>
      <c r="BF635" s="206"/>
      <c r="BG635" s="206"/>
      <c r="BH635" s="206"/>
    </row>
    <row r="636" spans="1:60" outlineLevel="1" x14ac:dyDescent="0.2">
      <c r="A636" s="230"/>
      <c r="B636" s="321" t="s">
        <v>786</v>
      </c>
      <c r="C636" s="322"/>
      <c r="D636" s="323"/>
      <c r="E636" s="324"/>
      <c r="F636" s="325"/>
      <c r="G636" s="326"/>
      <c r="H636" s="226"/>
      <c r="I636" s="232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  <c r="AO636" s="206"/>
      <c r="AP636" s="206"/>
      <c r="AQ636" s="206"/>
      <c r="AR636" s="206"/>
      <c r="AS636" s="206"/>
      <c r="AT636" s="206"/>
      <c r="AU636" s="206"/>
      <c r="AV636" s="206"/>
      <c r="AW636" s="206"/>
      <c r="AX636" s="206"/>
      <c r="AY636" s="206"/>
      <c r="AZ636" s="206"/>
      <c r="BA636" s="206"/>
      <c r="BB636" s="206"/>
      <c r="BC636" s="206"/>
      <c r="BD636" s="206"/>
      <c r="BE636" s="206"/>
      <c r="BF636" s="206"/>
      <c r="BG636" s="206"/>
      <c r="BH636" s="206"/>
    </row>
    <row r="637" spans="1:60" outlineLevel="1" x14ac:dyDescent="0.2">
      <c r="A637" s="230"/>
      <c r="B637" s="321" t="s">
        <v>787</v>
      </c>
      <c r="C637" s="322"/>
      <c r="D637" s="323"/>
      <c r="E637" s="324"/>
      <c r="F637" s="325"/>
      <c r="G637" s="326"/>
      <c r="H637" s="226"/>
      <c r="I637" s="232"/>
      <c r="J637" s="206"/>
      <c r="K637" s="206">
        <v>1</v>
      </c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  <c r="AO637" s="206"/>
      <c r="AP637" s="206"/>
      <c r="AQ637" s="206"/>
      <c r="AR637" s="206"/>
      <c r="AS637" s="206"/>
      <c r="AT637" s="206"/>
      <c r="AU637" s="206"/>
      <c r="AV637" s="206"/>
      <c r="AW637" s="206"/>
      <c r="AX637" s="206"/>
      <c r="AY637" s="206"/>
      <c r="AZ637" s="206"/>
      <c r="BA637" s="206"/>
      <c r="BB637" s="206"/>
      <c r="BC637" s="206"/>
      <c r="BD637" s="206"/>
      <c r="BE637" s="206"/>
      <c r="BF637" s="206"/>
      <c r="BG637" s="206"/>
      <c r="BH637" s="206"/>
    </row>
    <row r="638" spans="1:60" outlineLevel="1" x14ac:dyDescent="0.2">
      <c r="A638" s="230">
        <v>107</v>
      </c>
      <c r="B638" s="215" t="s">
        <v>796</v>
      </c>
      <c r="C638" s="248" t="s">
        <v>797</v>
      </c>
      <c r="D638" s="217" t="s">
        <v>155</v>
      </c>
      <c r="E638" s="221">
        <v>1.0275000000000001</v>
      </c>
      <c r="F638" s="228"/>
      <c r="G638" s="227">
        <f>ROUND(E638*F638,2)</f>
        <v>0</v>
      </c>
      <c r="H638" s="226" t="s">
        <v>706</v>
      </c>
      <c r="I638" s="232" t="s">
        <v>149</v>
      </c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>
        <v>21</v>
      </c>
      <c r="AN638" s="206"/>
      <c r="AO638" s="206"/>
      <c r="AP638" s="206"/>
      <c r="AQ638" s="206"/>
      <c r="AR638" s="206"/>
      <c r="AS638" s="206"/>
      <c r="AT638" s="206"/>
      <c r="AU638" s="206"/>
      <c r="AV638" s="206"/>
      <c r="AW638" s="206"/>
      <c r="AX638" s="206"/>
      <c r="AY638" s="206"/>
      <c r="AZ638" s="206"/>
      <c r="BA638" s="206"/>
      <c r="BB638" s="206"/>
      <c r="BC638" s="206"/>
      <c r="BD638" s="206"/>
      <c r="BE638" s="206"/>
      <c r="BF638" s="206"/>
      <c r="BG638" s="206"/>
      <c r="BH638" s="206"/>
    </row>
    <row r="639" spans="1:60" outlineLevel="1" x14ac:dyDescent="0.2">
      <c r="A639" s="230"/>
      <c r="B639" s="215"/>
      <c r="C639" s="341" t="s">
        <v>772</v>
      </c>
      <c r="D639" s="342"/>
      <c r="E639" s="343"/>
      <c r="F639" s="344"/>
      <c r="G639" s="345"/>
      <c r="H639" s="226"/>
      <c r="I639" s="232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  <c r="AO639" s="206"/>
      <c r="AP639" s="206"/>
      <c r="AQ639" s="206"/>
      <c r="AR639" s="206"/>
      <c r="AS639" s="206"/>
      <c r="AT639" s="206"/>
      <c r="AU639" s="206"/>
      <c r="AV639" s="206"/>
      <c r="AW639" s="206"/>
      <c r="AX639" s="206"/>
      <c r="AY639" s="206"/>
      <c r="AZ639" s="206"/>
      <c r="BA639" s="207" t="str">
        <f>C639</f>
        <v>Včetně pomocného lešení o výšce podlahy do 1900 mm a pro zatížení do 1,5 kPa  (150 kg/m2).</v>
      </c>
      <c r="BB639" s="206"/>
      <c r="BC639" s="206"/>
      <c r="BD639" s="206"/>
      <c r="BE639" s="206"/>
      <c r="BF639" s="206"/>
      <c r="BG639" s="206"/>
      <c r="BH639" s="206"/>
    </row>
    <row r="640" spans="1:60" outlineLevel="1" x14ac:dyDescent="0.2">
      <c r="A640" s="230"/>
      <c r="B640" s="215"/>
      <c r="C640" s="249" t="s">
        <v>707</v>
      </c>
      <c r="D640" s="218"/>
      <c r="E640" s="222"/>
      <c r="F640" s="227"/>
      <c r="G640" s="227"/>
      <c r="H640" s="226"/>
      <c r="I640" s="232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  <c r="AO640" s="206"/>
      <c r="AP640" s="206"/>
      <c r="AQ640" s="206"/>
      <c r="AR640" s="206"/>
      <c r="AS640" s="206"/>
      <c r="AT640" s="206"/>
      <c r="AU640" s="206"/>
      <c r="AV640" s="206"/>
      <c r="AW640" s="206"/>
      <c r="AX640" s="206"/>
      <c r="AY640" s="206"/>
      <c r="AZ640" s="206"/>
      <c r="BA640" s="206"/>
      <c r="BB640" s="206"/>
      <c r="BC640" s="206"/>
      <c r="BD640" s="206"/>
      <c r="BE640" s="206"/>
      <c r="BF640" s="206"/>
      <c r="BG640" s="206"/>
      <c r="BH640" s="206"/>
    </row>
    <row r="641" spans="1:60" outlineLevel="1" x14ac:dyDescent="0.2">
      <c r="A641" s="230"/>
      <c r="B641" s="215"/>
      <c r="C641" s="249" t="s">
        <v>798</v>
      </c>
      <c r="D641" s="218"/>
      <c r="E641" s="222">
        <v>1.0275000000000001</v>
      </c>
      <c r="F641" s="227"/>
      <c r="G641" s="227"/>
      <c r="H641" s="226"/>
      <c r="I641" s="232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  <c r="AK641" s="206"/>
      <c r="AL641" s="206"/>
      <c r="AM641" s="206"/>
      <c r="AN641" s="206"/>
      <c r="AO641" s="206"/>
      <c r="AP641" s="206"/>
      <c r="AQ641" s="206"/>
      <c r="AR641" s="206"/>
      <c r="AS641" s="206"/>
      <c r="AT641" s="206"/>
      <c r="AU641" s="206"/>
      <c r="AV641" s="206"/>
      <c r="AW641" s="206"/>
      <c r="AX641" s="206"/>
      <c r="AY641" s="206"/>
      <c r="AZ641" s="206"/>
      <c r="BA641" s="206"/>
      <c r="BB641" s="206"/>
      <c r="BC641" s="206"/>
      <c r="BD641" s="206"/>
      <c r="BE641" s="206"/>
      <c r="BF641" s="206"/>
      <c r="BG641" s="206"/>
      <c r="BH641" s="206"/>
    </row>
    <row r="642" spans="1:60" outlineLevel="1" x14ac:dyDescent="0.2">
      <c r="A642" s="230"/>
      <c r="B642" s="321" t="s">
        <v>785</v>
      </c>
      <c r="C642" s="322"/>
      <c r="D642" s="323"/>
      <c r="E642" s="324"/>
      <c r="F642" s="325"/>
      <c r="G642" s="326"/>
      <c r="H642" s="226"/>
      <c r="I642" s="232"/>
      <c r="J642" s="206"/>
      <c r="K642" s="206">
        <v>0</v>
      </c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  <c r="AO642" s="206"/>
      <c r="AP642" s="206"/>
      <c r="AQ642" s="206"/>
      <c r="AR642" s="206"/>
      <c r="AS642" s="206"/>
      <c r="AT642" s="206"/>
      <c r="AU642" s="206"/>
      <c r="AV642" s="206"/>
      <c r="AW642" s="206"/>
      <c r="AX642" s="206"/>
      <c r="AY642" s="206"/>
      <c r="AZ642" s="206"/>
      <c r="BA642" s="206"/>
      <c r="BB642" s="206"/>
      <c r="BC642" s="206"/>
      <c r="BD642" s="206"/>
      <c r="BE642" s="206"/>
      <c r="BF642" s="206"/>
      <c r="BG642" s="206"/>
      <c r="BH642" s="206"/>
    </row>
    <row r="643" spans="1:60" outlineLevel="1" x14ac:dyDescent="0.2">
      <c r="A643" s="230"/>
      <c r="B643" s="321" t="s">
        <v>786</v>
      </c>
      <c r="C643" s="322"/>
      <c r="D643" s="323"/>
      <c r="E643" s="324"/>
      <c r="F643" s="325"/>
      <c r="G643" s="326"/>
      <c r="H643" s="226"/>
      <c r="I643" s="232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  <c r="AK643" s="206"/>
      <c r="AL643" s="206"/>
      <c r="AM643" s="206"/>
      <c r="AN643" s="206"/>
      <c r="AO643" s="206"/>
      <c r="AP643" s="206"/>
      <c r="AQ643" s="206"/>
      <c r="AR643" s="206"/>
      <c r="AS643" s="206"/>
      <c r="AT643" s="206"/>
      <c r="AU643" s="206"/>
      <c r="AV643" s="206"/>
      <c r="AW643" s="206"/>
      <c r="AX643" s="206"/>
      <c r="AY643" s="206"/>
      <c r="AZ643" s="206"/>
      <c r="BA643" s="206"/>
      <c r="BB643" s="206"/>
      <c r="BC643" s="206"/>
      <c r="BD643" s="206"/>
      <c r="BE643" s="206"/>
      <c r="BF643" s="206"/>
      <c r="BG643" s="206"/>
      <c r="BH643" s="206"/>
    </row>
    <row r="644" spans="1:60" outlineLevel="1" x14ac:dyDescent="0.2">
      <c r="A644" s="230"/>
      <c r="B644" s="321" t="s">
        <v>787</v>
      </c>
      <c r="C644" s="322"/>
      <c r="D644" s="323"/>
      <c r="E644" s="324"/>
      <c r="F644" s="325"/>
      <c r="G644" s="326"/>
      <c r="H644" s="226"/>
      <c r="I644" s="232"/>
      <c r="J644" s="206"/>
      <c r="K644" s="206">
        <v>1</v>
      </c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  <c r="AO644" s="206"/>
      <c r="AP644" s="206"/>
      <c r="AQ644" s="206"/>
      <c r="AR644" s="206"/>
      <c r="AS644" s="206"/>
      <c r="AT644" s="206"/>
      <c r="AU644" s="206"/>
      <c r="AV644" s="206"/>
      <c r="AW644" s="206"/>
      <c r="AX644" s="206"/>
      <c r="AY644" s="206"/>
      <c r="AZ644" s="206"/>
      <c r="BA644" s="206"/>
      <c r="BB644" s="206"/>
      <c r="BC644" s="206"/>
      <c r="BD644" s="206"/>
      <c r="BE644" s="206"/>
      <c r="BF644" s="206"/>
      <c r="BG644" s="206"/>
      <c r="BH644" s="206"/>
    </row>
    <row r="645" spans="1:60" outlineLevel="1" x14ac:dyDescent="0.2">
      <c r="A645" s="230">
        <v>108</v>
      </c>
      <c r="B645" s="215" t="s">
        <v>799</v>
      </c>
      <c r="C645" s="248" t="s">
        <v>800</v>
      </c>
      <c r="D645" s="217" t="s">
        <v>155</v>
      </c>
      <c r="E645" s="221">
        <v>1.5202800000000001</v>
      </c>
      <c r="F645" s="228"/>
      <c r="G645" s="227">
        <f>ROUND(E645*F645,2)</f>
        <v>0</v>
      </c>
      <c r="H645" s="226" t="s">
        <v>706</v>
      </c>
      <c r="I645" s="232" t="s">
        <v>149</v>
      </c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  <c r="AA645" s="206"/>
      <c r="AB645" s="206"/>
      <c r="AC645" s="206"/>
      <c r="AD645" s="206"/>
      <c r="AE645" s="206"/>
      <c r="AF645" s="206"/>
      <c r="AG645" s="206"/>
      <c r="AH645" s="206"/>
      <c r="AI645" s="206"/>
      <c r="AJ645" s="206"/>
      <c r="AK645" s="206"/>
      <c r="AL645" s="206"/>
      <c r="AM645" s="206">
        <v>21</v>
      </c>
      <c r="AN645" s="206"/>
      <c r="AO645" s="206"/>
      <c r="AP645" s="206"/>
      <c r="AQ645" s="206"/>
      <c r="AR645" s="206"/>
      <c r="AS645" s="206"/>
      <c r="AT645" s="206"/>
      <c r="AU645" s="206"/>
      <c r="AV645" s="206"/>
      <c r="AW645" s="206"/>
      <c r="AX645" s="206"/>
      <c r="AY645" s="206"/>
      <c r="AZ645" s="206"/>
      <c r="BA645" s="206"/>
      <c r="BB645" s="206"/>
      <c r="BC645" s="206"/>
      <c r="BD645" s="206"/>
      <c r="BE645" s="206"/>
      <c r="BF645" s="206"/>
      <c r="BG645" s="206"/>
      <c r="BH645" s="206"/>
    </row>
    <row r="646" spans="1:60" outlineLevel="1" x14ac:dyDescent="0.2">
      <c r="A646" s="230"/>
      <c r="B646" s="215"/>
      <c r="C646" s="341" t="s">
        <v>772</v>
      </c>
      <c r="D646" s="342"/>
      <c r="E646" s="343"/>
      <c r="F646" s="344"/>
      <c r="G646" s="345"/>
      <c r="H646" s="226"/>
      <c r="I646" s="232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  <c r="AA646" s="206"/>
      <c r="AB646" s="206"/>
      <c r="AC646" s="206"/>
      <c r="AD646" s="206"/>
      <c r="AE646" s="206"/>
      <c r="AF646" s="206"/>
      <c r="AG646" s="206"/>
      <c r="AH646" s="206"/>
      <c r="AI646" s="206"/>
      <c r="AJ646" s="206"/>
      <c r="AK646" s="206"/>
      <c r="AL646" s="206"/>
      <c r="AM646" s="206"/>
      <c r="AN646" s="206"/>
      <c r="AO646" s="206"/>
      <c r="AP646" s="206"/>
      <c r="AQ646" s="206"/>
      <c r="AR646" s="206"/>
      <c r="AS646" s="206"/>
      <c r="AT646" s="206"/>
      <c r="AU646" s="206"/>
      <c r="AV646" s="206"/>
      <c r="AW646" s="206"/>
      <c r="AX646" s="206"/>
      <c r="AY646" s="206"/>
      <c r="AZ646" s="206"/>
      <c r="BA646" s="207" t="str">
        <f>C646</f>
        <v>Včetně pomocného lešení o výšce podlahy do 1900 mm a pro zatížení do 1,5 kPa  (150 kg/m2).</v>
      </c>
      <c r="BB646" s="206"/>
      <c r="BC646" s="206"/>
      <c r="BD646" s="206"/>
      <c r="BE646" s="206"/>
      <c r="BF646" s="206"/>
      <c r="BG646" s="206"/>
      <c r="BH646" s="206"/>
    </row>
    <row r="647" spans="1:60" outlineLevel="1" x14ac:dyDescent="0.2">
      <c r="A647" s="230"/>
      <c r="B647" s="215"/>
      <c r="C647" s="249" t="s">
        <v>707</v>
      </c>
      <c r="D647" s="218"/>
      <c r="E647" s="222"/>
      <c r="F647" s="227"/>
      <c r="G647" s="227"/>
      <c r="H647" s="226"/>
      <c r="I647" s="232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  <c r="AA647" s="206"/>
      <c r="AB647" s="206"/>
      <c r="AC647" s="206"/>
      <c r="AD647" s="206"/>
      <c r="AE647" s="206"/>
      <c r="AF647" s="206"/>
      <c r="AG647" s="206"/>
      <c r="AH647" s="206"/>
      <c r="AI647" s="206"/>
      <c r="AJ647" s="206"/>
      <c r="AK647" s="206"/>
      <c r="AL647" s="206"/>
      <c r="AM647" s="206"/>
      <c r="AN647" s="206"/>
      <c r="AO647" s="206"/>
      <c r="AP647" s="206"/>
      <c r="AQ647" s="206"/>
      <c r="AR647" s="206"/>
      <c r="AS647" s="206"/>
      <c r="AT647" s="206"/>
      <c r="AU647" s="206"/>
      <c r="AV647" s="206"/>
      <c r="AW647" s="206"/>
      <c r="AX647" s="206"/>
      <c r="AY647" s="206"/>
      <c r="AZ647" s="206"/>
      <c r="BA647" s="206"/>
      <c r="BB647" s="206"/>
      <c r="BC647" s="206"/>
      <c r="BD647" s="206"/>
      <c r="BE647" s="206"/>
      <c r="BF647" s="206"/>
      <c r="BG647" s="206"/>
      <c r="BH647" s="206"/>
    </row>
    <row r="648" spans="1:60" outlineLevel="1" x14ac:dyDescent="0.2">
      <c r="A648" s="230"/>
      <c r="B648" s="215"/>
      <c r="C648" s="249" t="s">
        <v>801</v>
      </c>
      <c r="D648" s="218"/>
      <c r="E648" s="222">
        <v>1.5202800000000001</v>
      </c>
      <c r="F648" s="227"/>
      <c r="G648" s="227"/>
      <c r="H648" s="226"/>
      <c r="I648" s="232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  <c r="AA648" s="206"/>
      <c r="AB648" s="206"/>
      <c r="AC648" s="206"/>
      <c r="AD648" s="206"/>
      <c r="AE648" s="206"/>
      <c r="AF648" s="206"/>
      <c r="AG648" s="206"/>
      <c r="AH648" s="206"/>
      <c r="AI648" s="206"/>
      <c r="AJ648" s="206"/>
      <c r="AK648" s="206"/>
      <c r="AL648" s="206"/>
      <c r="AM648" s="206"/>
      <c r="AN648" s="206"/>
      <c r="AO648" s="206"/>
      <c r="AP648" s="206"/>
      <c r="AQ648" s="206"/>
      <c r="AR648" s="206"/>
      <c r="AS648" s="206"/>
      <c r="AT648" s="206"/>
      <c r="AU648" s="206"/>
      <c r="AV648" s="206"/>
      <c r="AW648" s="206"/>
      <c r="AX648" s="206"/>
      <c r="AY648" s="206"/>
      <c r="AZ648" s="206"/>
      <c r="BA648" s="206"/>
      <c r="BB648" s="206"/>
      <c r="BC648" s="206"/>
      <c r="BD648" s="206"/>
      <c r="BE648" s="206"/>
      <c r="BF648" s="206"/>
      <c r="BG648" s="206"/>
      <c r="BH648" s="206"/>
    </row>
    <row r="649" spans="1:60" outlineLevel="1" x14ac:dyDescent="0.2">
      <c r="A649" s="230"/>
      <c r="B649" s="321" t="s">
        <v>802</v>
      </c>
      <c r="C649" s="322"/>
      <c r="D649" s="323"/>
      <c r="E649" s="324"/>
      <c r="F649" s="325"/>
      <c r="G649" s="326"/>
      <c r="H649" s="226"/>
      <c r="I649" s="232"/>
      <c r="J649" s="206"/>
      <c r="K649" s="206">
        <v>0</v>
      </c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  <c r="AH649" s="206"/>
      <c r="AI649" s="206"/>
      <c r="AJ649" s="206"/>
      <c r="AK649" s="206"/>
      <c r="AL649" s="206"/>
      <c r="AM649" s="206"/>
      <c r="AN649" s="206"/>
      <c r="AO649" s="206"/>
      <c r="AP649" s="206"/>
      <c r="AQ649" s="206"/>
      <c r="AR649" s="206"/>
      <c r="AS649" s="206"/>
      <c r="AT649" s="206"/>
      <c r="AU649" s="206"/>
      <c r="AV649" s="206"/>
      <c r="AW649" s="206"/>
      <c r="AX649" s="206"/>
      <c r="AY649" s="206"/>
      <c r="AZ649" s="206"/>
      <c r="BA649" s="206"/>
      <c r="BB649" s="206"/>
      <c r="BC649" s="206"/>
      <c r="BD649" s="206"/>
      <c r="BE649" s="206"/>
      <c r="BF649" s="206"/>
      <c r="BG649" s="206"/>
      <c r="BH649" s="206"/>
    </row>
    <row r="650" spans="1:60" outlineLevel="1" x14ac:dyDescent="0.2">
      <c r="A650" s="230"/>
      <c r="B650" s="321" t="s">
        <v>803</v>
      </c>
      <c r="C650" s="322"/>
      <c r="D650" s="323"/>
      <c r="E650" s="324"/>
      <c r="F650" s="325"/>
      <c r="G650" s="326"/>
      <c r="H650" s="226"/>
      <c r="I650" s="232"/>
      <c r="J650" s="206"/>
      <c r="K650" s="206">
        <v>1</v>
      </c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  <c r="AH650" s="206"/>
      <c r="AI650" s="206"/>
      <c r="AJ650" s="206"/>
      <c r="AK650" s="206"/>
      <c r="AL650" s="206"/>
      <c r="AM650" s="206"/>
      <c r="AN650" s="206"/>
      <c r="AO650" s="206"/>
      <c r="AP650" s="206"/>
      <c r="AQ650" s="206"/>
      <c r="AR650" s="206"/>
      <c r="AS650" s="206"/>
      <c r="AT650" s="206"/>
      <c r="AU650" s="206"/>
      <c r="AV650" s="206"/>
      <c r="AW650" s="206"/>
      <c r="AX650" s="206"/>
      <c r="AY650" s="206"/>
      <c r="AZ650" s="206"/>
      <c r="BA650" s="206"/>
      <c r="BB650" s="206"/>
      <c r="BC650" s="206"/>
      <c r="BD650" s="206"/>
      <c r="BE650" s="206"/>
      <c r="BF650" s="206"/>
      <c r="BG650" s="206"/>
      <c r="BH650" s="206"/>
    </row>
    <row r="651" spans="1:60" outlineLevel="1" x14ac:dyDescent="0.2">
      <c r="A651" s="230">
        <v>109</v>
      </c>
      <c r="B651" s="215" t="s">
        <v>804</v>
      </c>
      <c r="C651" s="248" t="s">
        <v>805</v>
      </c>
      <c r="D651" s="217" t="s">
        <v>155</v>
      </c>
      <c r="E651" s="221">
        <v>0.252</v>
      </c>
      <c r="F651" s="228"/>
      <c r="G651" s="227">
        <f>ROUND(E651*F651,2)</f>
        <v>0</v>
      </c>
      <c r="H651" s="226" t="s">
        <v>706</v>
      </c>
      <c r="I651" s="232" t="s">
        <v>149</v>
      </c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  <c r="AA651" s="206"/>
      <c r="AB651" s="206"/>
      <c r="AC651" s="206"/>
      <c r="AD651" s="206"/>
      <c r="AE651" s="206"/>
      <c r="AF651" s="206"/>
      <c r="AG651" s="206"/>
      <c r="AH651" s="206"/>
      <c r="AI651" s="206"/>
      <c r="AJ651" s="206"/>
      <c r="AK651" s="206"/>
      <c r="AL651" s="206"/>
      <c r="AM651" s="206">
        <v>21</v>
      </c>
      <c r="AN651" s="206"/>
      <c r="AO651" s="206"/>
      <c r="AP651" s="206"/>
      <c r="AQ651" s="206"/>
      <c r="AR651" s="206"/>
      <c r="AS651" s="206"/>
      <c r="AT651" s="206"/>
      <c r="AU651" s="206"/>
      <c r="AV651" s="206"/>
      <c r="AW651" s="206"/>
      <c r="AX651" s="206"/>
      <c r="AY651" s="206"/>
      <c r="AZ651" s="206"/>
      <c r="BA651" s="206"/>
      <c r="BB651" s="206"/>
      <c r="BC651" s="206"/>
      <c r="BD651" s="206"/>
      <c r="BE651" s="206"/>
      <c r="BF651" s="206"/>
      <c r="BG651" s="206"/>
      <c r="BH651" s="206"/>
    </row>
    <row r="652" spans="1:60" outlineLevel="1" x14ac:dyDescent="0.2">
      <c r="A652" s="230"/>
      <c r="B652" s="215"/>
      <c r="C652" s="341" t="s">
        <v>772</v>
      </c>
      <c r="D652" s="342"/>
      <c r="E652" s="343"/>
      <c r="F652" s="344"/>
      <c r="G652" s="345"/>
      <c r="H652" s="226"/>
      <c r="I652" s="232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  <c r="AA652" s="206"/>
      <c r="AB652" s="206"/>
      <c r="AC652" s="206"/>
      <c r="AD652" s="206"/>
      <c r="AE652" s="206"/>
      <c r="AF652" s="206"/>
      <c r="AG652" s="206"/>
      <c r="AH652" s="206"/>
      <c r="AI652" s="206"/>
      <c r="AJ652" s="206"/>
      <c r="AK652" s="206"/>
      <c r="AL652" s="206"/>
      <c r="AM652" s="206"/>
      <c r="AN652" s="206"/>
      <c r="AO652" s="206"/>
      <c r="AP652" s="206"/>
      <c r="AQ652" s="206"/>
      <c r="AR652" s="206"/>
      <c r="AS652" s="206"/>
      <c r="AT652" s="206"/>
      <c r="AU652" s="206"/>
      <c r="AV652" s="206"/>
      <c r="AW652" s="206"/>
      <c r="AX652" s="206"/>
      <c r="AY652" s="206"/>
      <c r="AZ652" s="206"/>
      <c r="BA652" s="207" t="str">
        <f>C652</f>
        <v>Včetně pomocného lešení o výšce podlahy do 1900 mm a pro zatížení do 1,5 kPa  (150 kg/m2).</v>
      </c>
      <c r="BB652" s="206"/>
      <c r="BC652" s="206"/>
      <c r="BD652" s="206"/>
      <c r="BE652" s="206"/>
      <c r="BF652" s="206"/>
      <c r="BG652" s="206"/>
      <c r="BH652" s="206"/>
    </row>
    <row r="653" spans="1:60" outlineLevel="1" x14ac:dyDescent="0.2">
      <c r="A653" s="230"/>
      <c r="B653" s="215"/>
      <c r="C653" s="249" t="s">
        <v>806</v>
      </c>
      <c r="D653" s="218"/>
      <c r="E653" s="222">
        <v>0.108</v>
      </c>
      <c r="F653" s="227"/>
      <c r="G653" s="227"/>
      <c r="H653" s="226"/>
      <c r="I653" s="232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  <c r="AA653" s="206"/>
      <c r="AB653" s="206"/>
      <c r="AC653" s="206"/>
      <c r="AD653" s="206"/>
      <c r="AE653" s="206"/>
      <c r="AF653" s="206"/>
      <c r="AG653" s="206"/>
      <c r="AH653" s="206"/>
      <c r="AI653" s="206"/>
      <c r="AJ653" s="206"/>
      <c r="AK653" s="206"/>
      <c r="AL653" s="206"/>
      <c r="AM653" s="206"/>
      <c r="AN653" s="206"/>
      <c r="AO653" s="206"/>
      <c r="AP653" s="206"/>
      <c r="AQ653" s="206"/>
      <c r="AR653" s="206"/>
      <c r="AS653" s="206"/>
      <c r="AT653" s="206"/>
      <c r="AU653" s="206"/>
      <c r="AV653" s="206"/>
      <c r="AW653" s="206"/>
      <c r="AX653" s="206"/>
      <c r="AY653" s="206"/>
      <c r="AZ653" s="206"/>
      <c r="BA653" s="206"/>
      <c r="BB653" s="206"/>
      <c r="BC653" s="206"/>
      <c r="BD653" s="206"/>
      <c r="BE653" s="206"/>
      <c r="BF653" s="206"/>
      <c r="BG653" s="206"/>
      <c r="BH653" s="206"/>
    </row>
    <row r="654" spans="1:60" outlineLevel="1" x14ac:dyDescent="0.2">
      <c r="A654" s="230"/>
      <c r="B654" s="215"/>
      <c r="C654" s="249" t="s">
        <v>807</v>
      </c>
      <c r="D654" s="218"/>
      <c r="E654" s="222">
        <v>0.14399999999999999</v>
      </c>
      <c r="F654" s="227"/>
      <c r="G654" s="227"/>
      <c r="H654" s="226"/>
      <c r="I654" s="232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  <c r="AK654" s="206"/>
      <c r="AL654" s="206"/>
      <c r="AM654" s="206"/>
      <c r="AN654" s="206"/>
      <c r="AO654" s="206"/>
      <c r="AP654" s="206"/>
      <c r="AQ654" s="206"/>
      <c r="AR654" s="206"/>
      <c r="AS654" s="206"/>
      <c r="AT654" s="206"/>
      <c r="AU654" s="206"/>
      <c r="AV654" s="206"/>
      <c r="AW654" s="206"/>
      <c r="AX654" s="206"/>
      <c r="AY654" s="206"/>
      <c r="AZ654" s="206"/>
      <c r="BA654" s="206"/>
      <c r="BB654" s="206"/>
      <c r="BC654" s="206"/>
      <c r="BD654" s="206"/>
      <c r="BE654" s="206"/>
      <c r="BF654" s="206"/>
      <c r="BG654" s="206"/>
      <c r="BH654" s="206"/>
    </row>
    <row r="655" spans="1:60" outlineLevel="1" x14ac:dyDescent="0.2">
      <c r="A655" s="230"/>
      <c r="B655" s="321" t="s">
        <v>802</v>
      </c>
      <c r="C655" s="322"/>
      <c r="D655" s="323"/>
      <c r="E655" s="324"/>
      <c r="F655" s="325"/>
      <c r="G655" s="326"/>
      <c r="H655" s="226"/>
      <c r="I655" s="232"/>
      <c r="J655" s="206"/>
      <c r="K655" s="206">
        <v>0</v>
      </c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  <c r="AK655" s="206"/>
      <c r="AL655" s="206"/>
      <c r="AM655" s="206"/>
      <c r="AN655" s="206"/>
      <c r="AO655" s="206"/>
      <c r="AP655" s="206"/>
      <c r="AQ655" s="206"/>
      <c r="AR655" s="206"/>
      <c r="AS655" s="206"/>
      <c r="AT655" s="206"/>
      <c r="AU655" s="206"/>
      <c r="AV655" s="206"/>
      <c r="AW655" s="206"/>
      <c r="AX655" s="206"/>
      <c r="AY655" s="206"/>
      <c r="AZ655" s="206"/>
      <c r="BA655" s="206"/>
      <c r="BB655" s="206"/>
      <c r="BC655" s="206"/>
      <c r="BD655" s="206"/>
      <c r="BE655" s="206"/>
      <c r="BF655" s="206"/>
      <c r="BG655" s="206"/>
      <c r="BH655" s="206"/>
    </row>
    <row r="656" spans="1:60" outlineLevel="1" x14ac:dyDescent="0.2">
      <c r="A656" s="230"/>
      <c r="B656" s="321" t="s">
        <v>808</v>
      </c>
      <c r="C656" s="322"/>
      <c r="D656" s="323"/>
      <c r="E656" s="324"/>
      <c r="F656" s="325"/>
      <c r="G656" s="326"/>
      <c r="H656" s="226"/>
      <c r="I656" s="232"/>
      <c r="J656" s="206"/>
      <c r="K656" s="206">
        <v>1</v>
      </c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  <c r="AK656" s="206"/>
      <c r="AL656" s="206"/>
      <c r="AM656" s="206"/>
      <c r="AN656" s="206"/>
      <c r="AO656" s="206"/>
      <c r="AP656" s="206"/>
      <c r="AQ656" s="206"/>
      <c r="AR656" s="206"/>
      <c r="AS656" s="206"/>
      <c r="AT656" s="206"/>
      <c r="AU656" s="206"/>
      <c r="AV656" s="206"/>
      <c r="AW656" s="206"/>
      <c r="AX656" s="206"/>
      <c r="AY656" s="206"/>
      <c r="AZ656" s="206"/>
      <c r="BA656" s="206"/>
      <c r="BB656" s="206"/>
      <c r="BC656" s="206"/>
      <c r="BD656" s="206"/>
      <c r="BE656" s="206"/>
      <c r="BF656" s="206"/>
      <c r="BG656" s="206"/>
      <c r="BH656" s="206"/>
    </row>
    <row r="657" spans="1:60" outlineLevel="1" x14ac:dyDescent="0.2">
      <c r="A657" s="230">
        <v>110</v>
      </c>
      <c r="B657" s="215" t="s">
        <v>809</v>
      </c>
      <c r="C657" s="248" t="s">
        <v>810</v>
      </c>
      <c r="D657" s="217" t="s">
        <v>253</v>
      </c>
      <c r="E657" s="221">
        <v>6</v>
      </c>
      <c r="F657" s="228"/>
      <c r="G657" s="227">
        <f>ROUND(E657*F657,2)</f>
        <v>0</v>
      </c>
      <c r="H657" s="226" t="s">
        <v>706</v>
      </c>
      <c r="I657" s="232" t="s">
        <v>149</v>
      </c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  <c r="AK657" s="206"/>
      <c r="AL657" s="206"/>
      <c r="AM657" s="206">
        <v>21</v>
      </c>
      <c r="AN657" s="206"/>
      <c r="AO657" s="206"/>
      <c r="AP657" s="206"/>
      <c r="AQ657" s="206"/>
      <c r="AR657" s="206"/>
      <c r="AS657" s="206"/>
      <c r="AT657" s="206"/>
      <c r="AU657" s="206"/>
      <c r="AV657" s="206"/>
      <c r="AW657" s="206"/>
      <c r="AX657" s="206"/>
      <c r="AY657" s="206"/>
      <c r="AZ657" s="206"/>
      <c r="BA657" s="206"/>
      <c r="BB657" s="206"/>
      <c r="BC657" s="206"/>
      <c r="BD657" s="206"/>
      <c r="BE657" s="206"/>
      <c r="BF657" s="206"/>
      <c r="BG657" s="206"/>
      <c r="BH657" s="206"/>
    </row>
    <row r="658" spans="1:60" outlineLevel="1" x14ac:dyDescent="0.2">
      <c r="A658" s="230"/>
      <c r="B658" s="215"/>
      <c r="C658" s="341" t="s">
        <v>772</v>
      </c>
      <c r="D658" s="342"/>
      <c r="E658" s="343"/>
      <c r="F658" s="344"/>
      <c r="G658" s="345"/>
      <c r="H658" s="226"/>
      <c r="I658" s="232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  <c r="AK658" s="206"/>
      <c r="AL658" s="206"/>
      <c r="AM658" s="206"/>
      <c r="AN658" s="206"/>
      <c r="AO658" s="206"/>
      <c r="AP658" s="206"/>
      <c r="AQ658" s="206"/>
      <c r="AR658" s="206"/>
      <c r="AS658" s="206"/>
      <c r="AT658" s="206"/>
      <c r="AU658" s="206"/>
      <c r="AV658" s="206"/>
      <c r="AW658" s="206"/>
      <c r="AX658" s="206"/>
      <c r="AY658" s="206"/>
      <c r="AZ658" s="206"/>
      <c r="BA658" s="207" t="str">
        <f>C658</f>
        <v>Včetně pomocného lešení o výšce podlahy do 1900 mm a pro zatížení do 1,5 kPa  (150 kg/m2).</v>
      </c>
      <c r="BB658" s="206"/>
      <c r="BC658" s="206"/>
      <c r="BD658" s="206"/>
      <c r="BE658" s="206"/>
      <c r="BF658" s="206"/>
      <c r="BG658" s="206"/>
      <c r="BH658" s="206"/>
    </row>
    <row r="659" spans="1:60" outlineLevel="1" x14ac:dyDescent="0.2">
      <c r="A659" s="230"/>
      <c r="B659" s="215"/>
      <c r="C659" s="249" t="s">
        <v>811</v>
      </c>
      <c r="D659" s="218"/>
      <c r="E659" s="222">
        <v>6</v>
      </c>
      <c r="F659" s="227"/>
      <c r="G659" s="227"/>
      <c r="H659" s="226"/>
      <c r="I659" s="232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  <c r="AK659" s="206"/>
      <c r="AL659" s="206"/>
      <c r="AM659" s="206"/>
      <c r="AN659" s="206"/>
      <c r="AO659" s="206"/>
      <c r="AP659" s="206"/>
      <c r="AQ659" s="206"/>
      <c r="AR659" s="206"/>
      <c r="AS659" s="206"/>
      <c r="AT659" s="206"/>
      <c r="AU659" s="206"/>
      <c r="AV659" s="206"/>
      <c r="AW659" s="206"/>
      <c r="AX659" s="206"/>
      <c r="AY659" s="206"/>
      <c r="AZ659" s="206"/>
      <c r="BA659" s="206"/>
      <c r="BB659" s="206"/>
      <c r="BC659" s="206"/>
      <c r="BD659" s="206"/>
      <c r="BE659" s="206"/>
      <c r="BF659" s="206"/>
      <c r="BG659" s="206"/>
      <c r="BH659" s="206"/>
    </row>
    <row r="660" spans="1:60" outlineLevel="1" x14ac:dyDescent="0.2">
      <c r="A660" s="230"/>
      <c r="B660" s="321" t="s">
        <v>812</v>
      </c>
      <c r="C660" s="322"/>
      <c r="D660" s="323"/>
      <c r="E660" s="324"/>
      <c r="F660" s="325"/>
      <c r="G660" s="326"/>
      <c r="H660" s="226"/>
      <c r="I660" s="232"/>
      <c r="J660" s="206"/>
      <c r="K660" s="206">
        <v>0</v>
      </c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  <c r="AK660" s="206"/>
      <c r="AL660" s="206"/>
      <c r="AM660" s="206"/>
      <c r="AN660" s="206"/>
      <c r="AO660" s="206"/>
      <c r="AP660" s="206"/>
      <c r="AQ660" s="206"/>
      <c r="AR660" s="206"/>
      <c r="AS660" s="206"/>
      <c r="AT660" s="206"/>
      <c r="AU660" s="206"/>
      <c r="AV660" s="206"/>
      <c r="AW660" s="206"/>
      <c r="AX660" s="206"/>
      <c r="AY660" s="206"/>
      <c r="AZ660" s="206"/>
      <c r="BA660" s="206"/>
      <c r="BB660" s="206"/>
      <c r="BC660" s="206"/>
      <c r="BD660" s="206"/>
      <c r="BE660" s="206"/>
      <c r="BF660" s="206"/>
      <c r="BG660" s="206"/>
      <c r="BH660" s="206"/>
    </row>
    <row r="661" spans="1:60" outlineLevel="1" x14ac:dyDescent="0.2">
      <c r="A661" s="230"/>
      <c r="B661" s="321" t="s">
        <v>813</v>
      </c>
      <c r="C661" s="322"/>
      <c r="D661" s="323"/>
      <c r="E661" s="324"/>
      <c r="F661" s="325"/>
      <c r="G661" s="326"/>
      <c r="H661" s="226"/>
      <c r="I661" s="232"/>
      <c r="J661" s="206"/>
      <c r="K661" s="206">
        <v>1</v>
      </c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  <c r="AI661" s="206"/>
      <c r="AJ661" s="206"/>
      <c r="AK661" s="206"/>
      <c r="AL661" s="206"/>
      <c r="AM661" s="206"/>
      <c r="AN661" s="206"/>
      <c r="AO661" s="206"/>
      <c r="AP661" s="206"/>
      <c r="AQ661" s="206"/>
      <c r="AR661" s="206"/>
      <c r="AS661" s="206"/>
      <c r="AT661" s="206"/>
      <c r="AU661" s="206"/>
      <c r="AV661" s="206"/>
      <c r="AW661" s="206"/>
      <c r="AX661" s="206"/>
      <c r="AY661" s="206"/>
      <c r="AZ661" s="206"/>
      <c r="BA661" s="206"/>
      <c r="BB661" s="206"/>
      <c r="BC661" s="206"/>
      <c r="BD661" s="206"/>
      <c r="BE661" s="206"/>
      <c r="BF661" s="206"/>
      <c r="BG661" s="206"/>
      <c r="BH661" s="206"/>
    </row>
    <row r="662" spans="1:60" outlineLevel="1" x14ac:dyDescent="0.2">
      <c r="A662" s="230">
        <v>111</v>
      </c>
      <c r="B662" s="215" t="s">
        <v>814</v>
      </c>
      <c r="C662" s="248" t="s">
        <v>815</v>
      </c>
      <c r="D662" s="217" t="s">
        <v>162</v>
      </c>
      <c r="E662" s="221">
        <v>52.47</v>
      </c>
      <c r="F662" s="228"/>
      <c r="G662" s="227">
        <f>ROUND(E662*F662,2)</f>
        <v>0</v>
      </c>
      <c r="H662" s="226" t="s">
        <v>706</v>
      </c>
      <c r="I662" s="232" t="s">
        <v>149</v>
      </c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  <c r="AH662" s="206"/>
      <c r="AI662" s="206"/>
      <c r="AJ662" s="206"/>
      <c r="AK662" s="206"/>
      <c r="AL662" s="206"/>
      <c r="AM662" s="206">
        <v>21</v>
      </c>
      <c r="AN662" s="206"/>
      <c r="AO662" s="206"/>
      <c r="AP662" s="206"/>
      <c r="AQ662" s="206"/>
      <c r="AR662" s="206"/>
      <c r="AS662" s="206"/>
      <c r="AT662" s="206"/>
      <c r="AU662" s="206"/>
      <c r="AV662" s="206"/>
      <c r="AW662" s="206"/>
      <c r="AX662" s="206"/>
      <c r="AY662" s="206"/>
      <c r="AZ662" s="206"/>
      <c r="BA662" s="206"/>
      <c r="BB662" s="206"/>
      <c r="BC662" s="206"/>
      <c r="BD662" s="206"/>
      <c r="BE662" s="206"/>
      <c r="BF662" s="206"/>
      <c r="BG662" s="206"/>
      <c r="BH662" s="206"/>
    </row>
    <row r="663" spans="1:60" outlineLevel="1" x14ac:dyDescent="0.2">
      <c r="A663" s="230"/>
      <c r="B663" s="215"/>
      <c r="C663" s="249" t="s">
        <v>816</v>
      </c>
      <c r="D663" s="218"/>
      <c r="E663" s="222">
        <v>3.75</v>
      </c>
      <c r="F663" s="227"/>
      <c r="G663" s="227"/>
      <c r="H663" s="226"/>
      <c r="I663" s="232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  <c r="AA663" s="206"/>
      <c r="AB663" s="206"/>
      <c r="AC663" s="206"/>
      <c r="AD663" s="206"/>
      <c r="AE663" s="206"/>
      <c r="AF663" s="206"/>
      <c r="AG663" s="206"/>
      <c r="AH663" s="206"/>
      <c r="AI663" s="206"/>
      <c r="AJ663" s="206"/>
      <c r="AK663" s="206"/>
      <c r="AL663" s="206"/>
      <c r="AM663" s="206"/>
      <c r="AN663" s="206"/>
      <c r="AO663" s="206"/>
      <c r="AP663" s="206"/>
      <c r="AQ663" s="206"/>
      <c r="AR663" s="206"/>
      <c r="AS663" s="206"/>
      <c r="AT663" s="206"/>
      <c r="AU663" s="206"/>
      <c r="AV663" s="206"/>
      <c r="AW663" s="206"/>
      <c r="AX663" s="206"/>
      <c r="AY663" s="206"/>
      <c r="AZ663" s="206"/>
      <c r="BA663" s="206"/>
      <c r="BB663" s="206"/>
      <c r="BC663" s="206"/>
      <c r="BD663" s="206"/>
      <c r="BE663" s="206"/>
      <c r="BF663" s="206"/>
      <c r="BG663" s="206"/>
      <c r="BH663" s="206"/>
    </row>
    <row r="664" spans="1:60" outlineLevel="1" x14ac:dyDescent="0.2">
      <c r="A664" s="230"/>
      <c r="B664" s="215"/>
      <c r="C664" s="249" t="s">
        <v>817</v>
      </c>
      <c r="D664" s="218"/>
      <c r="E664" s="222">
        <v>3.75</v>
      </c>
      <c r="F664" s="227"/>
      <c r="G664" s="227"/>
      <c r="H664" s="226"/>
      <c r="I664" s="232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  <c r="AA664" s="206"/>
      <c r="AB664" s="206"/>
      <c r="AC664" s="206"/>
      <c r="AD664" s="206"/>
      <c r="AE664" s="206"/>
      <c r="AF664" s="206"/>
      <c r="AG664" s="206"/>
      <c r="AH664" s="206"/>
      <c r="AI664" s="206"/>
      <c r="AJ664" s="206"/>
      <c r="AK664" s="206"/>
      <c r="AL664" s="206"/>
      <c r="AM664" s="206"/>
      <c r="AN664" s="206"/>
      <c r="AO664" s="206"/>
      <c r="AP664" s="206"/>
      <c r="AQ664" s="206"/>
      <c r="AR664" s="206"/>
      <c r="AS664" s="206"/>
      <c r="AT664" s="206"/>
      <c r="AU664" s="206"/>
      <c r="AV664" s="206"/>
      <c r="AW664" s="206"/>
      <c r="AX664" s="206"/>
      <c r="AY664" s="206"/>
      <c r="AZ664" s="206"/>
      <c r="BA664" s="206"/>
      <c r="BB664" s="206"/>
      <c r="BC664" s="206"/>
      <c r="BD664" s="206"/>
      <c r="BE664" s="206"/>
      <c r="BF664" s="206"/>
      <c r="BG664" s="206"/>
      <c r="BH664" s="206"/>
    </row>
    <row r="665" spans="1:60" outlineLevel="1" x14ac:dyDescent="0.2">
      <c r="A665" s="230"/>
      <c r="B665" s="215"/>
      <c r="C665" s="249" t="s">
        <v>818</v>
      </c>
      <c r="D665" s="218"/>
      <c r="E665" s="222">
        <v>3.75</v>
      </c>
      <c r="F665" s="227"/>
      <c r="G665" s="227"/>
      <c r="H665" s="226"/>
      <c r="I665" s="232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  <c r="AA665" s="206"/>
      <c r="AB665" s="206"/>
      <c r="AC665" s="206"/>
      <c r="AD665" s="206"/>
      <c r="AE665" s="206"/>
      <c r="AF665" s="206"/>
      <c r="AG665" s="206"/>
      <c r="AH665" s="206"/>
      <c r="AI665" s="206"/>
      <c r="AJ665" s="206"/>
      <c r="AK665" s="206"/>
      <c r="AL665" s="206"/>
      <c r="AM665" s="206"/>
      <c r="AN665" s="206"/>
      <c r="AO665" s="206"/>
      <c r="AP665" s="206"/>
      <c r="AQ665" s="206"/>
      <c r="AR665" s="206"/>
      <c r="AS665" s="206"/>
      <c r="AT665" s="206"/>
      <c r="AU665" s="206"/>
      <c r="AV665" s="206"/>
      <c r="AW665" s="206"/>
      <c r="AX665" s="206"/>
      <c r="AY665" s="206"/>
      <c r="AZ665" s="206"/>
      <c r="BA665" s="206"/>
      <c r="BB665" s="206"/>
      <c r="BC665" s="206"/>
      <c r="BD665" s="206"/>
      <c r="BE665" s="206"/>
      <c r="BF665" s="206"/>
      <c r="BG665" s="206"/>
      <c r="BH665" s="206"/>
    </row>
    <row r="666" spans="1:60" outlineLevel="1" x14ac:dyDescent="0.2">
      <c r="A666" s="230"/>
      <c r="B666" s="215"/>
      <c r="C666" s="249" t="s">
        <v>819</v>
      </c>
      <c r="D666" s="218"/>
      <c r="E666" s="222">
        <v>11.25</v>
      </c>
      <c r="F666" s="227"/>
      <c r="G666" s="227"/>
      <c r="H666" s="226"/>
      <c r="I666" s="232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  <c r="AA666" s="206"/>
      <c r="AB666" s="206"/>
      <c r="AC666" s="206"/>
      <c r="AD666" s="206"/>
      <c r="AE666" s="206"/>
      <c r="AF666" s="206"/>
      <c r="AG666" s="206"/>
      <c r="AH666" s="206"/>
      <c r="AI666" s="206"/>
      <c r="AJ666" s="206"/>
      <c r="AK666" s="206"/>
      <c r="AL666" s="206"/>
      <c r="AM666" s="206"/>
      <c r="AN666" s="206"/>
      <c r="AO666" s="206"/>
      <c r="AP666" s="206"/>
      <c r="AQ666" s="206"/>
      <c r="AR666" s="206"/>
      <c r="AS666" s="206"/>
      <c r="AT666" s="206"/>
      <c r="AU666" s="206"/>
      <c r="AV666" s="206"/>
      <c r="AW666" s="206"/>
      <c r="AX666" s="206"/>
      <c r="AY666" s="206"/>
      <c r="AZ666" s="206"/>
      <c r="BA666" s="206"/>
      <c r="BB666" s="206"/>
      <c r="BC666" s="206"/>
      <c r="BD666" s="206"/>
      <c r="BE666" s="206"/>
      <c r="BF666" s="206"/>
      <c r="BG666" s="206"/>
      <c r="BH666" s="206"/>
    </row>
    <row r="667" spans="1:60" outlineLevel="1" x14ac:dyDescent="0.2">
      <c r="A667" s="230"/>
      <c r="B667" s="215"/>
      <c r="C667" s="249" t="s">
        <v>820</v>
      </c>
      <c r="D667" s="218"/>
      <c r="E667" s="222">
        <v>4.95</v>
      </c>
      <c r="F667" s="227"/>
      <c r="G667" s="227"/>
      <c r="H667" s="226"/>
      <c r="I667" s="232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  <c r="AA667" s="206"/>
      <c r="AB667" s="206"/>
      <c r="AC667" s="206"/>
      <c r="AD667" s="206"/>
      <c r="AE667" s="206"/>
      <c r="AF667" s="206"/>
      <c r="AG667" s="206"/>
      <c r="AH667" s="206"/>
      <c r="AI667" s="206"/>
      <c r="AJ667" s="206"/>
      <c r="AK667" s="206"/>
      <c r="AL667" s="206"/>
      <c r="AM667" s="206"/>
      <c r="AN667" s="206"/>
      <c r="AO667" s="206"/>
      <c r="AP667" s="206"/>
      <c r="AQ667" s="206"/>
      <c r="AR667" s="206"/>
      <c r="AS667" s="206"/>
      <c r="AT667" s="206"/>
      <c r="AU667" s="206"/>
      <c r="AV667" s="206"/>
      <c r="AW667" s="206"/>
      <c r="AX667" s="206"/>
      <c r="AY667" s="206"/>
      <c r="AZ667" s="206"/>
      <c r="BA667" s="206"/>
      <c r="BB667" s="206"/>
      <c r="BC667" s="206"/>
      <c r="BD667" s="206"/>
      <c r="BE667" s="206"/>
      <c r="BF667" s="206"/>
      <c r="BG667" s="206"/>
      <c r="BH667" s="206"/>
    </row>
    <row r="668" spans="1:60" outlineLevel="1" x14ac:dyDescent="0.2">
      <c r="A668" s="230"/>
      <c r="B668" s="215"/>
      <c r="C668" s="249" t="s">
        <v>821</v>
      </c>
      <c r="D668" s="218"/>
      <c r="E668" s="222">
        <v>1.72</v>
      </c>
      <c r="F668" s="227"/>
      <c r="G668" s="227"/>
      <c r="H668" s="226"/>
      <c r="I668" s="232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  <c r="AA668" s="206"/>
      <c r="AB668" s="206"/>
      <c r="AC668" s="206"/>
      <c r="AD668" s="206"/>
      <c r="AE668" s="206"/>
      <c r="AF668" s="206"/>
      <c r="AG668" s="206"/>
      <c r="AH668" s="206"/>
      <c r="AI668" s="206"/>
      <c r="AJ668" s="206"/>
      <c r="AK668" s="206"/>
      <c r="AL668" s="206"/>
      <c r="AM668" s="206"/>
      <c r="AN668" s="206"/>
      <c r="AO668" s="206"/>
      <c r="AP668" s="206"/>
      <c r="AQ668" s="206"/>
      <c r="AR668" s="206"/>
      <c r="AS668" s="206"/>
      <c r="AT668" s="206"/>
      <c r="AU668" s="206"/>
      <c r="AV668" s="206"/>
      <c r="AW668" s="206"/>
      <c r="AX668" s="206"/>
      <c r="AY668" s="206"/>
      <c r="AZ668" s="206"/>
      <c r="BA668" s="206"/>
      <c r="BB668" s="206"/>
      <c r="BC668" s="206"/>
      <c r="BD668" s="206"/>
      <c r="BE668" s="206"/>
      <c r="BF668" s="206"/>
      <c r="BG668" s="206"/>
      <c r="BH668" s="206"/>
    </row>
    <row r="669" spans="1:60" outlineLevel="1" x14ac:dyDescent="0.2">
      <c r="A669" s="230"/>
      <c r="B669" s="215"/>
      <c r="C669" s="249" t="s">
        <v>822</v>
      </c>
      <c r="D669" s="218"/>
      <c r="E669" s="222">
        <v>7.8</v>
      </c>
      <c r="F669" s="227"/>
      <c r="G669" s="227"/>
      <c r="H669" s="226"/>
      <c r="I669" s="232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  <c r="AA669" s="206"/>
      <c r="AB669" s="206"/>
      <c r="AC669" s="206"/>
      <c r="AD669" s="206"/>
      <c r="AE669" s="206"/>
      <c r="AF669" s="206"/>
      <c r="AG669" s="206"/>
      <c r="AH669" s="206"/>
      <c r="AI669" s="206"/>
      <c r="AJ669" s="206"/>
      <c r="AK669" s="206"/>
      <c r="AL669" s="206"/>
      <c r="AM669" s="206"/>
      <c r="AN669" s="206"/>
      <c r="AO669" s="206"/>
      <c r="AP669" s="206"/>
      <c r="AQ669" s="206"/>
      <c r="AR669" s="206"/>
      <c r="AS669" s="206"/>
      <c r="AT669" s="206"/>
      <c r="AU669" s="206"/>
      <c r="AV669" s="206"/>
      <c r="AW669" s="206"/>
      <c r="AX669" s="206"/>
      <c r="AY669" s="206"/>
      <c r="AZ669" s="206"/>
      <c r="BA669" s="206"/>
      <c r="BB669" s="206"/>
      <c r="BC669" s="206"/>
      <c r="BD669" s="206"/>
      <c r="BE669" s="206"/>
      <c r="BF669" s="206"/>
      <c r="BG669" s="206"/>
      <c r="BH669" s="206"/>
    </row>
    <row r="670" spans="1:60" outlineLevel="1" x14ac:dyDescent="0.2">
      <c r="A670" s="230"/>
      <c r="B670" s="215"/>
      <c r="C670" s="249" t="s">
        <v>823</v>
      </c>
      <c r="D670" s="218"/>
      <c r="E670" s="222">
        <v>3.6</v>
      </c>
      <c r="F670" s="227"/>
      <c r="G670" s="227"/>
      <c r="H670" s="226"/>
      <c r="I670" s="232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  <c r="AA670" s="206"/>
      <c r="AB670" s="206"/>
      <c r="AC670" s="206"/>
      <c r="AD670" s="206"/>
      <c r="AE670" s="206"/>
      <c r="AF670" s="206"/>
      <c r="AG670" s="206"/>
      <c r="AH670" s="206"/>
      <c r="AI670" s="206"/>
      <c r="AJ670" s="206"/>
      <c r="AK670" s="206"/>
      <c r="AL670" s="206"/>
      <c r="AM670" s="206"/>
      <c r="AN670" s="206"/>
      <c r="AO670" s="206"/>
      <c r="AP670" s="206"/>
      <c r="AQ670" s="206"/>
      <c r="AR670" s="206"/>
      <c r="AS670" s="206"/>
      <c r="AT670" s="206"/>
      <c r="AU670" s="206"/>
      <c r="AV670" s="206"/>
      <c r="AW670" s="206"/>
      <c r="AX670" s="206"/>
      <c r="AY670" s="206"/>
      <c r="AZ670" s="206"/>
      <c r="BA670" s="206"/>
      <c r="BB670" s="206"/>
      <c r="BC670" s="206"/>
      <c r="BD670" s="206"/>
      <c r="BE670" s="206"/>
      <c r="BF670" s="206"/>
      <c r="BG670" s="206"/>
      <c r="BH670" s="206"/>
    </row>
    <row r="671" spans="1:60" outlineLevel="1" x14ac:dyDescent="0.2">
      <c r="A671" s="230"/>
      <c r="B671" s="215"/>
      <c r="C671" s="249" t="s">
        <v>824</v>
      </c>
      <c r="D671" s="218"/>
      <c r="E671" s="222">
        <v>3.9</v>
      </c>
      <c r="F671" s="227"/>
      <c r="G671" s="227"/>
      <c r="H671" s="226"/>
      <c r="I671" s="232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  <c r="AA671" s="206"/>
      <c r="AB671" s="206"/>
      <c r="AC671" s="206"/>
      <c r="AD671" s="206"/>
      <c r="AE671" s="206"/>
      <c r="AF671" s="206"/>
      <c r="AG671" s="206"/>
      <c r="AH671" s="206"/>
      <c r="AI671" s="206"/>
      <c r="AJ671" s="206"/>
      <c r="AK671" s="206"/>
      <c r="AL671" s="206"/>
      <c r="AM671" s="206"/>
      <c r="AN671" s="206"/>
      <c r="AO671" s="206"/>
      <c r="AP671" s="206"/>
      <c r="AQ671" s="206"/>
      <c r="AR671" s="206"/>
      <c r="AS671" s="206"/>
      <c r="AT671" s="206"/>
      <c r="AU671" s="206"/>
      <c r="AV671" s="206"/>
      <c r="AW671" s="206"/>
      <c r="AX671" s="206"/>
      <c r="AY671" s="206"/>
      <c r="AZ671" s="206"/>
      <c r="BA671" s="206"/>
      <c r="BB671" s="206"/>
      <c r="BC671" s="206"/>
      <c r="BD671" s="206"/>
      <c r="BE671" s="206"/>
      <c r="BF671" s="206"/>
      <c r="BG671" s="206"/>
      <c r="BH671" s="206"/>
    </row>
    <row r="672" spans="1:60" outlineLevel="1" x14ac:dyDescent="0.2">
      <c r="A672" s="230"/>
      <c r="B672" s="215"/>
      <c r="C672" s="249" t="s">
        <v>825</v>
      </c>
      <c r="D672" s="218"/>
      <c r="E672" s="222">
        <v>8</v>
      </c>
      <c r="F672" s="227"/>
      <c r="G672" s="227"/>
      <c r="H672" s="226"/>
      <c r="I672" s="232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  <c r="AA672" s="206"/>
      <c r="AB672" s="206"/>
      <c r="AC672" s="206"/>
      <c r="AD672" s="206"/>
      <c r="AE672" s="206"/>
      <c r="AF672" s="206"/>
      <c r="AG672" s="206"/>
      <c r="AH672" s="206"/>
      <c r="AI672" s="206"/>
      <c r="AJ672" s="206"/>
      <c r="AK672" s="206"/>
      <c r="AL672" s="206"/>
      <c r="AM672" s="206"/>
      <c r="AN672" s="206"/>
      <c r="AO672" s="206"/>
      <c r="AP672" s="206"/>
      <c r="AQ672" s="206"/>
      <c r="AR672" s="206"/>
      <c r="AS672" s="206"/>
      <c r="AT672" s="206"/>
      <c r="AU672" s="206"/>
      <c r="AV672" s="206"/>
      <c r="AW672" s="206"/>
      <c r="AX672" s="206"/>
      <c r="AY672" s="206"/>
      <c r="AZ672" s="206"/>
      <c r="BA672" s="206"/>
      <c r="BB672" s="206"/>
      <c r="BC672" s="206"/>
      <c r="BD672" s="206"/>
      <c r="BE672" s="206"/>
      <c r="BF672" s="206"/>
      <c r="BG672" s="206"/>
      <c r="BH672" s="206"/>
    </row>
    <row r="673" spans="1:60" outlineLevel="1" x14ac:dyDescent="0.2">
      <c r="A673" s="230"/>
      <c r="B673" s="321" t="s">
        <v>826</v>
      </c>
      <c r="C673" s="322"/>
      <c r="D673" s="323"/>
      <c r="E673" s="324"/>
      <c r="F673" s="325"/>
      <c r="G673" s="326"/>
      <c r="H673" s="226"/>
      <c r="I673" s="232"/>
      <c r="J673" s="206"/>
      <c r="K673" s="206">
        <v>0</v>
      </c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  <c r="AA673" s="206"/>
      <c r="AB673" s="206"/>
      <c r="AC673" s="206"/>
      <c r="AD673" s="206"/>
      <c r="AE673" s="206"/>
      <c r="AF673" s="206"/>
      <c r="AG673" s="206"/>
      <c r="AH673" s="206"/>
      <c r="AI673" s="206"/>
      <c r="AJ673" s="206"/>
      <c r="AK673" s="206"/>
      <c r="AL673" s="206"/>
      <c r="AM673" s="206"/>
      <c r="AN673" s="206"/>
      <c r="AO673" s="206"/>
      <c r="AP673" s="206"/>
      <c r="AQ673" s="206"/>
      <c r="AR673" s="206"/>
      <c r="AS673" s="206"/>
      <c r="AT673" s="206"/>
      <c r="AU673" s="206"/>
      <c r="AV673" s="206"/>
      <c r="AW673" s="206"/>
      <c r="AX673" s="206"/>
      <c r="AY673" s="206"/>
      <c r="AZ673" s="206"/>
      <c r="BA673" s="206"/>
      <c r="BB673" s="206"/>
      <c r="BC673" s="206"/>
      <c r="BD673" s="206"/>
      <c r="BE673" s="206"/>
      <c r="BF673" s="206"/>
      <c r="BG673" s="206"/>
      <c r="BH673" s="206"/>
    </row>
    <row r="674" spans="1:60" outlineLevel="1" x14ac:dyDescent="0.2">
      <c r="A674" s="230"/>
      <c r="B674" s="321" t="s">
        <v>827</v>
      </c>
      <c r="C674" s="322"/>
      <c r="D674" s="323"/>
      <c r="E674" s="324"/>
      <c r="F674" s="325"/>
      <c r="G674" s="326"/>
      <c r="H674" s="226"/>
      <c r="I674" s="232"/>
      <c r="J674" s="206"/>
      <c r="K674" s="206">
        <v>1</v>
      </c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  <c r="AA674" s="206"/>
      <c r="AB674" s="206"/>
      <c r="AC674" s="206"/>
      <c r="AD674" s="206"/>
      <c r="AE674" s="206"/>
      <c r="AF674" s="206"/>
      <c r="AG674" s="206"/>
      <c r="AH674" s="206"/>
      <c r="AI674" s="206"/>
      <c r="AJ674" s="206"/>
      <c r="AK674" s="206"/>
      <c r="AL674" s="206"/>
      <c r="AM674" s="206"/>
      <c r="AN674" s="206"/>
      <c r="AO674" s="206"/>
      <c r="AP674" s="206"/>
      <c r="AQ674" s="206"/>
      <c r="AR674" s="206"/>
      <c r="AS674" s="206"/>
      <c r="AT674" s="206"/>
      <c r="AU674" s="206"/>
      <c r="AV674" s="206"/>
      <c r="AW674" s="206"/>
      <c r="AX674" s="206"/>
      <c r="AY674" s="206"/>
      <c r="AZ674" s="206"/>
      <c r="BA674" s="206"/>
      <c r="BB674" s="206"/>
      <c r="BC674" s="206"/>
      <c r="BD674" s="206"/>
      <c r="BE674" s="206"/>
      <c r="BF674" s="206"/>
      <c r="BG674" s="206"/>
      <c r="BH674" s="206"/>
    </row>
    <row r="675" spans="1:60" outlineLevel="1" x14ac:dyDescent="0.2">
      <c r="A675" s="230">
        <v>112</v>
      </c>
      <c r="B675" s="215" t="s">
        <v>828</v>
      </c>
      <c r="C675" s="248" t="s">
        <v>829</v>
      </c>
      <c r="D675" s="217" t="s">
        <v>162</v>
      </c>
      <c r="E675" s="221">
        <v>3</v>
      </c>
      <c r="F675" s="228"/>
      <c r="G675" s="227">
        <f>ROUND(E675*F675,2)</f>
        <v>0</v>
      </c>
      <c r="H675" s="226" t="s">
        <v>706</v>
      </c>
      <c r="I675" s="232" t="s">
        <v>149</v>
      </c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  <c r="AA675" s="206"/>
      <c r="AB675" s="206"/>
      <c r="AC675" s="206"/>
      <c r="AD675" s="206"/>
      <c r="AE675" s="206"/>
      <c r="AF675" s="206"/>
      <c r="AG675" s="206"/>
      <c r="AH675" s="206"/>
      <c r="AI675" s="206"/>
      <c r="AJ675" s="206"/>
      <c r="AK675" s="206"/>
      <c r="AL675" s="206"/>
      <c r="AM675" s="206">
        <v>21</v>
      </c>
      <c r="AN675" s="206"/>
      <c r="AO675" s="206"/>
      <c r="AP675" s="206"/>
      <c r="AQ675" s="206"/>
      <c r="AR675" s="206"/>
      <c r="AS675" s="206"/>
      <c r="AT675" s="206"/>
      <c r="AU675" s="206"/>
      <c r="AV675" s="206"/>
      <c r="AW675" s="206"/>
      <c r="AX675" s="206"/>
      <c r="AY675" s="206"/>
      <c r="AZ675" s="206"/>
      <c r="BA675" s="206"/>
      <c r="BB675" s="206"/>
      <c r="BC675" s="206"/>
      <c r="BD675" s="206"/>
      <c r="BE675" s="206"/>
      <c r="BF675" s="206"/>
      <c r="BG675" s="206"/>
      <c r="BH675" s="206"/>
    </row>
    <row r="676" spans="1:60" outlineLevel="1" x14ac:dyDescent="0.2">
      <c r="A676" s="230"/>
      <c r="B676" s="215"/>
      <c r="C676" s="249" t="s">
        <v>830</v>
      </c>
      <c r="D676" s="218"/>
      <c r="E676" s="222">
        <v>3</v>
      </c>
      <c r="F676" s="227"/>
      <c r="G676" s="227"/>
      <c r="H676" s="226"/>
      <c r="I676" s="232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  <c r="AH676" s="206"/>
      <c r="AI676" s="206"/>
      <c r="AJ676" s="206"/>
      <c r="AK676" s="206"/>
      <c r="AL676" s="206"/>
      <c r="AM676" s="206"/>
      <c r="AN676" s="206"/>
      <c r="AO676" s="206"/>
      <c r="AP676" s="206"/>
      <c r="AQ676" s="206"/>
      <c r="AR676" s="206"/>
      <c r="AS676" s="206"/>
      <c r="AT676" s="206"/>
      <c r="AU676" s="206"/>
      <c r="AV676" s="206"/>
      <c r="AW676" s="206"/>
      <c r="AX676" s="206"/>
      <c r="AY676" s="206"/>
      <c r="AZ676" s="206"/>
      <c r="BA676" s="206"/>
      <c r="BB676" s="206"/>
      <c r="BC676" s="206"/>
      <c r="BD676" s="206"/>
      <c r="BE676" s="206"/>
      <c r="BF676" s="206"/>
      <c r="BG676" s="206"/>
      <c r="BH676" s="206"/>
    </row>
    <row r="677" spans="1:60" outlineLevel="1" x14ac:dyDescent="0.2">
      <c r="A677" s="230"/>
      <c r="B677" s="321" t="s">
        <v>831</v>
      </c>
      <c r="C677" s="322"/>
      <c r="D677" s="323"/>
      <c r="E677" s="324"/>
      <c r="F677" s="325"/>
      <c r="G677" s="326"/>
      <c r="H677" s="226"/>
      <c r="I677" s="232"/>
      <c r="J677" s="206"/>
      <c r="K677" s="206">
        <v>0</v>
      </c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  <c r="AH677" s="206"/>
      <c r="AI677" s="206"/>
      <c r="AJ677" s="206"/>
      <c r="AK677" s="206"/>
      <c r="AL677" s="206"/>
      <c r="AM677" s="206"/>
      <c r="AN677" s="206"/>
      <c r="AO677" s="206"/>
      <c r="AP677" s="206"/>
      <c r="AQ677" s="206"/>
      <c r="AR677" s="206"/>
      <c r="AS677" s="206"/>
      <c r="AT677" s="206"/>
      <c r="AU677" s="206"/>
      <c r="AV677" s="206"/>
      <c r="AW677" s="206"/>
      <c r="AX677" s="206"/>
      <c r="AY677" s="206"/>
      <c r="AZ677" s="206"/>
      <c r="BA677" s="206"/>
      <c r="BB677" s="206"/>
      <c r="BC677" s="206"/>
      <c r="BD677" s="206"/>
      <c r="BE677" s="206"/>
      <c r="BF677" s="206"/>
      <c r="BG677" s="206"/>
      <c r="BH677" s="206"/>
    </row>
    <row r="678" spans="1:60" outlineLevel="1" x14ac:dyDescent="0.2">
      <c r="A678" s="230"/>
      <c r="B678" s="321" t="s">
        <v>832</v>
      </c>
      <c r="C678" s="322"/>
      <c r="D678" s="323"/>
      <c r="E678" s="324"/>
      <c r="F678" s="325"/>
      <c r="G678" s="326"/>
      <c r="H678" s="226"/>
      <c r="I678" s="232"/>
      <c r="J678" s="206"/>
      <c r="K678" s="206">
        <v>1</v>
      </c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  <c r="AA678" s="206"/>
      <c r="AB678" s="206"/>
      <c r="AC678" s="206"/>
      <c r="AD678" s="206"/>
      <c r="AE678" s="206"/>
      <c r="AF678" s="206"/>
      <c r="AG678" s="206"/>
      <c r="AH678" s="206"/>
      <c r="AI678" s="206"/>
      <c r="AJ678" s="206"/>
      <c r="AK678" s="206"/>
      <c r="AL678" s="206"/>
      <c r="AM678" s="206"/>
      <c r="AN678" s="206"/>
      <c r="AO678" s="206"/>
      <c r="AP678" s="206"/>
      <c r="AQ678" s="206"/>
      <c r="AR678" s="206"/>
      <c r="AS678" s="206"/>
      <c r="AT678" s="206"/>
      <c r="AU678" s="206"/>
      <c r="AV678" s="206"/>
      <c r="AW678" s="206"/>
      <c r="AX678" s="206"/>
      <c r="AY678" s="206"/>
      <c r="AZ678" s="206"/>
      <c r="BA678" s="206"/>
      <c r="BB678" s="206"/>
      <c r="BC678" s="206"/>
      <c r="BD678" s="206"/>
      <c r="BE678" s="206"/>
      <c r="BF678" s="206"/>
      <c r="BG678" s="206"/>
      <c r="BH678" s="206"/>
    </row>
    <row r="679" spans="1:60" outlineLevel="1" x14ac:dyDescent="0.2">
      <c r="A679" s="230">
        <v>113</v>
      </c>
      <c r="B679" s="215" t="s">
        <v>833</v>
      </c>
      <c r="C679" s="248" t="s">
        <v>834</v>
      </c>
      <c r="D679" s="217" t="s">
        <v>147</v>
      </c>
      <c r="E679" s="221">
        <v>107.59</v>
      </c>
      <c r="F679" s="228"/>
      <c r="G679" s="227">
        <f>ROUND(E679*F679,2)</f>
        <v>0</v>
      </c>
      <c r="H679" s="226" t="s">
        <v>706</v>
      </c>
      <c r="I679" s="232" t="s">
        <v>149</v>
      </c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  <c r="AA679" s="206"/>
      <c r="AB679" s="206"/>
      <c r="AC679" s="206"/>
      <c r="AD679" s="206"/>
      <c r="AE679" s="206"/>
      <c r="AF679" s="206"/>
      <c r="AG679" s="206"/>
      <c r="AH679" s="206"/>
      <c r="AI679" s="206"/>
      <c r="AJ679" s="206"/>
      <c r="AK679" s="206"/>
      <c r="AL679" s="206"/>
      <c r="AM679" s="206">
        <v>21</v>
      </c>
      <c r="AN679" s="206"/>
      <c r="AO679" s="206"/>
      <c r="AP679" s="206"/>
      <c r="AQ679" s="206"/>
      <c r="AR679" s="206"/>
      <c r="AS679" s="206"/>
      <c r="AT679" s="206"/>
      <c r="AU679" s="206"/>
      <c r="AV679" s="206"/>
      <c r="AW679" s="206"/>
      <c r="AX679" s="206"/>
      <c r="AY679" s="206"/>
      <c r="AZ679" s="206"/>
      <c r="BA679" s="206"/>
      <c r="BB679" s="206"/>
      <c r="BC679" s="206"/>
      <c r="BD679" s="206"/>
      <c r="BE679" s="206"/>
      <c r="BF679" s="206"/>
      <c r="BG679" s="206"/>
      <c r="BH679" s="206"/>
    </row>
    <row r="680" spans="1:60" outlineLevel="1" x14ac:dyDescent="0.2">
      <c r="A680" s="230"/>
      <c r="B680" s="215"/>
      <c r="C680" s="249" t="s">
        <v>458</v>
      </c>
      <c r="D680" s="218"/>
      <c r="E680" s="222"/>
      <c r="F680" s="227"/>
      <c r="G680" s="227"/>
      <c r="H680" s="226"/>
      <c r="I680" s="232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  <c r="AA680" s="206"/>
      <c r="AB680" s="206"/>
      <c r="AC680" s="206"/>
      <c r="AD680" s="206"/>
      <c r="AE680" s="206"/>
      <c r="AF680" s="206"/>
      <c r="AG680" s="206"/>
      <c r="AH680" s="206"/>
      <c r="AI680" s="206"/>
      <c r="AJ680" s="206"/>
      <c r="AK680" s="206"/>
      <c r="AL680" s="206"/>
      <c r="AM680" s="206"/>
      <c r="AN680" s="206"/>
      <c r="AO680" s="206"/>
      <c r="AP680" s="206"/>
      <c r="AQ680" s="206"/>
      <c r="AR680" s="206"/>
      <c r="AS680" s="206"/>
      <c r="AT680" s="206"/>
      <c r="AU680" s="206"/>
      <c r="AV680" s="206"/>
      <c r="AW680" s="206"/>
      <c r="AX680" s="206"/>
      <c r="AY680" s="206"/>
      <c r="AZ680" s="206"/>
      <c r="BA680" s="206"/>
      <c r="BB680" s="206"/>
      <c r="BC680" s="206"/>
      <c r="BD680" s="206"/>
      <c r="BE680" s="206"/>
      <c r="BF680" s="206"/>
      <c r="BG680" s="206"/>
      <c r="BH680" s="206"/>
    </row>
    <row r="681" spans="1:60" outlineLevel="1" x14ac:dyDescent="0.2">
      <c r="A681" s="230"/>
      <c r="B681" s="215"/>
      <c r="C681" s="249" t="s">
        <v>459</v>
      </c>
      <c r="D681" s="218"/>
      <c r="E681" s="222">
        <v>1.94</v>
      </c>
      <c r="F681" s="227"/>
      <c r="G681" s="227"/>
      <c r="H681" s="226"/>
      <c r="I681" s="232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  <c r="AA681" s="206"/>
      <c r="AB681" s="206"/>
      <c r="AC681" s="206"/>
      <c r="AD681" s="206"/>
      <c r="AE681" s="206"/>
      <c r="AF681" s="206"/>
      <c r="AG681" s="206"/>
      <c r="AH681" s="206"/>
      <c r="AI681" s="206"/>
      <c r="AJ681" s="206"/>
      <c r="AK681" s="206"/>
      <c r="AL681" s="206"/>
      <c r="AM681" s="206"/>
      <c r="AN681" s="206"/>
      <c r="AO681" s="206"/>
      <c r="AP681" s="206"/>
      <c r="AQ681" s="206"/>
      <c r="AR681" s="206"/>
      <c r="AS681" s="206"/>
      <c r="AT681" s="206"/>
      <c r="AU681" s="206"/>
      <c r="AV681" s="206"/>
      <c r="AW681" s="206"/>
      <c r="AX681" s="206"/>
      <c r="AY681" s="206"/>
      <c r="AZ681" s="206"/>
      <c r="BA681" s="206"/>
      <c r="BB681" s="206"/>
      <c r="BC681" s="206"/>
      <c r="BD681" s="206"/>
      <c r="BE681" s="206"/>
      <c r="BF681" s="206"/>
      <c r="BG681" s="206"/>
      <c r="BH681" s="206"/>
    </row>
    <row r="682" spans="1:60" outlineLevel="1" x14ac:dyDescent="0.2">
      <c r="A682" s="230"/>
      <c r="B682" s="215"/>
      <c r="C682" s="249" t="s">
        <v>460</v>
      </c>
      <c r="D682" s="218"/>
      <c r="E682" s="222">
        <v>11.46</v>
      </c>
      <c r="F682" s="227"/>
      <c r="G682" s="227"/>
      <c r="H682" s="226"/>
      <c r="I682" s="232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  <c r="AA682" s="206"/>
      <c r="AB682" s="206"/>
      <c r="AC682" s="206"/>
      <c r="AD682" s="206"/>
      <c r="AE682" s="206"/>
      <c r="AF682" s="206"/>
      <c r="AG682" s="206"/>
      <c r="AH682" s="206"/>
      <c r="AI682" s="206"/>
      <c r="AJ682" s="206"/>
      <c r="AK682" s="206"/>
      <c r="AL682" s="206"/>
      <c r="AM682" s="206"/>
      <c r="AN682" s="206"/>
      <c r="AO682" s="206"/>
      <c r="AP682" s="206"/>
      <c r="AQ682" s="206"/>
      <c r="AR682" s="206"/>
      <c r="AS682" s="206"/>
      <c r="AT682" s="206"/>
      <c r="AU682" s="206"/>
      <c r="AV682" s="206"/>
      <c r="AW682" s="206"/>
      <c r="AX682" s="206"/>
      <c r="AY682" s="206"/>
      <c r="AZ682" s="206"/>
      <c r="BA682" s="206"/>
      <c r="BB682" s="206"/>
      <c r="BC682" s="206"/>
      <c r="BD682" s="206"/>
      <c r="BE682" s="206"/>
      <c r="BF682" s="206"/>
      <c r="BG682" s="206"/>
      <c r="BH682" s="206"/>
    </row>
    <row r="683" spans="1:60" outlineLevel="1" x14ac:dyDescent="0.2">
      <c r="A683" s="230"/>
      <c r="B683" s="215"/>
      <c r="C683" s="249" t="s">
        <v>461</v>
      </c>
      <c r="D683" s="218"/>
      <c r="E683" s="222">
        <v>3.17</v>
      </c>
      <c r="F683" s="227"/>
      <c r="G683" s="227"/>
      <c r="H683" s="226"/>
      <c r="I683" s="232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  <c r="AA683" s="206"/>
      <c r="AB683" s="206"/>
      <c r="AC683" s="206"/>
      <c r="AD683" s="206"/>
      <c r="AE683" s="206"/>
      <c r="AF683" s="206"/>
      <c r="AG683" s="206"/>
      <c r="AH683" s="206"/>
      <c r="AI683" s="206"/>
      <c r="AJ683" s="206"/>
      <c r="AK683" s="206"/>
      <c r="AL683" s="206"/>
      <c r="AM683" s="206"/>
      <c r="AN683" s="206"/>
      <c r="AO683" s="206"/>
      <c r="AP683" s="206"/>
      <c r="AQ683" s="206"/>
      <c r="AR683" s="206"/>
      <c r="AS683" s="206"/>
      <c r="AT683" s="206"/>
      <c r="AU683" s="206"/>
      <c r="AV683" s="206"/>
      <c r="AW683" s="206"/>
      <c r="AX683" s="206"/>
      <c r="AY683" s="206"/>
      <c r="AZ683" s="206"/>
      <c r="BA683" s="206"/>
      <c r="BB683" s="206"/>
      <c r="BC683" s="206"/>
      <c r="BD683" s="206"/>
      <c r="BE683" s="206"/>
      <c r="BF683" s="206"/>
      <c r="BG683" s="206"/>
      <c r="BH683" s="206"/>
    </row>
    <row r="684" spans="1:60" outlineLevel="1" x14ac:dyDescent="0.2">
      <c r="A684" s="230"/>
      <c r="B684" s="215"/>
      <c r="C684" s="249" t="s">
        <v>462</v>
      </c>
      <c r="D684" s="218"/>
      <c r="E684" s="222">
        <v>1.06</v>
      </c>
      <c r="F684" s="227"/>
      <c r="G684" s="227"/>
      <c r="H684" s="226"/>
      <c r="I684" s="232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  <c r="AA684" s="206"/>
      <c r="AB684" s="206"/>
      <c r="AC684" s="206"/>
      <c r="AD684" s="206"/>
      <c r="AE684" s="206"/>
      <c r="AF684" s="206"/>
      <c r="AG684" s="206"/>
      <c r="AH684" s="206"/>
      <c r="AI684" s="206"/>
      <c r="AJ684" s="206"/>
      <c r="AK684" s="206"/>
      <c r="AL684" s="206"/>
      <c r="AM684" s="206"/>
      <c r="AN684" s="206"/>
      <c r="AO684" s="206"/>
      <c r="AP684" s="206"/>
      <c r="AQ684" s="206"/>
      <c r="AR684" s="206"/>
      <c r="AS684" s="206"/>
      <c r="AT684" s="206"/>
      <c r="AU684" s="206"/>
      <c r="AV684" s="206"/>
      <c r="AW684" s="206"/>
      <c r="AX684" s="206"/>
      <c r="AY684" s="206"/>
      <c r="AZ684" s="206"/>
      <c r="BA684" s="206"/>
      <c r="BB684" s="206"/>
      <c r="BC684" s="206"/>
      <c r="BD684" s="206"/>
      <c r="BE684" s="206"/>
      <c r="BF684" s="206"/>
      <c r="BG684" s="206"/>
      <c r="BH684" s="206"/>
    </row>
    <row r="685" spans="1:60" outlineLevel="1" x14ac:dyDescent="0.2">
      <c r="A685" s="230"/>
      <c r="B685" s="215"/>
      <c r="C685" s="249" t="s">
        <v>377</v>
      </c>
      <c r="D685" s="218"/>
      <c r="E685" s="222">
        <v>0.91</v>
      </c>
      <c r="F685" s="227"/>
      <c r="G685" s="227"/>
      <c r="H685" s="226"/>
      <c r="I685" s="232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  <c r="AA685" s="206"/>
      <c r="AB685" s="206"/>
      <c r="AC685" s="206"/>
      <c r="AD685" s="206"/>
      <c r="AE685" s="206"/>
      <c r="AF685" s="206"/>
      <c r="AG685" s="206"/>
      <c r="AH685" s="206"/>
      <c r="AI685" s="206"/>
      <c r="AJ685" s="206"/>
      <c r="AK685" s="206"/>
      <c r="AL685" s="206"/>
      <c r="AM685" s="206"/>
      <c r="AN685" s="206"/>
      <c r="AO685" s="206"/>
      <c r="AP685" s="206"/>
      <c r="AQ685" s="206"/>
      <c r="AR685" s="206"/>
      <c r="AS685" s="206"/>
      <c r="AT685" s="206"/>
      <c r="AU685" s="206"/>
      <c r="AV685" s="206"/>
      <c r="AW685" s="206"/>
      <c r="AX685" s="206"/>
      <c r="AY685" s="206"/>
      <c r="AZ685" s="206"/>
      <c r="BA685" s="206"/>
      <c r="BB685" s="206"/>
      <c r="BC685" s="206"/>
      <c r="BD685" s="206"/>
      <c r="BE685" s="206"/>
      <c r="BF685" s="206"/>
      <c r="BG685" s="206"/>
      <c r="BH685" s="206"/>
    </row>
    <row r="686" spans="1:60" outlineLevel="1" x14ac:dyDescent="0.2">
      <c r="A686" s="230"/>
      <c r="B686" s="215"/>
      <c r="C686" s="249" t="s">
        <v>463</v>
      </c>
      <c r="D686" s="218"/>
      <c r="E686" s="222">
        <v>11.4</v>
      </c>
      <c r="F686" s="227"/>
      <c r="G686" s="227"/>
      <c r="H686" s="226"/>
      <c r="I686" s="232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  <c r="AA686" s="206"/>
      <c r="AB686" s="206"/>
      <c r="AC686" s="206"/>
      <c r="AD686" s="206"/>
      <c r="AE686" s="206"/>
      <c r="AF686" s="206"/>
      <c r="AG686" s="206"/>
      <c r="AH686" s="206"/>
      <c r="AI686" s="206"/>
      <c r="AJ686" s="206"/>
      <c r="AK686" s="206"/>
      <c r="AL686" s="206"/>
      <c r="AM686" s="206"/>
      <c r="AN686" s="206"/>
      <c r="AO686" s="206"/>
      <c r="AP686" s="206"/>
      <c r="AQ686" s="206"/>
      <c r="AR686" s="206"/>
      <c r="AS686" s="206"/>
      <c r="AT686" s="206"/>
      <c r="AU686" s="206"/>
      <c r="AV686" s="206"/>
      <c r="AW686" s="206"/>
      <c r="AX686" s="206"/>
      <c r="AY686" s="206"/>
      <c r="AZ686" s="206"/>
      <c r="BA686" s="206"/>
      <c r="BB686" s="206"/>
      <c r="BC686" s="206"/>
      <c r="BD686" s="206"/>
      <c r="BE686" s="206"/>
      <c r="BF686" s="206"/>
      <c r="BG686" s="206"/>
      <c r="BH686" s="206"/>
    </row>
    <row r="687" spans="1:60" outlineLevel="1" x14ac:dyDescent="0.2">
      <c r="A687" s="230"/>
      <c r="B687" s="215"/>
      <c r="C687" s="249" t="s">
        <v>464</v>
      </c>
      <c r="D687" s="218"/>
      <c r="E687" s="222"/>
      <c r="F687" s="227"/>
      <c r="G687" s="227"/>
      <c r="H687" s="226"/>
      <c r="I687" s="232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  <c r="AA687" s="206"/>
      <c r="AB687" s="206"/>
      <c r="AC687" s="206"/>
      <c r="AD687" s="206"/>
      <c r="AE687" s="206"/>
      <c r="AF687" s="206"/>
      <c r="AG687" s="206"/>
      <c r="AH687" s="206"/>
      <c r="AI687" s="206"/>
      <c r="AJ687" s="206"/>
      <c r="AK687" s="206"/>
      <c r="AL687" s="206"/>
      <c r="AM687" s="206"/>
      <c r="AN687" s="206"/>
      <c r="AO687" s="206"/>
      <c r="AP687" s="206"/>
      <c r="AQ687" s="206"/>
      <c r="AR687" s="206"/>
      <c r="AS687" s="206"/>
      <c r="AT687" s="206"/>
      <c r="AU687" s="206"/>
      <c r="AV687" s="206"/>
      <c r="AW687" s="206"/>
      <c r="AX687" s="206"/>
      <c r="AY687" s="206"/>
      <c r="AZ687" s="206"/>
      <c r="BA687" s="206"/>
      <c r="BB687" s="206"/>
      <c r="BC687" s="206"/>
      <c r="BD687" s="206"/>
      <c r="BE687" s="206"/>
      <c r="BF687" s="206"/>
      <c r="BG687" s="206"/>
      <c r="BH687" s="206"/>
    </row>
    <row r="688" spans="1:60" outlineLevel="1" x14ac:dyDescent="0.2">
      <c r="A688" s="230"/>
      <c r="B688" s="215"/>
      <c r="C688" s="249" t="s">
        <v>465</v>
      </c>
      <c r="D688" s="218"/>
      <c r="E688" s="222">
        <v>23.19</v>
      </c>
      <c r="F688" s="227"/>
      <c r="G688" s="227"/>
      <c r="H688" s="226"/>
      <c r="I688" s="232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  <c r="AA688" s="206"/>
      <c r="AB688" s="206"/>
      <c r="AC688" s="206"/>
      <c r="AD688" s="206"/>
      <c r="AE688" s="206"/>
      <c r="AF688" s="206"/>
      <c r="AG688" s="206"/>
      <c r="AH688" s="206"/>
      <c r="AI688" s="206"/>
      <c r="AJ688" s="206"/>
      <c r="AK688" s="206"/>
      <c r="AL688" s="206"/>
      <c r="AM688" s="206"/>
      <c r="AN688" s="206"/>
      <c r="AO688" s="206"/>
      <c r="AP688" s="206"/>
      <c r="AQ688" s="206"/>
      <c r="AR688" s="206"/>
      <c r="AS688" s="206"/>
      <c r="AT688" s="206"/>
      <c r="AU688" s="206"/>
      <c r="AV688" s="206"/>
      <c r="AW688" s="206"/>
      <c r="AX688" s="206"/>
      <c r="AY688" s="206"/>
      <c r="AZ688" s="206"/>
      <c r="BA688" s="206"/>
      <c r="BB688" s="206"/>
      <c r="BC688" s="206"/>
      <c r="BD688" s="206"/>
      <c r="BE688" s="206"/>
      <c r="BF688" s="206"/>
      <c r="BG688" s="206"/>
      <c r="BH688" s="206"/>
    </row>
    <row r="689" spans="1:60" outlineLevel="1" x14ac:dyDescent="0.2">
      <c r="A689" s="230"/>
      <c r="B689" s="215"/>
      <c r="C689" s="249" t="s">
        <v>466</v>
      </c>
      <c r="D689" s="218"/>
      <c r="E689" s="222">
        <v>18.489999999999998</v>
      </c>
      <c r="F689" s="227"/>
      <c r="G689" s="227"/>
      <c r="H689" s="226"/>
      <c r="I689" s="232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  <c r="AA689" s="206"/>
      <c r="AB689" s="206"/>
      <c r="AC689" s="206"/>
      <c r="AD689" s="206"/>
      <c r="AE689" s="206"/>
      <c r="AF689" s="206"/>
      <c r="AG689" s="206"/>
      <c r="AH689" s="206"/>
      <c r="AI689" s="206"/>
      <c r="AJ689" s="206"/>
      <c r="AK689" s="206"/>
      <c r="AL689" s="206"/>
      <c r="AM689" s="206"/>
      <c r="AN689" s="206"/>
      <c r="AO689" s="206"/>
      <c r="AP689" s="206"/>
      <c r="AQ689" s="206"/>
      <c r="AR689" s="206"/>
      <c r="AS689" s="206"/>
      <c r="AT689" s="206"/>
      <c r="AU689" s="206"/>
      <c r="AV689" s="206"/>
      <c r="AW689" s="206"/>
      <c r="AX689" s="206"/>
      <c r="AY689" s="206"/>
      <c r="AZ689" s="206"/>
      <c r="BA689" s="206"/>
      <c r="BB689" s="206"/>
      <c r="BC689" s="206"/>
      <c r="BD689" s="206"/>
      <c r="BE689" s="206"/>
      <c r="BF689" s="206"/>
      <c r="BG689" s="206"/>
      <c r="BH689" s="206"/>
    </row>
    <row r="690" spans="1:60" outlineLevel="1" x14ac:dyDescent="0.2">
      <c r="A690" s="230"/>
      <c r="B690" s="215"/>
      <c r="C690" s="249" t="s">
        <v>467</v>
      </c>
      <c r="D690" s="218"/>
      <c r="E690" s="222">
        <v>19.36</v>
      </c>
      <c r="F690" s="227"/>
      <c r="G690" s="227"/>
      <c r="H690" s="226"/>
      <c r="I690" s="232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06"/>
      <c r="AT690" s="206"/>
      <c r="AU690" s="206"/>
      <c r="AV690" s="206"/>
      <c r="AW690" s="206"/>
      <c r="AX690" s="206"/>
      <c r="AY690" s="206"/>
      <c r="AZ690" s="206"/>
      <c r="BA690" s="206"/>
      <c r="BB690" s="206"/>
      <c r="BC690" s="206"/>
      <c r="BD690" s="206"/>
      <c r="BE690" s="206"/>
      <c r="BF690" s="206"/>
      <c r="BG690" s="206"/>
      <c r="BH690" s="206"/>
    </row>
    <row r="691" spans="1:60" outlineLevel="1" x14ac:dyDescent="0.2">
      <c r="A691" s="230"/>
      <c r="B691" s="215"/>
      <c r="C691" s="249" t="s">
        <v>468</v>
      </c>
      <c r="D691" s="218"/>
      <c r="E691" s="222">
        <v>2.5</v>
      </c>
      <c r="F691" s="227"/>
      <c r="G691" s="227"/>
      <c r="H691" s="226"/>
      <c r="I691" s="232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06"/>
      <c r="AT691" s="206"/>
      <c r="AU691" s="206"/>
      <c r="AV691" s="206"/>
      <c r="AW691" s="206"/>
      <c r="AX691" s="206"/>
      <c r="AY691" s="206"/>
      <c r="AZ691" s="206"/>
      <c r="BA691" s="206"/>
      <c r="BB691" s="206"/>
      <c r="BC691" s="206"/>
      <c r="BD691" s="206"/>
      <c r="BE691" s="206"/>
      <c r="BF691" s="206"/>
      <c r="BG691" s="206"/>
      <c r="BH691" s="206"/>
    </row>
    <row r="692" spans="1:60" outlineLevel="1" x14ac:dyDescent="0.2">
      <c r="A692" s="230"/>
      <c r="B692" s="215"/>
      <c r="C692" s="249" t="s">
        <v>469</v>
      </c>
      <c r="D692" s="218"/>
      <c r="E692" s="222">
        <v>14.11</v>
      </c>
      <c r="F692" s="227"/>
      <c r="G692" s="227"/>
      <c r="H692" s="226"/>
      <c r="I692" s="232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06"/>
      <c r="AT692" s="206"/>
      <c r="AU692" s="206"/>
      <c r="AV692" s="206"/>
      <c r="AW692" s="206"/>
      <c r="AX692" s="206"/>
      <c r="AY692" s="206"/>
      <c r="AZ692" s="206"/>
      <c r="BA692" s="206"/>
      <c r="BB692" s="206"/>
      <c r="BC692" s="206"/>
      <c r="BD692" s="206"/>
      <c r="BE692" s="206"/>
      <c r="BF692" s="206"/>
      <c r="BG692" s="206"/>
      <c r="BH692" s="206"/>
    </row>
    <row r="693" spans="1:60" outlineLevel="1" x14ac:dyDescent="0.2">
      <c r="A693" s="230"/>
      <c r="B693" s="321" t="s">
        <v>831</v>
      </c>
      <c r="C693" s="322"/>
      <c r="D693" s="323"/>
      <c r="E693" s="324"/>
      <c r="F693" s="325"/>
      <c r="G693" s="326"/>
      <c r="H693" s="226"/>
      <c r="I693" s="232"/>
      <c r="J693" s="206"/>
      <c r="K693" s="206">
        <v>0</v>
      </c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06"/>
      <c r="AT693" s="206"/>
      <c r="AU693" s="206"/>
      <c r="AV693" s="206"/>
      <c r="AW693" s="206"/>
      <c r="AX693" s="206"/>
      <c r="AY693" s="206"/>
      <c r="AZ693" s="206"/>
      <c r="BA693" s="206"/>
      <c r="BB693" s="206"/>
      <c r="BC693" s="206"/>
      <c r="BD693" s="206"/>
      <c r="BE693" s="206"/>
      <c r="BF693" s="206"/>
      <c r="BG693" s="206"/>
      <c r="BH693" s="206"/>
    </row>
    <row r="694" spans="1:60" outlineLevel="1" x14ac:dyDescent="0.2">
      <c r="A694" s="230"/>
      <c r="B694" s="321" t="s">
        <v>832</v>
      </c>
      <c r="C694" s="322"/>
      <c r="D694" s="323"/>
      <c r="E694" s="324"/>
      <c r="F694" s="325"/>
      <c r="G694" s="326"/>
      <c r="H694" s="226"/>
      <c r="I694" s="232"/>
      <c r="J694" s="206"/>
      <c r="K694" s="206">
        <v>1</v>
      </c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06"/>
      <c r="AT694" s="206"/>
      <c r="AU694" s="206"/>
      <c r="AV694" s="206"/>
      <c r="AW694" s="206"/>
      <c r="AX694" s="206"/>
      <c r="AY694" s="206"/>
      <c r="AZ694" s="206"/>
      <c r="BA694" s="206"/>
      <c r="BB694" s="206"/>
      <c r="BC694" s="206"/>
      <c r="BD694" s="206"/>
      <c r="BE694" s="206"/>
      <c r="BF694" s="206"/>
      <c r="BG694" s="206"/>
      <c r="BH694" s="206"/>
    </row>
    <row r="695" spans="1:60" outlineLevel="1" x14ac:dyDescent="0.2">
      <c r="A695" s="230">
        <v>114</v>
      </c>
      <c r="B695" s="215" t="s">
        <v>835</v>
      </c>
      <c r="C695" s="248" t="s">
        <v>836</v>
      </c>
      <c r="D695" s="217" t="s">
        <v>147</v>
      </c>
      <c r="E695" s="221">
        <v>480.25918000000001</v>
      </c>
      <c r="F695" s="228"/>
      <c r="G695" s="227">
        <f>ROUND(E695*F695,2)</f>
        <v>0</v>
      </c>
      <c r="H695" s="226" t="s">
        <v>706</v>
      </c>
      <c r="I695" s="232" t="s">
        <v>149</v>
      </c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>
        <v>21</v>
      </c>
      <c r="AN695" s="206"/>
      <c r="AO695" s="206"/>
      <c r="AP695" s="206"/>
      <c r="AQ695" s="206"/>
      <c r="AR695" s="206"/>
      <c r="AS695" s="206"/>
      <c r="AT695" s="206"/>
      <c r="AU695" s="206"/>
      <c r="AV695" s="206"/>
      <c r="AW695" s="206"/>
      <c r="AX695" s="206"/>
      <c r="AY695" s="206"/>
      <c r="AZ695" s="206"/>
      <c r="BA695" s="206"/>
      <c r="BB695" s="206"/>
      <c r="BC695" s="206"/>
      <c r="BD695" s="206"/>
      <c r="BE695" s="206"/>
      <c r="BF695" s="206"/>
      <c r="BG695" s="206"/>
      <c r="BH695" s="206"/>
    </row>
    <row r="696" spans="1:60" outlineLevel="1" x14ac:dyDescent="0.2">
      <c r="A696" s="230"/>
      <c r="B696" s="215"/>
      <c r="C696" s="249" t="s">
        <v>489</v>
      </c>
      <c r="D696" s="218"/>
      <c r="E696" s="222"/>
      <c r="F696" s="227"/>
      <c r="G696" s="227"/>
      <c r="H696" s="226"/>
      <c r="I696" s="232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206"/>
      <c r="AT696" s="206"/>
      <c r="AU696" s="206"/>
      <c r="AV696" s="206"/>
      <c r="AW696" s="206"/>
      <c r="AX696" s="206"/>
      <c r="AY696" s="206"/>
      <c r="AZ696" s="206"/>
      <c r="BA696" s="206"/>
      <c r="BB696" s="206"/>
      <c r="BC696" s="206"/>
      <c r="BD696" s="206"/>
      <c r="BE696" s="206"/>
      <c r="BF696" s="206"/>
      <c r="BG696" s="206"/>
      <c r="BH696" s="206"/>
    </row>
    <row r="697" spans="1:60" outlineLevel="1" x14ac:dyDescent="0.2">
      <c r="A697" s="230"/>
      <c r="B697" s="215"/>
      <c r="C697" s="249" t="s">
        <v>490</v>
      </c>
      <c r="D697" s="218"/>
      <c r="E697" s="222">
        <v>62.282150000000001</v>
      </c>
      <c r="F697" s="227"/>
      <c r="G697" s="227"/>
      <c r="H697" s="226"/>
      <c r="I697" s="232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206"/>
      <c r="AT697" s="206"/>
      <c r="AU697" s="206"/>
      <c r="AV697" s="206"/>
      <c r="AW697" s="206"/>
      <c r="AX697" s="206"/>
      <c r="AY697" s="206"/>
      <c r="AZ697" s="206"/>
      <c r="BA697" s="206"/>
      <c r="BB697" s="206"/>
      <c r="BC697" s="206"/>
      <c r="BD697" s="206"/>
      <c r="BE697" s="206"/>
      <c r="BF697" s="206"/>
      <c r="BG697" s="206"/>
      <c r="BH697" s="206"/>
    </row>
    <row r="698" spans="1:60" outlineLevel="1" x14ac:dyDescent="0.2">
      <c r="A698" s="230"/>
      <c r="B698" s="215"/>
      <c r="C698" s="249" t="s">
        <v>491</v>
      </c>
      <c r="D698" s="218"/>
      <c r="E698" s="222">
        <v>59.460999999999999</v>
      </c>
      <c r="F698" s="227"/>
      <c r="G698" s="227"/>
      <c r="H698" s="226"/>
      <c r="I698" s="232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206"/>
      <c r="AT698" s="206"/>
      <c r="AU698" s="206"/>
      <c r="AV698" s="206"/>
      <c r="AW698" s="206"/>
      <c r="AX698" s="206"/>
      <c r="AY698" s="206"/>
      <c r="AZ698" s="206"/>
      <c r="BA698" s="206"/>
      <c r="BB698" s="206"/>
      <c r="BC698" s="206"/>
      <c r="BD698" s="206"/>
      <c r="BE698" s="206"/>
      <c r="BF698" s="206"/>
      <c r="BG698" s="206"/>
      <c r="BH698" s="206"/>
    </row>
    <row r="699" spans="1:60" outlineLevel="1" x14ac:dyDescent="0.2">
      <c r="A699" s="230"/>
      <c r="B699" s="215"/>
      <c r="C699" s="249" t="s">
        <v>492</v>
      </c>
      <c r="D699" s="218"/>
      <c r="E699" s="222">
        <v>0.50249999999999995</v>
      </c>
      <c r="F699" s="227"/>
      <c r="G699" s="227"/>
      <c r="H699" s="226"/>
      <c r="I699" s="232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  <c r="AA699" s="206"/>
      <c r="AB699" s="206"/>
      <c r="AC699" s="206"/>
      <c r="AD699" s="206"/>
      <c r="AE699" s="206"/>
      <c r="AF699" s="206"/>
      <c r="AG699" s="206"/>
      <c r="AH699" s="206"/>
      <c r="AI699" s="206"/>
      <c r="AJ699" s="206"/>
      <c r="AK699" s="206"/>
      <c r="AL699" s="206"/>
      <c r="AM699" s="206"/>
      <c r="AN699" s="206"/>
      <c r="AO699" s="206"/>
      <c r="AP699" s="206"/>
      <c r="AQ699" s="206"/>
      <c r="AR699" s="206"/>
      <c r="AS699" s="206"/>
      <c r="AT699" s="206"/>
      <c r="AU699" s="206"/>
      <c r="AV699" s="206"/>
      <c r="AW699" s="206"/>
      <c r="AX699" s="206"/>
      <c r="AY699" s="206"/>
      <c r="AZ699" s="206"/>
      <c r="BA699" s="206"/>
      <c r="BB699" s="206"/>
      <c r="BC699" s="206"/>
      <c r="BD699" s="206"/>
      <c r="BE699" s="206"/>
      <c r="BF699" s="206"/>
      <c r="BG699" s="206"/>
      <c r="BH699" s="206"/>
    </row>
    <row r="700" spans="1:60" outlineLevel="1" x14ac:dyDescent="0.2">
      <c r="A700" s="230"/>
      <c r="B700" s="215"/>
      <c r="C700" s="249" t="s">
        <v>493</v>
      </c>
      <c r="D700" s="218"/>
      <c r="E700" s="222">
        <v>38.031399999999998</v>
      </c>
      <c r="F700" s="227"/>
      <c r="G700" s="227"/>
      <c r="H700" s="226"/>
      <c r="I700" s="232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  <c r="AA700" s="206"/>
      <c r="AB700" s="206"/>
      <c r="AC700" s="206"/>
      <c r="AD700" s="206"/>
      <c r="AE700" s="206"/>
      <c r="AF700" s="206"/>
      <c r="AG700" s="206"/>
      <c r="AH700" s="206"/>
      <c r="AI700" s="206"/>
      <c r="AJ700" s="206"/>
      <c r="AK700" s="206"/>
      <c r="AL700" s="206"/>
      <c r="AM700" s="206"/>
      <c r="AN700" s="206"/>
      <c r="AO700" s="206"/>
      <c r="AP700" s="206"/>
      <c r="AQ700" s="206"/>
      <c r="AR700" s="206"/>
      <c r="AS700" s="206"/>
      <c r="AT700" s="206"/>
      <c r="AU700" s="206"/>
      <c r="AV700" s="206"/>
      <c r="AW700" s="206"/>
      <c r="AX700" s="206"/>
      <c r="AY700" s="206"/>
      <c r="AZ700" s="206"/>
      <c r="BA700" s="206"/>
      <c r="BB700" s="206"/>
      <c r="BC700" s="206"/>
      <c r="BD700" s="206"/>
      <c r="BE700" s="206"/>
      <c r="BF700" s="206"/>
      <c r="BG700" s="206"/>
      <c r="BH700" s="206"/>
    </row>
    <row r="701" spans="1:60" outlineLevel="1" x14ac:dyDescent="0.2">
      <c r="A701" s="230"/>
      <c r="B701" s="215"/>
      <c r="C701" s="249" t="s">
        <v>494</v>
      </c>
      <c r="D701" s="218"/>
      <c r="E701" s="222">
        <v>46.756999999999998</v>
      </c>
      <c r="F701" s="227"/>
      <c r="G701" s="227"/>
      <c r="H701" s="226"/>
      <c r="I701" s="232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  <c r="AA701" s="206"/>
      <c r="AB701" s="206"/>
      <c r="AC701" s="206"/>
      <c r="AD701" s="206"/>
      <c r="AE701" s="206"/>
      <c r="AF701" s="206"/>
      <c r="AG701" s="206"/>
      <c r="AH701" s="206"/>
      <c r="AI701" s="206"/>
      <c r="AJ701" s="206"/>
      <c r="AK701" s="206"/>
      <c r="AL701" s="206"/>
      <c r="AM701" s="206"/>
      <c r="AN701" s="206"/>
      <c r="AO701" s="206"/>
      <c r="AP701" s="206"/>
      <c r="AQ701" s="206"/>
      <c r="AR701" s="206"/>
      <c r="AS701" s="206"/>
      <c r="AT701" s="206"/>
      <c r="AU701" s="206"/>
      <c r="AV701" s="206"/>
      <c r="AW701" s="206"/>
      <c r="AX701" s="206"/>
      <c r="AY701" s="206"/>
      <c r="AZ701" s="206"/>
      <c r="BA701" s="206"/>
      <c r="BB701" s="206"/>
      <c r="BC701" s="206"/>
      <c r="BD701" s="206"/>
      <c r="BE701" s="206"/>
      <c r="BF701" s="206"/>
      <c r="BG701" s="206"/>
      <c r="BH701" s="206"/>
    </row>
    <row r="702" spans="1:60" outlineLevel="1" x14ac:dyDescent="0.2">
      <c r="A702" s="230"/>
      <c r="B702" s="215"/>
      <c r="C702" s="249" t="s">
        <v>495</v>
      </c>
      <c r="D702" s="218"/>
      <c r="E702" s="222">
        <v>46.930999999999997</v>
      </c>
      <c r="F702" s="227"/>
      <c r="G702" s="227"/>
      <c r="H702" s="226"/>
      <c r="I702" s="232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  <c r="AA702" s="206"/>
      <c r="AB702" s="206"/>
      <c r="AC702" s="206"/>
      <c r="AD702" s="206"/>
      <c r="AE702" s="206"/>
      <c r="AF702" s="206"/>
      <c r="AG702" s="206"/>
      <c r="AH702" s="206"/>
      <c r="AI702" s="206"/>
      <c r="AJ702" s="206"/>
      <c r="AK702" s="206"/>
      <c r="AL702" s="206"/>
      <c r="AM702" s="206"/>
      <c r="AN702" s="206"/>
      <c r="AO702" s="206"/>
      <c r="AP702" s="206"/>
      <c r="AQ702" s="206"/>
      <c r="AR702" s="206"/>
      <c r="AS702" s="206"/>
      <c r="AT702" s="206"/>
      <c r="AU702" s="206"/>
      <c r="AV702" s="206"/>
      <c r="AW702" s="206"/>
      <c r="AX702" s="206"/>
      <c r="AY702" s="206"/>
      <c r="AZ702" s="206"/>
      <c r="BA702" s="206"/>
      <c r="BB702" s="206"/>
      <c r="BC702" s="206"/>
      <c r="BD702" s="206"/>
      <c r="BE702" s="206"/>
      <c r="BF702" s="206"/>
      <c r="BG702" s="206"/>
      <c r="BH702" s="206"/>
    </row>
    <row r="703" spans="1:60" outlineLevel="1" x14ac:dyDescent="0.2">
      <c r="A703" s="230"/>
      <c r="B703" s="215"/>
      <c r="C703" s="249" t="s">
        <v>496</v>
      </c>
      <c r="D703" s="218"/>
      <c r="E703" s="222">
        <v>59.316000000000003</v>
      </c>
      <c r="F703" s="227"/>
      <c r="G703" s="227"/>
      <c r="H703" s="226"/>
      <c r="I703" s="232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  <c r="AA703" s="206"/>
      <c r="AB703" s="206"/>
      <c r="AC703" s="206"/>
      <c r="AD703" s="206"/>
      <c r="AE703" s="206"/>
      <c r="AF703" s="206"/>
      <c r="AG703" s="206"/>
      <c r="AH703" s="206"/>
      <c r="AI703" s="206"/>
      <c r="AJ703" s="206"/>
      <c r="AK703" s="206"/>
      <c r="AL703" s="206"/>
      <c r="AM703" s="206"/>
      <c r="AN703" s="206"/>
      <c r="AO703" s="206"/>
      <c r="AP703" s="206"/>
      <c r="AQ703" s="206"/>
      <c r="AR703" s="206"/>
      <c r="AS703" s="206"/>
      <c r="AT703" s="206"/>
      <c r="AU703" s="206"/>
      <c r="AV703" s="206"/>
      <c r="AW703" s="206"/>
      <c r="AX703" s="206"/>
      <c r="AY703" s="206"/>
      <c r="AZ703" s="206"/>
      <c r="BA703" s="206"/>
      <c r="BB703" s="206"/>
      <c r="BC703" s="206"/>
      <c r="BD703" s="206"/>
      <c r="BE703" s="206"/>
      <c r="BF703" s="206"/>
      <c r="BG703" s="206"/>
      <c r="BH703" s="206"/>
    </row>
    <row r="704" spans="1:60" outlineLevel="1" x14ac:dyDescent="0.2">
      <c r="A704" s="230"/>
      <c r="B704" s="215"/>
      <c r="C704" s="249" t="s">
        <v>497</v>
      </c>
      <c r="D704" s="218"/>
      <c r="E704" s="222">
        <v>-2.7749999999999999</v>
      </c>
      <c r="F704" s="227"/>
      <c r="G704" s="227"/>
      <c r="H704" s="226"/>
      <c r="I704" s="232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  <c r="AA704" s="206"/>
      <c r="AB704" s="206"/>
      <c r="AC704" s="206"/>
      <c r="AD704" s="206"/>
      <c r="AE704" s="206"/>
      <c r="AF704" s="206"/>
      <c r="AG704" s="206"/>
      <c r="AH704" s="206"/>
      <c r="AI704" s="206"/>
      <c r="AJ704" s="206"/>
      <c r="AK704" s="206"/>
      <c r="AL704" s="206"/>
      <c r="AM704" s="206"/>
      <c r="AN704" s="206"/>
      <c r="AO704" s="206"/>
      <c r="AP704" s="206"/>
      <c r="AQ704" s="206"/>
      <c r="AR704" s="206"/>
      <c r="AS704" s="206"/>
      <c r="AT704" s="206"/>
      <c r="AU704" s="206"/>
      <c r="AV704" s="206"/>
      <c r="AW704" s="206"/>
      <c r="AX704" s="206"/>
      <c r="AY704" s="206"/>
      <c r="AZ704" s="206"/>
      <c r="BA704" s="206"/>
      <c r="BB704" s="206"/>
      <c r="BC704" s="206"/>
      <c r="BD704" s="206"/>
      <c r="BE704" s="206"/>
      <c r="BF704" s="206"/>
      <c r="BG704" s="206"/>
      <c r="BH704" s="206"/>
    </row>
    <row r="705" spans="1:60" outlineLevel="1" x14ac:dyDescent="0.2">
      <c r="A705" s="230"/>
      <c r="B705" s="215"/>
      <c r="C705" s="249" t="s">
        <v>498</v>
      </c>
      <c r="D705" s="218"/>
      <c r="E705" s="222">
        <v>54.829000000000001</v>
      </c>
      <c r="F705" s="227"/>
      <c r="G705" s="227"/>
      <c r="H705" s="226"/>
      <c r="I705" s="232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6"/>
      <c r="AI705" s="206"/>
      <c r="AJ705" s="206"/>
      <c r="AK705" s="206"/>
      <c r="AL705" s="206"/>
      <c r="AM705" s="206"/>
      <c r="AN705" s="206"/>
      <c r="AO705" s="206"/>
      <c r="AP705" s="206"/>
      <c r="AQ705" s="206"/>
      <c r="AR705" s="206"/>
      <c r="AS705" s="206"/>
      <c r="AT705" s="206"/>
      <c r="AU705" s="206"/>
      <c r="AV705" s="206"/>
      <c r="AW705" s="206"/>
      <c r="AX705" s="206"/>
      <c r="AY705" s="206"/>
      <c r="AZ705" s="206"/>
      <c r="BA705" s="206"/>
      <c r="BB705" s="206"/>
      <c r="BC705" s="206"/>
      <c r="BD705" s="206"/>
      <c r="BE705" s="206"/>
      <c r="BF705" s="206"/>
      <c r="BG705" s="206"/>
      <c r="BH705" s="206"/>
    </row>
    <row r="706" spans="1:60" outlineLevel="1" x14ac:dyDescent="0.2">
      <c r="A706" s="230"/>
      <c r="B706" s="215"/>
      <c r="C706" s="249" t="s">
        <v>499</v>
      </c>
      <c r="D706" s="218"/>
      <c r="E706" s="222">
        <v>-2.8380000000000001</v>
      </c>
      <c r="F706" s="227"/>
      <c r="G706" s="227"/>
      <c r="H706" s="226"/>
      <c r="I706" s="232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6"/>
      <c r="AI706" s="206"/>
      <c r="AJ706" s="206"/>
      <c r="AK706" s="206"/>
      <c r="AL706" s="206"/>
      <c r="AM706" s="206"/>
      <c r="AN706" s="206"/>
      <c r="AO706" s="206"/>
      <c r="AP706" s="206"/>
      <c r="AQ706" s="206"/>
      <c r="AR706" s="206"/>
      <c r="AS706" s="206"/>
      <c r="AT706" s="206"/>
      <c r="AU706" s="206"/>
      <c r="AV706" s="206"/>
      <c r="AW706" s="206"/>
      <c r="AX706" s="206"/>
      <c r="AY706" s="206"/>
      <c r="AZ706" s="206"/>
      <c r="BA706" s="206"/>
      <c r="BB706" s="206"/>
      <c r="BC706" s="206"/>
      <c r="BD706" s="206"/>
      <c r="BE706" s="206"/>
      <c r="BF706" s="206"/>
      <c r="BG706" s="206"/>
      <c r="BH706" s="206"/>
    </row>
    <row r="707" spans="1:60" outlineLevel="1" x14ac:dyDescent="0.2">
      <c r="A707" s="230"/>
      <c r="B707" s="215"/>
      <c r="C707" s="249" t="s">
        <v>500</v>
      </c>
      <c r="D707" s="218"/>
      <c r="E707" s="222">
        <v>44.494999999999997</v>
      </c>
      <c r="F707" s="227"/>
      <c r="G707" s="227"/>
      <c r="H707" s="226"/>
      <c r="I707" s="232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  <c r="AI707" s="206"/>
      <c r="AJ707" s="206"/>
      <c r="AK707" s="206"/>
      <c r="AL707" s="206"/>
      <c r="AM707" s="206"/>
      <c r="AN707" s="206"/>
      <c r="AO707" s="206"/>
      <c r="AP707" s="206"/>
      <c r="AQ707" s="206"/>
      <c r="AR707" s="206"/>
      <c r="AS707" s="206"/>
      <c r="AT707" s="206"/>
      <c r="AU707" s="206"/>
      <c r="AV707" s="206"/>
      <c r="AW707" s="206"/>
      <c r="AX707" s="206"/>
      <c r="AY707" s="206"/>
      <c r="AZ707" s="206"/>
      <c r="BA707" s="206"/>
      <c r="BB707" s="206"/>
      <c r="BC707" s="206"/>
      <c r="BD707" s="206"/>
      <c r="BE707" s="206"/>
      <c r="BF707" s="206"/>
      <c r="BG707" s="206"/>
      <c r="BH707" s="206"/>
    </row>
    <row r="708" spans="1:60" outlineLevel="1" x14ac:dyDescent="0.2">
      <c r="A708" s="230"/>
      <c r="B708" s="215"/>
      <c r="C708" s="249" t="s">
        <v>501</v>
      </c>
      <c r="D708" s="218"/>
      <c r="E708" s="222">
        <v>-2.0688800000000001</v>
      </c>
      <c r="F708" s="227"/>
      <c r="G708" s="227"/>
      <c r="H708" s="226"/>
      <c r="I708" s="232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  <c r="AI708" s="206"/>
      <c r="AJ708" s="206"/>
      <c r="AK708" s="206"/>
      <c r="AL708" s="206"/>
      <c r="AM708" s="206"/>
      <c r="AN708" s="206"/>
      <c r="AO708" s="206"/>
      <c r="AP708" s="206"/>
      <c r="AQ708" s="206"/>
      <c r="AR708" s="206"/>
      <c r="AS708" s="206"/>
      <c r="AT708" s="206"/>
      <c r="AU708" s="206"/>
      <c r="AV708" s="206"/>
      <c r="AW708" s="206"/>
      <c r="AX708" s="206"/>
      <c r="AY708" s="206"/>
      <c r="AZ708" s="206"/>
      <c r="BA708" s="206"/>
      <c r="BB708" s="206"/>
      <c r="BC708" s="206"/>
      <c r="BD708" s="206"/>
      <c r="BE708" s="206"/>
      <c r="BF708" s="206"/>
      <c r="BG708" s="206"/>
      <c r="BH708" s="206"/>
    </row>
    <row r="709" spans="1:60" outlineLevel="1" x14ac:dyDescent="0.2">
      <c r="A709" s="230"/>
      <c r="B709" s="215"/>
      <c r="C709" s="249" t="s">
        <v>502</v>
      </c>
      <c r="D709" s="218"/>
      <c r="E709" s="222">
        <v>-20.388999999999999</v>
      </c>
      <c r="F709" s="227"/>
      <c r="G709" s="227"/>
      <c r="H709" s="226"/>
      <c r="I709" s="232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  <c r="AA709" s="206"/>
      <c r="AB709" s="206"/>
      <c r="AC709" s="206"/>
      <c r="AD709" s="206"/>
      <c r="AE709" s="206"/>
      <c r="AF709" s="206"/>
      <c r="AG709" s="206"/>
      <c r="AH709" s="206"/>
      <c r="AI709" s="206"/>
      <c r="AJ709" s="206"/>
      <c r="AK709" s="206"/>
      <c r="AL709" s="206"/>
      <c r="AM709" s="206"/>
      <c r="AN709" s="206"/>
      <c r="AO709" s="206"/>
      <c r="AP709" s="206"/>
      <c r="AQ709" s="206"/>
      <c r="AR709" s="206"/>
      <c r="AS709" s="206"/>
      <c r="AT709" s="206"/>
      <c r="AU709" s="206"/>
      <c r="AV709" s="206"/>
      <c r="AW709" s="206"/>
      <c r="AX709" s="206"/>
      <c r="AY709" s="206"/>
      <c r="AZ709" s="206"/>
      <c r="BA709" s="206"/>
      <c r="BB709" s="206"/>
      <c r="BC709" s="206"/>
      <c r="BD709" s="206"/>
      <c r="BE709" s="206"/>
      <c r="BF709" s="206"/>
      <c r="BG709" s="206"/>
      <c r="BH709" s="206"/>
    </row>
    <row r="710" spans="1:60" outlineLevel="1" x14ac:dyDescent="0.2">
      <c r="A710" s="230"/>
      <c r="B710" s="215"/>
      <c r="C710" s="249" t="s">
        <v>503</v>
      </c>
      <c r="D710" s="218"/>
      <c r="E710" s="222">
        <v>15.475</v>
      </c>
      <c r="F710" s="227"/>
      <c r="G710" s="227"/>
      <c r="H710" s="226"/>
      <c r="I710" s="232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  <c r="AA710" s="206"/>
      <c r="AB710" s="206"/>
      <c r="AC710" s="206"/>
      <c r="AD710" s="206"/>
      <c r="AE710" s="206"/>
      <c r="AF710" s="206"/>
      <c r="AG710" s="206"/>
      <c r="AH710" s="206"/>
      <c r="AI710" s="206"/>
      <c r="AJ710" s="206"/>
      <c r="AK710" s="206"/>
      <c r="AL710" s="206"/>
      <c r="AM710" s="206"/>
      <c r="AN710" s="206"/>
      <c r="AO710" s="206"/>
      <c r="AP710" s="206"/>
      <c r="AQ710" s="206"/>
      <c r="AR710" s="206"/>
      <c r="AS710" s="206"/>
      <c r="AT710" s="206"/>
      <c r="AU710" s="206"/>
      <c r="AV710" s="206"/>
      <c r="AW710" s="206"/>
      <c r="AX710" s="206"/>
      <c r="AY710" s="206"/>
      <c r="AZ710" s="206"/>
      <c r="BA710" s="206"/>
      <c r="BB710" s="206"/>
      <c r="BC710" s="206"/>
      <c r="BD710" s="206"/>
      <c r="BE710" s="206"/>
      <c r="BF710" s="206"/>
      <c r="BG710" s="206"/>
      <c r="BH710" s="206"/>
    </row>
    <row r="711" spans="1:60" outlineLevel="1" x14ac:dyDescent="0.2">
      <c r="A711" s="230"/>
      <c r="B711" s="215"/>
      <c r="C711" s="249" t="s">
        <v>504</v>
      </c>
      <c r="D711" s="218"/>
      <c r="E711" s="222">
        <v>40.61</v>
      </c>
      <c r="F711" s="227"/>
      <c r="G711" s="227"/>
      <c r="H711" s="226"/>
      <c r="I711" s="232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  <c r="AA711" s="206"/>
      <c r="AB711" s="206"/>
      <c r="AC711" s="206"/>
      <c r="AD711" s="206"/>
      <c r="AE711" s="206"/>
      <c r="AF711" s="206"/>
      <c r="AG711" s="206"/>
      <c r="AH711" s="206"/>
      <c r="AI711" s="206"/>
      <c r="AJ711" s="206"/>
      <c r="AK711" s="206"/>
      <c r="AL711" s="206"/>
      <c r="AM711" s="206"/>
      <c r="AN711" s="206"/>
      <c r="AO711" s="206"/>
      <c r="AP711" s="206"/>
      <c r="AQ711" s="206"/>
      <c r="AR711" s="206"/>
      <c r="AS711" s="206"/>
      <c r="AT711" s="206"/>
      <c r="AU711" s="206"/>
      <c r="AV711" s="206"/>
      <c r="AW711" s="206"/>
      <c r="AX711" s="206"/>
      <c r="AY711" s="206"/>
      <c r="AZ711" s="206"/>
      <c r="BA711" s="206"/>
      <c r="BB711" s="206"/>
      <c r="BC711" s="206"/>
      <c r="BD711" s="206"/>
      <c r="BE711" s="206"/>
      <c r="BF711" s="206"/>
      <c r="BG711" s="206"/>
      <c r="BH711" s="206"/>
    </row>
    <row r="712" spans="1:60" outlineLevel="1" x14ac:dyDescent="0.2">
      <c r="A712" s="230"/>
      <c r="B712" s="215"/>
      <c r="C712" s="249" t="s">
        <v>505</v>
      </c>
      <c r="D712" s="218"/>
      <c r="E712" s="222">
        <v>-1.8</v>
      </c>
      <c r="F712" s="227"/>
      <c r="G712" s="227"/>
      <c r="H712" s="226"/>
      <c r="I712" s="232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  <c r="AA712" s="206"/>
      <c r="AB712" s="206"/>
      <c r="AC712" s="206"/>
      <c r="AD712" s="206"/>
      <c r="AE712" s="206"/>
      <c r="AF712" s="206"/>
      <c r="AG712" s="206"/>
      <c r="AH712" s="206"/>
      <c r="AI712" s="206"/>
      <c r="AJ712" s="206"/>
      <c r="AK712" s="206"/>
      <c r="AL712" s="206"/>
      <c r="AM712" s="206"/>
      <c r="AN712" s="206"/>
      <c r="AO712" s="206"/>
      <c r="AP712" s="206"/>
      <c r="AQ712" s="206"/>
      <c r="AR712" s="206"/>
      <c r="AS712" s="206"/>
      <c r="AT712" s="206"/>
      <c r="AU712" s="206"/>
      <c r="AV712" s="206"/>
      <c r="AW712" s="206"/>
      <c r="AX712" s="206"/>
      <c r="AY712" s="206"/>
      <c r="AZ712" s="206"/>
      <c r="BA712" s="206"/>
      <c r="BB712" s="206"/>
      <c r="BC712" s="206"/>
      <c r="BD712" s="206"/>
      <c r="BE712" s="206"/>
      <c r="BF712" s="206"/>
      <c r="BG712" s="206"/>
      <c r="BH712" s="206"/>
    </row>
    <row r="713" spans="1:60" outlineLevel="1" x14ac:dyDescent="0.2">
      <c r="A713" s="230"/>
      <c r="B713" s="215"/>
      <c r="C713" s="249" t="s">
        <v>506</v>
      </c>
      <c r="D713" s="218"/>
      <c r="E713" s="222">
        <v>9.1349999999999998</v>
      </c>
      <c r="F713" s="227"/>
      <c r="G713" s="227"/>
      <c r="H713" s="226"/>
      <c r="I713" s="232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  <c r="AA713" s="206"/>
      <c r="AB713" s="206"/>
      <c r="AC713" s="206"/>
      <c r="AD713" s="206"/>
      <c r="AE713" s="206"/>
      <c r="AF713" s="206"/>
      <c r="AG713" s="206"/>
      <c r="AH713" s="206"/>
      <c r="AI713" s="206"/>
      <c r="AJ713" s="206"/>
      <c r="AK713" s="206"/>
      <c r="AL713" s="206"/>
      <c r="AM713" s="206"/>
      <c r="AN713" s="206"/>
      <c r="AO713" s="206"/>
      <c r="AP713" s="206"/>
      <c r="AQ713" s="206"/>
      <c r="AR713" s="206"/>
      <c r="AS713" s="206"/>
      <c r="AT713" s="206"/>
      <c r="AU713" s="206"/>
      <c r="AV713" s="206"/>
      <c r="AW713" s="206"/>
      <c r="AX713" s="206"/>
      <c r="AY713" s="206"/>
      <c r="AZ713" s="206"/>
      <c r="BA713" s="206"/>
      <c r="BB713" s="206"/>
      <c r="BC713" s="206"/>
      <c r="BD713" s="206"/>
      <c r="BE713" s="206"/>
      <c r="BF713" s="206"/>
      <c r="BG713" s="206"/>
      <c r="BH713" s="206"/>
    </row>
    <row r="714" spans="1:60" outlineLevel="1" x14ac:dyDescent="0.2">
      <c r="A714" s="230"/>
      <c r="B714" s="215"/>
      <c r="C714" s="249" t="s">
        <v>507</v>
      </c>
      <c r="D714" s="218"/>
      <c r="E714" s="222">
        <v>32.305</v>
      </c>
      <c r="F714" s="227"/>
      <c r="G714" s="227"/>
      <c r="H714" s="226"/>
      <c r="I714" s="232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  <c r="AA714" s="206"/>
      <c r="AB714" s="206"/>
      <c r="AC714" s="206"/>
      <c r="AD714" s="206"/>
      <c r="AE714" s="206"/>
      <c r="AF714" s="206"/>
      <c r="AG714" s="206"/>
      <c r="AH714" s="206"/>
      <c r="AI714" s="206"/>
      <c r="AJ714" s="206"/>
      <c r="AK714" s="206"/>
      <c r="AL714" s="206"/>
      <c r="AM714" s="206"/>
      <c r="AN714" s="206"/>
      <c r="AO714" s="206"/>
      <c r="AP714" s="206"/>
      <c r="AQ714" s="206"/>
      <c r="AR714" s="206"/>
      <c r="AS714" s="206"/>
      <c r="AT714" s="206"/>
      <c r="AU714" s="206"/>
      <c r="AV714" s="206"/>
      <c r="AW714" s="206"/>
      <c r="AX714" s="206"/>
      <c r="AY714" s="206"/>
      <c r="AZ714" s="206"/>
      <c r="BA714" s="206"/>
      <c r="BB714" s="206"/>
      <c r="BC714" s="206"/>
      <c r="BD714" s="206"/>
      <c r="BE714" s="206"/>
      <c r="BF714" s="206"/>
      <c r="BG714" s="206"/>
      <c r="BH714" s="206"/>
    </row>
    <row r="715" spans="1:60" outlineLevel="1" x14ac:dyDescent="0.2">
      <c r="A715" s="230"/>
      <c r="B715" s="321" t="s">
        <v>831</v>
      </c>
      <c r="C715" s="322"/>
      <c r="D715" s="323"/>
      <c r="E715" s="324"/>
      <c r="F715" s="325"/>
      <c r="G715" s="326"/>
      <c r="H715" s="226"/>
      <c r="I715" s="232"/>
      <c r="J715" s="206"/>
      <c r="K715" s="206">
        <v>0</v>
      </c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  <c r="AA715" s="206"/>
      <c r="AB715" s="206"/>
      <c r="AC715" s="206"/>
      <c r="AD715" s="206"/>
      <c r="AE715" s="206"/>
      <c r="AF715" s="206"/>
      <c r="AG715" s="206"/>
      <c r="AH715" s="206"/>
      <c r="AI715" s="206"/>
      <c r="AJ715" s="206"/>
      <c r="AK715" s="206"/>
      <c r="AL715" s="206"/>
      <c r="AM715" s="206"/>
      <c r="AN715" s="206"/>
      <c r="AO715" s="206"/>
      <c r="AP715" s="206"/>
      <c r="AQ715" s="206"/>
      <c r="AR715" s="206"/>
      <c r="AS715" s="206"/>
      <c r="AT715" s="206"/>
      <c r="AU715" s="206"/>
      <c r="AV715" s="206"/>
      <c r="AW715" s="206"/>
      <c r="AX715" s="206"/>
      <c r="AY715" s="206"/>
      <c r="AZ715" s="206"/>
      <c r="BA715" s="206"/>
      <c r="BB715" s="206"/>
      <c r="BC715" s="206"/>
      <c r="BD715" s="206"/>
      <c r="BE715" s="206"/>
      <c r="BF715" s="206"/>
      <c r="BG715" s="206"/>
      <c r="BH715" s="206"/>
    </row>
    <row r="716" spans="1:60" outlineLevel="1" x14ac:dyDescent="0.2">
      <c r="A716" s="230"/>
      <c r="B716" s="321" t="s">
        <v>832</v>
      </c>
      <c r="C716" s="322"/>
      <c r="D716" s="323"/>
      <c r="E716" s="324"/>
      <c r="F716" s="325"/>
      <c r="G716" s="326"/>
      <c r="H716" s="226"/>
      <c r="I716" s="232"/>
      <c r="J716" s="206"/>
      <c r="K716" s="206">
        <v>1</v>
      </c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  <c r="AA716" s="206"/>
      <c r="AB716" s="206"/>
      <c r="AC716" s="206"/>
      <c r="AD716" s="206"/>
      <c r="AE716" s="206"/>
      <c r="AF716" s="206"/>
      <c r="AG716" s="206"/>
      <c r="AH716" s="206"/>
      <c r="AI716" s="206"/>
      <c r="AJ716" s="206"/>
      <c r="AK716" s="206"/>
      <c r="AL716" s="206"/>
      <c r="AM716" s="206"/>
      <c r="AN716" s="206"/>
      <c r="AO716" s="206"/>
      <c r="AP716" s="206"/>
      <c r="AQ716" s="206"/>
      <c r="AR716" s="206"/>
      <c r="AS716" s="206"/>
      <c r="AT716" s="206"/>
      <c r="AU716" s="206"/>
      <c r="AV716" s="206"/>
      <c r="AW716" s="206"/>
      <c r="AX716" s="206"/>
      <c r="AY716" s="206"/>
      <c r="AZ716" s="206"/>
      <c r="BA716" s="206"/>
      <c r="BB716" s="206"/>
      <c r="BC716" s="206"/>
      <c r="BD716" s="206"/>
      <c r="BE716" s="206"/>
      <c r="BF716" s="206"/>
      <c r="BG716" s="206"/>
      <c r="BH716" s="206"/>
    </row>
    <row r="717" spans="1:60" outlineLevel="1" x14ac:dyDescent="0.2">
      <c r="A717" s="230">
        <v>115</v>
      </c>
      <c r="B717" s="215" t="s">
        <v>837</v>
      </c>
      <c r="C717" s="248" t="s">
        <v>838</v>
      </c>
      <c r="D717" s="217" t="s">
        <v>147</v>
      </c>
      <c r="E717" s="221">
        <v>34.273600000000002</v>
      </c>
      <c r="F717" s="228"/>
      <c r="G717" s="227">
        <f>ROUND(E717*F717,2)</f>
        <v>0</v>
      </c>
      <c r="H717" s="226" t="s">
        <v>706</v>
      </c>
      <c r="I717" s="232" t="s">
        <v>149</v>
      </c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  <c r="AA717" s="206"/>
      <c r="AB717" s="206"/>
      <c r="AC717" s="206"/>
      <c r="AD717" s="206"/>
      <c r="AE717" s="206"/>
      <c r="AF717" s="206"/>
      <c r="AG717" s="206"/>
      <c r="AH717" s="206"/>
      <c r="AI717" s="206"/>
      <c r="AJ717" s="206"/>
      <c r="AK717" s="206"/>
      <c r="AL717" s="206"/>
      <c r="AM717" s="206">
        <v>21</v>
      </c>
      <c r="AN717" s="206"/>
      <c r="AO717" s="206"/>
      <c r="AP717" s="206"/>
      <c r="AQ717" s="206"/>
      <c r="AR717" s="206"/>
      <c r="AS717" s="206"/>
      <c r="AT717" s="206"/>
      <c r="AU717" s="206"/>
      <c r="AV717" s="206"/>
      <c r="AW717" s="206"/>
      <c r="AX717" s="206"/>
      <c r="AY717" s="206"/>
      <c r="AZ717" s="206"/>
      <c r="BA717" s="206"/>
      <c r="BB717" s="206"/>
      <c r="BC717" s="206"/>
      <c r="BD717" s="206"/>
      <c r="BE717" s="206"/>
      <c r="BF717" s="206"/>
      <c r="BG717" s="206"/>
      <c r="BH717" s="206"/>
    </row>
    <row r="718" spans="1:60" outlineLevel="1" x14ac:dyDescent="0.2">
      <c r="A718" s="230"/>
      <c r="B718" s="215"/>
      <c r="C718" s="249" t="s">
        <v>839</v>
      </c>
      <c r="D718" s="218"/>
      <c r="E718" s="222"/>
      <c r="F718" s="227"/>
      <c r="G718" s="227"/>
      <c r="H718" s="226"/>
      <c r="I718" s="232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  <c r="AA718" s="206"/>
      <c r="AB718" s="206"/>
      <c r="AC718" s="206"/>
      <c r="AD718" s="206"/>
      <c r="AE718" s="206"/>
      <c r="AF718" s="206"/>
      <c r="AG718" s="206"/>
      <c r="AH718" s="206"/>
      <c r="AI718" s="206"/>
      <c r="AJ718" s="206"/>
      <c r="AK718" s="206"/>
      <c r="AL718" s="206"/>
      <c r="AM718" s="206"/>
      <c r="AN718" s="206"/>
      <c r="AO718" s="206"/>
      <c r="AP718" s="206"/>
      <c r="AQ718" s="206"/>
      <c r="AR718" s="206"/>
      <c r="AS718" s="206"/>
      <c r="AT718" s="206"/>
      <c r="AU718" s="206"/>
      <c r="AV718" s="206"/>
      <c r="AW718" s="206"/>
      <c r="AX718" s="206"/>
      <c r="AY718" s="206"/>
      <c r="AZ718" s="206"/>
      <c r="BA718" s="206"/>
      <c r="BB718" s="206"/>
      <c r="BC718" s="206"/>
      <c r="BD718" s="206"/>
      <c r="BE718" s="206"/>
      <c r="BF718" s="206"/>
      <c r="BG718" s="206"/>
      <c r="BH718" s="206"/>
    </row>
    <row r="719" spans="1:60" outlineLevel="1" x14ac:dyDescent="0.2">
      <c r="A719" s="230"/>
      <c r="B719" s="215"/>
      <c r="C719" s="249" t="s">
        <v>840</v>
      </c>
      <c r="D719" s="218"/>
      <c r="E719" s="222">
        <v>5.0225</v>
      </c>
      <c r="F719" s="227"/>
      <c r="G719" s="227"/>
      <c r="H719" s="226"/>
      <c r="I719" s="232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  <c r="AA719" s="206"/>
      <c r="AB719" s="206"/>
      <c r="AC719" s="206"/>
      <c r="AD719" s="206"/>
      <c r="AE719" s="206"/>
      <c r="AF719" s="206"/>
      <c r="AG719" s="206"/>
      <c r="AH719" s="206"/>
      <c r="AI719" s="206"/>
      <c r="AJ719" s="206"/>
      <c r="AK719" s="206"/>
      <c r="AL719" s="206"/>
      <c r="AM719" s="206"/>
      <c r="AN719" s="206"/>
      <c r="AO719" s="206"/>
      <c r="AP719" s="206"/>
      <c r="AQ719" s="206"/>
      <c r="AR719" s="206"/>
      <c r="AS719" s="206"/>
      <c r="AT719" s="206"/>
      <c r="AU719" s="206"/>
      <c r="AV719" s="206"/>
      <c r="AW719" s="206"/>
      <c r="AX719" s="206"/>
      <c r="AY719" s="206"/>
      <c r="AZ719" s="206"/>
      <c r="BA719" s="206"/>
      <c r="BB719" s="206"/>
      <c r="BC719" s="206"/>
      <c r="BD719" s="206"/>
      <c r="BE719" s="206"/>
      <c r="BF719" s="206"/>
      <c r="BG719" s="206"/>
      <c r="BH719" s="206"/>
    </row>
    <row r="720" spans="1:60" outlineLevel="1" x14ac:dyDescent="0.2">
      <c r="A720" s="230"/>
      <c r="B720" s="215"/>
      <c r="C720" s="249" t="s">
        <v>841</v>
      </c>
      <c r="D720" s="218"/>
      <c r="E720" s="222">
        <v>5.1557500000000003</v>
      </c>
      <c r="F720" s="227"/>
      <c r="G720" s="227"/>
      <c r="H720" s="226"/>
      <c r="I720" s="232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  <c r="AA720" s="206"/>
      <c r="AB720" s="206"/>
      <c r="AC720" s="206"/>
      <c r="AD720" s="206"/>
      <c r="AE720" s="206"/>
      <c r="AF720" s="206"/>
      <c r="AG720" s="206"/>
      <c r="AH720" s="206"/>
      <c r="AI720" s="206"/>
      <c r="AJ720" s="206"/>
      <c r="AK720" s="206"/>
      <c r="AL720" s="206"/>
      <c r="AM720" s="206"/>
      <c r="AN720" s="206"/>
      <c r="AO720" s="206"/>
      <c r="AP720" s="206"/>
      <c r="AQ720" s="206"/>
      <c r="AR720" s="206"/>
      <c r="AS720" s="206"/>
      <c r="AT720" s="206"/>
      <c r="AU720" s="206"/>
      <c r="AV720" s="206"/>
      <c r="AW720" s="206"/>
      <c r="AX720" s="206"/>
      <c r="AY720" s="206"/>
      <c r="AZ720" s="206"/>
      <c r="BA720" s="206"/>
      <c r="BB720" s="206"/>
      <c r="BC720" s="206"/>
      <c r="BD720" s="206"/>
      <c r="BE720" s="206"/>
      <c r="BF720" s="206"/>
      <c r="BG720" s="206"/>
      <c r="BH720" s="206"/>
    </row>
    <row r="721" spans="1:60" outlineLevel="1" x14ac:dyDescent="0.2">
      <c r="A721" s="230"/>
      <c r="B721" s="215"/>
      <c r="C721" s="249" t="s">
        <v>842</v>
      </c>
      <c r="D721" s="218"/>
      <c r="E721" s="222">
        <v>4.95</v>
      </c>
      <c r="F721" s="227"/>
      <c r="G721" s="227"/>
      <c r="H721" s="226"/>
      <c r="I721" s="232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  <c r="AA721" s="206"/>
      <c r="AB721" s="206"/>
      <c r="AC721" s="206"/>
      <c r="AD721" s="206"/>
      <c r="AE721" s="206"/>
      <c r="AF721" s="206"/>
      <c r="AG721" s="206"/>
      <c r="AH721" s="206"/>
      <c r="AI721" s="206"/>
      <c r="AJ721" s="206"/>
      <c r="AK721" s="206"/>
      <c r="AL721" s="206"/>
      <c r="AM721" s="206"/>
      <c r="AN721" s="206"/>
      <c r="AO721" s="206"/>
      <c r="AP721" s="206"/>
      <c r="AQ721" s="206"/>
      <c r="AR721" s="206"/>
      <c r="AS721" s="206"/>
      <c r="AT721" s="206"/>
      <c r="AU721" s="206"/>
      <c r="AV721" s="206"/>
      <c r="AW721" s="206"/>
      <c r="AX721" s="206"/>
      <c r="AY721" s="206"/>
      <c r="AZ721" s="206"/>
      <c r="BA721" s="206"/>
      <c r="BB721" s="206"/>
      <c r="BC721" s="206"/>
      <c r="BD721" s="206"/>
      <c r="BE721" s="206"/>
      <c r="BF721" s="206"/>
      <c r="BG721" s="206"/>
      <c r="BH721" s="206"/>
    </row>
    <row r="722" spans="1:60" outlineLevel="1" x14ac:dyDescent="0.2">
      <c r="A722" s="230"/>
      <c r="B722" s="215"/>
      <c r="C722" s="249" t="s">
        <v>843</v>
      </c>
      <c r="D722" s="218"/>
      <c r="E722" s="222">
        <v>2.46</v>
      </c>
      <c r="F722" s="227"/>
      <c r="G722" s="227"/>
      <c r="H722" s="226"/>
      <c r="I722" s="232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  <c r="AA722" s="206"/>
      <c r="AB722" s="206"/>
      <c r="AC722" s="206"/>
      <c r="AD722" s="206"/>
      <c r="AE722" s="206"/>
      <c r="AF722" s="206"/>
      <c r="AG722" s="206"/>
      <c r="AH722" s="206"/>
      <c r="AI722" s="206"/>
      <c r="AJ722" s="206"/>
      <c r="AK722" s="206"/>
      <c r="AL722" s="206"/>
      <c r="AM722" s="206"/>
      <c r="AN722" s="206"/>
      <c r="AO722" s="206"/>
      <c r="AP722" s="206"/>
      <c r="AQ722" s="206"/>
      <c r="AR722" s="206"/>
      <c r="AS722" s="206"/>
      <c r="AT722" s="206"/>
      <c r="AU722" s="206"/>
      <c r="AV722" s="206"/>
      <c r="AW722" s="206"/>
      <c r="AX722" s="206"/>
      <c r="AY722" s="206"/>
      <c r="AZ722" s="206"/>
      <c r="BA722" s="206"/>
      <c r="BB722" s="206"/>
      <c r="BC722" s="206"/>
      <c r="BD722" s="206"/>
      <c r="BE722" s="206"/>
      <c r="BF722" s="206"/>
      <c r="BG722" s="206"/>
      <c r="BH722" s="206"/>
    </row>
    <row r="723" spans="1:60" outlineLevel="1" x14ac:dyDescent="0.2">
      <c r="A723" s="230"/>
      <c r="B723" s="215"/>
      <c r="C723" s="249" t="s">
        <v>844</v>
      </c>
      <c r="D723" s="218"/>
      <c r="E723" s="222">
        <v>3.8315999999999999</v>
      </c>
      <c r="F723" s="227"/>
      <c r="G723" s="227"/>
      <c r="H723" s="226"/>
      <c r="I723" s="232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  <c r="AA723" s="206"/>
      <c r="AB723" s="206"/>
      <c r="AC723" s="206"/>
      <c r="AD723" s="206"/>
      <c r="AE723" s="206"/>
      <c r="AF723" s="206"/>
      <c r="AG723" s="206"/>
      <c r="AH723" s="206"/>
      <c r="AI723" s="206"/>
      <c r="AJ723" s="206"/>
      <c r="AK723" s="206"/>
      <c r="AL723" s="206"/>
      <c r="AM723" s="206"/>
      <c r="AN723" s="206"/>
      <c r="AO723" s="206"/>
      <c r="AP723" s="206"/>
      <c r="AQ723" s="206"/>
      <c r="AR723" s="206"/>
      <c r="AS723" s="206"/>
      <c r="AT723" s="206"/>
      <c r="AU723" s="206"/>
      <c r="AV723" s="206"/>
      <c r="AW723" s="206"/>
      <c r="AX723" s="206"/>
      <c r="AY723" s="206"/>
      <c r="AZ723" s="206"/>
      <c r="BA723" s="206"/>
      <c r="BB723" s="206"/>
      <c r="BC723" s="206"/>
      <c r="BD723" s="206"/>
      <c r="BE723" s="206"/>
      <c r="BF723" s="206"/>
      <c r="BG723" s="206"/>
      <c r="BH723" s="206"/>
    </row>
    <row r="724" spans="1:60" outlineLevel="1" x14ac:dyDescent="0.2">
      <c r="A724" s="230"/>
      <c r="B724" s="215"/>
      <c r="C724" s="249" t="s">
        <v>845</v>
      </c>
      <c r="D724" s="218"/>
      <c r="E724" s="222">
        <v>10.69</v>
      </c>
      <c r="F724" s="227"/>
      <c r="G724" s="227"/>
      <c r="H724" s="226"/>
      <c r="I724" s="232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  <c r="AA724" s="206"/>
      <c r="AB724" s="206"/>
      <c r="AC724" s="206"/>
      <c r="AD724" s="206"/>
      <c r="AE724" s="206"/>
      <c r="AF724" s="206"/>
      <c r="AG724" s="206"/>
      <c r="AH724" s="206"/>
      <c r="AI724" s="206"/>
      <c r="AJ724" s="206"/>
      <c r="AK724" s="206"/>
      <c r="AL724" s="206"/>
      <c r="AM724" s="206"/>
      <c r="AN724" s="206"/>
      <c r="AO724" s="206"/>
      <c r="AP724" s="206"/>
      <c r="AQ724" s="206"/>
      <c r="AR724" s="206"/>
      <c r="AS724" s="206"/>
      <c r="AT724" s="206"/>
      <c r="AU724" s="206"/>
      <c r="AV724" s="206"/>
      <c r="AW724" s="206"/>
      <c r="AX724" s="206"/>
      <c r="AY724" s="206"/>
      <c r="AZ724" s="206"/>
      <c r="BA724" s="206"/>
      <c r="BB724" s="206"/>
      <c r="BC724" s="206"/>
      <c r="BD724" s="206"/>
      <c r="BE724" s="206"/>
      <c r="BF724" s="206"/>
      <c r="BG724" s="206"/>
      <c r="BH724" s="206"/>
    </row>
    <row r="725" spans="1:60" outlineLevel="1" x14ac:dyDescent="0.2">
      <c r="A725" s="230"/>
      <c r="B725" s="215"/>
      <c r="C725" s="249" t="s">
        <v>846</v>
      </c>
      <c r="D725" s="218"/>
      <c r="E725" s="222">
        <v>2.1637499999999998</v>
      </c>
      <c r="F725" s="227"/>
      <c r="G725" s="227"/>
      <c r="H725" s="226"/>
      <c r="I725" s="232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  <c r="AA725" s="206"/>
      <c r="AB725" s="206"/>
      <c r="AC725" s="206"/>
      <c r="AD725" s="206"/>
      <c r="AE725" s="206"/>
      <c r="AF725" s="206"/>
      <c r="AG725" s="206"/>
      <c r="AH725" s="206"/>
      <c r="AI725" s="206"/>
      <c r="AJ725" s="206"/>
      <c r="AK725" s="206"/>
      <c r="AL725" s="206"/>
      <c r="AM725" s="206"/>
      <c r="AN725" s="206"/>
      <c r="AO725" s="206"/>
      <c r="AP725" s="206"/>
      <c r="AQ725" s="206"/>
      <c r="AR725" s="206"/>
      <c r="AS725" s="206"/>
      <c r="AT725" s="206"/>
      <c r="AU725" s="206"/>
      <c r="AV725" s="206"/>
      <c r="AW725" s="206"/>
      <c r="AX725" s="206"/>
      <c r="AY725" s="206"/>
      <c r="AZ725" s="206"/>
      <c r="BA725" s="206"/>
      <c r="BB725" s="206"/>
      <c r="BC725" s="206"/>
      <c r="BD725" s="206"/>
      <c r="BE725" s="206"/>
      <c r="BF725" s="206"/>
      <c r="BG725" s="206"/>
      <c r="BH725" s="206"/>
    </row>
    <row r="726" spans="1:60" outlineLevel="1" x14ac:dyDescent="0.2">
      <c r="A726" s="230"/>
      <c r="B726" s="321" t="s">
        <v>847</v>
      </c>
      <c r="C726" s="322"/>
      <c r="D726" s="323"/>
      <c r="E726" s="324"/>
      <c r="F726" s="325"/>
      <c r="G726" s="326"/>
      <c r="H726" s="226"/>
      <c r="I726" s="232"/>
      <c r="J726" s="206"/>
      <c r="K726" s="206">
        <v>0</v>
      </c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  <c r="AA726" s="206"/>
      <c r="AB726" s="206"/>
      <c r="AC726" s="206"/>
      <c r="AD726" s="206"/>
      <c r="AE726" s="206"/>
      <c r="AF726" s="206"/>
      <c r="AG726" s="206"/>
      <c r="AH726" s="206"/>
      <c r="AI726" s="206"/>
      <c r="AJ726" s="206"/>
      <c r="AK726" s="206"/>
      <c r="AL726" s="206"/>
      <c r="AM726" s="206"/>
      <c r="AN726" s="206"/>
      <c r="AO726" s="206"/>
      <c r="AP726" s="206"/>
      <c r="AQ726" s="206"/>
      <c r="AR726" s="206"/>
      <c r="AS726" s="206"/>
      <c r="AT726" s="206"/>
      <c r="AU726" s="206"/>
      <c r="AV726" s="206"/>
      <c r="AW726" s="206"/>
      <c r="AX726" s="206"/>
      <c r="AY726" s="206"/>
      <c r="AZ726" s="206"/>
      <c r="BA726" s="206"/>
      <c r="BB726" s="206"/>
      <c r="BC726" s="206"/>
      <c r="BD726" s="206"/>
      <c r="BE726" s="206"/>
      <c r="BF726" s="206"/>
      <c r="BG726" s="206"/>
      <c r="BH726" s="206"/>
    </row>
    <row r="727" spans="1:60" outlineLevel="1" x14ac:dyDescent="0.2">
      <c r="A727" s="230"/>
      <c r="B727" s="321" t="s">
        <v>848</v>
      </c>
      <c r="C727" s="322"/>
      <c r="D727" s="323"/>
      <c r="E727" s="324"/>
      <c r="F727" s="325"/>
      <c r="G727" s="326"/>
      <c r="H727" s="226"/>
      <c r="I727" s="232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  <c r="AA727" s="206"/>
      <c r="AB727" s="206"/>
      <c r="AC727" s="206"/>
      <c r="AD727" s="206"/>
      <c r="AE727" s="206"/>
      <c r="AF727" s="206"/>
      <c r="AG727" s="206"/>
      <c r="AH727" s="206"/>
      <c r="AI727" s="206"/>
      <c r="AJ727" s="206"/>
      <c r="AK727" s="206"/>
      <c r="AL727" s="206"/>
      <c r="AM727" s="206"/>
      <c r="AN727" s="206"/>
      <c r="AO727" s="206"/>
      <c r="AP727" s="206"/>
      <c r="AQ727" s="206"/>
      <c r="AR727" s="206"/>
      <c r="AS727" s="206"/>
      <c r="AT727" s="206"/>
      <c r="AU727" s="206"/>
      <c r="AV727" s="206"/>
      <c r="AW727" s="206"/>
      <c r="AX727" s="206"/>
      <c r="AY727" s="206"/>
      <c r="AZ727" s="206"/>
      <c r="BA727" s="206"/>
      <c r="BB727" s="206"/>
      <c r="BC727" s="206"/>
      <c r="BD727" s="206"/>
      <c r="BE727" s="206"/>
      <c r="BF727" s="206"/>
      <c r="BG727" s="206"/>
      <c r="BH727" s="206"/>
    </row>
    <row r="728" spans="1:60" outlineLevel="1" x14ac:dyDescent="0.2">
      <c r="A728" s="230"/>
      <c r="B728" s="321" t="s">
        <v>849</v>
      </c>
      <c r="C728" s="322"/>
      <c r="D728" s="323"/>
      <c r="E728" s="324"/>
      <c r="F728" s="325"/>
      <c r="G728" s="326"/>
      <c r="H728" s="226"/>
      <c r="I728" s="232"/>
      <c r="J728" s="206"/>
      <c r="K728" s="206">
        <v>1</v>
      </c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  <c r="AA728" s="206"/>
      <c r="AB728" s="206"/>
      <c r="AC728" s="206"/>
      <c r="AD728" s="206"/>
      <c r="AE728" s="206"/>
      <c r="AF728" s="206"/>
      <c r="AG728" s="206"/>
      <c r="AH728" s="206"/>
      <c r="AI728" s="206"/>
      <c r="AJ728" s="206"/>
      <c r="AK728" s="206"/>
      <c r="AL728" s="206"/>
      <c r="AM728" s="206"/>
      <c r="AN728" s="206"/>
      <c r="AO728" s="206"/>
      <c r="AP728" s="206"/>
      <c r="AQ728" s="206"/>
      <c r="AR728" s="206"/>
      <c r="AS728" s="206"/>
      <c r="AT728" s="206"/>
      <c r="AU728" s="206"/>
      <c r="AV728" s="206"/>
      <c r="AW728" s="206"/>
      <c r="AX728" s="206"/>
      <c r="AY728" s="206"/>
      <c r="AZ728" s="206"/>
      <c r="BA728" s="206"/>
      <c r="BB728" s="206"/>
      <c r="BC728" s="206"/>
      <c r="BD728" s="206"/>
      <c r="BE728" s="206"/>
      <c r="BF728" s="206"/>
      <c r="BG728" s="206"/>
      <c r="BH728" s="206"/>
    </row>
    <row r="729" spans="1:60" outlineLevel="1" x14ac:dyDescent="0.2">
      <c r="A729" s="230">
        <v>116</v>
      </c>
      <c r="B729" s="215" t="s">
        <v>850</v>
      </c>
      <c r="C729" s="248" t="s">
        <v>851</v>
      </c>
      <c r="D729" s="217" t="s">
        <v>147</v>
      </c>
      <c r="E729" s="221">
        <v>10.967000000000001</v>
      </c>
      <c r="F729" s="228"/>
      <c r="G729" s="227">
        <f>ROUND(E729*F729,2)</f>
        <v>0</v>
      </c>
      <c r="H729" s="226" t="s">
        <v>706</v>
      </c>
      <c r="I729" s="232" t="s">
        <v>149</v>
      </c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  <c r="AA729" s="206"/>
      <c r="AB729" s="206"/>
      <c r="AC729" s="206"/>
      <c r="AD729" s="206"/>
      <c r="AE729" s="206"/>
      <c r="AF729" s="206"/>
      <c r="AG729" s="206"/>
      <c r="AH729" s="206"/>
      <c r="AI729" s="206"/>
      <c r="AJ729" s="206"/>
      <c r="AK729" s="206"/>
      <c r="AL729" s="206"/>
      <c r="AM729" s="206">
        <v>21</v>
      </c>
      <c r="AN729" s="206"/>
      <c r="AO729" s="206"/>
      <c r="AP729" s="206"/>
      <c r="AQ729" s="206"/>
      <c r="AR729" s="206"/>
      <c r="AS729" s="206"/>
      <c r="AT729" s="206"/>
      <c r="AU729" s="206"/>
      <c r="AV729" s="206"/>
      <c r="AW729" s="206"/>
      <c r="AX729" s="206"/>
      <c r="AY729" s="206"/>
      <c r="AZ729" s="206"/>
      <c r="BA729" s="206"/>
      <c r="BB729" s="206"/>
      <c r="BC729" s="206"/>
      <c r="BD729" s="206"/>
      <c r="BE729" s="206"/>
      <c r="BF729" s="206"/>
      <c r="BG729" s="206"/>
      <c r="BH729" s="206"/>
    </row>
    <row r="730" spans="1:60" outlineLevel="1" x14ac:dyDescent="0.2">
      <c r="A730" s="230"/>
      <c r="B730" s="215"/>
      <c r="C730" s="249" t="s">
        <v>852</v>
      </c>
      <c r="D730" s="218"/>
      <c r="E730" s="222">
        <v>10.967000000000001</v>
      </c>
      <c r="F730" s="227"/>
      <c r="G730" s="227"/>
      <c r="H730" s="226"/>
      <c r="I730" s="232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  <c r="AA730" s="206"/>
      <c r="AB730" s="206"/>
      <c r="AC730" s="206"/>
      <c r="AD730" s="206"/>
      <c r="AE730" s="206"/>
      <c r="AF730" s="206"/>
      <c r="AG730" s="206"/>
      <c r="AH730" s="206"/>
      <c r="AI730" s="206"/>
      <c r="AJ730" s="206"/>
      <c r="AK730" s="206"/>
      <c r="AL730" s="206"/>
      <c r="AM730" s="206"/>
      <c r="AN730" s="206"/>
      <c r="AO730" s="206"/>
      <c r="AP730" s="206"/>
      <c r="AQ730" s="206"/>
      <c r="AR730" s="206"/>
      <c r="AS730" s="206"/>
      <c r="AT730" s="206"/>
      <c r="AU730" s="206"/>
      <c r="AV730" s="206"/>
      <c r="AW730" s="206"/>
      <c r="AX730" s="206"/>
      <c r="AY730" s="206"/>
      <c r="AZ730" s="206"/>
      <c r="BA730" s="206"/>
      <c r="BB730" s="206"/>
      <c r="BC730" s="206"/>
      <c r="BD730" s="206"/>
      <c r="BE730" s="206"/>
      <c r="BF730" s="206"/>
      <c r="BG730" s="206"/>
      <c r="BH730" s="206"/>
    </row>
    <row r="731" spans="1:60" x14ac:dyDescent="0.2">
      <c r="A731" s="229" t="s">
        <v>141</v>
      </c>
      <c r="B731" s="214" t="s">
        <v>85</v>
      </c>
      <c r="C731" s="247" t="s">
        <v>86</v>
      </c>
      <c r="D731" s="216"/>
      <c r="E731" s="220"/>
      <c r="F731" s="346">
        <f>SUM(G732:G735)</f>
        <v>0</v>
      </c>
      <c r="G731" s="347"/>
      <c r="H731" s="225"/>
      <c r="I731" s="231"/>
    </row>
    <row r="732" spans="1:60" outlineLevel="1" x14ac:dyDescent="0.2">
      <c r="A732" s="230"/>
      <c r="B732" s="335" t="s">
        <v>853</v>
      </c>
      <c r="C732" s="336"/>
      <c r="D732" s="337"/>
      <c r="E732" s="338"/>
      <c r="F732" s="339"/>
      <c r="G732" s="340"/>
      <c r="H732" s="226"/>
      <c r="I732" s="232"/>
      <c r="J732" s="206"/>
      <c r="K732" s="206">
        <v>0</v>
      </c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  <c r="AA732" s="206"/>
      <c r="AB732" s="206"/>
      <c r="AC732" s="206"/>
      <c r="AD732" s="206"/>
      <c r="AE732" s="206"/>
      <c r="AF732" s="206"/>
      <c r="AG732" s="206"/>
      <c r="AH732" s="206"/>
      <c r="AI732" s="206"/>
      <c r="AJ732" s="206"/>
      <c r="AK732" s="206"/>
      <c r="AL732" s="206"/>
      <c r="AM732" s="206"/>
      <c r="AN732" s="206"/>
      <c r="AO732" s="206"/>
      <c r="AP732" s="206"/>
      <c r="AQ732" s="206"/>
      <c r="AR732" s="206"/>
      <c r="AS732" s="206"/>
      <c r="AT732" s="206"/>
      <c r="AU732" s="206"/>
      <c r="AV732" s="206"/>
      <c r="AW732" s="206"/>
      <c r="AX732" s="206"/>
      <c r="AY732" s="206"/>
      <c r="AZ732" s="206"/>
      <c r="BA732" s="206"/>
      <c r="BB732" s="206"/>
      <c r="BC732" s="206"/>
      <c r="BD732" s="206"/>
      <c r="BE732" s="206"/>
      <c r="BF732" s="206"/>
      <c r="BG732" s="206"/>
      <c r="BH732" s="206"/>
    </row>
    <row r="733" spans="1:60" outlineLevel="1" x14ac:dyDescent="0.2">
      <c r="A733" s="230"/>
      <c r="B733" s="321" t="s">
        <v>854</v>
      </c>
      <c r="C733" s="322"/>
      <c r="D733" s="323"/>
      <c r="E733" s="324"/>
      <c r="F733" s="325"/>
      <c r="G733" s="326"/>
      <c r="H733" s="226"/>
      <c r="I733" s="232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6"/>
      <c r="AI733" s="206"/>
      <c r="AJ733" s="206"/>
      <c r="AK733" s="206"/>
      <c r="AL733" s="206"/>
      <c r="AM733" s="206"/>
      <c r="AN733" s="206"/>
      <c r="AO733" s="206"/>
      <c r="AP733" s="206"/>
      <c r="AQ733" s="206"/>
      <c r="AR733" s="206"/>
      <c r="AS733" s="206"/>
      <c r="AT733" s="206"/>
      <c r="AU733" s="206"/>
      <c r="AV733" s="206"/>
      <c r="AW733" s="206"/>
      <c r="AX733" s="206"/>
      <c r="AY733" s="206"/>
      <c r="AZ733" s="206"/>
      <c r="BA733" s="206"/>
      <c r="BB733" s="206"/>
      <c r="BC733" s="206"/>
      <c r="BD733" s="206"/>
      <c r="BE733" s="206"/>
      <c r="BF733" s="206"/>
      <c r="BG733" s="206"/>
      <c r="BH733" s="206"/>
    </row>
    <row r="734" spans="1:60" outlineLevel="1" x14ac:dyDescent="0.2">
      <c r="A734" s="230"/>
      <c r="B734" s="321" t="s">
        <v>855</v>
      </c>
      <c r="C734" s="322"/>
      <c r="D734" s="323"/>
      <c r="E734" s="324"/>
      <c r="F734" s="325"/>
      <c r="G734" s="326"/>
      <c r="H734" s="226"/>
      <c r="I734" s="232"/>
      <c r="J734" s="206"/>
      <c r="K734" s="206">
        <v>1</v>
      </c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  <c r="AK734" s="206"/>
      <c r="AL734" s="206"/>
      <c r="AM734" s="206"/>
      <c r="AN734" s="206"/>
      <c r="AO734" s="206"/>
      <c r="AP734" s="206"/>
      <c r="AQ734" s="206"/>
      <c r="AR734" s="206"/>
      <c r="AS734" s="206"/>
      <c r="AT734" s="206"/>
      <c r="AU734" s="206"/>
      <c r="AV734" s="206"/>
      <c r="AW734" s="206"/>
      <c r="AX734" s="206"/>
      <c r="AY734" s="206"/>
      <c r="AZ734" s="206"/>
      <c r="BA734" s="206"/>
      <c r="BB734" s="206"/>
      <c r="BC734" s="206"/>
      <c r="BD734" s="206"/>
      <c r="BE734" s="206"/>
      <c r="BF734" s="206"/>
      <c r="BG734" s="206"/>
      <c r="BH734" s="206"/>
    </row>
    <row r="735" spans="1:60" outlineLevel="1" x14ac:dyDescent="0.2">
      <c r="A735" s="230">
        <v>117</v>
      </c>
      <c r="B735" s="215" t="s">
        <v>856</v>
      </c>
      <c r="C735" s="248" t="s">
        <v>857</v>
      </c>
      <c r="D735" s="217" t="s">
        <v>274</v>
      </c>
      <c r="E735" s="221">
        <v>131.71494999999999</v>
      </c>
      <c r="F735" s="228"/>
      <c r="G735" s="227">
        <f>ROUND(E735*F735,2)</f>
        <v>0</v>
      </c>
      <c r="H735" s="226" t="s">
        <v>242</v>
      </c>
      <c r="I735" s="232" t="s">
        <v>149</v>
      </c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  <c r="AA735" s="206"/>
      <c r="AB735" s="206"/>
      <c r="AC735" s="206"/>
      <c r="AD735" s="206"/>
      <c r="AE735" s="206"/>
      <c r="AF735" s="206"/>
      <c r="AG735" s="206"/>
      <c r="AH735" s="206"/>
      <c r="AI735" s="206"/>
      <c r="AJ735" s="206"/>
      <c r="AK735" s="206"/>
      <c r="AL735" s="206"/>
      <c r="AM735" s="206">
        <v>21</v>
      </c>
      <c r="AN735" s="206"/>
      <c r="AO735" s="206"/>
      <c r="AP735" s="206"/>
      <c r="AQ735" s="206"/>
      <c r="AR735" s="206"/>
      <c r="AS735" s="206"/>
      <c r="AT735" s="206"/>
      <c r="AU735" s="206"/>
      <c r="AV735" s="206"/>
      <c r="AW735" s="206"/>
      <c r="AX735" s="206"/>
      <c r="AY735" s="206"/>
      <c r="AZ735" s="206"/>
      <c r="BA735" s="206"/>
      <c r="BB735" s="206"/>
      <c r="BC735" s="206"/>
      <c r="BD735" s="206"/>
      <c r="BE735" s="206"/>
      <c r="BF735" s="206"/>
      <c r="BG735" s="206"/>
      <c r="BH735" s="206"/>
    </row>
    <row r="736" spans="1:60" x14ac:dyDescent="0.2">
      <c r="A736" s="229" t="s">
        <v>141</v>
      </c>
      <c r="B736" s="214" t="s">
        <v>87</v>
      </c>
      <c r="C736" s="247" t="s">
        <v>88</v>
      </c>
      <c r="D736" s="216"/>
      <c r="E736" s="220"/>
      <c r="F736" s="346">
        <f>SUM(G737:G754)</f>
        <v>0</v>
      </c>
      <c r="G736" s="347"/>
      <c r="H736" s="225"/>
      <c r="I736" s="231"/>
    </row>
    <row r="737" spans="1:60" ht="22.5" outlineLevel="1" x14ac:dyDescent="0.2">
      <c r="A737" s="230">
        <v>118</v>
      </c>
      <c r="B737" s="215" t="s">
        <v>858</v>
      </c>
      <c r="C737" s="248" t="s">
        <v>859</v>
      </c>
      <c r="D737" s="217" t="s">
        <v>398</v>
      </c>
      <c r="E737" s="221">
        <v>1</v>
      </c>
      <c r="F737" s="228"/>
      <c r="G737" s="227">
        <f>ROUND(E737*F737,2)</f>
        <v>0</v>
      </c>
      <c r="H737" s="226"/>
      <c r="I737" s="232" t="s">
        <v>399</v>
      </c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  <c r="AA737" s="206"/>
      <c r="AB737" s="206"/>
      <c r="AC737" s="206"/>
      <c r="AD737" s="206"/>
      <c r="AE737" s="206"/>
      <c r="AF737" s="206"/>
      <c r="AG737" s="206"/>
      <c r="AH737" s="206"/>
      <c r="AI737" s="206"/>
      <c r="AJ737" s="206"/>
      <c r="AK737" s="206"/>
      <c r="AL737" s="206"/>
      <c r="AM737" s="206">
        <v>21</v>
      </c>
      <c r="AN737" s="206"/>
      <c r="AO737" s="206"/>
      <c r="AP737" s="206"/>
      <c r="AQ737" s="206"/>
      <c r="AR737" s="206"/>
      <c r="AS737" s="206"/>
      <c r="AT737" s="206"/>
      <c r="AU737" s="206"/>
      <c r="AV737" s="206"/>
      <c r="AW737" s="206"/>
      <c r="AX737" s="206"/>
      <c r="AY737" s="206"/>
      <c r="AZ737" s="206"/>
      <c r="BA737" s="206"/>
      <c r="BB737" s="206"/>
      <c r="BC737" s="206"/>
      <c r="BD737" s="206"/>
      <c r="BE737" s="206"/>
      <c r="BF737" s="206"/>
      <c r="BG737" s="206"/>
      <c r="BH737" s="206"/>
    </row>
    <row r="738" spans="1:60" outlineLevel="1" x14ac:dyDescent="0.2">
      <c r="A738" s="230"/>
      <c r="B738" s="215"/>
      <c r="C738" s="249" t="s">
        <v>860</v>
      </c>
      <c r="D738" s="218"/>
      <c r="E738" s="222">
        <v>1</v>
      </c>
      <c r="F738" s="227"/>
      <c r="G738" s="227"/>
      <c r="H738" s="226"/>
      <c r="I738" s="232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  <c r="AA738" s="206"/>
      <c r="AB738" s="206"/>
      <c r="AC738" s="206"/>
      <c r="AD738" s="206"/>
      <c r="AE738" s="206"/>
      <c r="AF738" s="206"/>
      <c r="AG738" s="206"/>
      <c r="AH738" s="206"/>
      <c r="AI738" s="206"/>
      <c r="AJ738" s="206"/>
      <c r="AK738" s="206"/>
      <c r="AL738" s="206"/>
      <c r="AM738" s="206"/>
      <c r="AN738" s="206"/>
      <c r="AO738" s="206"/>
      <c r="AP738" s="206"/>
      <c r="AQ738" s="206"/>
      <c r="AR738" s="206"/>
      <c r="AS738" s="206"/>
      <c r="AT738" s="206"/>
      <c r="AU738" s="206"/>
      <c r="AV738" s="206"/>
      <c r="AW738" s="206"/>
      <c r="AX738" s="206"/>
      <c r="AY738" s="206"/>
      <c r="AZ738" s="206"/>
      <c r="BA738" s="206"/>
      <c r="BB738" s="206"/>
      <c r="BC738" s="206"/>
      <c r="BD738" s="206"/>
      <c r="BE738" s="206"/>
      <c r="BF738" s="206"/>
      <c r="BG738" s="206"/>
      <c r="BH738" s="206"/>
    </row>
    <row r="739" spans="1:60" ht="22.5" outlineLevel="1" x14ac:dyDescent="0.2">
      <c r="A739" s="230">
        <v>119</v>
      </c>
      <c r="B739" s="215" t="s">
        <v>861</v>
      </c>
      <c r="C739" s="248" t="s">
        <v>862</v>
      </c>
      <c r="D739" s="217" t="s">
        <v>398</v>
      </c>
      <c r="E739" s="221">
        <v>1</v>
      </c>
      <c r="F739" s="228"/>
      <c r="G739" s="227">
        <f>ROUND(E739*F739,2)</f>
        <v>0</v>
      </c>
      <c r="H739" s="226"/>
      <c r="I739" s="232" t="s">
        <v>399</v>
      </c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  <c r="AA739" s="206"/>
      <c r="AB739" s="206"/>
      <c r="AC739" s="206"/>
      <c r="AD739" s="206"/>
      <c r="AE739" s="206"/>
      <c r="AF739" s="206"/>
      <c r="AG739" s="206"/>
      <c r="AH739" s="206"/>
      <c r="AI739" s="206"/>
      <c r="AJ739" s="206"/>
      <c r="AK739" s="206"/>
      <c r="AL739" s="206"/>
      <c r="AM739" s="206">
        <v>21</v>
      </c>
      <c r="AN739" s="206"/>
      <c r="AO739" s="206"/>
      <c r="AP739" s="206"/>
      <c r="AQ739" s="206"/>
      <c r="AR739" s="206"/>
      <c r="AS739" s="206"/>
      <c r="AT739" s="206"/>
      <c r="AU739" s="206"/>
      <c r="AV739" s="206"/>
      <c r="AW739" s="206"/>
      <c r="AX739" s="206"/>
      <c r="AY739" s="206"/>
      <c r="AZ739" s="206"/>
      <c r="BA739" s="206"/>
      <c r="BB739" s="206"/>
      <c r="BC739" s="206"/>
      <c r="BD739" s="206"/>
      <c r="BE739" s="206"/>
      <c r="BF739" s="206"/>
      <c r="BG739" s="206"/>
      <c r="BH739" s="206"/>
    </row>
    <row r="740" spans="1:60" outlineLevel="1" x14ac:dyDescent="0.2">
      <c r="A740" s="230"/>
      <c r="B740" s="215"/>
      <c r="C740" s="249" t="s">
        <v>863</v>
      </c>
      <c r="D740" s="218"/>
      <c r="E740" s="222">
        <v>1</v>
      </c>
      <c r="F740" s="227"/>
      <c r="G740" s="227"/>
      <c r="H740" s="226"/>
      <c r="I740" s="232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  <c r="AA740" s="206"/>
      <c r="AB740" s="206"/>
      <c r="AC740" s="206"/>
      <c r="AD740" s="206"/>
      <c r="AE740" s="206"/>
      <c r="AF740" s="206"/>
      <c r="AG740" s="206"/>
      <c r="AH740" s="206"/>
      <c r="AI740" s="206"/>
      <c r="AJ740" s="206"/>
      <c r="AK740" s="206"/>
      <c r="AL740" s="206"/>
      <c r="AM740" s="206"/>
      <c r="AN740" s="206"/>
      <c r="AO740" s="206"/>
      <c r="AP740" s="206"/>
      <c r="AQ740" s="206"/>
      <c r="AR740" s="206"/>
      <c r="AS740" s="206"/>
      <c r="AT740" s="206"/>
      <c r="AU740" s="206"/>
      <c r="AV740" s="206"/>
      <c r="AW740" s="206"/>
      <c r="AX740" s="206"/>
      <c r="AY740" s="206"/>
      <c r="AZ740" s="206"/>
      <c r="BA740" s="206"/>
      <c r="BB740" s="206"/>
      <c r="BC740" s="206"/>
      <c r="BD740" s="206"/>
      <c r="BE740" s="206"/>
      <c r="BF740" s="206"/>
      <c r="BG740" s="206"/>
      <c r="BH740" s="206"/>
    </row>
    <row r="741" spans="1:60" ht="22.5" outlineLevel="1" x14ac:dyDescent="0.2">
      <c r="A741" s="230">
        <v>120</v>
      </c>
      <c r="B741" s="215" t="s">
        <v>864</v>
      </c>
      <c r="C741" s="248" t="s">
        <v>865</v>
      </c>
      <c r="D741" s="217" t="s">
        <v>398</v>
      </c>
      <c r="E741" s="221">
        <v>1</v>
      </c>
      <c r="F741" s="228"/>
      <c r="G741" s="227">
        <f>ROUND(E741*F741,2)</f>
        <v>0</v>
      </c>
      <c r="H741" s="226"/>
      <c r="I741" s="232" t="s">
        <v>399</v>
      </c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  <c r="AA741" s="206"/>
      <c r="AB741" s="206"/>
      <c r="AC741" s="206"/>
      <c r="AD741" s="206"/>
      <c r="AE741" s="206"/>
      <c r="AF741" s="206"/>
      <c r="AG741" s="206"/>
      <c r="AH741" s="206"/>
      <c r="AI741" s="206"/>
      <c r="AJ741" s="206"/>
      <c r="AK741" s="206"/>
      <c r="AL741" s="206"/>
      <c r="AM741" s="206">
        <v>21</v>
      </c>
      <c r="AN741" s="206"/>
      <c r="AO741" s="206"/>
      <c r="AP741" s="206"/>
      <c r="AQ741" s="206"/>
      <c r="AR741" s="206"/>
      <c r="AS741" s="206"/>
      <c r="AT741" s="206"/>
      <c r="AU741" s="206"/>
      <c r="AV741" s="206"/>
      <c r="AW741" s="206"/>
      <c r="AX741" s="206"/>
      <c r="AY741" s="206"/>
      <c r="AZ741" s="206"/>
      <c r="BA741" s="206"/>
      <c r="BB741" s="206"/>
      <c r="BC741" s="206"/>
      <c r="BD741" s="206"/>
      <c r="BE741" s="206"/>
      <c r="BF741" s="206"/>
      <c r="BG741" s="206"/>
      <c r="BH741" s="206"/>
    </row>
    <row r="742" spans="1:60" outlineLevel="1" x14ac:dyDescent="0.2">
      <c r="A742" s="230"/>
      <c r="B742" s="215"/>
      <c r="C742" s="249" t="s">
        <v>866</v>
      </c>
      <c r="D742" s="218"/>
      <c r="E742" s="222">
        <v>1</v>
      </c>
      <c r="F742" s="227"/>
      <c r="G742" s="227"/>
      <c r="H742" s="226"/>
      <c r="I742" s="232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  <c r="AA742" s="206"/>
      <c r="AB742" s="206"/>
      <c r="AC742" s="206"/>
      <c r="AD742" s="206"/>
      <c r="AE742" s="206"/>
      <c r="AF742" s="206"/>
      <c r="AG742" s="206"/>
      <c r="AH742" s="206"/>
      <c r="AI742" s="206"/>
      <c r="AJ742" s="206"/>
      <c r="AK742" s="206"/>
      <c r="AL742" s="206"/>
      <c r="AM742" s="206"/>
      <c r="AN742" s="206"/>
      <c r="AO742" s="206"/>
      <c r="AP742" s="206"/>
      <c r="AQ742" s="206"/>
      <c r="AR742" s="206"/>
      <c r="AS742" s="206"/>
      <c r="AT742" s="206"/>
      <c r="AU742" s="206"/>
      <c r="AV742" s="206"/>
      <c r="AW742" s="206"/>
      <c r="AX742" s="206"/>
      <c r="AY742" s="206"/>
      <c r="AZ742" s="206"/>
      <c r="BA742" s="206"/>
      <c r="BB742" s="206"/>
      <c r="BC742" s="206"/>
      <c r="BD742" s="206"/>
      <c r="BE742" s="206"/>
      <c r="BF742" s="206"/>
      <c r="BG742" s="206"/>
      <c r="BH742" s="206"/>
    </row>
    <row r="743" spans="1:60" ht="22.5" outlineLevel="1" x14ac:dyDescent="0.2">
      <c r="A743" s="230">
        <v>121</v>
      </c>
      <c r="B743" s="215" t="s">
        <v>867</v>
      </c>
      <c r="C743" s="248" t="s">
        <v>868</v>
      </c>
      <c r="D743" s="217" t="s">
        <v>398</v>
      </c>
      <c r="E743" s="221">
        <v>1</v>
      </c>
      <c r="F743" s="228"/>
      <c r="G743" s="227">
        <f>ROUND(E743*F743,2)</f>
        <v>0</v>
      </c>
      <c r="H743" s="226"/>
      <c r="I743" s="232" t="s">
        <v>399</v>
      </c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  <c r="AA743" s="206"/>
      <c r="AB743" s="206"/>
      <c r="AC743" s="206"/>
      <c r="AD743" s="206"/>
      <c r="AE743" s="206"/>
      <c r="AF743" s="206"/>
      <c r="AG743" s="206"/>
      <c r="AH743" s="206"/>
      <c r="AI743" s="206"/>
      <c r="AJ743" s="206"/>
      <c r="AK743" s="206"/>
      <c r="AL743" s="206"/>
      <c r="AM743" s="206">
        <v>21</v>
      </c>
      <c r="AN743" s="206"/>
      <c r="AO743" s="206"/>
      <c r="AP743" s="206"/>
      <c r="AQ743" s="206"/>
      <c r="AR743" s="206"/>
      <c r="AS743" s="206"/>
      <c r="AT743" s="206"/>
      <c r="AU743" s="206"/>
      <c r="AV743" s="206"/>
      <c r="AW743" s="206"/>
      <c r="AX743" s="206"/>
      <c r="AY743" s="206"/>
      <c r="AZ743" s="206"/>
      <c r="BA743" s="206"/>
      <c r="BB743" s="206"/>
      <c r="BC743" s="206"/>
      <c r="BD743" s="206"/>
      <c r="BE743" s="206"/>
      <c r="BF743" s="206"/>
      <c r="BG743" s="206"/>
      <c r="BH743" s="206"/>
    </row>
    <row r="744" spans="1:60" outlineLevel="1" x14ac:dyDescent="0.2">
      <c r="A744" s="230"/>
      <c r="B744" s="215"/>
      <c r="C744" s="249" t="s">
        <v>869</v>
      </c>
      <c r="D744" s="218"/>
      <c r="E744" s="222">
        <v>1</v>
      </c>
      <c r="F744" s="227"/>
      <c r="G744" s="227"/>
      <c r="H744" s="226"/>
      <c r="I744" s="232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  <c r="AA744" s="206"/>
      <c r="AB744" s="206"/>
      <c r="AC744" s="206"/>
      <c r="AD744" s="206"/>
      <c r="AE744" s="206"/>
      <c r="AF744" s="206"/>
      <c r="AG744" s="206"/>
      <c r="AH744" s="206"/>
      <c r="AI744" s="206"/>
      <c r="AJ744" s="206"/>
      <c r="AK744" s="206"/>
      <c r="AL744" s="206"/>
      <c r="AM744" s="206"/>
      <c r="AN744" s="206"/>
      <c r="AO744" s="206"/>
      <c r="AP744" s="206"/>
      <c r="AQ744" s="206"/>
      <c r="AR744" s="206"/>
      <c r="AS744" s="206"/>
      <c r="AT744" s="206"/>
      <c r="AU744" s="206"/>
      <c r="AV744" s="206"/>
      <c r="AW744" s="206"/>
      <c r="AX744" s="206"/>
      <c r="AY744" s="206"/>
      <c r="AZ744" s="206"/>
      <c r="BA744" s="206"/>
      <c r="BB744" s="206"/>
      <c r="BC744" s="206"/>
      <c r="BD744" s="206"/>
      <c r="BE744" s="206"/>
      <c r="BF744" s="206"/>
      <c r="BG744" s="206"/>
      <c r="BH744" s="206"/>
    </row>
    <row r="745" spans="1:60" ht="22.5" outlineLevel="1" x14ac:dyDescent="0.2">
      <c r="A745" s="230">
        <v>122</v>
      </c>
      <c r="B745" s="215" t="s">
        <v>870</v>
      </c>
      <c r="C745" s="248" t="s">
        <v>871</v>
      </c>
      <c r="D745" s="217" t="s">
        <v>398</v>
      </c>
      <c r="E745" s="221">
        <v>1</v>
      </c>
      <c r="F745" s="228"/>
      <c r="G745" s="227">
        <f>ROUND(E745*F745,2)</f>
        <v>0</v>
      </c>
      <c r="H745" s="226"/>
      <c r="I745" s="232" t="s">
        <v>399</v>
      </c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  <c r="AA745" s="206"/>
      <c r="AB745" s="206"/>
      <c r="AC745" s="206"/>
      <c r="AD745" s="206"/>
      <c r="AE745" s="206"/>
      <c r="AF745" s="206"/>
      <c r="AG745" s="206"/>
      <c r="AH745" s="206"/>
      <c r="AI745" s="206"/>
      <c r="AJ745" s="206"/>
      <c r="AK745" s="206"/>
      <c r="AL745" s="206"/>
      <c r="AM745" s="206">
        <v>21</v>
      </c>
      <c r="AN745" s="206"/>
      <c r="AO745" s="206"/>
      <c r="AP745" s="206"/>
      <c r="AQ745" s="206"/>
      <c r="AR745" s="206"/>
      <c r="AS745" s="206"/>
      <c r="AT745" s="206"/>
      <c r="AU745" s="206"/>
      <c r="AV745" s="206"/>
      <c r="AW745" s="206"/>
      <c r="AX745" s="206"/>
      <c r="AY745" s="206"/>
      <c r="AZ745" s="206"/>
      <c r="BA745" s="206"/>
      <c r="BB745" s="206"/>
      <c r="BC745" s="206"/>
      <c r="BD745" s="206"/>
      <c r="BE745" s="206"/>
      <c r="BF745" s="206"/>
      <c r="BG745" s="206"/>
      <c r="BH745" s="206"/>
    </row>
    <row r="746" spans="1:60" outlineLevel="1" x14ac:dyDescent="0.2">
      <c r="A746" s="230"/>
      <c r="B746" s="215"/>
      <c r="C746" s="249" t="s">
        <v>872</v>
      </c>
      <c r="D746" s="218"/>
      <c r="E746" s="222">
        <v>1</v>
      </c>
      <c r="F746" s="227"/>
      <c r="G746" s="227"/>
      <c r="H746" s="226"/>
      <c r="I746" s="232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  <c r="AA746" s="206"/>
      <c r="AB746" s="206"/>
      <c r="AC746" s="206"/>
      <c r="AD746" s="206"/>
      <c r="AE746" s="206"/>
      <c r="AF746" s="206"/>
      <c r="AG746" s="206"/>
      <c r="AH746" s="206"/>
      <c r="AI746" s="206"/>
      <c r="AJ746" s="206"/>
      <c r="AK746" s="206"/>
      <c r="AL746" s="206"/>
      <c r="AM746" s="206"/>
      <c r="AN746" s="206"/>
      <c r="AO746" s="206"/>
      <c r="AP746" s="206"/>
      <c r="AQ746" s="206"/>
      <c r="AR746" s="206"/>
      <c r="AS746" s="206"/>
      <c r="AT746" s="206"/>
      <c r="AU746" s="206"/>
      <c r="AV746" s="206"/>
      <c r="AW746" s="206"/>
      <c r="AX746" s="206"/>
      <c r="AY746" s="206"/>
      <c r="AZ746" s="206"/>
      <c r="BA746" s="206"/>
      <c r="BB746" s="206"/>
      <c r="BC746" s="206"/>
      <c r="BD746" s="206"/>
      <c r="BE746" s="206"/>
      <c r="BF746" s="206"/>
      <c r="BG746" s="206"/>
      <c r="BH746" s="206"/>
    </row>
    <row r="747" spans="1:60" outlineLevel="1" x14ac:dyDescent="0.2">
      <c r="A747" s="230">
        <v>123</v>
      </c>
      <c r="B747" s="215" t="s">
        <v>873</v>
      </c>
      <c r="C747" s="248" t="s">
        <v>874</v>
      </c>
      <c r="D747" s="217" t="s">
        <v>398</v>
      </c>
      <c r="E747" s="221">
        <v>1</v>
      </c>
      <c r="F747" s="228"/>
      <c r="G747" s="227">
        <f>ROUND(E747*F747,2)</f>
        <v>0</v>
      </c>
      <c r="H747" s="226"/>
      <c r="I747" s="232" t="s">
        <v>399</v>
      </c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  <c r="AA747" s="206"/>
      <c r="AB747" s="206"/>
      <c r="AC747" s="206"/>
      <c r="AD747" s="206"/>
      <c r="AE747" s="206"/>
      <c r="AF747" s="206"/>
      <c r="AG747" s="206"/>
      <c r="AH747" s="206"/>
      <c r="AI747" s="206"/>
      <c r="AJ747" s="206"/>
      <c r="AK747" s="206"/>
      <c r="AL747" s="206"/>
      <c r="AM747" s="206">
        <v>21</v>
      </c>
      <c r="AN747" s="206"/>
      <c r="AO747" s="206"/>
      <c r="AP747" s="206"/>
      <c r="AQ747" s="206"/>
      <c r="AR747" s="206"/>
      <c r="AS747" s="206"/>
      <c r="AT747" s="206"/>
      <c r="AU747" s="206"/>
      <c r="AV747" s="206"/>
      <c r="AW747" s="206"/>
      <c r="AX747" s="206"/>
      <c r="AY747" s="206"/>
      <c r="AZ747" s="206"/>
      <c r="BA747" s="206"/>
      <c r="BB747" s="206"/>
      <c r="BC747" s="206"/>
      <c r="BD747" s="206"/>
      <c r="BE747" s="206"/>
      <c r="BF747" s="206"/>
      <c r="BG747" s="206"/>
      <c r="BH747" s="206"/>
    </row>
    <row r="748" spans="1:60" outlineLevel="1" x14ac:dyDescent="0.2">
      <c r="A748" s="230"/>
      <c r="B748" s="215"/>
      <c r="C748" s="249" t="s">
        <v>875</v>
      </c>
      <c r="D748" s="218"/>
      <c r="E748" s="222">
        <v>1</v>
      </c>
      <c r="F748" s="227"/>
      <c r="G748" s="227"/>
      <c r="H748" s="226"/>
      <c r="I748" s="232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  <c r="AA748" s="206"/>
      <c r="AB748" s="206"/>
      <c r="AC748" s="206"/>
      <c r="AD748" s="206"/>
      <c r="AE748" s="206"/>
      <c r="AF748" s="206"/>
      <c r="AG748" s="206"/>
      <c r="AH748" s="206"/>
      <c r="AI748" s="206"/>
      <c r="AJ748" s="206"/>
      <c r="AK748" s="206"/>
      <c r="AL748" s="206"/>
      <c r="AM748" s="206"/>
      <c r="AN748" s="206"/>
      <c r="AO748" s="206"/>
      <c r="AP748" s="206"/>
      <c r="AQ748" s="206"/>
      <c r="AR748" s="206"/>
      <c r="AS748" s="206"/>
      <c r="AT748" s="206"/>
      <c r="AU748" s="206"/>
      <c r="AV748" s="206"/>
      <c r="AW748" s="206"/>
      <c r="AX748" s="206"/>
      <c r="AY748" s="206"/>
      <c r="AZ748" s="206"/>
      <c r="BA748" s="206"/>
      <c r="BB748" s="206"/>
      <c r="BC748" s="206"/>
      <c r="BD748" s="206"/>
      <c r="BE748" s="206"/>
      <c r="BF748" s="206"/>
      <c r="BG748" s="206"/>
      <c r="BH748" s="206"/>
    </row>
    <row r="749" spans="1:60" ht="22.5" outlineLevel="1" x14ac:dyDescent="0.2">
      <c r="A749" s="230">
        <v>124</v>
      </c>
      <c r="B749" s="215" t="s">
        <v>876</v>
      </c>
      <c r="C749" s="248" t="s">
        <v>877</v>
      </c>
      <c r="D749" s="217" t="s">
        <v>398</v>
      </c>
      <c r="E749" s="221">
        <v>1</v>
      </c>
      <c r="F749" s="228"/>
      <c r="G749" s="227">
        <f>ROUND(E749*F749,2)</f>
        <v>0</v>
      </c>
      <c r="H749" s="226"/>
      <c r="I749" s="232" t="s">
        <v>399</v>
      </c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  <c r="AA749" s="206"/>
      <c r="AB749" s="206"/>
      <c r="AC749" s="206"/>
      <c r="AD749" s="206"/>
      <c r="AE749" s="206"/>
      <c r="AF749" s="206"/>
      <c r="AG749" s="206"/>
      <c r="AH749" s="206"/>
      <c r="AI749" s="206"/>
      <c r="AJ749" s="206"/>
      <c r="AK749" s="206"/>
      <c r="AL749" s="206"/>
      <c r="AM749" s="206">
        <v>21</v>
      </c>
      <c r="AN749" s="206"/>
      <c r="AO749" s="206"/>
      <c r="AP749" s="206"/>
      <c r="AQ749" s="206"/>
      <c r="AR749" s="206"/>
      <c r="AS749" s="206"/>
      <c r="AT749" s="206"/>
      <c r="AU749" s="206"/>
      <c r="AV749" s="206"/>
      <c r="AW749" s="206"/>
      <c r="AX749" s="206"/>
      <c r="AY749" s="206"/>
      <c r="AZ749" s="206"/>
      <c r="BA749" s="206"/>
      <c r="BB749" s="206"/>
      <c r="BC749" s="206"/>
      <c r="BD749" s="206"/>
      <c r="BE749" s="206"/>
      <c r="BF749" s="206"/>
      <c r="BG749" s="206"/>
      <c r="BH749" s="206"/>
    </row>
    <row r="750" spans="1:60" outlineLevel="1" x14ac:dyDescent="0.2">
      <c r="A750" s="230"/>
      <c r="B750" s="215"/>
      <c r="C750" s="249" t="s">
        <v>878</v>
      </c>
      <c r="D750" s="218"/>
      <c r="E750" s="222">
        <v>1</v>
      </c>
      <c r="F750" s="227"/>
      <c r="G750" s="227"/>
      <c r="H750" s="226"/>
      <c r="I750" s="232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  <c r="AA750" s="206"/>
      <c r="AB750" s="206"/>
      <c r="AC750" s="206"/>
      <c r="AD750" s="206"/>
      <c r="AE750" s="206"/>
      <c r="AF750" s="206"/>
      <c r="AG750" s="206"/>
      <c r="AH750" s="206"/>
      <c r="AI750" s="206"/>
      <c r="AJ750" s="206"/>
      <c r="AK750" s="206"/>
      <c r="AL750" s="206"/>
      <c r="AM750" s="206"/>
      <c r="AN750" s="206"/>
      <c r="AO750" s="206"/>
      <c r="AP750" s="206"/>
      <c r="AQ750" s="206"/>
      <c r="AR750" s="206"/>
      <c r="AS750" s="206"/>
      <c r="AT750" s="206"/>
      <c r="AU750" s="206"/>
      <c r="AV750" s="206"/>
      <c r="AW750" s="206"/>
      <c r="AX750" s="206"/>
      <c r="AY750" s="206"/>
      <c r="AZ750" s="206"/>
      <c r="BA750" s="206"/>
      <c r="BB750" s="206"/>
      <c r="BC750" s="206"/>
      <c r="BD750" s="206"/>
      <c r="BE750" s="206"/>
      <c r="BF750" s="206"/>
      <c r="BG750" s="206"/>
      <c r="BH750" s="206"/>
    </row>
    <row r="751" spans="1:60" ht="22.5" outlineLevel="1" x14ac:dyDescent="0.2">
      <c r="A751" s="230">
        <v>125</v>
      </c>
      <c r="B751" s="215" t="s">
        <v>879</v>
      </c>
      <c r="C751" s="248" t="s">
        <v>880</v>
      </c>
      <c r="D751" s="217" t="s">
        <v>398</v>
      </c>
      <c r="E751" s="221">
        <v>1</v>
      </c>
      <c r="F751" s="228"/>
      <c r="G751" s="227">
        <f>ROUND(E751*F751,2)</f>
        <v>0</v>
      </c>
      <c r="H751" s="226"/>
      <c r="I751" s="232" t="s">
        <v>399</v>
      </c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  <c r="AA751" s="206"/>
      <c r="AB751" s="206"/>
      <c r="AC751" s="206"/>
      <c r="AD751" s="206"/>
      <c r="AE751" s="206"/>
      <c r="AF751" s="206"/>
      <c r="AG751" s="206"/>
      <c r="AH751" s="206"/>
      <c r="AI751" s="206"/>
      <c r="AJ751" s="206"/>
      <c r="AK751" s="206"/>
      <c r="AL751" s="206"/>
      <c r="AM751" s="206">
        <v>21</v>
      </c>
      <c r="AN751" s="206"/>
      <c r="AO751" s="206"/>
      <c r="AP751" s="206"/>
      <c r="AQ751" s="206"/>
      <c r="AR751" s="206"/>
      <c r="AS751" s="206"/>
      <c r="AT751" s="206"/>
      <c r="AU751" s="206"/>
      <c r="AV751" s="206"/>
      <c r="AW751" s="206"/>
      <c r="AX751" s="206"/>
      <c r="AY751" s="206"/>
      <c r="AZ751" s="206"/>
      <c r="BA751" s="206"/>
      <c r="BB751" s="206"/>
      <c r="BC751" s="206"/>
      <c r="BD751" s="206"/>
      <c r="BE751" s="206"/>
      <c r="BF751" s="206"/>
      <c r="BG751" s="206"/>
      <c r="BH751" s="206"/>
    </row>
    <row r="752" spans="1:60" outlineLevel="1" x14ac:dyDescent="0.2">
      <c r="A752" s="230"/>
      <c r="B752" s="215"/>
      <c r="C752" s="249" t="s">
        <v>881</v>
      </c>
      <c r="D752" s="218"/>
      <c r="E752" s="222">
        <v>1</v>
      </c>
      <c r="F752" s="227"/>
      <c r="G752" s="227"/>
      <c r="H752" s="226"/>
      <c r="I752" s="232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206"/>
      <c r="AD752" s="206"/>
      <c r="AE752" s="206"/>
      <c r="AF752" s="206"/>
      <c r="AG752" s="206"/>
      <c r="AH752" s="206"/>
      <c r="AI752" s="206"/>
      <c r="AJ752" s="206"/>
      <c r="AK752" s="206"/>
      <c r="AL752" s="206"/>
      <c r="AM752" s="206"/>
      <c r="AN752" s="206"/>
      <c r="AO752" s="206"/>
      <c r="AP752" s="206"/>
      <c r="AQ752" s="206"/>
      <c r="AR752" s="206"/>
      <c r="AS752" s="206"/>
      <c r="AT752" s="206"/>
      <c r="AU752" s="206"/>
      <c r="AV752" s="206"/>
      <c r="AW752" s="206"/>
      <c r="AX752" s="206"/>
      <c r="AY752" s="206"/>
      <c r="AZ752" s="206"/>
      <c r="BA752" s="206"/>
      <c r="BB752" s="206"/>
      <c r="BC752" s="206"/>
      <c r="BD752" s="206"/>
      <c r="BE752" s="206"/>
      <c r="BF752" s="206"/>
      <c r="BG752" s="206"/>
      <c r="BH752" s="206"/>
    </row>
    <row r="753" spans="1:60" ht="22.5" outlineLevel="1" x14ac:dyDescent="0.2">
      <c r="A753" s="230">
        <v>126</v>
      </c>
      <c r="B753" s="215" t="s">
        <v>882</v>
      </c>
      <c r="C753" s="248" t="s">
        <v>883</v>
      </c>
      <c r="D753" s="217" t="s">
        <v>398</v>
      </c>
      <c r="E753" s="221">
        <v>1</v>
      </c>
      <c r="F753" s="228"/>
      <c r="G753" s="227">
        <f>ROUND(E753*F753,2)</f>
        <v>0</v>
      </c>
      <c r="H753" s="226"/>
      <c r="I753" s="232" t="s">
        <v>399</v>
      </c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  <c r="AA753" s="206"/>
      <c r="AB753" s="206"/>
      <c r="AC753" s="206"/>
      <c r="AD753" s="206"/>
      <c r="AE753" s="206"/>
      <c r="AF753" s="206"/>
      <c r="AG753" s="206"/>
      <c r="AH753" s="206"/>
      <c r="AI753" s="206"/>
      <c r="AJ753" s="206"/>
      <c r="AK753" s="206"/>
      <c r="AL753" s="206"/>
      <c r="AM753" s="206">
        <v>21</v>
      </c>
      <c r="AN753" s="206"/>
      <c r="AO753" s="206"/>
      <c r="AP753" s="206"/>
      <c r="AQ753" s="206"/>
      <c r="AR753" s="206"/>
      <c r="AS753" s="206"/>
      <c r="AT753" s="206"/>
      <c r="AU753" s="206"/>
      <c r="AV753" s="206"/>
      <c r="AW753" s="206"/>
      <c r="AX753" s="206"/>
      <c r="AY753" s="206"/>
      <c r="AZ753" s="206"/>
      <c r="BA753" s="206"/>
      <c r="BB753" s="206"/>
      <c r="BC753" s="206"/>
      <c r="BD753" s="206"/>
      <c r="BE753" s="206"/>
      <c r="BF753" s="206"/>
      <c r="BG753" s="206"/>
      <c r="BH753" s="206"/>
    </row>
    <row r="754" spans="1:60" outlineLevel="1" x14ac:dyDescent="0.2">
      <c r="A754" s="230"/>
      <c r="B754" s="215"/>
      <c r="C754" s="249" t="s">
        <v>884</v>
      </c>
      <c r="D754" s="218"/>
      <c r="E754" s="222">
        <v>1</v>
      </c>
      <c r="F754" s="227"/>
      <c r="G754" s="227"/>
      <c r="H754" s="226"/>
      <c r="I754" s="232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  <c r="AA754" s="206"/>
      <c r="AB754" s="206"/>
      <c r="AC754" s="206"/>
      <c r="AD754" s="206"/>
      <c r="AE754" s="206"/>
      <c r="AF754" s="206"/>
      <c r="AG754" s="206"/>
      <c r="AH754" s="206"/>
      <c r="AI754" s="206"/>
      <c r="AJ754" s="206"/>
      <c r="AK754" s="206"/>
      <c r="AL754" s="206"/>
      <c r="AM754" s="206"/>
      <c r="AN754" s="206"/>
      <c r="AO754" s="206"/>
      <c r="AP754" s="206"/>
      <c r="AQ754" s="206"/>
      <c r="AR754" s="206"/>
      <c r="AS754" s="206"/>
      <c r="AT754" s="206"/>
      <c r="AU754" s="206"/>
      <c r="AV754" s="206"/>
      <c r="AW754" s="206"/>
      <c r="AX754" s="206"/>
      <c r="AY754" s="206"/>
      <c r="AZ754" s="206"/>
      <c r="BA754" s="206"/>
      <c r="BB754" s="206"/>
      <c r="BC754" s="206"/>
      <c r="BD754" s="206"/>
      <c r="BE754" s="206"/>
      <c r="BF754" s="206"/>
      <c r="BG754" s="206"/>
      <c r="BH754" s="206"/>
    </row>
    <row r="755" spans="1:60" x14ac:dyDescent="0.2">
      <c r="A755" s="229" t="s">
        <v>141</v>
      </c>
      <c r="B755" s="214" t="s">
        <v>89</v>
      </c>
      <c r="C755" s="247" t="s">
        <v>90</v>
      </c>
      <c r="D755" s="216"/>
      <c r="E755" s="220"/>
      <c r="F755" s="346">
        <f>SUM(G756:G816)</f>
        <v>0</v>
      </c>
      <c r="G755" s="347"/>
      <c r="H755" s="225"/>
      <c r="I755" s="231"/>
    </row>
    <row r="756" spans="1:60" outlineLevel="1" x14ac:dyDescent="0.2">
      <c r="A756" s="230"/>
      <c r="B756" s="335" t="s">
        <v>885</v>
      </c>
      <c r="C756" s="336"/>
      <c r="D756" s="337"/>
      <c r="E756" s="338"/>
      <c r="F756" s="339"/>
      <c r="G756" s="340"/>
      <c r="H756" s="226"/>
      <c r="I756" s="232"/>
      <c r="J756" s="206"/>
      <c r="K756" s="206">
        <v>0</v>
      </c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  <c r="AA756" s="206"/>
      <c r="AB756" s="206"/>
      <c r="AC756" s="206"/>
      <c r="AD756" s="206"/>
      <c r="AE756" s="206"/>
      <c r="AF756" s="206"/>
      <c r="AG756" s="206"/>
      <c r="AH756" s="206"/>
      <c r="AI756" s="206"/>
      <c r="AJ756" s="206"/>
      <c r="AK756" s="206"/>
      <c r="AL756" s="206"/>
      <c r="AM756" s="206"/>
      <c r="AN756" s="206"/>
      <c r="AO756" s="206"/>
      <c r="AP756" s="206"/>
      <c r="AQ756" s="206"/>
      <c r="AR756" s="206"/>
      <c r="AS756" s="206"/>
      <c r="AT756" s="206"/>
      <c r="AU756" s="206"/>
      <c r="AV756" s="206"/>
      <c r="AW756" s="206"/>
      <c r="AX756" s="206"/>
      <c r="AY756" s="206"/>
      <c r="AZ756" s="206"/>
      <c r="BA756" s="206"/>
      <c r="BB756" s="206"/>
      <c r="BC756" s="206"/>
      <c r="BD756" s="206"/>
      <c r="BE756" s="206"/>
      <c r="BF756" s="206"/>
      <c r="BG756" s="206"/>
      <c r="BH756" s="206"/>
    </row>
    <row r="757" spans="1:60" outlineLevel="1" x14ac:dyDescent="0.2">
      <c r="A757" s="230"/>
      <c r="B757" s="321" t="s">
        <v>886</v>
      </c>
      <c r="C757" s="322"/>
      <c r="D757" s="323"/>
      <c r="E757" s="324"/>
      <c r="F757" s="325"/>
      <c r="G757" s="326"/>
      <c r="H757" s="226"/>
      <c r="I757" s="232"/>
      <c r="J757" s="206"/>
      <c r="K757" s="206">
        <v>1</v>
      </c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  <c r="AA757" s="206"/>
      <c r="AB757" s="206"/>
      <c r="AC757" s="206"/>
      <c r="AD757" s="206"/>
      <c r="AE757" s="206"/>
      <c r="AF757" s="206"/>
      <c r="AG757" s="206"/>
      <c r="AH757" s="206"/>
      <c r="AI757" s="206"/>
      <c r="AJ757" s="206"/>
      <c r="AK757" s="206"/>
      <c r="AL757" s="206"/>
      <c r="AM757" s="206"/>
      <c r="AN757" s="206"/>
      <c r="AO757" s="206"/>
      <c r="AP757" s="206"/>
      <c r="AQ757" s="206"/>
      <c r="AR757" s="206"/>
      <c r="AS757" s="206"/>
      <c r="AT757" s="206"/>
      <c r="AU757" s="206"/>
      <c r="AV757" s="206"/>
      <c r="AW757" s="206"/>
      <c r="AX757" s="206"/>
      <c r="AY757" s="206"/>
      <c r="AZ757" s="206"/>
      <c r="BA757" s="206"/>
      <c r="BB757" s="206"/>
      <c r="BC757" s="206"/>
      <c r="BD757" s="206"/>
      <c r="BE757" s="206"/>
      <c r="BF757" s="206"/>
      <c r="BG757" s="206"/>
      <c r="BH757" s="206"/>
    </row>
    <row r="758" spans="1:60" outlineLevel="1" x14ac:dyDescent="0.2">
      <c r="A758" s="230"/>
      <c r="B758" s="321" t="s">
        <v>887</v>
      </c>
      <c r="C758" s="322"/>
      <c r="D758" s="323"/>
      <c r="E758" s="324"/>
      <c r="F758" s="325"/>
      <c r="G758" s="326"/>
      <c r="H758" s="226"/>
      <c r="I758" s="232"/>
      <c r="J758" s="206"/>
      <c r="K758" s="206">
        <v>2</v>
      </c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  <c r="AA758" s="206"/>
      <c r="AB758" s="206"/>
      <c r="AC758" s="206"/>
      <c r="AD758" s="206"/>
      <c r="AE758" s="206"/>
      <c r="AF758" s="206"/>
      <c r="AG758" s="206"/>
      <c r="AH758" s="206"/>
      <c r="AI758" s="206"/>
      <c r="AJ758" s="206"/>
      <c r="AK758" s="206"/>
      <c r="AL758" s="206"/>
      <c r="AM758" s="206"/>
      <c r="AN758" s="206"/>
      <c r="AO758" s="206"/>
      <c r="AP758" s="206"/>
      <c r="AQ758" s="206"/>
      <c r="AR758" s="206"/>
      <c r="AS758" s="206"/>
      <c r="AT758" s="206"/>
      <c r="AU758" s="206"/>
      <c r="AV758" s="206"/>
      <c r="AW758" s="206"/>
      <c r="AX758" s="206"/>
      <c r="AY758" s="206"/>
      <c r="AZ758" s="206"/>
      <c r="BA758" s="206"/>
      <c r="BB758" s="206"/>
      <c r="BC758" s="206"/>
      <c r="BD758" s="206"/>
      <c r="BE758" s="206"/>
      <c r="BF758" s="206"/>
      <c r="BG758" s="206"/>
      <c r="BH758" s="206"/>
    </row>
    <row r="759" spans="1:60" outlineLevel="1" x14ac:dyDescent="0.2">
      <c r="A759" s="230">
        <v>127</v>
      </c>
      <c r="B759" s="215" t="s">
        <v>888</v>
      </c>
      <c r="C759" s="282" t="s">
        <v>889</v>
      </c>
      <c r="D759" s="217" t="s">
        <v>147</v>
      </c>
      <c r="E759" s="221">
        <v>236.17099999999999</v>
      </c>
      <c r="F759" s="228"/>
      <c r="G759" s="227">
        <f>ROUND(E759*F759,2)</f>
        <v>0</v>
      </c>
      <c r="H759" s="226" t="s">
        <v>890</v>
      </c>
      <c r="I759" s="232" t="s">
        <v>149</v>
      </c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  <c r="AB759" s="206"/>
      <c r="AC759" s="206"/>
      <c r="AD759" s="206"/>
      <c r="AE759" s="206"/>
      <c r="AF759" s="206"/>
      <c r="AG759" s="206"/>
      <c r="AH759" s="206"/>
      <c r="AI759" s="206"/>
      <c r="AJ759" s="206"/>
      <c r="AK759" s="206"/>
      <c r="AL759" s="206"/>
      <c r="AM759" s="206">
        <v>21</v>
      </c>
      <c r="AN759" s="206"/>
      <c r="AO759" s="206"/>
      <c r="AP759" s="206"/>
      <c r="AQ759" s="206"/>
      <c r="AR759" s="206"/>
      <c r="AS759" s="206"/>
      <c r="AT759" s="206"/>
      <c r="AU759" s="206"/>
      <c r="AV759" s="206"/>
      <c r="AW759" s="206"/>
      <c r="AX759" s="206"/>
      <c r="AY759" s="206"/>
      <c r="AZ759" s="206"/>
      <c r="BA759" s="206"/>
      <c r="BB759" s="206"/>
      <c r="BC759" s="206"/>
      <c r="BD759" s="206"/>
      <c r="BE759" s="206"/>
      <c r="BF759" s="206"/>
      <c r="BG759" s="206"/>
      <c r="BH759" s="206"/>
    </row>
    <row r="760" spans="1:60" outlineLevel="1" x14ac:dyDescent="0.2">
      <c r="A760" s="230"/>
      <c r="B760" s="215"/>
      <c r="C760" s="249" t="s">
        <v>652</v>
      </c>
      <c r="D760" s="218"/>
      <c r="E760" s="222">
        <v>97.48</v>
      </c>
      <c r="F760" s="227"/>
      <c r="G760" s="227"/>
      <c r="H760" s="226"/>
      <c r="I760" s="232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  <c r="AA760" s="206"/>
      <c r="AB760" s="206"/>
      <c r="AC760" s="206"/>
      <c r="AD760" s="206"/>
      <c r="AE760" s="206"/>
      <c r="AF760" s="206"/>
      <c r="AG760" s="206"/>
      <c r="AH760" s="206"/>
      <c r="AI760" s="206"/>
      <c r="AJ760" s="206"/>
      <c r="AK760" s="206"/>
      <c r="AL760" s="206"/>
      <c r="AM760" s="206"/>
      <c r="AN760" s="206"/>
      <c r="AO760" s="206"/>
      <c r="AP760" s="206"/>
      <c r="AQ760" s="206"/>
      <c r="AR760" s="206"/>
      <c r="AS760" s="206"/>
      <c r="AT760" s="206"/>
      <c r="AU760" s="206"/>
      <c r="AV760" s="206"/>
      <c r="AW760" s="206"/>
      <c r="AX760" s="206"/>
      <c r="AY760" s="206"/>
      <c r="AZ760" s="206"/>
      <c r="BA760" s="206"/>
      <c r="BB760" s="206"/>
      <c r="BC760" s="206"/>
      <c r="BD760" s="206"/>
      <c r="BE760" s="206"/>
      <c r="BF760" s="206"/>
      <c r="BG760" s="206"/>
      <c r="BH760" s="206"/>
    </row>
    <row r="761" spans="1:60" outlineLevel="1" x14ac:dyDescent="0.2">
      <c r="A761" s="230"/>
      <c r="B761" s="215"/>
      <c r="C761" s="249" t="s">
        <v>653</v>
      </c>
      <c r="D761" s="218"/>
      <c r="E761" s="222">
        <v>12.35</v>
      </c>
      <c r="F761" s="227"/>
      <c r="G761" s="227"/>
      <c r="H761" s="226"/>
      <c r="I761" s="232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6"/>
      <c r="AI761" s="206"/>
      <c r="AJ761" s="206"/>
      <c r="AK761" s="206"/>
      <c r="AL761" s="206"/>
      <c r="AM761" s="206"/>
      <c r="AN761" s="206"/>
      <c r="AO761" s="206"/>
      <c r="AP761" s="206"/>
      <c r="AQ761" s="206"/>
      <c r="AR761" s="206"/>
      <c r="AS761" s="206"/>
      <c r="AT761" s="206"/>
      <c r="AU761" s="206"/>
      <c r="AV761" s="206"/>
      <c r="AW761" s="206"/>
      <c r="AX761" s="206"/>
      <c r="AY761" s="206"/>
      <c r="AZ761" s="206"/>
      <c r="BA761" s="206"/>
      <c r="BB761" s="206"/>
      <c r="BC761" s="206"/>
      <c r="BD761" s="206"/>
      <c r="BE761" s="206"/>
      <c r="BF761" s="206"/>
      <c r="BG761" s="206"/>
      <c r="BH761" s="206"/>
    </row>
    <row r="762" spans="1:60" outlineLevel="1" x14ac:dyDescent="0.2">
      <c r="A762" s="230"/>
      <c r="B762" s="215"/>
      <c r="C762" s="249" t="s">
        <v>654</v>
      </c>
      <c r="D762" s="218"/>
      <c r="E762" s="222">
        <v>34.75</v>
      </c>
      <c r="F762" s="227"/>
      <c r="G762" s="227"/>
      <c r="H762" s="226"/>
      <c r="I762" s="232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6"/>
      <c r="AI762" s="206"/>
      <c r="AJ762" s="206"/>
      <c r="AK762" s="206"/>
      <c r="AL762" s="206"/>
      <c r="AM762" s="206"/>
      <c r="AN762" s="206"/>
      <c r="AO762" s="206"/>
      <c r="AP762" s="206"/>
      <c r="AQ762" s="206"/>
      <c r="AR762" s="206"/>
      <c r="AS762" s="206"/>
      <c r="AT762" s="206"/>
      <c r="AU762" s="206"/>
      <c r="AV762" s="206"/>
      <c r="AW762" s="206"/>
      <c r="AX762" s="206"/>
      <c r="AY762" s="206"/>
      <c r="AZ762" s="206"/>
      <c r="BA762" s="206"/>
      <c r="BB762" s="206"/>
      <c r="BC762" s="206"/>
      <c r="BD762" s="206"/>
      <c r="BE762" s="206"/>
      <c r="BF762" s="206"/>
      <c r="BG762" s="206"/>
      <c r="BH762" s="206"/>
    </row>
    <row r="763" spans="1:60" outlineLevel="1" x14ac:dyDescent="0.2">
      <c r="A763" s="230"/>
      <c r="B763" s="215"/>
      <c r="C763" s="249" t="s">
        <v>655</v>
      </c>
      <c r="D763" s="218"/>
      <c r="E763" s="222">
        <v>37.090000000000003</v>
      </c>
      <c r="F763" s="227"/>
      <c r="G763" s="227"/>
      <c r="H763" s="226"/>
      <c r="I763" s="232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  <c r="AB763" s="206"/>
      <c r="AC763" s="206"/>
      <c r="AD763" s="206"/>
      <c r="AE763" s="206"/>
      <c r="AF763" s="206"/>
      <c r="AG763" s="206"/>
      <c r="AH763" s="206"/>
      <c r="AI763" s="206"/>
      <c r="AJ763" s="206"/>
      <c r="AK763" s="206"/>
      <c r="AL763" s="206"/>
      <c r="AM763" s="206"/>
      <c r="AN763" s="206"/>
      <c r="AO763" s="206"/>
      <c r="AP763" s="206"/>
      <c r="AQ763" s="206"/>
      <c r="AR763" s="206"/>
      <c r="AS763" s="206"/>
      <c r="AT763" s="206"/>
      <c r="AU763" s="206"/>
      <c r="AV763" s="206"/>
      <c r="AW763" s="206"/>
      <c r="AX763" s="206"/>
      <c r="AY763" s="206"/>
      <c r="AZ763" s="206"/>
      <c r="BA763" s="206"/>
      <c r="BB763" s="206"/>
      <c r="BC763" s="206"/>
      <c r="BD763" s="206"/>
      <c r="BE763" s="206"/>
      <c r="BF763" s="206"/>
      <c r="BG763" s="206"/>
      <c r="BH763" s="206"/>
    </row>
    <row r="764" spans="1:60" outlineLevel="1" x14ac:dyDescent="0.2">
      <c r="A764" s="230"/>
      <c r="B764" s="215"/>
      <c r="C764" s="250" t="s">
        <v>891</v>
      </c>
      <c r="D764" s="219"/>
      <c r="E764" s="223">
        <v>181.67</v>
      </c>
      <c r="F764" s="227"/>
      <c r="G764" s="227"/>
      <c r="H764" s="226"/>
      <c r="I764" s="232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  <c r="AA764" s="206"/>
      <c r="AB764" s="206"/>
      <c r="AC764" s="206"/>
      <c r="AD764" s="206"/>
      <c r="AE764" s="206"/>
      <c r="AF764" s="206"/>
      <c r="AG764" s="206"/>
      <c r="AH764" s="206"/>
      <c r="AI764" s="206"/>
      <c r="AJ764" s="206"/>
      <c r="AK764" s="206"/>
      <c r="AL764" s="206"/>
      <c r="AM764" s="206"/>
      <c r="AN764" s="206"/>
      <c r="AO764" s="206"/>
      <c r="AP764" s="206"/>
      <c r="AQ764" s="206"/>
      <c r="AR764" s="206"/>
      <c r="AS764" s="206"/>
      <c r="AT764" s="206"/>
      <c r="AU764" s="206"/>
      <c r="AV764" s="206"/>
      <c r="AW764" s="206"/>
      <c r="AX764" s="206"/>
      <c r="AY764" s="206"/>
      <c r="AZ764" s="206"/>
      <c r="BA764" s="206"/>
      <c r="BB764" s="206"/>
      <c r="BC764" s="206"/>
      <c r="BD764" s="206"/>
      <c r="BE764" s="206"/>
      <c r="BF764" s="206"/>
      <c r="BG764" s="206"/>
      <c r="BH764" s="206"/>
    </row>
    <row r="765" spans="1:60" outlineLevel="1" x14ac:dyDescent="0.2">
      <c r="A765" s="230"/>
      <c r="B765" s="215"/>
      <c r="C765" s="249" t="s">
        <v>892</v>
      </c>
      <c r="D765" s="218"/>
      <c r="E765" s="222">
        <v>45.417499999999997</v>
      </c>
      <c r="F765" s="227"/>
      <c r="G765" s="227"/>
      <c r="H765" s="226"/>
      <c r="I765" s="232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  <c r="AA765" s="206"/>
      <c r="AB765" s="206"/>
      <c r="AC765" s="206"/>
      <c r="AD765" s="206"/>
      <c r="AE765" s="206"/>
      <c r="AF765" s="206"/>
      <c r="AG765" s="206"/>
      <c r="AH765" s="206"/>
      <c r="AI765" s="206"/>
      <c r="AJ765" s="206"/>
      <c r="AK765" s="206"/>
      <c r="AL765" s="206"/>
      <c r="AM765" s="206"/>
      <c r="AN765" s="206"/>
      <c r="AO765" s="206"/>
      <c r="AP765" s="206"/>
      <c r="AQ765" s="206"/>
      <c r="AR765" s="206"/>
      <c r="AS765" s="206"/>
      <c r="AT765" s="206"/>
      <c r="AU765" s="206"/>
      <c r="AV765" s="206"/>
      <c r="AW765" s="206"/>
      <c r="AX765" s="206"/>
      <c r="AY765" s="206"/>
      <c r="AZ765" s="206"/>
      <c r="BA765" s="206"/>
      <c r="BB765" s="206"/>
      <c r="BC765" s="206"/>
      <c r="BD765" s="206"/>
      <c r="BE765" s="206"/>
      <c r="BF765" s="206"/>
      <c r="BG765" s="206"/>
      <c r="BH765" s="206"/>
    </row>
    <row r="766" spans="1:60" outlineLevel="1" x14ac:dyDescent="0.2">
      <c r="A766" s="230"/>
      <c r="B766" s="215"/>
      <c r="C766" s="249" t="s">
        <v>893</v>
      </c>
      <c r="D766" s="218"/>
      <c r="E766" s="222">
        <v>9.0835000000000008</v>
      </c>
      <c r="F766" s="227"/>
      <c r="G766" s="227"/>
      <c r="H766" s="226"/>
      <c r="I766" s="232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  <c r="AA766" s="206"/>
      <c r="AB766" s="206"/>
      <c r="AC766" s="206"/>
      <c r="AD766" s="206"/>
      <c r="AE766" s="206"/>
      <c r="AF766" s="206"/>
      <c r="AG766" s="206"/>
      <c r="AH766" s="206"/>
      <c r="AI766" s="206"/>
      <c r="AJ766" s="206"/>
      <c r="AK766" s="206"/>
      <c r="AL766" s="206"/>
      <c r="AM766" s="206"/>
      <c r="AN766" s="206"/>
      <c r="AO766" s="206"/>
      <c r="AP766" s="206"/>
      <c r="AQ766" s="206"/>
      <c r="AR766" s="206"/>
      <c r="AS766" s="206"/>
      <c r="AT766" s="206"/>
      <c r="AU766" s="206"/>
      <c r="AV766" s="206"/>
      <c r="AW766" s="206"/>
      <c r="AX766" s="206"/>
      <c r="AY766" s="206"/>
      <c r="AZ766" s="206"/>
      <c r="BA766" s="206"/>
      <c r="BB766" s="206"/>
      <c r="BC766" s="206"/>
      <c r="BD766" s="206"/>
      <c r="BE766" s="206"/>
      <c r="BF766" s="206"/>
      <c r="BG766" s="206"/>
      <c r="BH766" s="206"/>
    </row>
    <row r="767" spans="1:60" outlineLevel="1" x14ac:dyDescent="0.2">
      <c r="A767" s="230"/>
      <c r="B767" s="321" t="s">
        <v>894</v>
      </c>
      <c r="C767" s="322"/>
      <c r="D767" s="323"/>
      <c r="E767" s="324"/>
      <c r="F767" s="325"/>
      <c r="G767" s="326"/>
      <c r="H767" s="226"/>
      <c r="I767" s="232"/>
      <c r="J767" s="206"/>
      <c r="K767" s="206">
        <v>0</v>
      </c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  <c r="AA767" s="206"/>
      <c r="AB767" s="206"/>
      <c r="AC767" s="206"/>
      <c r="AD767" s="206"/>
      <c r="AE767" s="206"/>
      <c r="AF767" s="206"/>
      <c r="AG767" s="206"/>
      <c r="AH767" s="206"/>
      <c r="AI767" s="206"/>
      <c r="AJ767" s="206"/>
      <c r="AK767" s="206"/>
      <c r="AL767" s="206"/>
      <c r="AM767" s="206"/>
      <c r="AN767" s="206"/>
      <c r="AO767" s="206"/>
      <c r="AP767" s="206"/>
      <c r="AQ767" s="206"/>
      <c r="AR767" s="206"/>
      <c r="AS767" s="206"/>
      <c r="AT767" s="206"/>
      <c r="AU767" s="206"/>
      <c r="AV767" s="206"/>
      <c r="AW767" s="206"/>
      <c r="AX767" s="206"/>
      <c r="AY767" s="206"/>
      <c r="AZ767" s="206"/>
      <c r="BA767" s="206"/>
      <c r="BB767" s="206"/>
      <c r="BC767" s="206"/>
      <c r="BD767" s="206"/>
      <c r="BE767" s="206"/>
      <c r="BF767" s="206"/>
      <c r="BG767" s="206"/>
      <c r="BH767" s="206"/>
    </row>
    <row r="768" spans="1:60" outlineLevel="1" x14ac:dyDescent="0.2">
      <c r="A768" s="230">
        <v>128</v>
      </c>
      <c r="B768" s="215" t="s">
        <v>895</v>
      </c>
      <c r="C768" s="248" t="s">
        <v>896</v>
      </c>
      <c r="D768" s="217" t="s">
        <v>147</v>
      </c>
      <c r="E768" s="221">
        <v>236.17099999999999</v>
      </c>
      <c r="F768" s="228"/>
      <c r="G768" s="227">
        <f>ROUND(E768*F768,2)</f>
        <v>0</v>
      </c>
      <c r="H768" s="226" t="s">
        <v>890</v>
      </c>
      <c r="I768" s="232" t="s">
        <v>149</v>
      </c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  <c r="AA768" s="206"/>
      <c r="AB768" s="206"/>
      <c r="AC768" s="206"/>
      <c r="AD768" s="206"/>
      <c r="AE768" s="206"/>
      <c r="AF768" s="206"/>
      <c r="AG768" s="206"/>
      <c r="AH768" s="206"/>
      <c r="AI768" s="206"/>
      <c r="AJ768" s="206"/>
      <c r="AK768" s="206"/>
      <c r="AL768" s="206"/>
      <c r="AM768" s="206">
        <v>21</v>
      </c>
      <c r="AN768" s="206"/>
      <c r="AO768" s="206"/>
      <c r="AP768" s="206"/>
      <c r="AQ768" s="206"/>
      <c r="AR768" s="206"/>
      <c r="AS768" s="206"/>
      <c r="AT768" s="206"/>
      <c r="AU768" s="206"/>
      <c r="AV768" s="206"/>
      <c r="AW768" s="206"/>
      <c r="AX768" s="206"/>
      <c r="AY768" s="206"/>
      <c r="AZ768" s="206"/>
      <c r="BA768" s="206"/>
      <c r="BB768" s="206"/>
      <c r="BC768" s="206"/>
      <c r="BD768" s="206"/>
      <c r="BE768" s="206"/>
      <c r="BF768" s="206"/>
      <c r="BG768" s="206"/>
      <c r="BH768" s="206"/>
    </row>
    <row r="769" spans="1:60" outlineLevel="1" x14ac:dyDescent="0.2">
      <c r="A769" s="230"/>
      <c r="B769" s="215"/>
      <c r="C769" s="249" t="s">
        <v>652</v>
      </c>
      <c r="D769" s="218"/>
      <c r="E769" s="222">
        <v>97.48</v>
      </c>
      <c r="F769" s="227"/>
      <c r="G769" s="227"/>
      <c r="H769" s="226"/>
      <c r="I769" s="232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  <c r="AA769" s="206"/>
      <c r="AB769" s="206"/>
      <c r="AC769" s="206"/>
      <c r="AD769" s="206"/>
      <c r="AE769" s="206"/>
      <c r="AF769" s="206"/>
      <c r="AG769" s="206"/>
      <c r="AH769" s="206"/>
      <c r="AI769" s="206"/>
      <c r="AJ769" s="206"/>
      <c r="AK769" s="206"/>
      <c r="AL769" s="206"/>
      <c r="AM769" s="206"/>
      <c r="AN769" s="206"/>
      <c r="AO769" s="206"/>
      <c r="AP769" s="206"/>
      <c r="AQ769" s="206"/>
      <c r="AR769" s="206"/>
      <c r="AS769" s="206"/>
      <c r="AT769" s="206"/>
      <c r="AU769" s="206"/>
      <c r="AV769" s="206"/>
      <c r="AW769" s="206"/>
      <c r="AX769" s="206"/>
      <c r="AY769" s="206"/>
      <c r="AZ769" s="206"/>
      <c r="BA769" s="206"/>
      <c r="BB769" s="206"/>
      <c r="BC769" s="206"/>
      <c r="BD769" s="206"/>
      <c r="BE769" s="206"/>
      <c r="BF769" s="206"/>
      <c r="BG769" s="206"/>
      <c r="BH769" s="206"/>
    </row>
    <row r="770" spans="1:60" outlineLevel="1" x14ac:dyDescent="0.2">
      <c r="A770" s="230"/>
      <c r="B770" s="215"/>
      <c r="C770" s="249" t="s">
        <v>653</v>
      </c>
      <c r="D770" s="218"/>
      <c r="E770" s="222">
        <v>12.35</v>
      </c>
      <c r="F770" s="227"/>
      <c r="G770" s="227"/>
      <c r="H770" s="226"/>
      <c r="I770" s="232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  <c r="AA770" s="206"/>
      <c r="AB770" s="206"/>
      <c r="AC770" s="206"/>
      <c r="AD770" s="206"/>
      <c r="AE770" s="206"/>
      <c r="AF770" s="206"/>
      <c r="AG770" s="206"/>
      <c r="AH770" s="206"/>
      <c r="AI770" s="206"/>
      <c r="AJ770" s="206"/>
      <c r="AK770" s="206"/>
      <c r="AL770" s="206"/>
      <c r="AM770" s="206"/>
      <c r="AN770" s="206"/>
      <c r="AO770" s="206"/>
      <c r="AP770" s="206"/>
      <c r="AQ770" s="206"/>
      <c r="AR770" s="206"/>
      <c r="AS770" s="206"/>
      <c r="AT770" s="206"/>
      <c r="AU770" s="206"/>
      <c r="AV770" s="206"/>
      <c r="AW770" s="206"/>
      <c r="AX770" s="206"/>
      <c r="AY770" s="206"/>
      <c r="AZ770" s="206"/>
      <c r="BA770" s="206"/>
      <c r="BB770" s="206"/>
      <c r="BC770" s="206"/>
      <c r="BD770" s="206"/>
      <c r="BE770" s="206"/>
      <c r="BF770" s="206"/>
      <c r="BG770" s="206"/>
      <c r="BH770" s="206"/>
    </row>
    <row r="771" spans="1:60" outlineLevel="1" x14ac:dyDescent="0.2">
      <c r="A771" s="230"/>
      <c r="B771" s="215"/>
      <c r="C771" s="249" t="s">
        <v>654</v>
      </c>
      <c r="D771" s="218"/>
      <c r="E771" s="222">
        <v>34.75</v>
      </c>
      <c r="F771" s="227"/>
      <c r="G771" s="227"/>
      <c r="H771" s="226"/>
      <c r="I771" s="232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  <c r="AA771" s="206"/>
      <c r="AB771" s="206"/>
      <c r="AC771" s="206"/>
      <c r="AD771" s="206"/>
      <c r="AE771" s="206"/>
      <c r="AF771" s="206"/>
      <c r="AG771" s="206"/>
      <c r="AH771" s="206"/>
      <c r="AI771" s="206"/>
      <c r="AJ771" s="206"/>
      <c r="AK771" s="206"/>
      <c r="AL771" s="206"/>
      <c r="AM771" s="206"/>
      <c r="AN771" s="206"/>
      <c r="AO771" s="206"/>
      <c r="AP771" s="206"/>
      <c r="AQ771" s="206"/>
      <c r="AR771" s="206"/>
      <c r="AS771" s="206"/>
      <c r="AT771" s="206"/>
      <c r="AU771" s="206"/>
      <c r="AV771" s="206"/>
      <c r="AW771" s="206"/>
      <c r="AX771" s="206"/>
      <c r="AY771" s="206"/>
      <c r="AZ771" s="206"/>
      <c r="BA771" s="206"/>
      <c r="BB771" s="206"/>
      <c r="BC771" s="206"/>
      <c r="BD771" s="206"/>
      <c r="BE771" s="206"/>
      <c r="BF771" s="206"/>
      <c r="BG771" s="206"/>
      <c r="BH771" s="206"/>
    </row>
    <row r="772" spans="1:60" outlineLevel="1" x14ac:dyDescent="0.2">
      <c r="A772" s="230"/>
      <c r="B772" s="215"/>
      <c r="C772" s="249" t="s">
        <v>655</v>
      </c>
      <c r="D772" s="218"/>
      <c r="E772" s="222">
        <v>37.090000000000003</v>
      </c>
      <c r="F772" s="227"/>
      <c r="G772" s="227"/>
      <c r="H772" s="226"/>
      <c r="I772" s="232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  <c r="AA772" s="206"/>
      <c r="AB772" s="206"/>
      <c r="AC772" s="206"/>
      <c r="AD772" s="206"/>
      <c r="AE772" s="206"/>
      <c r="AF772" s="206"/>
      <c r="AG772" s="206"/>
      <c r="AH772" s="206"/>
      <c r="AI772" s="206"/>
      <c r="AJ772" s="206"/>
      <c r="AK772" s="206"/>
      <c r="AL772" s="206"/>
      <c r="AM772" s="206"/>
      <c r="AN772" s="206"/>
      <c r="AO772" s="206"/>
      <c r="AP772" s="206"/>
      <c r="AQ772" s="206"/>
      <c r="AR772" s="206"/>
      <c r="AS772" s="206"/>
      <c r="AT772" s="206"/>
      <c r="AU772" s="206"/>
      <c r="AV772" s="206"/>
      <c r="AW772" s="206"/>
      <c r="AX772" s="206"/>
      <c r="AY772" s="206"/>
      <c r="AZ772" s="206"/>
      <c r="BA772" s="206"/>
      <c r="BB772" s="206"/>
      <c r="BC772" s="206"/>
      <c r="BD772" s="206"/>
      <c r="BE772" s="206"/>
      <c r="BF772" s="206"/>
      <c r="BG772" s="206"/>
      <c r="BH772" s="206"/>
    </row>
    <row r="773" spans="1:60" outlineLevel="1" x14ac:dyDescent="0.2">
      <c r="A773" s="230"/>
      <c r="B773" s="215"/>
      <c r="C773" s="250" t="s">
        <v>891</v>
      </c>
      <c r="D773" s="219"/>
      <c r="E773" s="223">
        <v>181.67</v>
      </c>
      <c r="F773" s="227"/>
      <c r="G773" s="227"/>
      <c r="H773" s="226"/>
      <c r="I773" s="232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  <c r="AA773" s="206"/>
      <c r="AB773" s="206"/>
      <c r="AC773" s="206"/>
      <c r="AD773" s="206"/>
      <c r="AE773" s="206"/>
      <c r="AF773" s="206"/>
      <c r="AG773" s="206"/>
      <c r="AH773" s="206"/>
      <c r="AI773" s="206"/>
      <c r="AJ773" s="206"/>
      <c r="AK773" s="206"/>
      <c r="AL773" s="206"/>
      <c r="AM773" s="206"/>
      <c r="AN773" s="206"/>
      <c r="AO773" s="206"/>
      <c r="AP773" s="206"/>
      <c r="AQ773" s="206"/>
      <c r="AR773" s="206"/>
      <c r="AS773" s="206"/>
      <c r="AT773" s="206"/>
      <c r="AU773" s="206"/>
      <c r="AV773" s="206"/>
      <c r="AW773" s="206"/>
      <c r="AX773" s="206"/>
      <c r="AY773" s="206"/>
      <c r="AZ773" s="206"/>
      <c r="BA773" s="206"/>
      <c r="BB773" s="206"/>
      <c r="BC773" s="206"/>
      <c r="BD773" s="206"/>
      <c r="BE773" s="206"/>
      <c r="BF773" s="206"/>
      <c r="BG773" s="206"/>
      <c r="BH773" s="206"/>
    </row>
    <row r="774" spans="1:60" outlineLevel="1" x14ac:dyDescent="0.2">
      <c r="A774" s="230"/>
      <c r="B774" s="215"/>
      <c r="C774" s="249" t="s">
        <v>892</v>
      </c>
      <c r="D774" s="218"/>
      <c r="E774" s="222">
        <v>45.417499999999997</v>
      </c>
      <c r="F774" s="227"/>
      <c r="G774" s="227"/>
      <c r="H774" s="226"/>
      <c r="I774" s="232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  <c r="AA774" s="206"/>
      <c r="AB774" s="206"/>
      <c r="AC774" s="206"/>
      <c r="AD774" s="206"/>
      <c r="AE774" s="206"/>
      <c r="AF774" s="206"/>
      <c r="AG774" s="206"/>
      <c r="AH774" s="206"/>
      <c r="AI774" s="206"/>
      <c r="AJ774" s="206"/>
      <c r="AK774" s="206"/>
      <c r="AL774" s="206"/>
      <c r="AM774" s="206"/>
      <c r="AN774" s="206"/>
      <c r="AO774" s="206"/>
      <c r="AP774" s="206"/>
      <c r="AQ774" s="206"/>
      <c r="AR774" s="206"/>
      <c r="AS774" s="206"/>
      <c r="AT774" s="206"/>
      <c r="AU774" s="206"/>
      <c r="AV774" s="206"/>
      <c r="AW774" s="206"/>
      <c r="AX774" s="206"/>
      <c r="AY774" s="206"/>
      <c r="AZ774" s="206"/>
      <c r="BA774" s="206"/>
      <c r="BB774" s="206"/>
      <c r="BC774" s="206"/>
      <c r="BD774" s="206"/>
      <c r="BE774" s="206"/>
      <c r="BF774" s="206"/>
      <c r="BG774" s="206"/>
      <c r="BH774" s="206"/>
    </row>
    <row r="775" spans="1:60" outlineLevel="1" x14ac:dyDescent="0.2">
      <c r="A775" s="230"/>
      <c r="B775" s="215"/>
      <c r="C775" s="249" t="s">
        <v>893</v>
      </c>
      <c r="D775" s="218"/>
      <c r="E775" s="222">
        <v>9.0835000000000008</v>
      </c>
      <c r="F775" s="227"/>
      <c r="G775" s="227"/>
      <c r="H775" s="226"/>
      <c r="I775" s="232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  <c r="AA775" s="206"/>
      <c r="AB775" s="206"/>
      <c r="AC775" s="206"/>
      <c r="AD775" s="206"/>
      <c r="AE775" s="206"/>
      <c r="AF775" s="206"/>
      <c r="AG775" s="206"/>
      <c r="AH775" s="206"/>
      <c r="AI775" s="206"/>
      <c r="AJ775" s="206"/>
      <c r="AK775" s="206"/>
      <c r="AL775" s="206"/>
      <c r="AM775" s="206"/>
      <c r="AN775" s="206"/>
      <c r="AO775" s="206"/>
      <c r="AP775" s="206"/>
      <c r="AQ775" s="206"/>
      <c r="AR775" s="206"/>
      <c r="AS775" s="206"/>
      <c r="AT775" s="206"/>
      <c r="AU775" s="206"/>
      <c r="AV775" s="206"/>
      <c r="AW775" s="206"/>
      <c r="AX775" s="206"/>
      <c r="AY775" s="206"/>
      <c r="AZ775" s="206"/>
      <c r="BA775" s="206"/>
      <c r="BB775" s="206"/>
      <c r="BC775" s="206"/>
      <c r="BD775" s="206"/>
      <c r="BE775" s="206"/>
      <c r="BF775" s="206"/>
      <c r="BG775" s="206"/>
      <c r="BH775" s="206"/>
    </row>
    <row r="776" spans="1:60" outlineLevel="1" x14ac:dyDescent="0.2">
      <c r="A776" s="230"/>
      <c r="B776" s="321" t="s">
        <v>897</v>
      </c>
      <c r="C776" s="322"/>
      <c r="D776" s="323"/>
      <c r="E776" s="324"/>
      <c r="F776" s="325"/>
      <c r="G776" s="326"/>
      <c r="H776" s="226"/>
      <c r="I776" s="232"/>
      <c r="J776" s="206"/>
      <c r="K776" s="206">
        <v>0</v>
      </c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  <c r="AA776" s="206"/>
      <c r="AB776" s="206"/>
      <c r="AC776" s="206"/>
      <c r="AD776" s="206"/>
      <c r="AE776" s="206"/>
      <c r="AF776" s="206"/>
      <c r="AG776" s="206"/>
      <c r="AH776" s="206"/>
      <c r="AI776" s="206"/>
      <c r="AJ776" s="206"/>
      <c r="AK776" s="206"/>
      <c r="AL776" s="206"/>
      <c r="AM776" s="206"/>
      <c r="AN776" s="206"/>
      <c r="AO776" s="206"/>
      <c r="AP776" s="206"/>
      <c r="AQ776" s="206"/>
      <c r="AR776" s="206"/>
      <c r="AS776" s="206"/>
      <c r="AT776" s="206"/>
      <c r="AU776" s="206"/>
      <c r="AV776" s="206"/>
      <c r="AW776" s="206"/>
      <c r="AX776" s="206"/>
      <c r="AY776" s="206"/>
      <c r="AZ776" s="206"/>
      <c r="BA776" s="206"/>
      <c r="BB776" s="206"/>
      <c r="BC776" s="206"/>
      <c r="BD776" s="206"/>
      <c r="BE776" s="206"/>
      <c r="BF776" s="206"/>
      <c r="BG776" s="206"/>
      <c r="BH776" s="206"/>
    </row>
    <row r="777" spans="1:60" outlineLevel="1" x14ac:dyDescent="0.2">
      <c r="A777" s="230">
        <v>129</v>
      </c>
      <c r="B777" s="215" t="s">
        <v>898</v>
      </c>
      <c r="C777" s="248" t="s">
        <v>899</v>
      </c>
      <c r="D777" s="217" t="s">
        <v>147</v>
      </c>
      <c r="E777" s="221">
        <v>181.67</v>
      </c>
      <c r="F777" s="228"/>
      <c r="G777" s="227">
        <f>ROUND(E777*F777,2)</f>
        <v>0</v>
      </c>
      <c r="H777" s="226" t="s">
        <v>890</v>
      </c>
      <c r="I777" s="232" t="s">
        <v>149</v>
      </c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  <c r="AA777" s="206"/>
      <c r="AB777" s="206"/>
      <c r="AC777" s="206"/>
      <c r="AD777" s="206"/>
      <c r="AE777" s="206"/>
      <c r="AF777" s="206"/>
      <c r="AG777" s="206"/>
      <c r="AH777" s="206"/>
      <c r="AI777" s="206"/>
      <c r="AJ777" s="206"/>
      <c r="AK777" s="206"/>
      <c r="AL777" s="206"/>
      <c r="AM777" s="206">
        <v>21</v>
      </c>
      <c r="AN777" s="206"/>
      <c r="AO777" s="206"/>
      <c r="AP777" s="206"/>
      <c r="AQ777" s="206"/>
      <c r="AR777" s="206"/>
      <c r="AS777" s="206"/>
      <c r="AT777" s="206"/>
      <c r="AU777" s="206"/>
      <c r="AV777" s="206"/>
      <c r="AW777" s="206"/>
      <c r="AX777" s="206"/>
      <c r="AY777" s="206"/>
      <c r="AZ777" s="206"/>
      <c r="BA777" s="206"/>
      <c r="BB777" s="206"/>
      <c r="BC777" s="206"/>
      <c r="BD777" s="206"/>
      <c r="BE777" s="206"/>
      <c r="BF777" s="206"/>
      <c r="BG777" s="206"/>
      <c r="BH777" s="206"/>
    </row>
    <row r="778" spans="1:60" outlineLevel="1" x14ac:dyDescent="0.2">
      <c r="A778" s="230"/>
      <c r="B778" s="215"/>
      <c r="C778" s="249" t="s">
        <v>900</v>
      </c>
      <c r="D778" s="218"/>
      <c r="E778" s="222"/>
      <c r="F778" s="227"/>
      <c r="G778" s="227"/>
      <c r="H778" s="226"/>
      <c r="I778" s="232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  <c r="AA778" s="206"/>
      <c r="AB778" s="206"/>
      <c r="AC778" s="206"/>
      <c r="AD778" s="206"/>
      <c r="AE778" s="206"/>
      <c r="AF778" s="206"/>
      <c r="AG778" s="206"/>
      <c r="AH778" s="206"/>
      <c r="AI778" s="206"/>
      <c r="AJ778" s="206"/>
      <c r="AK778" s="206"/>
      <c r="AL778" s="206"/>
      <c r="AM778" s="206"/>
      <c r="AN778" s="206"/>
      <c r="AO778" s="206"/>
      <c r="AP778" s="206"/>
      <c r="AQ778" s="206"/>
      <c r="AR778" s="206"/>
      <c r="AS778" s="206"/>
      <c r="AT778" s="206"/>
      <c r="AU778" s="206"/>
      <c r="AV778" s="206"/>
      <c r="AW778" s="206"/>
      <c r="AX778" s="206"/>
      <c r="AY778" s="206"/>
      <c r="AZ778" s="206"/>
      <c r="BA778" s="206"/>
      <c r="BB778" s="206"/>
      <c r="BC778" s="206"/>
      <c r="BD778" s="206"/>
      <c r="BE778" s="206"/>
      <c r="BF778" s="206"/>
      <c r="BG778" s="206"/>
      <c r="BH778" s="206"/>
    </row>
    <row r="779" spans="1:60" outlineLevel="1" x14ac:dyDescent="0.2">
      <c r="A779" s="230"/>
      <c r="B779" s="215"/>
      <c r="C779" s="249" t="s">
        <v>652</v>
      </c>
      <c r="D779" s="218"/>
      <c r="E779" s="222">
        <v>97.48</v>
      </c>
      <c r="F779" s="227"/>
      <c r="G779" s="227"/>
      <c r="H779" s="226"/>
      <c r="I779" s="232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  <c r="AA779" s="206"/>
      <c r="AB779" s="206"/>
      <c r="AC779" s="206"/>
      <c r="AD779" s="206"/>
      <c r="AE779" s="206"/>
      <c r="AF779" s="206"/>
      <c r="AG779" s="206"/>
      <c r="AH779" s="206"/>
      <c r="AI779" s="206"/>
      <c r="AJ779" s="206"/>
      <c r="AK779" s="206"/>
      <c r="AL779" s="206"/>
      <c r="AM779" s="206"/>
      <c r="AN779" s="206"/>
      <c r="AO779" s="206"/>
      <c r="AP779" s="206"/>
      <c r="AQ779" s="206"/>
      <c r="AR779" s="206"/>
      <c r="AS779" s="206"/>
      <c r="AT779" s="206"/>
      <c r="AU779" s="206"/>
      <c r="AV779" s="206"/>
      <c r="AW779" s="206"/>
      <c r="AX779" s="206"/>
      <c r="AY779" s="206"/>
      <c r="AZ779" s="206"/>
      <c r="BA779" s="206"/>
      <c r="BB779" s="206"/>
      <c r="BC779" s="206"/>
      <c r="BD779" s="206"/>
      <c r="BE779" s="206"/>
      <c r="BF779" s="206"/>
      <c r="BG779" s="206"/>
      <c r="BH779" s="206"/>
    </row>
    <row r="780" spans="1:60" outlineLevel="1" x14ac:dyDescent="0.2">
      <c r="A780" s="230"/>
      <c r="B780" s="215"/>
      <c r="C780" s="249" t="s">
        <v>653</v>
      </c>
      <c r="D780" s="218"/>
      <c r="E780" s="222">
        <v>12.35</v>
      </c>
      <c r="F780" s="227"/>
      <c r="G780" s="227"/>
      <c r="H780" s="226"/>
      <c r="I780" s="232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  <c r="AA780" s="206"/>
      <c r="AB780" s="206"/>
      <c r="AC780" s="206"/>
      <c r="AD780" s="206"/>
      <c r="AE780" s="206"/>
      <c r="AF780" s="206"/>
      <c r="AG780" s="206"/>
      <c r="AH780" s="206"/>
      <c r="AI780" s="206"/>
      <c r="AJ780" s="206"/>
      <c r="AK780" s="206"/>
      <c r="AL780" s="206"/>
      <c r="AM780" s="206"/>
      <c r="AN780" s="206"/>
      <c r="AO780" s="206"/>
      <c r="AP780" s="206"/>
      <c r="AQ780" s="206"/>
      <c r="AR780" s="206"/>
      <c r="AS780" s="206"/>
      <c r="AT780" s="206"/>
      <c r="AU780" s="206"/>
      <c r="AV780" s="206"/>
      <c r="AW780" s="206"/>
      <c r="AX780" s="206"/>
      <c r="AY780" s="206"/>
      <c r="AZ780" s="206"/>
      <c r="BA780" s="206"/>
      <c r="BB780" s="206"/>
      <c r="BC780" s="206"/>
      <c r="BD780" s="206"/>
      <c r="BE780" s="206"/>
      <c r="BF780" s="206"/>
      <c r="BG780" s="206"/>
      <c r="BH780" s="206"/>
    </row>
    <row r="781" spans="1:60" outlineLevel="1" x14ac:dyDescent="0.2">
      <c r="A781" s="230"/>
      <c r="B781" s="215"/>
      <c r="C781" s="249" t="s">
        <v>654</v>
      </c>
      <c r="D781" s="218"/>
      <c r="E781" s="222">
        <v>34.75</v>
      </c>
      <c r="F781" s="227"/>
      <c r="G781" s="227"/>
      <c r="H781" s="226"/>
      <c r="I781" s="232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  <c r="AA781" s="206"/>
      <c r="AB781" s="206"/>
      <c r="AC781" s="206"/>
      <c r="AD781" s="206"/>
      <c r="AE781" s="206"/>
      <c r="AF781" s="206"/>
      <c r="AG781" s="206"/>
      <c r="AH781" s="206"/>
      <c r="AI781" s="206"/>
      <c r="AJ781" s="206"/>
      <c r="AK781" s="206"/>
      <c r="AL781" s="206"/>
      <c r="AM781" s="206"/>
      <c r="AN781" s="206"/>
      <c r="AO781" s="206"/>
      <c r="AP781" s="206"/>
      <c r="AQ781" s="206"/>
      <c r="AR781" s="206"/>
      <c r="AS781" s="206"/>
      <c r="AT781" s="206"/>
      <c r="AU781" s="206"/>
      <c r="AV781" s="206"/>
      <c r="AW781" s="206"/>
      <c r="AX781" s="206"/>
      <c r="AY781" s="206"/>
      <c r="AZ781" s="206"/>
      <c r="BA781" s="206"/>
      <c r="BB781" s="206"/>
      <c r="BC781" s="206"/>
      <c r="BD781" s="206"/>
      <c r="BE781" s="206"/>
      <c r="BF781" s="206"/>
      <c r="BG781" s="206"/>
      <c r="BH781" s="206"/>
    </row>
    <row r="782" spans="1:60" outlineLevel="1" x14ac:dyDescent="0.2">
      <c r="A782" s="230"/>
      <c r="B782" s="215"/>
      <c r="C782" s="249" t="s">
        <v>655</v>
      </c>
      <c r="D782" s="218"/>
      <c r="E782" s="222">
        <v>37.090000000000003</v>
      </c>
      <c r="F782" s="227"/>
      <c r="G782" s="227"/>
      <c r="H782" s="226"/>
      <c r="I782" s="232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  <c r="AA782" s="206"/>
      <c r="AB782" s="206"/>
      <c r="AC782" s="206"/>
      <c r="AD782" s="206"/>
      <c r="AE782" s="206"/>
      <c r="AF782" s="206"/>
      <c r="AG782" s="206"/>
      <c r="AH782" s="206"/>
      <c r="AI782" s="206"/>
      <c r="AJ782" s="206"/>
      <c r="AK782" s="206"/>
      <c r="AL782" s="206"/>
      <c r="AM782" s="206"/>
      <c r="AN782" s="206"/>
      <c r="AO782" s="206"/>
      <c r="AP782" s="206"/>
      <c r="AQ782" s="206"/>
      <c r="AR782" s="206"/>
      <c r="AS782" s="206"/>
      <c r="AT782" s="206"/>
      <c r="AU782" s="206"/>
      <c r="AV782" s="206"/>
      <c r="AW782" s="206"/>
      <c r="AX782" s="206"/>
      <c r="AY782" s="206"/>
      <c r="AZ782" s="206"/>
      <c r="BA782" s="206"/>
      <c r="BB782" s="206"/>
      <c r="BC782" s="206"/>
      <c r="BD782" s="206"/>
      <c r="BE782" s="206"/>
      <c r="BF782" s="206"/>
      <c r="BG782" s="206"/>
      <c r="BH782" s="206"/>
    </row>
    <row r="783" spans="1:60" outlineLevel="1" x14ac:dyDescent="0.2">
      <c r="A783" s="230"/>
      <c r="B783" s="321" t="s">
        <v>901</v>
      </c>
      <c r="C783" s="322"/>
      <c r="D783" s="323"/>
      <c r="E783" s="324"/>
      <c r="F783" s="325"/>
      <c r="G783" s="326"/>
      <c r="H783" s="226"/>
      <c r="I783" s="232"/>
      <c r="J783" s="206"/>
      <c r="K783" s="206">
        <v>0</v>
      </c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  <c r="AA783" s="206"/>
      <c r="AB783" s="206"/>
      <c r="AC783" s="206"/>
      <c r="AD783" s="206"/>
      <c r="AE783" s="206"/>
      <c r="AF783" s="206"/>
      <c r="AG783" s="206"/>
      <c r="AH783" s="206"/>
      <c r="AI783" s="206"/>
      <c r="AJ783" s="206"/>
      <c r="AK783" s="206"/>
      <c r="AL783" s="206"/>
      <c r="AM783" s="206"/>
      <c r="AN783" s="206"/>
      <c r="AO783" s="206"/>
      <c r="AP783" s="206"/>
      <c r="AQ783" s="206"/>
      <c r="AR783" s="206"/>
      <c r="AS783" s="206"/>
      <c r="AT783" s="206"/>
      <c r="AU783" s="206"/>
      <c r="AV783" s="206"/>
      <c r="AW783" s="206"/>
      <c r="AX783" s="206"/>
      <c r="AY783" s="206"/>
      <c r="AZ783" s="206"/>
      <c r="BA783" s="206"/>
      <c r="BB783" s="206"/>
      <c r="BC783" s="206"/>
      <c r="BD783" s="206"/>
      <c r="BE783" s="206"/>
      <c r="BF783" s="206"/>
      <c r="BG783" s="206"/>
      <c r="BH783" s="206"/>
    </row>
    <row r="784" spans="1:60" outlineLevel="1" x14ac:dyDescent="0.2">
      <c r="A784" s="230"/>
      <c r="B784" s="321" t="s">
        <v>902</v>
      </c>
      <c r="C784" s="322"/>
      <c r="D784" s="323"/>
      <c r="E784" s="324"/>
      <c r="F784" s="325"/>
      <c r="G784" s="326"/>
      <c r="H784" s="226"/>
      <c r="I784" s="232"/>
      <c r="J784" s="206"/>
      <c r="K784" s="206">
        <v>1</v>
      </c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  <c r="AA784" s="206"/>
      <c r="AB784" s="206"/>
      <c r="AC784" s="206"/>
      <c r="AD784" s="206"/>
      <c r="AE784" s="206"/>
      <c r="AF784" s="206"/>
      <c r="AG784" s="206"/>
      <c r="AH784" s="206"/>
      <c r="AI784" s="206"/>
      <c r="AJ784" s="206"/>
      <c r="AK784" s="206"/>
      <c r="AL784" s="206"/>
      <c r="AM784" s="206"/>
      <c r="AN784" s="206"/>
      <c r="AO784" s="206"/>
      <c r="AP784" s="206"/>
      <c r="AQ784" s="206"/>
      <c r="AR784" s="206"/>
      <c r="AS784" s="206"/>
      <c r="AT784" s="206"/>
      <c r="AU784" s="206"/>
      <c r="AV784" s="206"/>
      <c r="AW784" s="206"/>
      <c r="AX784" s="206"/>
      <c r="AY784" s="206"/>
      <c r="AZ784" s="206"/>
      <c r="BA784" s="206"/>
      <c r="BB784" s="206"/>
      <c r="BC784" s="206"/>
      <c r="BD784" s="206"/>
      <c r="BE784" s="206"/>
      <c r="BF784" s="206"/>
      <c r="BG784" s="206"/>
      <c r="BH784" s="206"/>
    </row>
    <row r="785" spans="1:60" outlineLevel="1" x14ac:dyDescent="0.2">
      <c r="A785" s="230">
        <v>130</v>
      </c>
      <c r="B785" s="215" t="s">
        <v>903</v>
      </c>
      <c r="C785" s="248" t="s">
        <v>904</v>
      </c>
      <c r="D785" s="217" t="s">
        <v>147</v>
      </c>
      <c r="E785" s="221">
        <v>36.7575</v>
      </c>
      <c r="F785" s="228"/>
      <c r="G785" s="227">
        <f>ROUND(E785*F785,2)</f>
        <v>0</v>
      </c>
      <c r="H785" s="226" t="s">
        <v>890</v>
      </c>
      <c r="I785" s="232" t="s">
        <v>149</v>
      </c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  <c r="AA785" s="206"/>
      <c r="AB785" s="206"/>
      <c r="AC785" s="206"/>
      <c r="AD785" s="206"/>
      <c r="AE785" s="206"/>
      <c r="AF785" s="206"/>
      <c r="AG785" s="206"/>
      <c r="AH785" s="206"/>
      <c r="AI785" s="206"/>
      <c r="AJ785" s="206"/>
      <c r="AK785" s="206"/>
      <c r="AL785" s="206"/>
      <c r="AM785" s="206">
        <v>21</v>
      </c>
      <c r="AN785" s="206"/>
      <c r="AO785" s="206"/>
      <c r="AP785" s="206"/>
      <c r="AQ785" s="206"/>
      <c r="AR785" s="206"/>
      <c r="AS785" s="206"/>
      <c r="AT785" s="206"/>
      <c r="AU785" s="206"/>
      <c r="AV785" s="206"/>
      <c r="AW785" s="206"/>
      <c r="AX785" s="206"/>
      <c r="AY785" s="206"/>
      <c r="AZ785" s="206"/>
      <c r="BA785" s="206"/>
      <c r="BB785" s="206"/>
      <c r="BC785" s="206"/>
      <c r="BD785" s="206"/>
      <c r="BE785" s="206"/>
      <c r="BF785" s="206"/>
      <c r="BG785" s="206"/>
      <c r="BH785" s="206"/>
    </row>
    <row r="786" spans="1:60" outlineLevel="1" x14ac:dyDescent="0.2">
      <c r="A786" s="230"/>
      <c r="B786" s="215"/>
      <c r="C786" s="249" t="s">
        <v>905</v>
      </c>
      <c r="D786" s="218"/>
      <c r="E786" s="222"/>
      <c r="F786" s="227"/>
      <c r="G786" s="227"/>
      <c r="H786" s="226"/>
      <c r="I786" s="232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  <c r="AA786" s="206"/>
      <c r="AB786" s="206"/>
      <c r="AC786" s="206"/>
      <c r="AD786" s="206"/>
      <c r="AE786" s="206"/>
      <c r="AF786" s="206"/>
      <c r="AG786" s="206"/>
      <c r="AH786" s="206"/>
      <c r="AI786" s="206"/>
      <c r="AJ786" s="206"/>
      <c r="AK786" s="206"/>
      <c r="AL786" s="206"/>
      <c r="AM786" s="206"/>
      <c r="AN786" s="206"/>
      <c r="AO786" s="206"/>
      <c r="AP786" s="206"/>
      <c r="AQ786" s="206"/>
      <c r="AR786" s="206"/>
      <c r="AS786" s="206"/>
      <c r="AT786" s="206"/>
      <c r="AU786" s="206"/>
      <c r="AV786" s="206"/>
      <c r="AW786" s="206"/>
      <c r="AX786" s="206"/>
      <c r="AY786" s="206"/>
      <c r="AZ786" s="206"/>
      <c r="BA786" s="206"/>
      <c r="BB786" s="206"/>
      <c r="BC786" s="206"/>
      <c r="BD786" s="206"/>
      <c r="BE786" s="206"/>
      <c r="BF786" s="206"/>
      <c r="BG786" s="206"/>
      <c r="BH786" s="206"/>
    </row>
    <row r="787" spans="1:60" outlineLevel="1" x14ac:dyDescent="0.2">
      <c r="A787" s="230"/>
      <c r="B787" s="215"/>
      <c r="C787" s="249" t="s">
        <v>906</v>
      </c>
      <c r="D787" s="218"/>
      <c r="E787" s="222">
        <v>5.9450000000000003</v>
      </c>
      <c r="F787" s="227"/>
      <c r="G787" s="227"/>
      <c r="H787" s="226"/>
      <c r="I787" s="232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  <c r="AA787" s="206"/>
      <c r="AB787" s="206"/>
      <c r="AC787" s="206"/>
      <c r="AD787" s="206"/>
      <c r="AE787" s="206"/>
      <c r="AF787" s="206"/>
      <c r="AG787" s="206"/>
      <c r="AH787" s="206"/>
      <c r="AI787" s="206"/>
      <c r="AJ787" s="206"/>
      <c r="AK787" s="206"/>
      <c r="AL787" s="206"/>
      <c r="AM787" s="206"/>
      <c r="AN787" s="206"/>
      <c r="AO787" s="206"/>
      <c r="AP787" s="206"/>
      <c r="AQ787" s="206"/>
      <c r="AR787" s="206"/>
      <c r="AS787" s="206"/>
      <c r="AT787" s="206"/>
      <c r="AU787" s="206"/>
      <c r="AV787" s="206"/>
      <c r="AW787" s="206"/>
      <c r="AX787" s="206"/>
      <c r="AY787" s="206"/>
      <c r="AZ787" s="206"/>
      <c r="BA787" s="206"/>
      <c r="BB787" s="206"/>
      <c r="BC787" s="206"/>
      <c r="BD787" s="206"/>
      <c r="BE787" s="206"/>
      <c r="BF787" s="206"/>
      <c r="BG787" s="206"/>
      <c r="BH787" s="206"/>
    </row>
    <row r="788" spans="1:60" outlineLevel="1" x14ac:dyDescent="0.2">
      <c r="A788" s="230"/>
      <c r="B788" s="215"/>
      <c r="C788" s="249" t="s">
        <v>907</v>
      </c>
      <c r="D788" s="218"/>
      <c r="E788" s="222">
        <v>5.9450000000000003</v>
      </c>
      <c r="F788" s="227"/>
      <c r="G788" s="227"/>
      <c r="H788" s="226"/>
      <c r="I788" s="232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  <c r="AA788" s="206"/>
      <c r="AB788" s="206"/>
      <c r="AC788" s="206"/>
      <c r="AD788" s="206"/>
      <c r="AE788" s="206"/>
      <c r="AF788" s="206"/>
      <c r="AG788" s="206"/>
      <c r="AH788" s="206"/>
      <c r="AI788" s="206"/>
      <c r="AJ788" s="206"/>
      <c r="AK788" s="206"/>
      <c r="AL788" s="206"/>
      <c r="AM788" s="206"/>
      <c r="AN788" s="206"/>
      <c r="AO788" s="206"/>
      <c r="AP788" s="206"/>
      <c r="AQ788" s="206"/>
      <c r="AR788" s="206"/>
      <c r="AS788" s="206"/>
      <c r="AT788" s="206"/>
      <c r="AU788" s="206"/>
      <c r="AV788" s="206"/>
      <c r="AW788" s="206"/>
      <c r="AX788" s="206"/>
      <c r="AY788" s="206"/>
      <c r="AZ788" s="206"/>
      <c r="BA788" s="206"/>
      <c r="BB788" s="206"/>
      <c r="BC788" s="206"/>
      <c r="BD788" s="206"/>
      <c r="BE788" s="206"/>
      <c r="BF788" s="206"/>
      <c r="BG788" s="206"/>
      <c r="BH788" s="206"/>
    </row>
    <row r="789" spans="1:60" outlineLevel="1" x14ac:dyDescent="0.2">
      <c r="A789" s="230"/>
      <c r="B789" s="215"/>
      <c r="C789" s="249" t="s">
        <v>908</v>
      </c>
      <c r="D789" s="218"/>
      <c r="E789" s="222"/>
      <c r="F789" s="227"/>
      <c r="G789" s="227"/>
      <c r="H789" s="226"/>
      <c r="I789" s="232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  <c r="AA789" s="206"/>
      <c r="AB789" s="206"/>
      <c r="AC789" s="206"/>
      <c r="AD789" s="206"/>
      <c r="AE789" s="206"/>
      <c r="AF789" s="206"/>
      <c r="AG789" s="206"/>
      <c r="AH789" s="206"/>
      <c r="AI789" s="206"/>
      <c r="AJ789" s="206"/>
      <c r="AK789" s="206"/>
      <c r="AL789" s="206"/>
      <c r="AM789" s="206"/>
      <c r="AN789" s="206"/>
      <c r="AO789" s="206"/>
      <c r="AP789" s="206"/>
      <c r="AQ789" s="206"/>
      <c r="AR789" s="206"/>
      <c r="AS789" s="206"/>
      <c r="AT789" s="206"/>
      <c r="AU789" s="206"/>
      <c r="AV789" s="206"/>
      <c r="AW789" s="206"/>
      <c r="AX789" s="206"/>
      <c r="AY789" s="206"/>
      <c r="AZ789" s="206"/>
      <c r="BA789" s="206"/>
      <c r="BB789" s="206"/>
      <c r="BC789" s="206"/>
      <c r="BD789" s="206"/>
      <c r="BE789" s="206"/>
      <c r="BF789" s="206"/>
      <c r="BG789" s="206"/>
      <c r="BH789" s="206"/>
    </row>
    <row r="790" spans="1:60" outlineLevel="1" x14ac:dyDescent="0.2">
      <c r="A790" s="230"/>
      <c r="B790" s="215"/>
      <c r="C790" s="249" t="s">
        <v>909</v>
      </c>
      <c r="D790" s="218"/>
      <c r="E790" s="222">
        <v>5.74</v>
      </c>
      <c r="F790" s="227"/>
      <c r="G790" s="227"/>
      <c r="H790" s="226"/>
      <c r="I790" s="232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  <c r="AA790" s="206"/>
      <c r="AB790" s="206"/>
      <c r="AC790" s="206"/>
      <c r="AD790" s="206"/>
      <c r="AE790" s="206"/>
      <c r="AF790" s="206"/>
      <c r="AG790" s="206"/>
      <c r="AH790" s="206"/>
      <c r="AI790" s="206"/>
      <c r="AJ790" s="206"/>
      <c r="AK790" s="206"/>
      <c r="AL790" s="206"/>
      <c r="AM790" s="206"/>
      <c r="AN790" s="206"/>
      <c r="AO790" s="206"/>
      <c r="AP790" s="206"/>
      <c r="AQ790" s="206"/>
      <c r="AR790" s="206"/>
      <c r="AS790" s="206"/>
      <c r="AT790" s="206"/>
      <c r="AU790" s="206"/>
      <c r="AV790" s="206"/>
      <c r="AW790" s="206"/>
      <c r="AX790" s="206"/>
      <c r="AY790" s="206"/>
      <c r="AZ790" s="206"/>
      <c r="BA790" s="206"/>
      <c r="BB790" s="206"/>
      <c r="BC790" s="206"/>
      <c r="BD790" s="206"/>
      <c r="BE790" s="206"/>
      <c r="BF790" s="206"/>
      <c r="BG790" s="206"/>
      <c r="BH790" s="206"/>
    </row>
    <row r="791" spans="1:60" outlineLevel="1" x14ac:dyDescent="0.2">
      <c r="A791" s="230"/>
      <c r="B791" s="215"/>
      <c r="C791" s="249" t="s">
        <v>910</v>
      </c>
      <c r="D791" s="218"/>
      <c r="E791" s="222">
        <v>3.69</v>
      </c>
      <c r="F791" s="227"/>
      <c r="G791" s="227"/>
      <c r="H791" s="226"/>
      <c r="I791" s="232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  <c r="AA791" s="206"/>
      <c r="AB791" s="206"/>
      <c r="AC791" s="206"/>
      <c r="AD791" s="206"/>
      <c r="AE791" s="206"/>
      <c r="AF791" s="206"/>
      <c r="AG791" s="206"/>
      <c r="AH791" s="206"/>
      <c r="AI791" s="206"/>
      <c r="AJ791" s="206"/>
      <c r="AK791" s="206"/>
      <c r="AL791" s="206"/>
      <c r="AM791" s="206"/>
      <c r="AN791" s="206"/>
      <c r="AO791" s="206"/>
      <c r="AP791" s="206"/>
      <c r="AQ791" s="206"/>
      <c r="AR791" s="206"/>
      <c r="AS791" s="206"/>
      <c r="AT791" s="206"/>
      <c r="AU791" s="206"/>
      <c r="AV791" s="206"/>
      <c r="AW791" s="206"/>
      <c r="AX791" s="206"/>
      <c r="AY791" s="206"/>
      <c r="AZ791" s="206"/>
      <c r="BA791" s="206"/>
      <c r="BB791" s="206"/>
      <c r="BC791" s="206"/>
      <c r="BD791" s="206"/>
      <c r="BE791" s="206"/>
      <c r="BF791" s="206"/>
      <c r="BG791" s="206"/>
      <c r="BH791" s="206"/>
    </row>
    <row r="792" spans="1:60" outlineLevel="1" x14ac:dyDescent="0.2">
      <c r="A792" s="230"/>
      <c r="B792" s="215"/>
      <c r="C792" s="249" t="s">
        <v>911</v>
      </c>
      <c r="D792" s="218"/>
      <c r="E792" s="222">
        <v>15.4375</v>
      </c>
      <c r="F792" s="227"/>
      <c r="G792" s="227"/>
      <c r="H792" s="226"/>
      <c r="I792" s="232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  <c r="AA792" s="206"/>
      <c r="AB792" s="206"/>
      <c r="AC792" s="206"/>
      <c r="AD792" s="206"/>
      <c r="AE792" s="206"/>
      <c r="AF792" s="206"/>
      <c r="AG792" s="206"/>
      <c r="AH792" s="206"/>
      <c r="AI792" s="206"/>
      <c r="AJ792" s="206"/>
      <c r="AK792" s="206"/>
      <c r="AL792" s="206"/>
      <c r="AM792" s="206"/>
      <c r="AN792" s="206"/>
      <c r="AO792" s="206"/>
      <c r="AP792" s="206"/>
      <c r="AQ792" s="206"/>
      <c r="AR792" s="206"/>
      <c r="AS792" s="206"/>
      <c r="AT792" s="206"/>
      <c r="AU792" s="206"/>
      <c r="AV792" s="206"/>
      <c r="AW792" s="206"/>
      <c r="AX792" s="206"/>
      <c r="AY792" s="206"/>
      <c r="AZ792" s="206"/>
      <c r="BA792" s="206"/>
      <c r="BB792" s="206"/>
      <c r="BC792" s="206"/>
      <c r="BD792" s="206"/>
      <c r="BE792" s="206"/>
      <c r="BF792" s="206"/>
      <c r="BG792" s="206"/>
      <c r="BH792" s="206"/>
    </row>
    <row r="793" spans="1:60" outlineLevel="1" x14ac:dyDescent="0.2">
      <c r="A793" s="230"/>
      <c r="B793" s="321" t="s">
        <v>901</v>
      </c>
      <c r="C793" s="322"/>
      <c r="D793" s="323"/>
      <c r="E793" s="324"/>
      <c r="F793" s="325"/>
      <c r="G793" s="326"/>
      <c r="H793" s="226"/>
      <c r="I793" s="232"/>
      <c r="J793" s="206"/>
      <c r="K793" s="206">
        <v>0</v>
      </c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  <c r="AA793" s="206"/>
      <c r="AB793" s="206"/>
      <c r="AC793" s="206"/>
      <c r="AD793" s="206"/>
      <c r="AE793" s="206"/>
      <c r="AF793" s="206"/>
      <c r="AG793" s="206"/>
      <c r="AH793" s="206"/>
      <c r="AI793" s="206"/>
      <c r="AJ793" s="206"/>
      <c r="AK793" s="206"/>
      <c r="AL793" s="206"/>
      <c r="AM793" s="206"/>
      <c r="AN793" s="206"/>
      <c r="AO793" s="206"/>
      <c r="AP793" s="206"/>
      <c r="AQ793" s="206"/>
      <c r="AR793" s="206"/>
      <c r="AS793" s="206"/>
      <c r="AT793" s="206"/>
      <c r="AU793" s="206"/>
      <c r="AV793" s="206"/>
      <c r="AW793" s="206"/>
      <c r="AX793" s="206"/>
      <c r="AY793" s="206"/>
      <c r="AZ793" s="206"/>
      <c r="BA793" s="206"/>
      <c r="BB793" s="206"/>
      <c r="BC793" s="206"/>
      <c r="BD793" s="206"/>
      <c r="BE793" s="206"/>
      <c r="BF793" s="206"/>
      <c r="BG793" s="206"/>
      <c r="BH793" s="206"/>
    </row>
    <row r="794" spans="1:60" outlineLevel="1" x14ac:dyDescent="0.2">
      <c r="A794" s="230"/>
      <c r="B794" s="321" t="s">
        <v>912</v>
      </c>
      <c r="C794" s="322"/>
      <c r="D794" s="323"/>
      <c r="E794" s="324"/>
      <c r="F794" s="325"/>
      <c r="G794" s="326"/>
      <c r="H794" s="226"/>
      <c r="I794" s="232"/>
      <c r="J794" s="206"/>
      <c r="K794" s="206">
        <v>1</v>
      </c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  <c r="AA794" s="206"/>
      <c r="AB794" s="206"/>
      <c r="AC794" s="206"/>
      <c r="AD794" s="206"/>
      <c r="AE794" s="206"/>
      <c r="AF794" s="206"/>
      <c r="AG794" s="206"/>
      <c r="AH794" s="206"/>
      <c r="AI794" s="206"/>
      <c r="AJ794" s="206"/>
      <c r="AK794" s="206"/>
      <c r="AL794" s="206"/>
      <c r="AM794" s="206"/>
      <c r="AN794" s="206"/>
      <c r="AO794" s="206"/>
      <c r="AP794" s="206"/>
      <c r="AQ794" s="206"/>
      <c r="AR794" s="206"/>
      <c r="AS794" s="206"/>
      <c r="AT794" s="206"/>
      <c r="AU794" s="206"/>
      <c r="AV794" s="206"/>
      <c r="AW794" s="206"/>
      <c r="AX794" s="206"/>
      <c r="AY794" s="206"/>
      <c r="AZ794" s="206"/>
      <c r="BA794" s="206"/>
      <c r="BB794" s="206"/>
      <c r="BC794" s="206"/>
      <c r="BD794" s="206"/>
      <c r="BE794" s="206"/>
      <c r="BF794" s="206"/>
      <c r="BG794" s="206"/>
      <c r="BH794" s="206"/>
    </row>
    <row r="795" spans="1:60" outlineLevel="1" x14ac:dyDescent="0.2">
      <c r="A795" s="230">
        <v>131</v>
      </c>
      <c r="B795" s="215" t="s">
        <v>913</v>
      </c>
      <c r="C795" s="248" t="s">
        <v>914</v>
      </c>
      <c r="D795" s="217" t="s">
        <v>147</v>
      </c>
      <c r="E795" s="221">
        <v>36.7575</v>
      </c>
      <c r="F795" s="228"/>
      <c r="G795" s="227">
        <f>ROUND(E795*F795,2)</f>
        <v>0</v>
      </c>
      <c r="H795" s="226" t="s">
        <v>890</v>
      </c>
      <c r="I795" s="232" t="s">
        <v>149</v>
      </c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  <c r="AA795" s="206"/>
      <c r="AB795" s="206"/>
      <c r="AC795" s="206"/>
      <c r="AD795" s="206"/>
      <c r="AE795" s="206"/>
      <c r="AF795" s="206"/>
      <c r="AG795" s="206"/>
      <c r="AH795" s="206"/>
      <c r="AI795" s="206"/>
      <c r="AJ795" s="206"/>
      <c r="AK795" s="206"/>
      <c r="AL795" s="206"/>
      <c r="AM795" s="206">
        <v>21</v>
      </c>
      <c r="AN795" s="206"/>
      <c r="AO795" s="206"/>
      <c r="AP795" s="206"/>
      <c r="AQ795" s="206"/>
      <c r="AR795" s="206"/>
      <c r="AS795" s="206"/>
      <c r="AT795" s="206"/>
      <c r="AU795" s="206"/>
      <c r="AV795" s="206"/>
      <c r="AW795" s="206"/>
      <c r="AX795" s="206"/>
      <c r="AY795" s="206"/>
      <c r="AZ795" s="206"/>
      <c r="BA795" s="206"/>
      <c r="BB795" s="206"/>
      <c r="BC795" s="206"/>
      <c r="BD795" s="206"/>
      <c r="BE795" s="206"/>
      <c r="BF795" s="206"/>
      <c r="BG795" s="206"/>
      <c r="BH795" s="206"/>
    </row>
    <row r="796" spans="1:60" outlineLevel="1" x14ac:dyDescent="0.2">
      <c r="A796" s="230"/>
      <c r="B796" s="215"/>
      <c r="C796" s="249" t="s">
        <v>905</v>
      </c>
      <c r="D796" s="218"/>
      <c r="E796" s="222"/>
      <c r="F796" s="227"/>
      <c r="G796" s="227"/>
      <c r="H796" s="226"/>
      <c r="I796" s="232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  <c r="AA796" s="206"/>
      <c r="AB796" s="206"/>
      <c r="AC796" s="206"/>
      <c r="AD796" s="206"/>
      <c r="AE796" s="206"/>
      <c r="AF796" s="206"/>
      <c r="AG796" s="206"/>
      <c r="AH796" s="206"/>
      <c r="AI796" s="206"/>
      <c r="AJ796" s="206"/>
      <c r="AK796" s="206"/>
      <c r="AL796" s="206"/>
      <c r="AM796" s="206"/>
      <c r="AN796" s="206"/>
      <c r="AO796" s="206"/>
      <c r="AP796" s="206"/>
      <c r="AQ796" s="206"/>
      <c r="AR796" s="206"/>
      <c r="AS796" s="206"/>
      <c r="AT796" s="206"/>
      <c r="AU796" s="206"/>
      <c r="AV796" s="206"/>
      <c r="AW796" s="206"/>
      <c r="AX796" s="206"/>
      <c r="AY796" s="206"/>
      <c r="AZ796" s="206"/>
      <c r="BA796" s="206"/>
      <c r="BB796" s="206"/>
      <c r="BC796" s="206"/>
      <c r="BD796" s="206"/>
      <c r="BE796" s="206"/>
      <c r="BF796" s="206"/>
      <c r="BG796" s="206"/>
      <c r="BH796" s="206"/>
    </row>
    <row r="797" spans="1:60" outlineLevel="1" x14ac:dyDescent="0.2">
      <c r="A797" s="230"/>
      <c r="B797" s="215"/>
      <c r="C797" s="249" t="s">
        <v>906</v>
      </c>
      <c r="D797" s="218"/>
      <c r="E797" s="222">
        <v>5.9450000000000003</v>
      </c>
      <c r="F797" s="227"/>
      <c r="G797" s="227"/>
      <c r="H797" s="226"/>
      <c r="I797" s="232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  <c r="AA797" s="206"/>
      <c r="AB797" s="206"/>
      <c r="AC797" s="206"/>
      <c r="AD797" s="206"/>
      <c r="AE797" s="206"/>
      <c r="AF797" s="206"/>
      <c r="AG797" s="206"/>
      <c r="AH797" s="206"/>
      <c r="AI797" s="206"/>
      <c r="AJ797" s="206"/>
      <c r="AK797" s="206"/>
      <c r="AL797" s="206"/>
      <c r="AM797" s="206"/>
      <c r="AN797" s="206"/>
      <c r="AO797" s="206"/>
      <c r="AP797" s="206"/>
      <c r="AQ797" s="206"/>
      <c r="AR797" s="206"/>
      <c r="AS797" s="206"/>
      <c r="AT797" s="206"/>
      <c r="AU797" s="206"/>
      <c r="AV797" s="206"/>
      <c r="AW797" s="206"/>
      <c r="AX797" s="206"/>
      <c r="AY797" s="206"/>
      <c r="AZ797" s="206"/>
      <c r="BA797" s="206"/>
      <c r="BB797" s="206"/>
      <c r="BC797" s="206"/>
      <c r="BD797" s="206"/>
      <c r="BE797" s="206"/>
      <c r="BF797" s="206"/>
      <c r="BG797" s="206"/>
      <c r="BH797" s="206"/>
    </row>
    <row r="798" spans="1:60" outlineLevel="1" x14ac:dyDescent="0.2">
      <c r="A798" s="230"/>
      <c r="B798" s="215"/>
      <c r="C798" s="249" t="s">
        <v>907</v>
      </c>
      <c r="D798" s="218"/>
      <c r="E798" s="222">
        <v>5.9450000000000003</v>
      </c>
      <c r="F798" s="227"/>
      <c r="G798" s="227"/>
      <c r="H798" s="226"/>
      <c r="I798" s="232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  <c r="AA798" s="206"/>
      <c r="AB798" s="206"/>
      <c r="AC798" s="206"/>
      <c r="AD798" s="206"/>
      <c r="AE798" s="206"/>
      <c r="AF798" s="206"/>
      <c r="AG798" s="206"/>
      <c r="AH798" s="206"/>
      <c r="AI798" s="206"/>
      <c r="AJ798" s="206"/>
      <c r="AK798" s="206"/>
      <c r="AL798" s="206"/>
      <c r="AM798" s="206"/>
      <c r="AN798" s="206"/>
      <c r="AO798" s="206"/>
      <c r="AP798" s="206"/>
      <c r="AQ798" s="206"/>
      <c r="AR798" s="206"/>
      <c r="AS798" s="206"/>
      <c r="AT798" s="206"/>
      <c r="AU798" s="206"/>
      <c r="AV798" s="206"/>
      <c r="AW798" s="206"/>
      <c r="AX798" s="206"/>
      <c r="AY798" s="206"/>
      <c r="AZ798" s="206"/>
      <c r="BA798" s="206"/>
      <c r="BB798" s="206"/>
      <c r="BC798" s="206"/>
      <c r="BD798" s="206"/>
      <c r="BE798" s="206"/>
      <c r="BF798" s="206"/>
      <c r="BG798" s="206"/>
      <c r="BH798" s="206"/>
    </row>
    <row r="799" spans="1:60" outlineLevel="1" x14ac:dyDescent="0.2">
      <c r="A799" s="230"/>
      <c r="B799" s="215"/>
      <c r="C799" s="249" t="s">
        <v>908</v>
      </c>
      <c r="D799" s="218"/>
      <c r="E799" s="222"/>
      <c r="F799" s="227"/>
      <c r="G799" s="227"/>
      <c r="H799" s="226"/>
      <c r="I799" s="232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  <c r="AA799" s="206"/>
      <c r="AB799" s="206"/>
      <c r="AC799" s="206"/>
      <c r="AD799" s="206"/>
      <c r="AE799" s="206"/>
      <c r="AF799" s="206"/>
      <c r="AG799" s="206"/>
      <c r="AH799" s="206"/>
      <c r="AI799" s="206"/>
      <c r="AJ799" s="206"/>
      <c r="AK799" s="206"/>
      <c r="AL799" s="206"/>
      <c r="AM799" s="206"/>
      <c r="AN799" s="206"/>
      <c r="AO799" s="206"/>
      <c r="AP799" s="206"/>
      <c r="AQ799" s="206"/>
      <c r="AR799" s="206"/>
      <c r="AS799" s="206"/>
      <c r="AT799" s="206"/>
      <c r="AU799" s="206"/>
      <c r="AV799" s="206"/>
      <c r="AW799" s="206"/>
      <c r="AX799" s="206"/>
      <c r="AY799" s="206"/>
      <c r="AZ799" s="206"/>
      <c r="BA799" s="206"/>
      <c r="BB799" s="206"/>
      <c r="BC799" s="206"/>
      <c r="BD799" s="206"/>
      <c r="BE799" s="206"/>
      <c r="BF799" s="206"/>
      <c r="BG799" s="206"/>
      <c r="BH799" s="206"/>
    </row>
    <row r="800" spans="1:60" outlineLevel="1" x14ac:dyDescent="0.2">
      <c r="A800" s="230"/>
      <c r="B800" s="215"/>
      <c r="C800" s="249" t="s">
        <v>909</v>
      </c>
      <c r="D800" s="218"/>
      <c r="E800" s="222">
        <v>5.74</v>
      </c>
      <c r="F800" s="227"/>
      <c r="G800" s="227"/>
      <c r="H800" s="226"/>
      <c r="I800" s="232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  <c r="AA800" s="206"/>
      <c r="AB800" s="206"/>
      <c r="AC800" s="206"/>
      <c r="AD800" s="206"/>
      <c r="AE800" s="206"/>
      <c r="AF800" s="206"/>
      <c r="AG800" s="206"/>
      <c r="AH800" s="206"/>
      <c r="AI800" s="206"/>
      <c r="AJ800" s="206"/>
      <c r="AK800" s="206"/>
      <c r="AL800" s="206"/>
      <c r="AM800" s="206"/>
      <c r="AN800" s="206"/>
      <c r="AO800" s="206"/>
      <c r="AP800" s="206"/>
      <c r="AQ800" s="206"/>
      <c r="AR800" s="206"/>
      <c r="AS800" s="206"/>
      <c r="AT800" s="206"/>
      <c r="AU800" s="206"/>
      <c r="AV800" s="206"/>
      <c r="AW800" s="206"/>
      <c r="AX800" s="206"/>
      <c r="AY800" s="206"/>
      <c r="AZ800" s="206"/>
      <c r="BA800" s="206"/>
      <c r="BB800" s="206"/>
      <c r="BC800" s="206"/>
      <c r="BD800" s="206"/>
      <c r="BE800" s="206"/>
      <c r="BF800" s="206"/>
      <c r="BG800" s="206"/>
      <c r="BH800" s="206"/>
    </row>
    <row r="801" spans="1:60" outlineLevel="1" x14ac:dyDescent="0.2">
      <c r="A801" s="230"/>
      <c r="B801" s="215"/>
      <c r="C801" s="249" t="s">
        <v>910</v>
      </c>
      <c r="D801" s="218"/>
      <c r="E801" s="222">
        <v>3.69</v>
      </c>
      <c r="F801" s="227"/>
      <c r="G801" s="227"/>
      <c r="H801" s="226"/>
      <c r="I801" s="232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  <c r="AA801" s="206"/>
      <c r="AB801" s="206"/>
      <c r="AC801" s="206"/>
      <c r="AD801" s="206"/>
      <c r="AE801" s="206"/>
      <c r="AF801" s="206"/>
      <c r="AG801" s="206"/>
      <c r="AH801" s="206"/>
      <c r="AI801" s="206"/>
      <c r="AJ801" s="206"/>
      <c r="AK801" s="206"/>
      <c r="AL801" s="206"/>
      <c r="AM801" s="206"/>
      <c r="AN801" s="206"/>
      <c r="AO801" s="206"/>
      <c r="AP801" s="206"/>
      <c r="AQ801" s="206"/>
      <c r="AR801" s="206"/>
      <c r="AS801" s="206"/>
      <c r="AT801" s="206"/>
      <c r="AU801" s="206"/>
      <c r="AV801" s="206"/>
      <c r="AW801" s="206"/>
      <c r="AX801" s="206"/>
      <c r="AY801" s="206"/>
      <c r="AZ801" s="206"/>
      <c r="BA801" s="206"/>
      <c r="BB801" s="206"/>
      <c r="BC801" s="206"/>
      <c r="BD801" s="206"/>
      <c r="BE801" s="206"/>
      <c r="BF801" s="206"/>
      <c r="BG801" s="206"/>
      <c r="BH801" s="206"/>
    </row>
    <row r="802" spans="1:60" outlineLevel="1" x14ac:dyDescent="0.2">
      <c r="A802" s="230"/>
      <c r="B802" s="215"/>
      <c r="C802" s="249" t="s">
        <v>911</v>
      </c>
      <c r="D802" s="218"/>
      <c r="E802" s="222">
        <v>15.4375</v>
      </c>
      <c r="F802" s="227"/>
      <c r="G802" s="227"/>
      <c r="H802" s="226"/>
      <c r="I802" s="232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  <c r="AA802" s="206"/>
      <c r="AB802" s="206"/>
      <c r="AC802" s="206"/>
      <c r="AD802" s="206"/>
      <c r="AE802" s="206"/>
      <c r="AF802" s="206"/>
      <c r="AG802" s="206"/>
      <c r="AH802" s="206"/>
      <c r="AI802" s="206"/>
      <c r="AJ802" s="206"/>
      <c r="AK802" s="206"/>
      <c r="AL802" s="206"/>
      <c r="AM802" s="206"/>
      <c r="AN802" s="206"/>
      <c r="AO802" s="206"/>
      <c r="AP802" s="206"/>
      <c r="AQ802" s="206"/>
      <c r="AR802" s="206"/>
      <c r="AS802" s="206"/>
      <c r="AT802" s="206"/>
      <c r="AU802" s="206"/>
      <c r="AV802" s="206"/>
      <c r="AW802" s="206"/>
      <c r="AX802" s="206"/>
      <c r="AY802" s="206"/>
      <c r="AZ802" s="206"/>
      <c r="BA802" s="206"/>
      <c r="BB802" s="206"/>
      <c r="BC802" s="206"/>
      <c r="BD802" s="206"/>
      <c r="BE802" s="206"/>
      <c r="BF802" s="206"/>
      <c r="BG802" s="206"/>
      <c r="BH802" s="206"/>
    </row>
    <row r="803" spans="1:60" outlineLevel="1" x14ac:dyDescent="0.2">
      <c r="A803" s="230"/>
      <c r="B803" s="321" t="s">
        <v>915</v>
      </c>
      <c r="C803" s="322"/>
      <c r="D803" s="323"/>
      <c r="E803" s="324"/>
      <c r="F803" s="325"/>
      <c r="G803" s="326"/>
      <c r="H803" s="226"/>
      <c r="I803" s="232"/>
      <c r="J803" s="206"/>
      <c r="K803" s="206">
        <v>0</v>
      </c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  <c r="AA803" s="206"/>
      <c r="AB803" s="206"/>
      <c r="AC803" s="206"/>
      <c r="AD803" s="206"/>
      <c r="AE803" s="206"/>
      <c r="AF803" s="206"/>
      <c r="AG803" s="206"/>
      <c r="AH803" s="206"/>
      <c r="AI803" s="206"/>
      <c r="AJ803" s="206"/>
      <c r="AK803" s="206"/>
      <c r="AL803" s="206"/>
      <c r="AM803" s="206"/>
      <c r="AN803" s="206"/>
      <c r="AO803" s="206"/>
      <c r="AP803" s="206"/>
      <c r="AQ803" s="206"/>
      <c r="AR803" s="206"/>
      <c r="AS803" s="206"/>
      <c r="AT803" s="206"/>
      <c r="AU803" s="206"/>
      <c r="AV803" s="206"/>
      <c r="AW803" s="206"/>
      <c r="AX803" s="206"/>
      <c r="AY803" s="206"/>
      <c r="AZ803" s="206"/>
      <c r="BA803" s="206"/>
      <c r="BB803" s="206"/>
      <c r="BC803" s="206"/>
      <c r="BD803" s="206"/>
      <c r="BE803" s="206"/>
      <c r="BF803" s="206"/>
      <c r="BG803" s="206"/>
      <c r="BH803" s="206"/>
    </row>
    <row r="804" spans="1:60" outlineLevel="1" x14ac:dyDescent="0.2">
      <c r="A804" s="230"/>
      <c r="B804" s="321" t="s">
        <v>916</v>
      </c>
      <c r="C804" s="322"/>
      <c r="D804" s="323"/>
      <c r="E804" s="324"/>
      <c r="F804" s="325"/>
      <c r="G804" s="326"/>
      <c r="H804" s="226"/>
      <c r="I804" s="232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  <c r="AA804" s="206"/>
      <c r="AB804" s="206"/>
      <c r="AC804" s="206"/>
      <c r="AD804" s="206"/>
      <c r="AE804" s="206"/>
      <c r="AF804" s="206"/>
      <c r="AG804" s="206"/>
      <c r="AH804" s="206"/>
      <c r="AI804" s="206"/>
      <c r="AJ804" s="206"/>
      <c r="AK804" s="206"/>
      <c r="AL804" s="206"/>
      <c r="AM804" s="206"/>
      <c r="AN804" s="206"/>
      <c r="AO804" s="206"/>
      <c r="AP804" s="206"/>
      <c r="AQ804" s="206"/>
      <c r="AR804" s="206"/>
      <c r="AS804" s="206"/>
      <c r="AT804" s="206"/>
      <c r="AU804" s="206"/>
      <c r="AV804" s="206"/>
      <c r="AW804" s="206"/>
      <c r="AX804" s="206"/>
      <c r="AY804" s="206"/>
      <c r="AZ804" s="206"/>
      <c r="BA804" s="206"/>
      <c r="BB804" s="206"/>
      <c r="BC804" s="206"/>
      <c r="BD804" s="206"/>
      <c r="BE804" s="206"/>
      <c r="BF804" s="206"/>
      <c r="BG804" s="206"/>
      <c r="BH804" s="206"/>
    </row>
    <row r="805" spans="1:60" ht="22.5" outlineLevel="1" x14ac:dyDescent="0.2">
      <c r="A805" s="230">
        <v>132</v>
      </c>
      <c r="B805" s="215" t="s">
        <v>917</v>
      </c>
      <c r="C805" s="282" t="s">
        <v>1455</v>
      </c>
      <c r="D805" s="217" t="s">
        <v>147</v>
      </c>
      <c r="E805" s="221">
        <v>40.650500000000001</v>
      </c>
      <c r="F805" s="228"/>
      <c r="G805" s="227">
        <f>ROUND(E805*F805,2)</f>
        <v>0</v>
      </c>
      <c r="H805" s="226" t="s">
        <v>890</v>
      </c>
      <c r="I805" s="232" t="s">
        <v>149</v>
      </c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  <c r="AA805" s="206"/>
      <c r="AB805" s="206"/>
      <c r="AC805" s="206"/>
      <c r="AD805" s="206"/>
      <c r="AE805" s="206"/>
      <c r="AF805" s="206"/>
      <c r="AG805" s="206"/>
      <c r="AH805" s="206"/>
      <c r="AI805" s="206"/>
      <c r="AJ805" s="206"/>
      <c r="AK805" s="206"/>
      <c r="AL805" s="206"/>
      <c r="AM805" s="206">
        <v>21</v>
      </c>
      <c r="AN805" s="206"/>
      <c r="AO805" s="206"/>
      <c r="AP805" s="206"/>
      <c r="AQ805" s="206"/>
      <c r="AR805" s="206"/>
      <c r="AS805" s="206"/>
      <c r="AT805" s="206"/>
      <c r="AU805" s="206"/>
      <c r="AV805" s="206"/>
      <c r="AW805" s="206"/>
      <c r="AX805" s="206"/>
      <c r="AY805" s="206"/>
      <c r="AZ805" s="206"/>
      <c r="BA805" s="206"/>
      <c r="BB805" s="206"/>
      <c r="BC805" s="206"/>
      <c r="BD805" s="206"/>
      <c r="BE805" s="206"/>
      <c r="BF805" s="206"/>
      <c r="BG805" s="206"/>
      <c r="BH805" s="206"/>
    </row>
    <row r="806" spans="1:60" outlineLevel="1" x14ac:dyDescent="0.2">
      <c r="A806" s="230"/>
      <c r="B806" s="215"/>
      <c r="C806" s="249" t="s">
        <v>918</v>
      </c>
      <c r="D806" s="218"/>
      <c r="E806" s="222"/>
      <c r="F806" s="227"/>
      <c r="G806" s="227"/>
      <c r="H806" s="226"/>
      <c r="I806" s="232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  <c r="AI806" s="206"/>
      <c r="AJ806" s="206"/>
      <c r="AK806" s="206"/>
      <c r="AL806" s="206"/>
      <c r="AM806" s="206"/>
      <c r="AN806" s="206"/>
      <c r="AO806" s="206"/>
      <c r="AP806" s="206"/>
      <c r="AQ806" s="206"/>
      <c r="AR806" s="206"/>
      <c r="AS806" s="206"/>
      <c r="AT806" s="206"/>
      <c r="AU806" s="206"/>
      <c r="AV806" s="206"/>
      <c r="AW806" s="206"/>
      <c r="AX806" s="206"/>
      <c r="AY806" s="206"/>
      <c r="AZ806" s="206"/>
      <c r="BA806" s="206"/>
      <c r="BB806" s="206"/>
      <c r="BC806" s="206"/>
      <c r="BD806" s="206"/>
      <c r="BE806" s="206"/>
      <c r="BF806" s="206"/>
      <c r="BG806" s="206"/>
      <c r="BH806" s="206"/>
    </row>
    <row r="807" spans="1:60" outlineLevel="1" x14ac:dyDescent="0.2">
      <c r="A807" s="230"/>
      <c r="B807" s="215"/>
      <c r="C807" s="249" t="s">
        <v>919</v>
      </c>
      <c r="D807" s="218"/>
      <c r="E807" s="222">
        <v>10.468500000000001</v>
      </c>
      <c r="F807" s="227"/>
      <c r="G807" s="227"/>
      <c r="H807" s="226"/>
      <c r="I807" s="232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  <c r="AA807" s="206"/>
      <c r="AB807" s="206"/>
      <c r="AC807" s="206"/>
      <c r="AD807" s="206"/>
      <c r="AE807" s="206"/>
      <c r="AF807" s="206"/>
      <c r="AG807" s="206"/>
      <c r="AH807" s="206"/>
      <c r="AI807" s="206"/>
      <c r="AJ807" s="206"/>
      <c r="AK807" s="206"/>
      <c r="AL807" s="206"/>
      <c r="AM807" s="206"/>
      <c r="AN807" s="206"/>
      <c r="AO807" s="206"/>
      <c r="AP807" s="206"/>
      <c r="AQ807" s="206"/>
      <c r="AR807" s="206"/>
      <c r="AS807" s="206"/>
      <c r="AT807" s="206"/>
      <c r="AU807" s="206"/>
      <c r="AV807" s="206"/>
      <c r="AW807" s="206"/>
      <c r="AX807" s="206"/>
      <c r="AY807" s="206"/>
      <c r="AZ807" s="206"/>
      <c r="BA807" s="206"/>
      <c r="BB807" s="206"/>
      <c r="BC807" s="206"/>
      <c r="BD807" s="206"/>
      <c r="BE807" s="206"/>
      <c r="BF807" s="206"/>
      <c r="BG807" s="206"/>
      <c r="BH807" s="206"/>
    </row>
    <row r="808" spans="1:60" outlineLevel="1" x14ac:dyDescent="0.2">
      <c r="A808" s="230"/>
      <c r="B808" s="215"/>
      <c r="C808" s="249" t="s">
        <v>920</v>
      </c>
      <c r="D808" s="218"/>
      <c r="E808" s="222">
        <v>7.9065000000000003</v>
      </c>
      <c r="F808" s="227"/>
      <c r="G808" s="227"/>
      <c r="H808" s="226"/>
      <c r="I808" s="232"/>
      <c r="J808" s="206"/>
      <c r="K808" s="206"/>
      <c r="L808" s="206"/>
      <c r="M808" s="206"/>
      <c r="N808" s="206"/>
      <c r="O808" s="206"/>
      <c r="P808" s="206"/>
      <c r="Q808" s="206"/>
      <c r="R808" s="206"/>
      <c r="S808" s="206"/>
      <c r="T808" s="206"/>
      <c r="U808" s="206"/>
      <c r="V808" s="206"/>
      <c r="W808" s="206"/>
      <c r="X808" s="206"/>
      <c r="Y808" s="206"/>
      <c r="Z808" s="206"/>
      <c r="AA808" s="206"/>
      <c r="AB808" s="206"/>
      <c r="AC808" s="206"/>
      <c r="AD808" s="206"/>
      <c r="AE808" s="206"/>
      <c r="AF808" s="206"/>
      <c r="AG808" s="206"/>
      <c r="AH808" s="206"/>
      <c r="AI808" s="206"/>
      <c r="AJ808" s="206"/>
      <c r="AK808" s="206"/>
      <c r="AL808" s="206"/>
      <c r="AM808" s="206"/>
      <c r="AN808" s="206"/>
      <c r="AO808" s="206"/>
      <c r="AP808" s="206"/>
      <c r="AQ808" s="206"/>
      <c r="AR808" s="206"/>
      <c r="AS808" s="206"/>
      <c r="AT808" s="206"/>
      <c r="AU808" s="206"/>
      <c r="AV808" s="206"/>
      <c r="AW808" s="206"/>
      <c r="AX808" s="206"/>
      <c r="AY808" s="206"/>
      <c r="AZ808" s="206"/>
      <c r="BA808" s="206"/>
      <c r="BB808" s="206"/>
      <c r="BC808" s="206"/>
      <c r="BD808" s="206"/>
      <c r="BE808" s="206"/>
      <c r="BF808" s="206"/>
      <c r="BG808" s="206"/>
      <c r="BH808" s="206"/>
    </row>
    <row r="809" spans="1:60" outlineLevel="1" x14ac:dyDescent="0.2">
      <c r="A809" s="230"/>
      <c r="B809" s="215"/>
      <c r="C809" s="249" t="s">
        <v>921</v>
      </c>
      <c r="D809" s="218"/>
      <c r="E809" s="222">
        <v>22.275500000000001</v>
      </c>
      <c r="F809" s="227"/>
      <c r="G809" s="227"/>
      <c r="H809" s="226"/>
      <c r="I809" s="232"/>
      <c r="J809" s="206"/>
      <c r="K809" s="206"/>
      <c r="L809" s="206"/>
      <c r="M809" s="206"/>
      <c r="N809" s="206"/>
      <c r="O809" s="206"/>
      <c r="P809" s="206"/>
      <c r="Q809" s="206"/>
      <c r="R809" s="206"/>
      <c r="S809" s="206"/>
      <c r="T809" s="206"/>
      <c r="U809" s="206"/>
      <c r="V809" s="206"/>
      <c r="W809" s="206"/>
      <c r="X809" s="206"/>
      <c r="Y809" s="206"/>
      <c r="Z809" s="206"/>
      <c r="AA809" s="206"/>
      <c r="AB809" s="206"/>
      <c r="AC809" s="206"/>
      <c r="AD809" s="206"/>
      <c r="AE809" s="206"/>
      <c r="AF809" s="206"/>
      <c r="AG809" s="206"/>
      <c r="AH809" s="206"/>
      <c r="AI809" s="206"/>
      <c r="AJ809" s="206"/>
      <c r="AK809" s="206"/>
      <c r="AL809" s="206"/>
      <c r="AM809" s="206"/>
      <c r="AN809" s="206"/>
      <c r="AO809" s="206"/>
      <c r="AP809" s="206"/>
      <c r="AQ809" s="206"/>
      <c r="AR809" s="206"/>
      <c r="AS809" s="206"/>
      <c r="AT809" s="206"/>
      <c r="AU809" s="206"/>
      <c r="AV809" s="206"/>
      <c r="AW809" s="206"/>
      <c r="AX809" s="206"/>
      <c r="AY809" s="206"/>
      <c r="AZ809" s="206"/>
      <c r="BA809" s="206"/>
      <c r="BB809" s="206"/>
      <c r="BC809" s="206"/>
      <c r="BD809" s="206"/>
      <c r="BE809" s="206"/>
      <c r="BF809" s="206"/>
      <c r="BG809" s="206"/>
      <c r="BH809" s="206"/>
    </row>
    <row r="810" spans="1:60" ht="22.5" outlineLevel="1" x14ac:dyDescent="0.2">
      <c r="A810" s="230">
        <v>133</v>
      </c>
      <c r="B810" s="215" t="s">
        <v>922</v>
      </c>
      <c r="C810" s="282" t="s">
        <v>923</v>
      </c>
      <c r="D810" s="217" t="s">
        <v>147</v>
      </c>
      <c r="E810" s="221">
        <v>254.55365</v>
      </c>
      <c r="F810" s="228"/>
      <c r="G810" s="227">
        <f>ROUND(E810*F810,2)</f>
        <v>0</v>
      </c>
      <c r="H810" s="226" t="s">
        <v>443</v>
      </c>
      <c r="I810" s="232" t="s">
        <v>149</v>
      </c>
      <c r="J810" s="206"/>
      <c r="K810" s="206"/>
      <c r="L810" s="206"/>
      <c r="M810" s="206"/>
      <c r="N810" s="206"/>
      <c r="O810" s="206"/>
      <c r="P810" s="206"/>
      <c r="Q810" s="206"/>
      <c r="R810" s="206"/>
      <c r="S810" s="206"/>
      <c r="T810" s="206"/>
      <c r="U810" s="206"/>
      <c r="V810" s="206"/>
      <c r="W810" s="206"/>
      <c r="X810" s="206"/>
      <c r="Y810" s="206"/>
      <c r="Z810" s="206"/>
      <c r="AA810" s="206"/>
      <c r="AB810" s="206"/>
      <c r="AC810" s="206"/>
      <c r="AD810" s="206"/>
      <c r="AE810" s="206"/>
      <c r="AF810" s="206"/>
      <c r="AG810" s="206"/>
      <c r="AH810" s="206"/>
      <c r="AI810" s="206"/>
      <c r="AJ810" s="206"/>
      <c r="AK810" s="206"/>
      <c r="AL810" s="206"/>
      <c r="AM810" s="206">
        <v>21</v>
      </c>
      <c r="AN810" s="206"/>
      <c r="AO810" s="206"/>
      <c r="AP810" s="206"/>
      <c r="AQ810" s="206"/>
      <c r="AR810" s="206"/>
      <c r="AS810" s="206"/>
      <c r="AT810" s="206"/>
      <c r="AU810" s="206"/>
      <c r="AV810" s="206"/>
      <c r="AW810" s="206"/>
      <c r="AX810" s="206"/>
      <c r="AY810" s="206"/>
      <c r="AZ810" s="206"/>
      <c r="BA810" s="206"/>
      <c r="BB810" s="206"/>
      <c r="BC810" s="206"/>
      <c r="BD810" s="206"/>
      <c r="BE810" s="206"/>
      <c r="BF810" s="206"/>
      <c r="BG810" s="206"/>
      <c r="BH810" s="206"/>
    </row>
    <row r="811" spans="1:60" outlineLevel="1" x14ac:dyDescent="0.2">
      <c r="A811" s="230"/>
      <c r="B811" s="215"/>
      <c r="C811" s="249" t="s">
        <v>924</v>
      </c>
      <c r="D811" s="218"/>
      <c r="E811" s="222">
        <v>254.55365</v>
      </c>
      <c r="F811" s="227"/>
      <c r="G811" s="227"/>
      <c r="H811" s="226"/>
      <c r="I811" s="232"/>
      <c r="J811" s="206"/>
      <c r="K811" s="206"/>
      <c r="L811" s="206"/>
      <c r="M811" s="206"/>
      <c r="N811" s="206"/>
      <c r="O811" s="206"/>
      <c r="P811" s="206"/>
      <c r="Q811" s="206"/>
      <c r="R811" s="206"/>
      <c r="S811" s="206"/>
      <c r="T811" s="206"/>
      <c r="U811" s="206"/>
      <c r="V811" s="206"/>
      <c r="W811" s="206"/>
      <c r="X811" s="206"/>
      <c r="Y811" s="206"/>
      <c r="Z811" s="206"/>
      <c r="AA811" s="206"/>
      <c r="AB811" s="206"/>
      <c r="AC811" s="206"/>
      <c r="AD811" s="206"/>
      <c r="AE811" s="206"/>
      <c r="AF811" s="206"/>
      <c r="AG811" s="206"/>
      <c r="AH811" s="206"/>
      <c r="AI811" s="206"/>
      <c r="AJ811" s="206"/>
      <c r="AK811" s="206"/>
      <c r="AL811" s="206"/>
      <c r="AM811" s="206"/>
      <c r="AN811" s="206"/>
      <c r="AO811" s="206"/>
      <c r="AP811" s="206"/>
      <c r="AQ811" s="206"/>
      <c r="AR811" s="206"/>
      <c r="AS811" s="206"/>
      <c r="AT811" s="206"/>
      <c r="AU811" s="206"/>
      <c r="AV811" s="206"/>
      <c r="AW811" s="206"/>
      <c r="AX811" s="206"/>
      <c r="AY811" s="206"/>
      <c r="AZ811" s="206"/>
      <c r="BA811" s="206"/>
      <c r="BB811" s="206"/>
      <c r="BC811" s="206"/>
      <c r="BD811" s="206"/>
      <c r="BE811" s="206"/>
      <c r="BF811" s="206"/>
      <c r="BG811" s="206"/>
      <c r="BH811" s="206"/>
    </row>
    <row r="812" spans="1:60" ht="22.5" outlineLevel="1" x14ac:dyDescent="0.2">
      <c r="A812" s="230">
        <v>134</v>
      </c>
      <c r="B812" s="215" t="s">
        <v>925</v>
      </c>
      <c r="C812" s="282" t="s">
        <v>926</v>
      </c>
      <c r="D812" s="217" t="s">
        <v>147</v>
      </c>
      <c r="E812" s="221">
        <v>254.55365</v>
      </c>
      <c r="F812" s="228"/>
      <c r="G812" s="227">
        <f>ROUND(E812*F812,2)</f>
        <v>0</v>
      </c>
      <c r="H812" s="226" t="s">
        <v>443</v>
      </c>
      <c r="I812" s="232" t="s">
        <v>149</v>
      </c>
      <c r="J812" s="206"/>
      <c r="K812" s="206"/>
      <c r="L812" s="206"/>
      <c r="M812" s="206"/>
      <c r="N812" s="206"/>
      <c r="O812" s="206"/>
      <c r="P812" s="206"/>
      <c r="Q812" s="206"/>
      <c r="R812" s="206"/>
      <c r="S812" s="206"/>
      <c r="T812" s="206"/>
      <c r="U812" s="206"/>
      <c r="V812" s="206"/>
      <c r="W812" s="206"/>
      <c r="X812" s="206"/>
      <c r="Y812" s="206"/>
      <c r="Z812" s="206"/>
      <c r="AA812" s="206"/>
      <c r="AB812" s="206"/>
      <c r="AC812" s="206"/>
      <c r="AD812" s="206"/>
      <c r="AE812" s="206"/>
      <c r="AF812" s="206"/>
      <c r="AG812" s="206"/>
      <c r="AH812" s="206"/>
      <c r="AI812" s="206"/>
      <c r="AJ812" s="206"/>
      <c r="AK812" s="206"/>
      <c r="AL812" s="206"/>
      <c r="AM812" s="206">
        <v>21</v>
      </c>
      <c r="AN812" s="206"/>
      <c r="AO812" s="206"/>
      <c r="AP812" s="206"/>
      <c r="AQ812" s="206"/>
      <c r="AR812" s="206"/>
      <c r="AS812" s="206"/>
      <c r="AT812" s="206"/>
      <c r="AU812" s="206"/>
      <c r="AV812" s="206"/>
      <c r="AW812" s="206"/>
      <c r="AX812" s="206"/>
      <c r="AY812" s="206"/>
      <c r="AZ812" s="206"/>
      <c r="BA812" s="206"/>
      <c r="BB812" s="206"/>
      <c r="BC812" s="206"/>
      <c r="BD812" s="206"/>
      <c r="BE812" s="206"/>
      <c r="BF812" s="206"/>
      <c r="BG812" s="206"/>
      <c r="BH812" s="206"/>
    </row>
    <row r="813" spans="1:60" outlineLevel="1" x14ac:dyDescent="0.2">
      <c r="A813" s="230"/>
      <c r="B813" s="215"/>
      <c r="C813" s="249" t="s">
        <v>924</v>
      </c>
      <c r="D813" s="218"/>
      <c r="E813" s="222">
        <v>254.55365</v>
      </c>
      <c r="F813" s="227"/>
      <c r="G813" s="227"/>
      <c r="H813" s="226"/>
      <c r="I813" s="232"/>
      <c r="J813" s="206"/>
      <c r="K813" s="206"/>
      <c r="L813" s="206"/>
      <c r="M813" s="206"/>
      <c r="N813" s="206"/>
      <c r="O813" s="206"/>
      <c r="P813" s="206"/>
      <c r="Q813" s="206"/>
      <c r="R813" s="206"/>
      <c r="S813" s="206"/>
      <c r="T813" s="206"/>
      <c r="U813" s="206"/>
      <c r="V813" s="206"/>
      <c r="W813" s="206"/>
      <c r="X813" s="206"/>
      <c r="Y813" s="206"/>
      <c r="Z813" s="206"/>
      <c r="AA813" s="206"/>
      <c r="AB813" s="206"/>
      <c r="AC813" s="206"/>
      <c r="AD813" s="206"/>
      <c r="AE813" s="206"/>
      <c r="AF813" s="206"/>
      <c r="AG813" s="206"/>
      <c r="AH813" s="206"/>
      <c r="AI813" s="206"/>
      <c r="AJ813" s="206"/>
      <c r="AK813" s="206"/>
      <c r="AL813" s="206"/>
      <c r="AM813" s="206"/>
      <c r="AN813" s="206"/>
      <c r="AO813" s="206"/>
      <c r="AP813" s="206"/>
      <c r="AQ813" s="206"/>
      <c r="AR813" s="206"/>
      <c r="AS813" s="206"/>
      <c r="AT813" s="206"/>
      <c r="AU813" s="206"/>
      <c r="AV813" s="206"/>
      <c r="AW813" s="206"/>
      <c r="AX813" s="206"/>
      <c r="AY813" s="206"/>
      <c r="AZ813" s="206"/>
      <c r="BA813" s="206"/>
      <c r="BB813" s="206"/>
      <c r="BC813" s="206"/>
      <c r="BD813" s="206"/>
      <c r="BE813" s="206"/>
      <c r="BF813" s="206"/>
      <c r="BG813" s="206"/>
      <c r="BH813" s="206"/>
    </row>
    <row r="814" spans="1:60" outlineLevel="1" x14ac:dyDescent="0.2">
      <c r="A814" s="230"/>
      <c r="B814" s="321" t="s">
        <v>927</v>
      </c>
      <c r="C814" s="322"/>
      <c r="D814" s="323"/>
      <c r="E814" s="324"/>
      <c r="F814" s="325"/>
      <c r="G814" s="326"/>
      <c r="H814" s="226"/>
      <c r="I814" s="232"/>
      <c r="J814" s="206"/>
      <c r="K814" s="206">
        <v>0</v>
      </c>
      <c r="L814" s="206"/>
      <c r="M814" s="206"/>
      <c r="N814" s="206"/>
      <c r="O814" s="206"/>
      <c r="P814" s="206"/>
      <c r="Q814" s="206"/>
      <c r="R814" s="206"/>
      <c r="S814" s="206"/>
      <c r="T814" s="206"/>
      <c r="U814" s="206"/>
      <c r="V814" s="206"/>
      <c r="W814" s="206"/>
      <c r="X814" s="206"/>
      <c r="Y814" s="206"/>
      <c r="Z814" s="206"/>
      <c r="AA814" s="206"/>
      <c r="AB814" s="206"/>
      <c r="AC814" s="206"/>
      <c r="AD814" s="206"/>
      <c r="AE814" s="206"/>
      <c r="AF814" s="206"/>
      <c r="AG814" s="206"/>
      <c r="AH814" s="206"/>
      <c r="AI814" s="206"/>
      <c r="AJ814" s="206"/>
      <c r="AK814" s="206"/>
      <c r="AL814" s="206"/>
      <c r="AM814" s="206"/>
      <c r="AN814" s="206"/>
      <c r="AO814" s="206"/>
      <c r="AP814" s="206"/>
      <c r="AQ814" s="206"/>
      <c r="AR814" s="206"/>
      <c r="AS814" s="206"/>
      <c r="AT814" s="206"/>
      <c r="AU814" s="206"/>
      <c r="AV814" s="206"/>
      <c r="AW814" s="206"/>
      <c r="AX814" s="206"/>
      <c r="AY814" s="206"/>
      <c r="AZ814" s="206"/>
      <c r="BA814" s="206"/>
      <c r="BB814" s="206"/>
      <c r="BC814" s="206"/>
      <c r="BD814" s="206"/>
      <c r="BE814" s="206"/>
      <c r="BF814" s="206"/>
      <c r="BG814" s="206"/>
      <c r="BH814" s="206"/>
    </row>
    <row r="815" spans="1:60" outlineLevel="1" x14ac:dyDescent="0.2">
      <c r="A815" s="230"/>
      <c r="B815" s="321" t="s">
        <v>928</v>
      </c>
      <c r="C815" s="322"/>
      <c r="D815" s="323"/>
      <c r="E815" s="324"/>
      <c r="F815" s="325"/>
      <c r="G815" s="326"/>
      <c r="H815" s="226"/>
      <c r="I815" s="232"/>
      <c r="J815" s="206"/>
      <c r="K815" s="206"/>
      <c r="L815" s="206"/>
      <c r="M815" s="206"/>
      <c r="N815" s="206"/>
      <c r="O815" s="206"/>
      <c r="P815" s="206"/>
      <c r="Q815" s="206"/>
      <c r="R815" s="206"/>
      <c r="S815" s="206"/>
      <c r="T815" s="206"/>
      <c r="U815" s="206"/>
      <c r="V815" s="206"/>
      <c r="W815" s="206"/>
      <c r="X815" s="206"/>
      <c r="Y815" s="206"/>
      <c r="Z815" s="206"/>
      <c r="AA815" s="206"/>
      <c r="AB815" s="206"/>
      <c r="AC815" s="206"/>
      <c r="AD815" s="206"/>
      <c r="AE815" s="206"/>
      <c r="AF815" s="206"/>
      <c r="AG815" s="206"/>
      <c r="AH815" s="206"/>
      <c r="AI815" s="206"/>
      <c r="AJ815" s="206"/>
      <c r="AK815" s="206"/>
      <c r="AL815" s="206"/>
      <c r="AM815" s="206"/>
      <c r="AN815" s="206"/>
      <c r="AO815" s="206"/>
      <c r="AP815" s="206"/>
      <c r="AQ815" s="206"/>
      <c r="AR815" s="206"/>
      <c r="AS815" s="206"/>
      <c r="AT815" s="206"/>
      <c r="AU815" s="206"/>
      <c r="AV815" s="206"/>
      <c r="AW815" s="206"/>
      <c r="AX815" s="206"/>
      <c r="AY815" s="206"/>
      <c r="AZ815" s="206"/>
      <c r="BA815" s="206"/>
      <c r="BB815" s="206"/>
      <c r="BC815" s="206"/>
      <c r="BD815" s="206"/>
      <c r="BE815" s="206"/>
      <c r="BF815" s="206"/>
      <c r="BG815" s="206"/>
      <c r="BH815" s="206"/>
    </row>
    <row r="816" spans="1:60" outlineLevel="1" x14ac:dyDescent="0.2">
      <c r="A816" s="230">
        <v>135</v>
      </c>
      <c r="B816" s="215" t="s">
        <v>929</v>
      </c>
      <c r="C816" s="248" t="s">
        <v>930</v>
      </c>
      <c r="D816" s="217" t="s">
        <v>51</v>
      </c>
      <c r="E816" s="224"/>
      <c r="F816" s="228"/>
      <c r="G816" s="227">
        <f>ROUND(E816*F816,2)</f>
        <v>0</v>
      </c>
      <c r="H816" s="226" t="s">
        <v>890</v>
      </c>
      <c r="I816" s="232" t="s">
        <v>149</v>
      </c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6"/>
      <c r="Z816" s="206"/>
      <c r="AA816" s="206"/>
      <c r="AB816" s="206"/>
      <c r="AC816" s="206"/>
      <c r="AD816" s="206"/>
      <c r="AE816" s="206"/>
      <c r="AF816" s="206"/>
      <c r="AG816" s="206"/>
      <c r="AH816" s="206"/>
      <c r="AI816" s="206"/>
      <c r="AJ816" s="206"/>
      <c r="AK816" s="206"/>
      <c r="AL816" s="206"/>
      <c r="AM816" s="206">
        <v>21</v>
      </c>
      <c r="AN816" s="206"/>
      <c r="AO816" s="206"/>
      <c r="AP816" s="206"/>
      <c r="AQ816" s="206"/>
      <c r="AR816" s="206"/>
      <c r="AS816" s="206"/>
      <c r="AT816" s="206"/>
      <c r="AU816" s="206"/>
      <c r="AV816" s="206"/>
      <c r="AW816" s="206"/>
      <c r="AX816" s="206"/>
      <c r="AY816" s="206"/>
      <c r="AZ816" s="206"/>
      <c r="BA816" s="206"/>
      <c r="BB816" s="206"/>
      <c r="BC816" s="206"/>
      <c r="BD816" s="206"/>
      <c r="BE816" s="206"/>
      <c r="BF816" s="206"/>
      <c r="BG816" s="206"/>
      <c r="BH816" s="206"/>
    </row>
    <row r="817" spans="1:60" x14ac:dyDescent="0.2">
      <c r="A817" s="229" t="s">
        <v>141</v>
      </c>
      <c r="B817" s="214" t="s">
        <v>93</v>
      </c>
      <c r="C817" s="247" t="s">
        <v>94</v>
      </c>
      <c r="D817" s="216"/>
      <c r="E817" s="220"/>
      <c r="F817" s="346">
        <f>SUM(G818:G845)</f>
        <v>0</v>
      </c>
      <c r="G817" s="347"/>
      <c r="H817" s="225"/>
      <c r="I817" s="231"/>
    </row>
    <row r="818" spans="1:60" outlineLevel="1" x14ac:dyDescent="0.2">
      <c r="A818" s="230"/>
      <c r="B818" s="335" t="s">
        <v>931</v>
      </c>
      <c r="C818" s="336"/>
      <c r="D818" s="337"/>
      <c r="E818" s="338"/>
      <c r="F818" s="339"/>
      <c r="G818" s="340"/>
      <c r="H818" s="226"/>
      <c r="I818" s="232"/>
      <c r="J818" s="206"/>
      <c r="K818" s="206">
        <v>0</v>
      </c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  <c r="W818" s="206"/>
      <c r="X818" s="206"/>
      <c r="Y818" s="206"/>
      <c r="Z818" s="206"/>
      <c r="AA818" s="206"/>
      <c r="AB818" s="206"/>
      <c r="AC818" s="206"/>
      <c r="AD818" s="206"/>
      <c r="AE818" s="206"/>
      <c r="AF818" s="206"/>
      <c r="AG818" s="206"/>
      <c r="AH818" s="206"/>
      <c r="AI818" s="206"/>
      <c r="AJ818" s="206"/>
      <c r="AK818" s="206"/>
      <c r="AL818" s="206"/>
      <c r="AM818" s="206"/>
      <c r="AN818" s="206"/>
      <c r="AO818" s="206"/>
      <c r="AP818" s="206"/>
      <c r="AQ818" s="206"/>
      <c r="AR818" s="206"/>
      <c r="AS818" s="206"/>
      <c r="AT818" s="206"/>
      <c r="AU818" s="206"/>
      <c r="AV818" s="206"/>
      <c r="AW818" s="206"/>
      <c r="AX818" s="206"/>
      <c r="AY818" s="206"/>
      <c r="AZ818" s="206"/>
      <c r="BA818" s="206"/>
      <c r="BB818" s="206"/>
      <c r="BC818" s="206"/>
      <c r="BD818" s="206"/>
      <c r="BE818" s="206"/>
      <c r="BF818" s="206"/>
      <c r="BG818" s="206"/>
      <c r="BH818" s="206"/>
    </row>
    <row r="819" spans="1:60" outlineLevel="1" x14ac:dyDescent="0.2">
      <c r="A819" s="230">
        <v>136</v>
      </c>
      <c r="B819" s="215" t="s">
        <v>932</v>
      </c>
      <c r="C819" s="248" t="s">
        <v>933</v>
      </c>
      <c r="D819" s="217" t="s">
        <v>147</v>
      </c>
      <c r="E819" s="221">
        <v>34.75</v>
      </c>
      <c r="F819" s="228"/>
      <c r="G819" s="227">
        <f>ROUND(E819*F819,2)</f>
        <v>0</v>
      </c>
      <c r="H819" s="226" t="s">
        <v>934</v>
      </c>
      <c r="I819" s="232" t="s">
        <v>149</v>
      </c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  <c r="W819" s="206"/>
      <c r="X819" s="206"/>
      <c r="Y819" s="206"/>
      <c r="Z819" s="206"/>
      <c r="AA819" s="206"/>
      <c r="AB819" s="206"/>
      <c r="AC819" s="206"/>
      <c r="AD819" s="206"/>
      <c r="AE819" s="206"/>
      <c r="AF819" s="206"/>
      <c r="AG819" s="206"/>
      <c r="AH819" s="206"/>
      <c r="AI819" s="206"/>
      <c r="AJ819" s="206"/>
      <c r="AK819" s="206"/>
      <c r="AL819" s="206"/>
      <c r="AM819" s="206">
        <v>21</v>
      </c>
      <c r="AN819" s="206"/>
      <c r="AO819" s="206"/>
      <c r="AP819" s="206"/>
      <c r="AQ819" s="206"/>
      <c r="AR819" s="206"/>
      <c r="AS819" s="206"/>
      <c r="AT819" s="206"/>
      <c r="AU819" s="206"/>
      <c r="AV819" s="206"/>
      <c r="AW819" s="206"/>
      <c r="AX819" s="206"/>
      <c r="AY819" s="206"/>
      <c r="AZ819" s="206"/>
      <c r="BA819" s="206"/>
      <c r="BB819" s="206"/>
      <c r="BC819" s="206"/>
      <c r="BD819" s="206"/>
      <c r="BE819" s="206"/>
      <c r="BF819" s="206"/>
      <c r="BG819" s="206"/>
      <c r="BH819" s="206"/>
    </row>
    <row r="820" spans="1:60" outlineLevel="1" x14ac:dyDescent="0.2">
      <c r="A820" s="230"/>
      <c r="B820" s="215"/>
      <c r="C820" s="249" t="s">
        <v>935</v>
      </c>
      <c r="D820" s="218"/>
      <c r="E820" s="222"/>
      <c r="F820" s="227"/>
      <c r="G820" s="227"/>
      <c r="H820" s="226"/>
      <c r="I820" s="232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  <c r="W820" s="206"/>
      <c r="X820" s="206"/>
      <c r="Y820" s="206"/>
      <c r="Z820" s="206"/>
      <c r="AA820" s="206"/>
      <c r="AB820" s="206"/>
      <c r="AC820" s="206"/>
      <c r="AD820" s="206"/>
      <c r="AE820" s="206"/>
      <c r="AF820" s="206"/>
      <c r="AG820" s="206"/>
      <c r="AH820" s="206"/>
      <c r="AI820" s="206"/>
      <c r="AJ820" s="206"/>
      <c r="AK820" s="206"/>
      <c r="AL820" s="206"/>
      <c r="AM820" s="206"/>
      <c r="AN820" s="206"/>
      <c r="AO820" s="206"/>
      <c r="AP820" s="206"/>
      <c r="AQ820" s="206"/>
      <c r="AR820" s="206"/>
      <c r="AS820" s="206"/>
      <c r="AT820" s="206"/>
      <c r="AU820" s="206"/>
      <c r="AV820" s="206"/>
      <c r="AW820" s="206"/>
      <c r="AX820" s="206"/>
      <c r="AY820" s="206"/>
      <c r="AZ820" s="206"/>
      <c r="BA820" s="206"/>
      <c r="BB820" s="206"/>
      <c r="BC820" s="206"/>
      <c r="BD820" s="206"/>
      <c r="BE820" s="206"/>
      <c r="BF820" s="206"/>
      <c r="BG820" s="206"/>
      <c r="BH820" s="206"/>
    </row>
    <row r="821" spans="1:60" outlineLevel="1" x14ac:dyDescent="0.2">
      <c r="A821" s="230"/>
      <c r="B821" s="215"/>
      <c r="C821" s="249" t="s">
        <v>936</v>
      </c>
      <c r="D821" s="218"/>
      <c r="E821" s="222">
        <v>34.75</v>
      </c>
      <c r="F821" s="227"/>
      <c r="G821" s="227"/>
      <c r="H821" s="226"/>
      <c r="I821" s="232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  <c r="W821" s="206"/>
      <c r="X821" s="206"/>
      <c r="Y821" s="206"/>
      <c r="Z821" s="206"/>
      <c r="AA821" s="206"/>
      <c r="AB821" s="206"/>
      <c r="AC821" s="206"/>
      <c r="AD821" s="206"/>
      <c r="AE821" s="206"/>
      <c r="AF821" s="206"/>
      <c r="AG821" s="206"/>
      <c r="AH821" s="206"/>
      <c r="AI821" s="206"/>
      <c r="AJ821" s="206"/>
      <c r="AK821" s="206"/>
      <c r="AL821" s="206"/>
      <c r="AM821" s="206"/>
      <c r="AN821" s="206"/>
      <c r="AO821" s="206"/>
      <c r="AP821" s="206"/>
      <c r="AQ821" s="206"/>
      <c r="AR821" s="206"/>
      <c r="AS821" s="206"/>
      <c r="AT821" s="206"/>
      <c r="AU821" s="206"/>
      <c r="AV821" s="206"/>
      <c r="AW821" s="206"/>
      <c r="AX821" s="206"/>
      <c r="AY821" s="206"/>
      <c r="AZ821" s="206"/>
      <c r="BA821" s="206"/>
      <c r="BB821" s="206"/>
      <c r="BC821" s="206"/>
      <c r="BD821" s="206"/>
      <c r="BE821" s="206"/>
      <c r="BF821" s="206"/>
      <c r="BG821" s="206"/>
      <c r="BH821" s="206"/>
    </row>
    <row r="822" spans="1:60" outlineLevel="1" x14ac:dyDescent="0.2">
      <c r="A822" s="230"/>
      <c r="B822" s="321" t="s">
        <v>937</v>
      </c>
      <c r="C822" s="322"/>
      <c r="D822" s="323"/>
      <c r="E822" s="324"/>
      <c r="F822" s="325"/>
      <c r="G822" s="326"/>
      <c r="H822" s="226"/>
      <c r="I822" s="232"/>
      <c r="J822" s="206"/>
      <c r="K822" s="206">
        <v>0</v>
      </c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  <c r="W822" s="206"/>
      <c r="X822" s="206"/>
      <c r="Y822" s="206"/>
      <c r="Z822" s="206"/>
      <c r="AA822" s="206"/>
      <c r="AB822" s="206"/>
      <c r="AC822" s="206"/>
      <c r="AD822" s="206"/>
      <c r="AE822" s="206"/>
      <c r="AF822" s="206"/>
      <c r="AG822" s="206"/>
      <c r="AH822" s="206"/>
      <c r="AI822" s="206"/>
      <c r="AJ822" s="206"/>
      <c r="AK822" s="206"/>
      <c r="AL822" s="206"/>
      <c r="AM822" s="206"/>
      <c r="AN822" s="206"/>
      <c r="AO822" s="206"/>
      <c r="AP822" s="206"/>
      <c r="AQ822" s="206"/>
      <c r="AR822" s="206"/>
      <c r="AS822" s="206"/>
      <c r="AT822" s="206"/>
      <c r="AU822" s="206"/>
      <c r="AV822" s="206"/>
      <c r="AW822" s="206"/>
      <c r="AX822" s="206"/>
      <c r="AY822" s="206"/>
      <c r="AZ822" s="206"/>
      <c r="BA822" s="206"/>
      <c r="BB822" s="206"/>
      <c r="BC822" s="206"/>
      <c r="BD822" s="206"/>
      <c r="BE822" s="206"/>
      <c r="BF822" s="206"/>
      <c r="BG822" s="206"/>
      <c r="BH822" s="206"/>
    </row>
    <row r="823" spans="1:60" outlineLevel="1" x14ac:dyDescent="0.2">
      <c r="A823" s="230">
        <v>137</v>
      </c>
      <c r="B823" s="215" t="s">
        <v>938</v>
      </c>
      <c r="C823" s="248" t="s">
        <v>939</v>
      </c>
      <c r="D823" s="217" t="s">
        <v>147</v>
      </c>
      <c r="E823" s="221">
        <v>45.025500000000001</v>
      </c>
      <c r="F823" s="228"/>
      <c r="G823" s="227">
        <f>ROUND(E823*F823,2)</f>
        <v>0</v>
      </c>
      <c r="H823" s="226" t="s">
        <v>934</v>
      </c>
      <c r="I823" s="232" t="s">
        <v>149</v>
      </c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  <c r="W823" s="206"/>
      <c r="X823" s="206"/>
      <c r="Y823" s="206"/>
      <c r="Z823" s="206"/>
      <c r="AA823" s="206"/>
      <c r="AB823" s="206"/>
      <c r="AC823" s="206"/>
      <c r="AD823" s="206"/>
      <c r="AE823" s="206"/>
      <c r="AF823" s="206"/>
      <c r="AG823" s="206"/>
      <c r="AH823" s="206"/>
      <c r="AI823" s="206"/>
      <c r="AJ823" s="206"/>
      <c r="AK823" s="206"/>
      <c r="AL823" s="206"/>
      <c r="AM823" s="206">
        <v>21</v>
      </c>
      <c r="AN823" s="206"/>
      <c r="AO823" s="206"/>
      <c r="AP823" s="206"/>
      <c r="AQ823" s="206"/>
      <c r="AR823" s="206"/>
      <c r="AS823" s="206"/>
      <c r="AT823" s="206"/>
      <c r="AU823" s="206"/>
      <c r="AV823" s="206"/>
      <c r="AW823" s="206"/>
      <c r="AX823" s="206"/>
      <c r="AY823" s="206"/>
      <c r="AZ823" s="206"/>
      <c r="BA823" s="206"/>
      <c r="BB823" s="206"/>
      <c r="BC823" s="206"/>
      <c r="BD823" s="206"/>
      <c r="BE823" s="206"/>
      <c r="BF823" s="206"/>
      <c r="BG823" s="206"/>
      <c r="BH823" s="206"/>
    </row>
    <row r="824" spans="1:60" outlineLevel="1" x14ac:dyDescent="0.2">
      <c r="A824" s="230"/>
      <c r="B824" s="215"/>
      <c r="C824" s="341" t="s">
        <v>940</v>
      </c>
      <c r="D824" s="342"/>
      <c r="E824" s="343"/>
      <c r="F824" s="344"/>
      <c r="G824" s="345"/>
      <c r="H824" s="226"/>
      <c r="I824" s="232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  <c r="W824" s="206"/>
      <c r="X824" s="206"/>
      <c r="Y824" s="206"/>
      <c r="Z824" s="206"/>
      <c r="AA824" s="206"/>
      <c r="AB824" s="206"/>
      <c r="AC824" s="206"/>
      <c r="AD824" s="206"/>
      <c r="AE824" s="206"/>
      <c r="AF824" s="206"/>
      <c r="AG824" s="206"/>
      <c r="AH824" s="206"/>
      <c r="AI824" s="206"/>
      <c r="AJ824" s="206"/>
      <c r="AK824" s="206"/>
      <c r="AL824" s="206"/>
      <c r="AM824" s="206"/>
      <c r="AN824" s="206"/>
      <c r="AO824" s="206"/>
      <c r="AP824" s="206"/>
      <c r="AQ824" s="206"/>
      <c r="AR824" s="206"/>
      <c r="AS824" s="206"/>
      <c r="AT824" s="206"/>
      <c r="AU824" s="206"/>
      <c r="AV824" s="206"/>
      <c r="AW824" s="206"/>
      <c r="AX824" s="206"/>
      <c r="AY824" s="206"/>
      <c r="AZ824" s="206"/>
      <c r="BA824" s="207" t="str">
        <f>C824</f>
        <v>Očištění povrchu stěny od prachu, nařezání izolačních desek na požadovaný rozměr, nanesení lepicího tmelu, osazení desek.</v>
      </c>
      <c r="BB824" s="206"/>
      <c r="BC824" s="206"/>
      <c r="BD824" s="206"/>
      <c r="BE824" s="206"/>
      <c r="BF824" s="206"/>
      <c r="BG824" s="206"/>
      <c r="BH824" s="206"/>
    </row>
    <row r="825" spans="1:60" outlineLevel="1" x14ac:dyDescent="0.2">
      <c r="A825" s="230"/>
      <c r="B825" s="215"/>
      <c r="C825" s="249" t="s">
        <v>941</v>
      </c>
      <c r="D825" s="218"/>
      <c r="E825" s="222"/>
      <c r="F825" s="227"/>
      <c r="G825" s="227"/>
      <c r="H825" s="226"/>
      <c r="I825" s="232"/>
      <c r="J825" s="206"/>
      <c r="K825" s="206"/>
      <c r="L825" s="206"/>
      <c r="M825" s="206"/>
      <c r="N825" s="206"/>
      <c r="O825" s="206"/>
      <c r="P825" s="206"/>
      <c r="Q825" s="206"/>
      <c r="R825" s="206"/>
      <c r="S825" s="206"/>
      <c r="T825" s="206"/>
      <c r="U825" s="206"/>
      <c r="V825" s="206"/>
      <c r="W825" s="206"/>
      <c r="X825" s="206"/>
      <c r="Y825" s="206"/>
      <c r="Z825" s="206"/>
      <c r="AA825" s="206"/>
      <c r="AB825" s="206"/>
      <c r="AC825" s="206"/>
      <c r="AD825" s="206"/>
      <c r="AE825" s="206"/>
      <c r="AF825" s="206"/>
      <c r="AG825" s="206"/>
      <c r="AH825" s="206"/>
      <c r="AI825" s="206"/>
      <c r="AJ825" s="206"/>
      <c r="AK825" s="206"/>
      <c r="AL825" s="206"/>
      <c r="AM825" s="206"/>
      <c r="AN825" s="206"/>
      <c r="AO825" s="206"/>
      <c r="AP825" s="206"/>
      <c r="AQ825" s="206"/>
      <c r="AR825" s="206"/>
      <c r="AS825" s="206"/>
      <c r="AT825" s="206"/>
      <c r="AU825" s="206"/>
      <c r="AV825" s="206"/>
      <c r="AW825" s="206"/>
      <c r="AX825" s="206"/>
      <c r="AY825" s="206"/>
      <c r="AZ825" s="206"/>
      <c r="BA825" s="206"/>
      <c r="BB825" s="206"/>
      <c r="BC825" s="206"/>
      <c r="BD825" s="206"/>
      <c r="BE825" s="206"/>
      <c r="BF825" s="206"/>
      <c r="BG825" s="206"/>
      <c r="BH825" s="206"/>
    </row>
    <row r="826" spans="1:60" outlineLevel="1" x14ac:dyDescent="0.2">
      <c r="A826" s="230"/>
      <c r="B826" s="215"/>
      <c r="C826" s="249" t="s">
        <v>942</v>
      </c>
      <c r="D826" s="218"/>
      <c r="E826" s="222">
        <v>12.961</v>
      </c>
      <c r="F826" s="227"/>
      <c r="G826" s="227"/>
      <c r="H826" s="226"/>
      <c r="I826" s="232"/>
      <c r="J826" s="206"/>
      <c r="K826" s="206"/>
      <c r="L826" s="206"/>
      <c r="M826" s="206"/>
      <c r="N826" s="206"/>
      <c r="O826" s="206"/>
      <c r="P826" s="206"/>
      <c r="Q826" s="206"/>
      <c r="R826" s="206"/>
      <c r="S826" s="206"/>
      <c r="T826" s="206"/>
      <c r="U826" s="206"/>
      <c r="V826" s="206"/>
      <c r="W826" s="206"/>
      <c r="X826" s="206"/>
      <c r="Y826" s="206"/>
      <c r="Z826" s="206"/>
      <c r="AA826" s="206"/>
      <c r="AB826" s="206"/>
      <c r="AC826" s="206"/>
      <c r="AD826" s="206"/>
      <c r="AE826" s="206"/>
      <c r="AF826" s="206"/>
      <c r="AG826" s="206"/>
      <c r="AH826" s="206"/>
      <c r="AI826" s="206"/>
      <c r="AJ826" s="206"/>
      <c r="AK826" s="206"/>
      <c r="AL826" s="206"/>
      <c r="AM826" s="206"/>
      <c r="AN826" s="206"/>
      <c r="AO826" s="206"/>
      <c r="AP826" s="206"/>
      <c r="AQ826" s="206"/>
      <c r="AR826" s="206"/>
      <c r="AS826" s="206"/>
      <c r="AT826" s="206"/>
      <c r="AU826" s="206"/>
      <c r="AV826" s="206"/>
      <c r="AW826" s="206"/>
      <c r="AX826" s="206"/>
      <c r="AY826" s="206"/>
      <c r="AZ826" s="206"/>
      <c r="BA826" s="206"/>
      <c r="BB826" s="206"/>
      <c r="BC826" s="206"/>
      <c r="BD826" s="206"/>
      <c r="BE826" s="206"/>
      <c r="BF826" s="206"/>
      <c r="BG826" s="206"/>
      <c r="BH826" s="206"/>
    </row>
    <row r="827" spans="1:60" outlineLevel="1" x14ac:dyDescent="0.2">
      <c r="A827" s="230"/>
      <c r="B827" s="215"/>
      <c r="C827" s="249" t="s">
        <v>943</v>
      </c>
      <c r="D827" s="218"/>
      <c r="E827" s="222">
        <v>9.7889999999999997</v>
      </c>
      <c r="F827" s="227"/>
      <c r="G827" s="227"/>
      <c r="H827" s="226"/>
      <c r="I827" s="232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206"/>
      <c r="Z827" s="206"/>
      <c r="AA827" s="206"/>
      <c r="AB827" s="206"/>
      <c r="AC827" s="206"/>
      <c r="AD827" s="206"/>
      <c r="AE827" s="206"/>
      <c r="AF827" s="206"/>
      <c r="AG827" s="206"/>
      <c r="AH827" s="206"/>
      <c r="AI827" s="206"/>
      <c r="AJ827" s="206"/>
      <c r="AK827" s="206"/>
      <c r="AL827" s="206"/>
      <c r="AM827" s="206"/>
      <c r="AN827" s="206"/>
      <c r="AO827" s="206"/>
      <c r="AP827" s="206"/>
      <c r="AQ827" s="206"/>
      <c r="AR827" s="206"/>
      <c r="AS827" s="206"/>
      <c r="AT827" s="206"/>
      <c r="AU827" s="206"/>
      <c r="AV827" s="206"/>
      <c r="AW827" s="206"/>
      <c r="AX827" s="206"/>
      <c r="AY827" s="206"/>
      <c r="AZ827" s="206"/>
      <c r="BA827" s="206"/>
      <c r="BB827" s="206"/>
      <c r="BC827" s="206"/>
      <c r="BD827" s="206"/>
      <c r="BE827" s="206"/>
      <c r="BF827" s="206"/>
      <c r="BG827" s="206"/>
      <c r="BH827" s="206"/>
    </row>
    <row r="828" spans="1:60" outlineLevel="1" x14ac:dyDescent="0.2">
      <c r="A828" s="230"/>
      <c r="B828" s="215"/>
      <c r="C828" s="249" t="s">
        <v>944</v>
      </c>
      <c r="D828" s="218"/>
      <c r="E828" s="222">
        <v>22.275500000000001</v>
      </c>
      <c r="F828" s="227"/>
      <c r="G828" s="227"/>
      <c r="H828" s="226"/>
      <c r="I828" s="232"/>
      <c r="J828" s="206"/>
      <c r="K828" s="206"/>
      <c r="L828" s="206"/>
      <c r="M828" s="206"/>
      <c r="N828" s="206"/>
      <c r="O828" s="206"/>
      <c r="P828" s="206"/>
      <c r="Q828" s="206"/>
      <c r="R828" s="206"/>
      <c r="S828" s="206"/>
      <c r="T828" s="206"/>
      <c r="U828" s="206"/>
      <c r="V828" s="206"/>
      <c r="W828" s="206"/>
      <c r="X828" s="206"/>
      <c r="Y828" s="206"/>
      <c r="Z828" s="206"/>
      <c r="AA828" s="206"/>
      <c r="AB828" s="206"/>
      <c r="AC828" s="206"/>
      <c r="AD828" s="206"/>
      <c r="AE828" s="206"/>
      <c r="AF828" s="206"/>
      <c r="AG828" s="206"/>
      <c r="AH828" s="206"/>
      <c r="AI828" s="206"/>
      <c r="AJ828" s="206"/>
      <c r="AK828" s="206"/>
      <c r="AL828" s="206"/>
      <c r="AM828" s="206"/>
      <c r="AN828" s="206"/>
      <c r="AO828" s="206"/>
      <c r="AP828" s="206"/>
      <c r="AQ828" s="206"/>
      <c r="AR828" s="206"/>
      <c r="AS828" s="206"/>
      <c r="AT828" s="206"/>
      <c r="AU828" s="206"/>
      <c r="AV828" s="206"/>
      <c r="AW828" s="206"/>
      <c r="AX828" s="206"/>
      <c r="AY828" s="206"/>
      <c r="AZ828" s="206"/>
      <c r="BA828" s="206"/>
      <c r="BB828" s="206"/>
      <c r="BC828" s="206"/>
      <c r="BD828" s="206"/>
      <c r="BE828" s="206"/>
      <c r="BF828" s="206"/>
      <c r="BG828" s="206"/>
      <c r="BH828" s="206"/>
    </row>
    <row r="829" spans="1:60" outlineLevel="1" x14ac:dyDescent="0.2">
      <c r="A829" s="230"/>
      <c r="B829" s="321" t="s">
        <v>945</v>
      </c>
      <c r="C829" s="322"/>
      <c r="D829" s="323"/>
      <c r="E829" s="324"/>
      <c r="F829" s="325"/>
      <c r="G829" s="326"/>
      <c r="H829" s="226"/>
      <c r="I829" s="232"/>
      <c r="J829" s="206"/>
      <c r="K829" s="206">
        <v>0</v>
      </c>
      <c r="L829" s="206"/>
      <c r="M829" s="206"/>
      <c r="N829" s="206"/>
      <c r="O829" s="206"/>
      <c r="P829" s="206"/>
      <c r="Q829" s="206"/>
      <c r="R829" s="206"/>
      <c r="S829" s="206"/>
      <c r="T829" s="206"/>
      <c r="U829" s="206"/>
      <c r="V829" s="206"/>
      <c r="W829" s="206"/>
      <c r="X829" s="206"/>
      <c r="Y829" s="206"/>
      <c r="Z829" s="206"/>
      <c r="AA829" s="206"/>
      <c r="AB829" s="206"/>
      <c r="AC829" s="206"/>
      <c r="AD829" s="206"/>
      <c r="AE829" s="206"/>
      <c r="AF829" s="206"/>
      <c r="AG829" s="206"/>
      <c r="AH829" s="206"/>
      <c r="AI829" s="206"/>
      <c r="AJ829" s="206"/>
      <c r="AK829" s="206"/>
      <c r="AL829" s="206"/>
      <c r="AM829" s="206"/>
      <c r="AN829" s="206"/>
      <c r="AO829" s="206"/>
      <c r="AP829" s="206"/>
      <c r="AQ829" s="206"/>
      <c r="AR829" s="206"/>
      <c r="AS829" s="206"/>
      <c r="AT829" s="206"/>
      <c r="AU829" s="206"/>
      <c r="AV829" s="206"/>
      <c r="AW829" s="206"/>
      <c r="AX829" s="206"/>
      <c r="AY829" s="206"/>
      <c r="AZ829" s="206"/>
      <c r="BA829" s="206"/>
      <c r="BB829" s="206"/>
      <c r="BC829" s="206"/>
      <c r="BD829" s="206"/>
      <c r="BE829" s="206"/>
      <c r="BF829" s="206"/>
      <c r="BG829" s="206"/>
      <c r="BH829" s="206"/>
    </row>
    <row r="830" spans="1:60" outlineLevel="1" x14ac:dyDescent="0.2">
      <c r="A830" s="230">
        <v>138</v>
      </c>
      <c r="B830" s="215" t="s">
        <v>946</v>
      </c>
      <c r="C830" s="248" t="s">
        <v>947</v>
      </c>
      <c r="D830" s="217" t="s">
        <v>147</v>
      </c>
      <c r="E830" s="221">
        <v>34.75</v>
      </c>
      <c r="F830" s="228"/>
      <c r="G830" s="227">
        <f>ROUND(E830*F830,2)</f>
        <v>0</v>
      </c>
      <c r="H830" s="226" t="s">
        <v>934</v>
      </c>
      <c r="I830" s="232" t="s">
        <v>149</v>
      </c>
      <c r="J830" s="206"/>
      <c r="K830" s="206"/>
      <c r="L830" s="206"/>
      <c r="M830" s="206"/>
      <c r="N830" s="206"/>
      <c r="O830" s="206"/>
      <c r="P830" s="206"/>
      <c r="Q830" s="206"/>
      <c r="R830" s="206"/>
      <c r="S830" s="206"/>
      <c r="T830" s="206"/>
      <c r="U830" s="206"/>
      <c r="V830" s="206"/>
      <c r="W830" s="206"/>
      <c r="X830" s="206"/>
      <c r="Y830" s="206"/>
      <c r="Z830" s="206"/>
      <c r="AA830" s="206"/>
      <c r="AB830" s="206"/>
      <c r="AC830" s="206"/>
      <c r="AD830" s="206"/>
      <c r="AE830" s="206"/>
      <c r="AF830" s="206"/>
      <c r="AG830" s="206"/>
      <c r="AH830" s="206"/>
      <c r="AI830" s="206"/>
      <c r="AJ830" s="206"/>
      <c r="AK830" s="206"/>
      <c r="AL830" s="206"/>
      <c r="AM830" s="206">
        <v>21</v>
      </c>
      <c r="AN830" s="206"/>
      <c r="AO830" s="206"/>
      <c r="AP830" s="206"/>
      <c r="AQ830" s="206"/>
      <c r="AR830" s="206"/>
      <c r="AS830" s="206"/>
      <c r="AT830" s="206"/>
      <c r="AU830" s="206"/>
      <c r="AV830" s="206"/>
      <c r="AW830" s="206"/>
      <c r="AX830" s="206"/>
      <c r="AY830" s="206"/>
      <c r="AZ830" s="206"/>
      <c r="BA830" s="206"/>
      <c r="BB830" s="206"/>
      <c r="BC830" s="206"/>
      <c r="BD830" s="206"/>
      <c r="BE830" s="206"/>
      <c r="BF830" s="206"/>
      <c r="BG830" s="206"/>
      <c r="BH830" s="206"/>
    </row>
    <row r="831" spans="1:60" outlineLevel="1" x14ac:dyDescent="0.2">
      <c r="A831" s="230"/>
      <c r="B831" s="215"/>
      <c r="C831" s="249" t="s">
        <v>654</v>
      </c>
      <c r="D831" s="218"/>
      <c r="E831" s="222">
        <v>34.75</v>
      </c>
      <c r="F831" s="227"/>
      <c r="G831" s="227"/>
      <c r="H831" s="226"/>
      <c r="I831" s="232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206"/>
      <c r="Z831" s="206"/>
      <c r="AA831" s="206"/>
      <c r="AB831" s="206"/>
      <c r="AC831" s="206"/>
      <c r="AD831" s="206"/>
      <c r="AE831" s="206"/>
      <c r="AF831" s="206"/>
      <c r="AG831" s="206"/>
      <c r="AH831" s="206"/>
      <c r="AI831" s="206"/>
      <c r="AJ831" s="206"/>
      <c r="AK831" s="206"/>
      <c r="AL831" s="206"/>
      <c r="AM831" s="206"/>
      <c r="AN831" s="206"/>
      <c r="AO831" s="206"/>
      <c r="AP831" s="206"/>
      <c r="AQ831" s="206"/>
      <c r="AR831" s="206"/>
      <c r="AS831" s="206"/>
      <c r="AT831" s="206"/>
      <c r="AU831" s="206"/>
      <c r="AV831" s="206"/>
      <c r="AW831" s="206"/>
      <c r="AX831" s="206"/>
      <c r="AY831" s="206"/>
      <c r="AZ831" s="206"/>
      <c r="BA831" s="206"/>
      <c r="BB831" s="206"/>
      <c r="BC831" s="206"/>
      <c r="BD831" s="206"/>
      <c r="BE831" s="206"/>
      <c r="BF831" s="206"/>
      <c r="BG831" s="206"/>
      <c r="BH831" s="206"/>
    </row>
    <row r="832" spans="1:60" outlineLevel="1" x14ac:dyDescent="0.2">
      <c r="A832" s="230">
        <v>139</v>
      </c>
      <c r="B832" s="215" t="s">
        <v>948</v>
      </c>
      <c r="C832" s="248" t="s">
        <v>949</v>
      </c>
      <c r="D832" s="217" t="s">
        <v>162</v>
      </c>
      <c r="E832" s="221">
        <v>210.6</v>
      </c>
      <c r="F832" s="228"/>
      <c r="G832" s="227">
        <f>ROUND(E832*F832,2)</f>
        <v>0</v>
      </c>
      <c r="H832" s="226" t="s">
        <v>934</v>
      </c>
      <c r="I832" s="232" t="s">
        <v>149</v>
      </c>
      <c r="J832" s="206"/>
      <c r="K832" s="206"/>
      <c r="L832" s="206"/>
      <c r="M832" s="206"/>
      <c r="N832" s="206"/>
      <c r="O832" s="206"/>
      <c r="P832" s="206"/>
      <c r="Q832" s="206"/>
      <c r="R832" s="206"/>
      <c r="S832" s="206"/>
      <c r="T832" s="206"/>
      <c r="U832" s="206"/>
      <c r="V832" s="206"/>
      <c r="W832" s="206"/>
      <c r="X832" s="206"/>
      <c r="Y832" s="206"/>
      <c r="Z832" s="206"/>
      <c r="AA832" s="206"/>
      <c r="AB832" s="206"/>
      <c r="AC832" s="206"/>
      <c r="AD832" s="206"/>
      <c r="AE832" s="206"/>
      <c r="AF832" s="206"/>
      <c r="AG832" s="206"/>
      <c r="AH832" s="206"/>
      <c r="AI832" s="206"/>
      <c r="AJ832" s="206"/>
      <c r="AK832" s="206"/>
      <c r="AL832" s="206"/>
      <c r="AM832" s="206">
        <v>21</v>
      </c>
      <c r="AN832" s="206"/>
      <c r="AO832" s="206"/>
      <c r="AP832" s="206"/>
      <c r="AQ832" s="206"/>
      <c r="AR832" s="206"/>
      <c r="AS832" s="206"/>
      <c r="AT832" s="206"/>
      <c r="AU832" s="206"/>
      <c r="AV832" s="206"/>
      <c r="AW832" s="206"/>
      <c r="AX832" s="206"/>
      <c r="AY832" s="206"/>
      <c r="AZ832" s="206"/>
      <c r="BA832" s="206"/>
      <c r="BB832" s="206"/>
      <c r="BC832" s="206"/>
      <c r="BD832" s="206"/>
      <c r="BE832" s="206"/>
      <c r="BF832" s="206"/>
      <c r="BG832" s="206"/>
      <c r="BH832" s="206"/>
    </row>
    <row r="833" spans="1:60" outlineLevel="1" x14ac:dyDescent="0.2">
      <c r="A833" s="230"/>
      <c r="B833" s="215"/>
      <c r="C833" s="249" t="s">
        <v>935</v>
      </c>
      <c r="D833" s="218"/>
      <c r="E833" s="222"/>
      <c r="F833" s="227"/>
      <c r="G833" s="227"/>
      <c r="H833" s="226"/>
      <c r="I833" s="232"/>
      <c r="J833" s="206"/>
      <c r="K833" s="206"/>
      <c r="L833" s="206"/>
      <c r="M833" s="206"/>
      <c r="N833" s="206"/>
      <c r="O833" s="206"/>
      <c r="P833" s="206"/>
      <c r="Q833" s="206"/>
      <c r="R833" s="206"/>
      <c r="S833" s="206"/>
      <c r="T833" s="206"/>
      <c r="U833" s="206"/>
      <c r="V833" s="206"/>
      <c r="W833" s="206"/>
      <c r="X833" s="206"/>
      <c r="Y833" s="206"/>
      <c r="Z833" s="206"/>
      <c r="AA833" s="206"/>
      <c r="AB833" s="206"/>
      <c r="AC833" s="206"/>
      <c r="AD833" s="206"/>
      <c r="AE833" s="206"/>
      <c r="AF833" s="206"/>
      <c r="AG833" s="206"/>
      <c r="AH833" s="206"/>
      <c r="AI833" s="206"/>
      <c r="AJ833" s="206"/>
      <c r="AK833" s="206"/>
      <c r="AL833" s="206"/>
      <c r="AM833" s="206"/>
      <c r="AN833" s="206"/>
      <c r="AO833" s="206"/>
      <c r="AP833" s="206"/>
      <c r="AQ833" s="206"/>
      <c r="AR833" s="206"/>
      <c r="AS833" s="206"/>
      <c r="AT833" s="206"/>
      <c r="AU833" s="206"/>
      <c r="AV833" s="206"/>
      <c r="AW833" s="206"/>
      <c r="AX833" s="206"/>
      <c r="AY833" s="206"/>
      <c r="AZ833" s="206"/>
      <c r="BA833" s="206"/>
      <c r="BB833" s="206"/>
      <c r="BC833" s="206"/>
      <c r="BD833" s="206"/>
      <c r="BE833" s="206"/>
      <c r="BF833" s="206"/>
      <c r="BG833" s="206"/>
      <c r="BH833" s="206"/>
    </row>
    <row r="834" spans="1:60" outlineLevel="1" x14ac:dyDescent="0.2">
      <c r="A834" s="230"/>
      <c r="B834" s="215"/>
      <c r="C834" s="249" t="s">
        <v>950</v>
      </c>
      <c r="D834" s="218"/>
      <c r="E834" s="222">
        <v>25.6</v>
      </c>
      <c r="F834" s="227"/>
      <c r="G834" s="227"/>
      <c r="H834" s="226"/>
      <c r="I834" s="232"/>
      <c r="J834" s="206"/>
      <c r="K834" s="206"/>
      <c r="L834" s="206"/>
      <c r="M834" s="206"/>
      <c r="N834" s="206"/>
      <c r="O834" s="206"/>
      <c r="P834" s="206"/>
      <c r="Q834" s="206"/>
      <c r="R834" s="206"/>
      <c r="S834" s="206"/>
      <c r="T834" s="206"/>
      <c r="U834" s="206"/>
      <c r="V834" s="206"/>
      <c r="W834" s="206"/>
      <c r="X834" s="206"/>
      <c r="Y834" s="206"/>
      <c r="Z834" s="206"/>
      <c r="AA834" s="206"/>
      <c r="AB834" s="206"/>
      <c r="AC834" s="206"/>
      <c r="AD834" s="206"/>
      <c r="AE834" s="206"/>
      <c r="AF834" s="206"/>
      <c r="AG834" s="206"/>
      <c r="AH834" s="206"/>
      <c r="AI834" s="206"/>
      <c r="AJ834" s="206"/>
      <c r="AK834" s="206"/>
      <c r="AL834" s="206"/>
      <c r="AM834" s="206"/>
      <c r="AN834" s="206"/>
      <c r="AO834" s="206"/>
      <c r="AP834" s="206"/>
      <c r="AQ834" s="206"/>
      <c r="AR834" s="206"/>
      <c r="AS834" s="206"/>
      <c r="AT834" s="206"/>
      <c r="AU834" s="206"/>
      <c r="AV834" s="206"/>
      <c r="AW834" s="206"/>
      <c r="AX834" s="206"/>
      <c r="AY834" s="206"/>
      <c r="AZ834" s="206"/>
      <c r="BA834" s="206"/>
      <c r="BB834" s="206"/>
      <c r="BC834" s="206"/>
      <c r="BD834" s="206"/>
      <c r="BE834" s="206"/>
      <c r="BF834" s="206"/>
      <c r="BG834" s="206"/>
      <c r="BH834" s="206"/>
    </row>
    <row r="835" spans="1:60" outlineLevel="1" x14ac:dyDescent="0.2">
      <c r="A835" s="230"/>
      <c r="B835" s="215"/>
      <c r="C835" s="249" t="s">
        <v>951</v>
      </c>
      <c r="D835" s="218"/>
      <c r="E835" s="222">
        <v>185</v>
      </c>
      <c r="F835" s="227"/>
      <c r="G835" s="227"/>
      <c r="H835" s="226"/>
      <c r="I835" s="232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206"/>
      <c r="Z835" s="206"/>
      <c r="AA835" s="206"/>
      <c r="AB835" s="206"/>
      <c r="AC835" s="206"/>
      <c r="AD835" s="206"/>
      <c r="AE835" s="206"/>
      <c r="AF835" s="206"/>
      <c r="AG835" s="206"/>
      <c r="AH835" s="206"/>
      <c r="AI835" s="206"/>
      <c r="AJ835" s="206"/>
      <c r="AK835" s="206"/>
      <c r="AL835" s="206"/>
      <c r="AM835" s="206"/>
      <c r="AN835" s="206"/>
      <c r="AO835" s="206"/>
      <c r="AP835" s="206"/>
      <c r="AQ835" s="206"/>
      <c r="AR835" s="206"/>
      <c r="AS835" s="206"/>
      <c r="AT835" s="206"/>
      <c r="AU835" s="206"/>
      <c r="AV835" s="206"/>
      <c r="AW835" s="206"/>
      <c r="AX835" s="206"/>
      <c r="AY835" s="206"/>
      <c r="AZ835" s="206"/>
      <c r="BA835" s="206"/>
      <c r="BB835" s="206"/>
      <c r="BC835" s="206"/>
      <c r="BD835" s="206"/>
      <c r="BE835" s="206"/>
      <c r="BF835" s="206"/>
      <c r="BG835" s="206"/>
      <c r="BH835" s="206"/>
    </row>
    <row r="836" spans="1:60" outlineLevel="1" x14ac:dyDescent="0.2">
      <c r="A836" s="230">
        <v>140</v>
      </c>
      <c r="B836" s="215" t="s">
        <v>952</v>
      </c>
      <c r="C836" s="248" t="s">
        <v>953</v>
      </c>
      <c r="D836" s="217" t="s">
        <v>162</v>
      </c>
      <c r="E836" s="221">
        <v>231.66</v>
      </c>
      <c r="F836" s="228"/>
      <c r="G836" s="227">
        <f>ROUND(E836*F836,2)</f>
        <v>0</v>
      </c>
      <c r="H836" s="226" t="s">
        <v>443</v>
      </c>
      <c r="I836" s="232" t="s">
        <v>149</v>
      </c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  <c r="AA836" s="206"/>
      <c r="AB836" s="206"/>
      <c r="AC836" s="206"/>
      <c r="AD836" s="206"/>
      <c r="AE836" s="206"/>
      <c r="AF836" s="206"/>
      <c r="AG836" s="206"/>
      <c r="AH836" s="206"/>
      <c r="AI836" s="206"/>
      <c r="AJ836" s="206"/>
      <c r="AK836" s="206"/>
      <c r="AL836" s="206"/>
      <c r="AM836" s="206">
        <v>21</v>
      </c>
      <c r="AN836" s="206"/>
      <c r="AO836" s="206"/>
      <c r="AP836" s="206"/>
      <c r="AQ836" s="206"/>
      <c r="AR836" s="206"/>
      <c r="AS836" s="206"/>
      <c r="AT836" s="206"/>
      <c r="AU836" s="206"/>
      <c r="AV836" s="206"/>
      <c r="AW836" s="206"/>
      <c r="AX836" s="206"/>
      <c r="AY836" s="206"/>
      <c r="AZ836" s="206"/>
      <c r="BA836" s="206"/>
      <c r="BB836" s="206"/>
      <c r="BC836" s="206"/>
      <c r="BD836" s="206"/>
      <c r="BE836" s="206"/>
      <c r="BF836" s="206"/>
      <c r="BG836" s="206"/>
      <c r="BH836" s="206"/>
    </row>
    <row r="837" spans="1:60" outlineLevel="1" x14ac:dyDescent="0.2">
      <c r="A837" s="230"/>
      <c r="B837" s="215"/>
      <c r="C837" s="249" t="s">
        <v>954</v>
      </c>
      <c r="D837" s="218"/>
      <c r="E837" s="222">
        <v>231.66</v>
      </c>
      <c r="F837" s="227"/>
      <c r="G837" s="227"/>
      <c r="H837" s="226"/>
      <c r="I837" s="232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  <c r="W837" s="206"/>
      <c r="X837" s="206"/>
      <c r="Y837" s="206"/>
      <c r="Z837" s="206"/>
      <c r="AA837" s="206"/>
      <c r="AB837" s="206"/>
      <c r="AC837" s="206"/>
      <c r="AD837" s="206"/>
      <c r="AE837" s="206"/>
      <c r="AF837" s="206"/>
      <c r="AG837" s="206"/>
      <c r="AH837" s="206"/>
      <c r="AI837" s="206"/>
      <c r="AJ837" s="206"/>
      <c r="AK837" s="206"/>
      <c r="AL837" s="206"/>
      <c r="AM837" s="206"/>
      <c r="AN837" s="206"/>
      <c r="AO837" s="206"/>
      <c r="AP837" s="206"/>
      <c r="AQ837" s="206"/>
      <c r="AR837" s="206"/>
      <c r="AS837" s="206"/>
      <c r="AT837" s="206"/>
      <c r="AU837" s="206"/>
      <c r="AV837" s="206"/>
      <c r="AW837" s="206"/>
      <c r="AX837" s="206"/>
      <c r="AY837" s="206"/>
      <c r="AZ837" s="206"/>
      <c r="BA837" s="206"/>
      <c r="BB837" s="206"/>
      <c r="BC837" s="206"/>
      <c r="BD837" s="206"/>
      <c r="BE837" s="206"/>
      <c r="BF837" s="206"/>
      <c r="BG837" s="206"/>
      <c r="BH837" s="206"/>
    </row>
    <row r="838" spans="1:60" outlineLevel="1" x14ac:dyDescent="0.2">
      <c r="A838" s="230">
        <v>141</v>
      </c>
      <c r="B838" s="215" t="s">
        <v>955</v>
      </c>
      <c r="C838" s="282" t="s">
        <v>956</v>
      </c>
      <c r="D838" s="217" t="s">
        <v>155</v>
      </c>
      <c r="E838" s="221">
        <v>6.6187500000000004</v>
      </c>
      <c r="F838" s="228"/>
      <c r="G838" s="227">
        <f>ROUND(E838*F838,2)</f>
        <v>0</v>
      </c>
      <c r="H838" s="226" t="s">
        <v>443</v>
      </c>
      <c r="I838" s="232" t="s">
        <v>149</v>
      </c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  <c r="W838" s="206"/>
      <c r="X838" s="206"/>
      <c r="Y838" s="206"/>
      <c r="Z838" s="206"/>
      <c r="AA838" s="206"/>
      <c r="AB838" s="206"/>
      <c r="AC838" s="206"/>
      <c r="AD838" s="206"/>
      <c r="AE838" s="206"/>
      <c r="AF838" s="206"/>
      <c r="AG838" s="206"/>
      <c r="AH838" s="206"/>
      <c r="AI838" s="206"/>
      <c r="AJ838" s="206"/>
      <c r="AK838" s="206"/>
      <c r="AL838" s="206"/>
      <c r="AM838" s="206">
        <v>21</v>
      </c>
      <c r="AN838" s="206"/>
      <c r="AO838" s="206"/>
      <c r="AP838" s="206"/>
      <c r="AQ838" s="206"/>
      <c r="AR838" s="206"/>
      <c r="AS838" s="206"/>
      <c r="AT838" s="206"/>
      <c r="AU838" s="206"/>
      <c r="AV838" s="206"/>
      <c r="AW838" s="206"/>
      <c r="AX838" s="206"/>
      <c r="AY838" s="206"/>
      <c r="AZ838" s="206"/>
      <c r="BA838" s="206"/>
      <c r="BB838" s="206"/>
      <c r="BC838" s="206"/>
      <c r="BD838" s="206"/>
      <c r="BE838" s="206"/>
      <c r="BF838" s="206"/>
      <c r="BG838" s="206"/>
      <c r="BH838" s="206"/>
    </row>
    <row r="839" spans="1:60" outlineLevel="1" x14ac:dyDescent="0.2">
      <c r="A839" s="230"/>
      <c r="B839" s="215"/>
      <c r="C839" s="249" t="s">
        <v>957</v>
      </c>
      <c r="D839" s="218"/>
      <c r="E839" s="222"/>
      <c r="F839" s="227"/>
      <c r="G839" s="227"/>
      <c r="H839" s="226"/>
      <c r="I839" s="232"/>
      <c r="J839" s="206"/>
      <c r="K839" s="206"/>
      <c r="L839" s="206"/>
      <c r="M839" s="206"/>
      <c r="N839" s="206"/>
      <c r="O839" s="206"/>
      <c r="P839" s="206"/>
      <c r="Q839" s="206"/>
      <c r="R839" s="206"/>
      <c r="S839" s="206"/>
      <c r="T839" s="206"/>
      <c r="U839" s="206"/>
      <c r="V839" s="206"/>
      <c r="W839" s="206"/>
      <c r="X839" s="206"/>
      <c r="Y839" s="206"/>
      <c r="Z839" s="206"/>
      <c r="AA839" s="206"/>
      <c r="AB839" s="206"/>
      <c r="AC839" s="206"/>
      <c r="AD839" s="206"/>
      <c r="AE839" s="206"/>
      <c r="AF839" s="206"/>
      <c r="AG839" s="206"/>
      <c r="AH839" s="206"/>
      <c r="AI839" s="206"/>
      <c r="AJ839" s="206"/>
      <c r="AK839" s="206"/>
      <c r="AL839" s="206"/>
      <c r="AM839" s="206"/>
      <c r="AN839" s="206"/>
      <c r="AO839" s="206"/>
      <c r="AP839" s="206"/>
      <c r="AQ839" s="206"/>
      <c r="AR839" s="206"/>
      <c r="AS839" s="206"/>
      <c r="AT839" s="206"/>
      <c r="AU839" s="206"/>
      <c r="AV839" s="206"/>
      <c r="AW839" s="206"/>
      <c r="AX839" s="206"/>
      <c r="AY839" s="206"/>
      <c r="AZ839" s="206"/>
      <c r="BA839" s="206"/>
      <c r="BB839" s="206"/>
      <c r="BC839" s="206"/>
      <c r="BD839" s="206"/>
      <c r="BE839" s="206"/>
      <c r="BF839" s="206"/>
      <c r="BG839" s="206"/>
      <c r="BH839" s="206"/>
    </row>
    <row r="840" spans="1:60" outlineLevel="1" x14ac:dyDescent="0.2">
      <c r="A840" s="230"/>
      <c r="B840" s="215"/>
      <c r="C840" s="249" t="s">
        <v>958</v>
      </c>
      <c r="D840" s="218"/>
      <c r="E840" s="222">
        <v>6.6187500000000004</v>
      </c>
      <c r="F840" s="227"/>
      <c r="G840" s="227"/>
      <c r="H840" s="226"/>
      <c r="I840" s="232"/>
      <c r="J840" s="206"/>
      <c r="K840" s="206"/>
      <c r="L840" s="206"/>
      <c r="M840" s="206"/>
      <c r="N840" s="206"/>
      <c r="O840" s="206"/>
      <c r="P840" s="206"/>
      <c r="Q840" s="206"/>
      <c r="R840" s="206"/>
      <c r="S840" s="206"/>
      <c r="T840" s="206"/>
      <c r="U840" s="206"/>
      <c r="V840" s="206"/>
      <c r="W840" s="206"/>
      <c r="X840" s="206"/>
      <c r="Y840" s="206"/>
      <c r="Z840" s="206"/>
      <c r="AA840" s="206"/>
      <c r="AB840" s="206"/>
      <c r="AC840" s="206"/>
      <c r="AD840" s="206"/>
      <c r="AE840" s="206"/>
      <c r="AF840" s="206"/>
      <c r="AG840" s="206"/>
      <c r="AH840" s="206"/>
      <c r="AI840" s="206"/>
      <c r="AJ840" s="206"/>
      <c r="AK840" s="206"/>
      <c r="AL840" s="206"/>
      <c r="AM840" s="206"/>
      <c r="AN840" s="206"/>
      <c r="AO840" s="206"/>
      <c r="AP840" s="206"/>
      <c r="AQ840" s="206"/>
      <c r="AR840" s="206"/>
      <c r="AS840" s="206"/>
      <c r="AT840" s="206"/>
      <c r="AU840" s="206"/>
      <c r="AV840" s="206"/>
      <c r="AW840" s="206"/>
      <c r="AX840" s="206"/>
      <c r="AY840" s="206"/>
      <c r="AZ840" s="206"/>
      <c r="BA840" s="206"/>
      <c r="BB840" s="206"/>
      <c r="BC840" s="206"/>
      <c r="BD840" s="206"/>
      <c r="BE840" s="206"/>
      <c r="BF840" s="206"/>
      <c r="BG840" s="206"/>
      <c r="BH840" s="206"/>
    </row>
    <row r="841" spans="1:60" outlineLevel="1" x14ac:dyDescent="0.2">
      <c r="A841" s="230">
        <v>142</v>
      </c>
      <c r="B841" s="215" t="s">
        <v>959</v>
      </c>
      <c r="C841" s="282" t="s">
        <v>960</v>
      </c>
      <c r="D841" s="217" t="s">
        <v>155</v>
      </c>
      <c r="E841" s="221">
        <v>1.7896300000000001</v>
      </c>
      <c r="F841" s="228"/>
      <c r="G841" s="227">
        <f>ROUND(E841*F841,2)</f>
        <v>0</v>
      </c>
      <c r="H841" s="226" t="s">
        <v>443</v>
      </c>
      <c r="I841" s="232" t="s">
        <v>149</v>
      </c>
      <c r="J841" s="206"/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  <c r="W841" s="206"/>
      <c r="X841" s="206"/>
      <c r="Y841" s="206"/>
      <c r="Z841" s="206"/>
      <c r="AA841" s="206"/>
      <c r="AB841" s="206"/>
      <c r="AC841" s="206"/>
      <c r="AD841" s="206"/>
      <c r="AE841" s="206"/>
      <c r="AF841" s="206"/>
      <c r="AG841" s="206"/>
      <c r="AH841" s="206"/>
      <c r="AI841" s="206"/>
      <c r="AJ841" s="206"/>
      <c r="AK841" s="206"/>
      <c r="AL841" s="206"/>
      <c r="AM841" s="206">
        <v>21</v>
      </c>
      <c r="AN841" s="206"/>
      <c r="AO841" s="206"/>
      <c r="AP841" s="206"/>
      <c r="AQ841" s="206"/>
      <c r="AR841" s="206"/>
      <c r="AS841" s="206"/>
      <c r="AT841" s="206"/>
      <c r="AU841" s="206"/>
      <c r="AV841" s="206"/>
      <c r="AW841" s="206"/>
      <c r="AX841" s="206"/>
      <c r="AY841" s="206"/>
      <c r="AZ841" s="206"/>
      <c r="BA841" s="206"/>
      <c r="BB841" s="206"/>
      <c r="BC841" s="206"/>
      <c r="BD841" s="206"/>
      <c r="BE841" s="206"/>
      <c r="BF841" s="206"/>
      <c r="BG841" s="206"/>
      <c r="BH841" s="206"/>
    </row>
    <row r="842" spans="1:60" outlineLevel="1" x14ac:dyDescent="0.2">
      <c r="A842" s="230"/>
      <c r="B842" s="215"/>
      <c r="C842" s="249" t="s">
        <v>961</v>
      </c>
      <c r="D842" s="218"/>
      <c r="E842" s="222">
        <v>1.7896300000000001</v>
      </c>
      <c r="F842" s="227"/>
      <c r="G842" s="227"/>
      <c r="H842" s="226"/>
      <c r="I842" s="232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  <c r="AA842" s="206"/>
      <c r="AB842" s="206"/>
      <c r="AC842" s="206"/>
      <c r="AD842" s="206"/>
      <c r="AE842" s="206"/>
      <c r="AF842" s="206"/>
      <c r="AG842" s="206"/>
      <c r="AH842" s="206"/>
      <c r="AI842" s="206"/>
      <c r="AJ842" s="206"/>
      <c r="AK842" s="206"/>
      <c r="AL842" s="206"/>
      <c r="AM842" s="206"/>
      <c r="AN842" s="206"/>
      <c r="AO842" s="206"/>
      <c r="AP842" s="206"/>
      <c r="AQ842" s="206"/>
      <c r="AR842" s="206"/>
      <c r="AS842" s="206"/>
      <c r="AT842" s="206"/>
      <c r="AU842" s="206"/>
      <c r="AV842" s="206"/>
      <c r="AW842" s="206"/>
      <c r="AX842" s="206"/>
      <c r="AY842" s="206"/>
      <c r="AZ842" s="206"/>
      <c r="BA842" s="206"/>
      <c r="BB842" s="206"/>
      <c r="BC842" s="206"/>
      <c r="BD842" s="206"/>
      <c r="BE842" s="206"/>
      <c r="BF842" s="206"/>
      <c r="BG842" s="206"/>
      <c r="BH842" s="206"/>
    </row>
    <row r="843" spans="1:60" outlineLevel="1" x14ac:dyDescent="0.2">
      <c r="A843" s="230"/>
      <c r="B843" s="321" t="s">
        <v>962</v>
      </c>
      <c r="C843" s="322"/>
      <c r="D843" s="323"/>
      <c r="E843" s="324"/>
      <c r="F843" s="325"/>
      <c r="G843" s="326"/>
      <c r="H843" s="226"/>
      <c r="I843" s="232"/>
      <c r="J843" s="206"/>
      <c r="K843" s="206">
        <v>0</v>
      </c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  <c r="AA843" s="206"/>
      <c r="AB843" s="206"/>
      <c r="AC843" s="206"/>
      <c r="AD843" s="206"/>
      <c r="AE843" s="206"/>
      <c r="AF843" s="206"/>
      <c r="AG843" s="206"/>
      <c r="AH843" s="206"/>
      <c r="AI843" s="206"/>
      <c r="AJ843" s="206"/>
      <c r="AK843" s="206"/>
      <c r="AL843" s="206"/>
      <c r="AM843" s="206"/>
      <c r="AN843" s="206"/>
      <c r="AO843" s="206"/>
      <c r="AP843" s="206"/>
      <c r="AQ843" s="206"/>
      <c r="AR843" s="206"/>
      <c r="AS843" s="206"/>
      <c r="AT843" s="206"/>
      <c r="AU843" s="206"/>
      <c r="AV843" s="206"/>
      <c r="AW843" s="206"/>
      <c r="AX843" s="206"/>
      <c r="AY843" s="206"/>
      <c r="AZ843" s="206"/>
      <c r="BA843" s="206"/>
      <c r="BB843" s="206"/>
      <c r="BC843" s="206"/>
      <c r="BD843" s="206"/>
      <c r="BE843" s="206"/>
      <c r="BF843" s="206"/>
      <c r="BG843" s="206"/>
      <c r="BH843" s="206"/>
    </row>
    <row r="844" spans="1:60" outlineLevel="1" x14ac:dyDescent="0.2">
      <c r="A844" s="230"/>
      <c r="B844" s="321" t="s">
        <v>963</v>
      </c>
      <c r="C844" s="322"/>
      <c r="D844" s="323"/>
      <c r="E844" s="324"/>
      <c r="F844" s="325"/>
      <c r="G844" s="326"/>
      <c r="H844" s="226"/>
      <c r="I844" s="232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  <c r="AA844" s="206"/>
      <c r="AB844" s="206"/>
      <c r="AC844" s="206"/>
      <c r="AD844" s="206"/>
      <c r="AE844" s="206"/>
      <c r="AF844" s="206"/>
      <c r="AG844" s="206"/>
      <c r="AH844" s="206"/>
      <c r="AI844" s="206"/>
      <c r="AJ844" s="206"/>
      <c r="AK844" s="206"/>
      <c r="AL844" s="206"/>
      <c r="AM844" s="206"/>
      <c r="AN844" s="206"/>
      <c r="AO844" s="206"/>
      <c r="AP844" s="206"/>
      <c r="AQ844" s="206"/>
      <c r="AR844" s="206"/>
      <c r="AS844" s="206"/>
      <c r="AT844" s="206"/>
      <c r="AU844" s="206"/>
      <c r="AV844" s="206"/>
      <c r="AW844" s="206"/>
      <c r="AX844" s="206"/>
      <c r="AY844" s="206"/>
      <c r="AZ844" s="206"/>
      <c r="BA844" s="206"/>
      <c r="BB844" s="206"/>
      <c r="BC844" s="206"/>
      <c r="BD844" s="206"/>
      <c r="BE844" s="206"/>
      <c r="BF844" s="206"/>
      <c r="BG844" s="206"/>
      <c r="BH844" s="206"/>
    </row>
    <row r="845" spans="1:60" outlineLevel="1" x14ac:dyDescent="0.2">
      <c r="A845" s="230">
        <v>143</v>
      </c>
      <c r="B845" s="215" t="s">
        <v>964</v>
      </c>
      <c r="C845" s="248" t="s">
        <v>965</v>
      </c>
      <c r="D845" s="217" t="s">
        <v>51</v>
      </c>
      <c r="E845" s="224"/>
      <c r="F845" s="228"/>
      <c r="G845" s="227">
        <f>ROUND(E845*F845,2)</f>
        <v>0</v>
      </c>
      <c r="H845" s="226" t="s">
        <v>934</v>
      </c>
      <c r="I845" s="232" t="s">
        <v>149</v>
      </c>
      <c r="J845" s="206"/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  <c r="AA845" s="206"/>
      <c r="AB845" s="206"/>
      <c r="AC845" s="206"/>
      <c r="AD845" s="206"/>
      <c r="AE845" s="206"/>
      <c r="AF845" s="206"/>
      <c r="AG845" s="206"/>
      <c r="AH845" s="206"/>
      <c r="AI845" s="206"/>
      <c r="AJ845" s="206"/>
      <c r="AK845" s="206"/>
      <c r="AL845" s="206"/>
      <c r="AM845" s="206">
        <v>21</v>
      </c>
      <c r="AN845" s="206"/>
      <c r="AO845" s="206"/>
      <c r="AP845" s="206"/>
      <c r="AQ845" s="206"/>
      <c r="AR845" s="206"/>
      <c r="AS845" s="206"/>
      <c r="AT845" s="206"/>
      <c r="AU845" s="206"/>
      <c r="AV845" s="206"/>
      <c r="AW845" s="206"/>
      <c r="AX845" s="206"/>
      <c r="AY845" s="206"/>
      <c r="AZ845" s="206"/>
      <c r="BA845" s="206"/>
      <c r="BB845" s="206"/>
      <c r="BC845" s="206"/>
      <c r="BD845" s="206"/>
      <c r="BE845" s="206"/>
      <c r="BF845" s="206"/>
      <c r="BG845" s="206"/>
      <c r="BH845" s="206"/>
    </row>
    <row r="846" spans="1:60" x14ac:dyDescent="0.2">
      <c r="A846" s="229" t="s">
        <v>141</v>
      </c>
      <c r="B846" s="214" t="s">
        <v>97</v>
      </c>
      <c r="C846" s="247" t="s">
        <v>98</v>
      </c>
      <c r="D846" s="216"/>
      <c r="E846" s="220"/>
      <c r="F846" s="346">
        <f>SUM(G847:G851)</f>
        <v>0</v>
      </c>
      <c r="G846" s="347"/>
      <c r="H846" s="225"/>
      <c r="I846" s="231"/>
    </row>
    <row r="847" spans="1:60" outlineLevel="1" x14ac:dyDescent="0.2">
      <c r="A847" s="230"/>
      <c r="B847" s="335" t="s">
        <v>966</v>
      </c>
      <c r="C847" s="336"/>
      <c r="D847" s="337"/>
      <c r="E847" s="338"/>
      <c r="F847" s="339"/>
      <c r="G847" s="340"/>
      <c r="H847" s="226"/>
      <c r="I847" s="232"/>
      <c r="J847" s="206"/>
      <c r="K847" s="206">
        <v>0</v>
      </c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  <c r="AA847" s="206"/>
      <c r="AB847" s="206"/>
      <c r="AC847" s="206"/>
      <c r="AD847" s="206"/>
      <c r="AE847" s="206"/>
      <c r="AF847" s="206"/>
      <c r="AG847" s="206"/>
      <c r="AH847" s="206"/>
      <c r="AI847" s="206"/>
      <c r="AJ847" s="206"/>
      <c r="AK847" s="206"/>
      <c r="AL847" s="206"/>
      <c r="AM847" s="206"/>
      <c r="AN847" s="206"/>
      <c r="AO847" s="206"/>
      <c r="AP847" s="206"/>
      <c r="AQ847" s="206"/>
      <c r="AR847" s="206"/>
      <c r="AS847" s="206"/>
      <c r="AT847" s="206"/>
      <c r="AU847" s="206"/>
      <c r="AV847" s="206"/>
      <c r="AW847" s="206"/>
      <c r="AX847" s="206"/>
      <c r="AY847" s="206"/>
      <c r="AZ847" s="206"/>
      <c r="BA847" s="206"/>
      <c r="BB847" s="206"/>
      <c r="BC847" s="206"/>
      <c r="BD847" s="206"/>
      <c r="BE847" s="206"/>
      <c r="BF847" s="206"/>
      <c r="BG847" s="206"/>
      <c r="BH847" s="206"/>
    </row>
    <row r="848" spans="1:60" outlineLevel="1" x14ac:dyDescent="0.2">
      <c r="A848" s="230">
        <v>144</v>
      </c>
      <c r="B848" s="215" t="s">
        <v>967</v>
      </c>
      <c r="C848" s="248" t="s">
        <v>968</v>
      </c>
      <c r="D848" s="217" t="s">
        <v>253</v>
      </c>
      <c r="E848" s="221">
        <v>2</v>
      </c>
      <c r="F848" s="228"/>
      <c r="G848" s="227">
        <f>ROUND(E848*F848,2)</f>
        <v>0</v>
      </c>
      <c r="H848" s="226" t="s">
        <v>969</v>
      </c>
      <c r="I848" s="232" t="s">
        <v>149</v>
      </c>
      <c r="J848" s="206"/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  <c r="W848" s="206"/>
      <c r="X848" s="206"/>
      <c r="Y848" s="206"/>
      <c r="Z848" s="206"/>
      <c r="AA848" s="206"/>
      <c r="AB848" s="206"/>
      <c r="AC848" s="206"/>
      <c r="AD848" s="206"/>
      <c r="AE848" s="206"/>
      <c r="AF848" s="206"/>
      <c r="AG848" s="206"/>
      <c r="AH848" s="206"/>
      <c r="AI848" s="206"/>
      <c r="AJ848" s="206"/>
      <c r="AK848" s="206"/>
      <c r="AL848" s="206"/>
      <c r="AM848" s="206">
        <v>21</v>
      </c>
      <c r="AN848" s="206"/>
      <c r="AO848" s="206"/>
      <c r="AP848" s="206"/>
      <c r="AQ848" s="206"/>
      <c r="AR848" s="206"/>
      <c r="AS848" s="206"/>
      <c r="AT848" s="206"/>
      <c r="AU848" s="206"/>
      <c r="AV848" s="206"/>
      <c r="AW848" s="206"/>
      <c r="AX848" s="206"/>
      <c r="AY848" s="206"/>
      <c r="AZ848" s="206"/>
      <c r="BA848" s="206"/>
      <c r="BB848" s="206"/>
      <c r="BC848" s="206"/>
      <c r="BD848" s="206"/>
      <c r="BE848" s="206"/>
      <c r="BF848" s="206"/>
      <c r="BG848" s="206"/>
      <c r="BH848" s="206"/>
    </row>
    <row r="849" spans="1:60" ht="22.5" outlineLevel="1" x14ac:dyDescent="0.2">
      <c r="A849" s="230"/>
      <c r="B849" s="215"/>
      <c r="C849" s="341" t="s">
        <v>970</v>
      </c>
      <c r="D849" s="342"/>
      <c r="E849" s="343"/>
      <c r="F849" s="344"/>
      <c r="G849" s="345"/>
      <c r="H849" s="226"/>
      <c r="I849" s="232"/>
      <c r="J849" s="206"/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  <c r="W849" s="206"/>
      <c r="X849" s="206"/>
      <c r="Y849" s="206"/>
      <c r="Z849" s="206"/>
      <c r="AA849" s="206"/>
      <c r="AB849" s="206"/>
      <c r="AC849" s="206"/>
      <c r="AD849" s="206"/>
      <c r="AE849" s="206"/>
      <c r="AF849" s="206"/>
      <c r="AG849" s="206"/>
      <c r="AH849" s="206"/>
      <c r="AI849" s="206"/>
      <c r="AJ849" s="206"/>
      <c r="AK849" s="206"/>
      <c r="AL849" s="206"/>
      <c r="AM849" s="206"/>
      <c r="AN849" s="206"/>
      <c r="AO849" s="206"/>
      <c r="AP849" s="206"/>
      <c r="AQ849" s="206"/>
      <c r="AR849" s="206"/>
      <c r="AS849" s="206"/>
      <c r="AT849" s="206"/>
      <c r="AU849" s="206"/>
      <c r="AV849" s="206"/>
      <c r="AW849" s="206"/>
      <c r="AX849" s="206"/>
      <c r="AY849" s="206"/>
      <c r="AZ849" s="206"/>
      <c r="BA849" s="207" t="str">
        <f>C849</f>
        <v>Svislé přemístění ze 2. NP, nebo 1. PP, vodorovné vnitrostaveništní přemístění do 30 m, odvoz na skládku do 10 km. Bez poplatku za skládku.</v>
      </c>
      <c r="BB849" s="206"/>
      <c r="BC849" s="206"/>
      <c r="BD849" s="206"/>
      <c r="BE849" s="206"/>
      <c r="BF849" s="206"/>
      <c r="BG849" s="206"/>
      <c r="BH849" s="206"/>
    </row>
    <row r="850" spans="1:60" outlineLevel="1" x14ac:dyDescent="0.2">
      <c r="A850" s="230">
        <v>145</v>
      </c>
      <c r="B850" s="215" t="s">
        <v>971</v>
      </c>
      <c r="C850" s="248" t="s">
        <v>972</v>
      </c>
      <c r="D850" s="217" t="s">
        <v>253</v>
      </c>
      <c r="E850" s="221">
        <v>2</v>
      </c>
      <c r="F850" s="228"/>
      <c r="G850" s="227">
        <f>ROUND(E850*F850,2)</f>
        <v>0</v>
      </c>
      <c r="H850" s="226" t="s">
        <v>969</v>
      </c>
      <c r="I850" s="232" t="s">
        <v>149</v>
      </c>
      <c r="J850" s="206"/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  <c r="W850" s="206"/>
      <c r="X850" s="206"/>
      <c r="Y850" s="206"/>
      <c r="Z850" s="206"/>
      <c r="AA850" s="206"/>
      <c r="AB850" s="206"/>
      <c r="AC850" s="206"/>
      <c r="AD850" s="206"/>
      <c r="AE850" s="206"/>
      <c r="AF850" s="206"/>
      <c r="AG850" s="206"/>
      <c r="AH850" s="206"/>
      <c r="AI850" s="206"/>
      <c r="AJ850" s="206"/>
      <c r="AK850" s="206"/>
      <c r="AL850" s="206"/>
      <c r="AM850" s="206">
        <v>21</v>
      </c>
      <c r="AN850" s="206"/>
      <c r="AO850" s="206"/>
      <c r="AP850" s="206"/>
      <c r="AQ850" s="206"/>
      <c r="AR850" s="206"/>
      <c r="AS850" s="206"/>
      <c r="AT850" s="206"/>
      <c r="AU850" s="206"/>
      <c r="AV850" s="206"/>
      <c r="AW850" s="206"/>
      <c r="AX850" s="206"/>
      <c r="AY850" s="206"/>
      <c r="AZ850" s="206"/>
      <c r="BA850" s="206"/>
      <c r="BB850" s="206"/>
      <c r="BC850" s="206"/>
      <c r="BD850" s="206"/>
      <c r="BE850" s="206"/>
      <c r="BF850" s="206"/>
      <c r="BG850" s="206"/>
      <c r="BH850" s="206"/>
    </row>
    <row r="851" spans="1:60" ht="22.5" outlineLevel="1" x14ac:dyDescent="0.2">
      <c r="A851" s="230"/>
      <c r="B851" s="215"/>
      <c r="C851" s="341" t="s">
        <v>970</v>
      </c>
      <c r="D851" s="342"/>
      <c r="E851" s="343"/>
      <c r="F851" s="344"/>
      <c r="G851" s="345"/>
      <c r="H851" s="226"/>
      <c r="I851" s="232"/>
      <c r="J851" s="206"/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  <c r="W851" s="206"/>
      <c r="X851" s="206"/>
      <c r="Y851" s="206"/>
      <c r="Z851" s="206"/>
      <c r="AA851" s="206"/>
      <c r="AB851" s="206"/>
      <c r="AC851" s="206"/>
      <c r="AD851" s="206"/>
      <c r="AE851" s="206"/>
      <c r="AF851" s="206"/>
      <c r="AG851" s="206"/>
      <c r="AH851" s="206"/>
      <c r="AI851" s="206"/>
      <c r="AJ851" s="206"/>
      <c r="AK851" s="206"/>
      <c r="AL851" s="206"/>
      <c r="AM851" s="206"/>
      <c r="AN851" s="206"/>
      <c r="AO851" s="206"/>
      <c r="AP851" s="206"/>
      <c r="AQ851" s="206"/>
      <c r="AR851" s="206"/>
      <c r="AS851" s="206"/>
      <c r="AT851" s="206"/>
      <c r="AU851" s="206"/>
      <c r="AV851" s="206"/>
      <c r="AW851" s="206"/>
      <c r="AX851" s="206"/>
      <c r="AY851" s="206"/>
      <c r="AZ851" s="206"/>
      <c r="BA851" s="207" t="str">
        <f>C851</f>
        <v>Svislé přemístění ze 2. NP, nebo 1. PP, vodorovné vnitrostaveništní přemístění do 30 m, odvoz na skládku do 10 km. Bez poplatku za skládku.</v>
      </c>
      <c r="BB851" s="206"/>
      <c r="BC851" s="206"/>
      <c r="BD851" s="206"/>
      <c r="BE851" s="206"/>
      <c r="BF851" s="206"/>
      <c r="BG851" s="206"/>
      <c r="BH851" s="206"/>
    </row>
    <row r="852" spans="1:60" x14ac:dyDescent="0.2">
      <c r="A852" s="229" t="s">
        <v>141</v>
      </c>
      <c r="B852" s="214" t="s">
        <v>101</v>
      </c>
      <c r="C852" s="247" t="s">
        <v>102</v>
      </c>
      <c r="D852" s="216"/>
      <c r="E852" s="220"/>
      <c r="F852" s="346">
        <f>SUM(G853:G855)</f>
        <v>0</v>
      </c>
      <c r="G852" s="347"/>
      <c r="H852" s="225"/>
      <c r="I852" s="231"/>
    </row>
    <row r="853" spans="1:60" outlineLevel="1" x14ac:dyDescent="0.2">
      <c r="A853" s="230"/>
      <c r="B853" s="335" t="s">
        <v>973</v>
      </c>
      <c r="C853" s="336"/>
      <c r="D853" s="337"/>
      <c r="E853" s="338"/>
      <c r="F853" s="339"/>
      <c r="G853" s="340"/>
      <c r="H853" s="226"/>
      <c r="I853" s="232"/>
      <c r="J853" s="206"/>
      <c r="K853" s="206">
        <v>0</v>
      </c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  <c r="AA853" s="206"/>
      <c r="AB853" s="206"/>
      <c r="AC853" s="206"/>
      <c r="AD853" s="206"/>
      <c r="AE853" s="206"/>
      <c r="AF853" s="206"/>
      <c r="AG853" s="206"/>
      <c r="AH853" s="206"/>
      <c r="AI853" s="206"/>
      <c r="AJ853" s="206"/>
      <c r="AK853" s="206"/>
      <c r="AL853" s="206"/>
      <c r="AM853" s="206"/>
      <c r="AN853" s="206"/>
      <c r="AO853" s="206"/>
      <c r="AP853" s="206"/>
      <c r="AQ853" s="206"/>
      <c r="AR853" s="206"/>
      <c r="AS853" s="206"/>
      <c r="AT853" s="206"/>
      <c r="AU853" s="206"/>
      <c r="AV853" s="206"/>
      <c r="AW853" s="206"/>
      <c r="AX853" s="206"/>
      <c r="AY853" s="206"/>
      <c r="AZ853" s="206"/>
      <c r="BA853" s="206"/>
      <c r="BB853" s="206"/>
      <c r="BC853" s="206"/>
      <c r="BD853" s="206"/>
      <c r="BE853" s="206"/>
      <c r="BF853" s="206"/>
      <c r="BG853" s="206"/>
      <c r="BH853" s="206"/>
    </row>
    <row r="854" spans="1:60" outlineLevel="1" x14ac:dyDescent="0.2">
      <c r="A854" s="230">
        <v>146</v>
      </c>
      <c r="B854" s="215" t="s">
        <v>974</v>
      </c>
      <c r="C854" s="248" t="s">
        <v>975</v>
      </c>
      <c r="D854" s="217" t="s">
        <v>162</v>
      </c>
      <c r="E854" s="221">
        <v>18.09</v>
      </c>
      <c r="F854" s="228"/>
      <c r="G854" s="227">
        <f>ROUND(E854*F854,2)</f>
        <v>0</v>
      </c>
      <c r="H854" s="226" t="s">
        <v>976</v>
      </c>
      <c r="I854" s="232" t="s">
        <v>149</v>
      </c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  <c r="AA854" s="206"/>
      <c r="AB854" s="206"/>
      <c r="AC854" s="206"/>
      <c r="AD854" s="206"/>
      <c r="AE854" s="206"/>
      <c r="AF854" s="206"/>
      <c r="AG854" s="206"/>
      <c r="AH854" s="206"/>
      <c r="AI854" s="206"/>
      <c r="AJ854" s="206"/>
      <c r="AK854" s="206"/>
      <c r="AL854" s="206"/>
      <c r="AM854" s="206">
        <v>21</v>
      </c>
      <c r="AN854" s="206"/>
      <c r="AO854" s="206"/>
      <c r="AP854" s="206"/>
      <c r="AQ854" s="206"/>
      <c r="AR854" s="206"/>
      <c r="AS854" s="206"/>
      <c r="AT854" s="206"/>
      <c r="AU854" s="206"/>
      <c r="AV854" s="206"/>
      <c r="AW854" s="206"/>
      <c r="AX854" s="206"/>
      <c r="AY854" s="206"/>
      <c r="AZ854" s="206"/>
      <c r="BA854" s="206"/>
      <c r="BB854" s="206"/>
      <c r="BC854" s="206"/>
      <c r="BD854" s="206"/>
      <c r="BE854" s="206"/>
      <c r="BF854" s="206"/>
      <c r="BG854" s="206"/>
      <c r="BH854" s="206"/>
    </row>
    <row r="855" spans="1:60" outlineLevel="1" x14ac:dyDescent="0.2">
      <c r="A855" s="230"/>
      <c r="B855" s="215"/>
      <c r="C855" s="249" t="s">
        <v>977</v>
      </c>
      <c r="D855" s="218"/>
      <c r="E855" s="222">
        <v>18.09</v>
      </c>
      <c r="F855" s="227"/>
      <c r="G855" s="227"/>
      <c r="H855" s="226"/>
      <c r="I855" s="232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  <c r="AA855" s="206"/>
      <c r="AB855" s="206"/>
      <c r="AC855" s="206"/>
      <c r="AD855" s="206"/>
      <c r="AE855" s="206"/>
      <c r="AF855" s="206"/>
      <c r="AG855" s="206"/>
      <c r="AH855" s="206"/>
      <c r="AI855" s="206"/>
      <c r="AJ855" s="206"/>
      <c r="AK855" s="206"/>
      <c r="AL855" s="206"/>
      <c r="AM855" s="206"/>
      <c r="AN855" s="206"/>
      <c r="AO855" s="206"/>
      <c r="AP855" s="206"/>
      <c r="AQ855" s="206"/>
      <c r="AR855" s="206"/>
      <c r="AS855" s="206"/>
      <c r="AT855" s="206"/>
      <c r="AU855" s="206"/>
      <c r="AV855" s="206"/>
      <c r="AW855" s="206"/>
      <c r="AX855" s="206"/>
      <c r="AY855" s="206"/>
      <c r="AZ855" s="206"/>
      <c r="BA855" s="206"/>
      <c r="BB855" s="206"/>
      <c r="BC855" s="206"/>
      <c r="BD855" s="206"/>
      <c r="BE855" s="206"/>
      <c r="BF855" s="206"/>
      <c r="BG855" s="206"/>
      <c r="BH855" s="206"/>
    </row>
    <row r="856" spans="1:60" x14ac:dyDescent="0.2">
      <c r="A856" s="229" t="s">
        <v>141</v>
      </c>
      <c r="B856" s="214" t="s">
        <v>103</v>
      </c>
      <c r="C856" s="247" t="s">
        <v>104</v>
      </c>
      <c r="D856" s="216"/>
      <c r="E856" s="220"/>
      <c r="F856" s="346">
        <f>SUM(G857:G876)</f>
        <v>0</v>
      </c>
      <c r="G856" s="347"/>
      <c r="H856" s="225"/>
      <c r="I856" s="231"/>
    </row>
    <row r="857" spans="1:60" outlineLevel="1" x14ac:dyDescent="0.2">
      <c r="A857" s="230"/>
      <c r="B857" s="335" t="s">
        <v>978</v>
      </c>
      <c r="C857" s="336"/>
      <c r="D857" s="337"/>
      <c r="E857" s="338"/>
      <c r="F857" s="339"/>
      <c r="G857" s="340"/>
      <c r="H857" s="226"/>
      <c r="I857" s="232"/>
      <c r="J857" s="206"/>
      <c r="K857" s="206">
        <v>0</v>
      </c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  <c r="W857" s="206"/>
      <c r="X857" s="206"/>
      <c r="Y857" s="206"/>
      <c r="Z857" s="206"/>
      <c r="AA857" s="206"/>
      <c r="AB857" s="206"/>
      <c r="AC857" s="206"/>
      <c r="AD857" s="206"/>
      <c r="AE857" s="206"/>
      <c r="AF857" s="206"/>
      <c r="AG857" s="206"/>
      <c r="AH857" s="206"/>
      <c r="AI857" s="206"/>
      <c r="AJ857" s="206"/>
      <c r="AK857" s="206"/>
      <c r="AL857" s="206"/>
      <c r="AM857" s="206"/>
      <c r="AN857" s="206"/>
      <c r="AO857" s="206"/>
      <c r="AP857" s="206"/>
      <c r="AQ857" s="206"/>
      <c r="AR857" s="206"/>
      <c r="AS857" s="206"/>
      <c r="AT857" s="206"/>
      <c r="AU857" s="206"/>
      <c r="AV857" s="206"/>
      <c r="AW857" s="206"/>
      <c r="AX857" s="206"/>
      <c r="AY857" s="206"/>
      <c r="AZ857" s="206"/>
      <c r="BA857" s="206"/>
      <c r="BB857" s="206"/>
      <c r="BC857" s="206"/>
      <c r="BD857" s="206"/>
      <c r="BE857" s="206"/>
      <c r="BF857" s="206"/>
      <c r="BG857" s="206"/>
      <c r="BH857" s="206"/>
    </row>
    <row r="858" spans="1:60" outlineLevel="1" x14ac:dyDescent="0.2">
      <c r="A858" s="230">
        <v>147</v>
      </c>
      <c r="B858" s="215" t="s">
        <v>979</v>
      </c>
      <c r="C858" s="248" t="s">
        <v>980</v>
      </c>
      <c r="D858" s="217" t="s">
        <v>162</v>
      </c>
      <c r="E858" s="221">
        <v>4.38</v>
      </c>
      <c r="F858" s="228"/>
      <c r="G858" s="227">
        <f>ROUND(E858*F858,2)</f>
        <v>0</v>
      </c>
      <c r="H858" s="226" t="s">
        <v>981</v>
      </c>
      <c r="I858" s="232" t="s">
        <v>149</v>
      </c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  <c r="W858" s="206"/>
      <c r="X858" s="206"/>
      <c r="Y858" s="206"/>
      <c r="Z858" s="206"/>
      <c r="AA858" s="206"/>
      <c r="AB858" s="206"/>
      <c r="AC858" s="206"/>
      <c r="AD858" s="206"/>
      <c r="AE858" s="206"/>
      <c r="AF858" s="206"/>
      <c r="AG858" s="206"/>
      <c r="AH858" s="206"/>
      <c r="AI858" s="206"/>
      <c r="AJ858" s="206"/>
      <c r="AK858" s="206"/>
      <c r="AL858" s="206"/>
      <c r="AM858" s="206">
        <v>21</v>
      </c>
      <c r="AN858" s="206"/>
      <c r="AO858" s="206"/>
      <c r="AP858" s="206"/>
      <c r="AQ858" s="206"/>
      <c r="AR858" s="206"/>
      <c r="AS858" s="206"/>
      <c r="AT858" s="206"/>
      <c r="AU858" s="206"/>
      <c r="AV858" s="206"/>
      <c r="AW858" s="206"/>
      <c r="AX858" s="206"/>
      <c r="AY858" s="206"/>
      <c r="AZ858" s="206"/>
      <c r="BA858" s="206"/>
      <c r="BB858" s="206"/>
      <c r="BC858" s="206"/>
      <c r="BD858" s="206"/>
      <c r="BE858" s="206"/>
      <c r="BF858" s="206"/>
      <c r="BG858" s="206"/>
      <c r="BH858" s="206"/>
    </row>
    <row r="859" spans="1:60" outlineLevel="1" x14ac:dyDescent="0.2">
      <c r="A859" s="230"/>
      <c r="B859" s="215"/>
      <c r="C859" s="249" t="s">
        <v>779</v>
      </c>
      <c r="D859" s="218"/>
      <c r="E859" s="222">
        <v>4.38</v>
      </c>
      <c r="F859" s="227"/>
      <c r="G859" s="227"/>
      <c r="H859" s="226"/>
      <c r="I859" s="232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  <c r="W859" s="206"/>
      <c r="X859" s="206"/>
      <c r="Y859" s="206"/>
      <c r="Z859" s="206"/>
      <c r="AA859" s="206"/>
      <c r="AB859" s="206"/>
      <c r="AC859" s="206"/>
      <c r="AD859" s="206"/>
      <c r="AE859" s="206"/>
      <c r="AF859" s="206"/>
      <c r="AG859" s="206"/>
      <c r="AH859" s="206"/>
      <c r="AI859" s="206"/>
      <c r="AJ859" s="206"/>
      <c r="AK859" s="206"/>
      <c r="AL859" s="206"/>
      <c r="AM859" s="206"/>
      <c r="AN859" s="206"/>
      <c r="AO859" s="206"/>
      <c r="AP859" s="206"/>
      <c r="AQ859" s="206"/>
      <c r="AR859" s="206"/>
      <c r="AS859" s="206"/>
      <c r="AT859" s="206"/>
      <c r="AU859" s="206"/>
      <c r="AV859" s="206"/>
      <c r="AW859" s="206"/>
      <c r="AX859" s="206"/>
      <c r="AY859" s="206"/>
      <c r="AZ859" s="206"/>
      <c r="BA859" s="206"/>
      <c r="BB859" s="206"/>
      <c r="BC859" s="206"/>
      <c r="BD859" s="206"/>
      <c r="BE859" s="206"/>
      <c r="BF859" s="206"/>
      <c r="BG859" s="206"/>
      <c r="BH859" s="206"/>
    </row>
    <row r="860" spans="1:60" outlineLevel="1" x14ac:dyDescent="0.2">
      <c r="A860" s="230"/>
      <c r="B860" s="321" t="s">
        <v>982</v>
      </c>
      <c r="C860" s="322"/>
      <c r="D860" s="323"/>
      <c r="E860" s="324"/>
      <c r="F860" s="325"/>
      <c r="G860" s="326"/>
      <c r="H860" s="226"/>
      <c r="I860" s="232"/>
      <c r="J860" s="206"/>
      <c r="K860" s="206">
        <v>0</v>
      </c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  <c r="W860" s="206"/>
      <c r="X860" s="206"/>
      <c r="Y860" s="206"/>
      <c r="Z860" s="206"/>
      <c r="AA860" s="206"/>
      <c r="AB860" s="206"/>
      <c r="AC860" s="206"/>
      <c r="AD860" s="206"/>
      <c r="AE860" s="206"/>
      <c r="AF860" s="206"/>
      <c r="AG860" s="206"/>
      <c r="AH860" s="206"/>
      <c r="AI860" s="206"/>
      <c r="AJ860" s="206"/>
      <c r="AK860" s="206"/>
      <c r="AL860" s="206"/>
      <c r="AM860" s="206"/>
      <c r="AN860" s="206"/>
      <c r="AO860" s="206"/>
      <c r="AP860" s="206"/>
      <c r="AQ860" s="206"/>
      <c r="AR860" s="206"/>
      <c r="AS860" s="206"/>
      <c r="AT860" s="206"/>
      <c r="AU860" s="206"/>
      <c r="AV860" s="206"/>
      <c r="AW860" s="206"/>
      <c r="AX860" s="206"/>
      <c r="AY860" s="206"/>
      <c r="AZ860" s="206"/>
      <c r="BA860" s="206"/>
      <c r="BB860" s="206"/>
      <c r="BC860" s="206"/>
      <c r="BD860" s="206"/>
      <c r="BE860" s="206"/>
      <c r="BF860" s="206"/>
      <c r="BG860" s="206"/>
      <c r="BH860" s="206"/>
    </row>
    <row r="861" spans="1:60" outlineLevel="1" x14ac:dyDescent="0.2">
      <c r="A861" s="230">
        <v>148</v>
      </c>
      <c r="B861" s="215" t="s">
        <v>983</v>
      </c>
      <c r="C861" s="248" t="s">
        <v>984</v>
      </c>
      <c r="D861" s="217" t="s">
        <v>162</v>
      </c>
      <c r="E861" s="221">
        <v>7</v>
      </c>
      <c r="F861" s="228"/>
      <c r="G861" s="227">
        <f>ROUND(E861*F861,2)</f>
        <v>0</v>
      </c>
      <c r="H861" s="226" t="s">
        <v>981</v>
      </c>
      <c r="I861" s="232" t="s">
        <v>149</v>
      </c>
      <c r="J861" s="206"/>
      <c r="K861" s="206"/>
      <c r="L861" s="206"/>
      <c r="M861" s="206"/>
      <c r="N861" s="206"/>
      <c r="O861" s="206"/>
      <c r="P861" s="206"/>
      <c r="Q861" s="206"/>
      <c r="R861" s="206"/>
      <c r="S861" s="206"/>
      <c r="T861" s="206"/>
      <c r="U861" s="206"/>
      <c r="V861" s="206"/>
      <c r="W861" s="206"/>
      <c r="X861" s="206"/>
      <c r="Y861" s="206"/>
      <c r="Z861" s="206"/>
      <c r="AA861" s="206"/>
      <c r="AB861" s="206"/>
      <c r="AC861" s="206"/>
      <c r="AD861" s="206"/>
      <c r="AE861" s="206"/>
      <c r="AF861" s="206"/>
      <c r="AG861" s="206"/>
      <c r="AH861" s="206"/>
      <c r="AI861" s="206"/>
      <c r="AJ861" s="206"/>
      <c r="AK861" s="206"/>
      <c r="AL861" s="206"/>
      <c r="AM861" s="206">
        <v>21</v>
      </c>
      <c r="AN861" s="206"/>
      <c r="AO861" s="206"/>
      <c r="AP861" s="206"/>
      <c r="AQ861" s="206"/>
      <c r="AR861" s="206"/>
      <c r="AS861" s="206"/>
      <c r="AT861" s="206"/>
      <c r="AU861" s="206"/>
      <c r="AV861" s="206"/>
      <c r="AW861" s="206"/>
      <c r="AX861" s="206"/>
      <c r="AY861" s="206"/>
      <c r="AZ861" s="206"/>
      <c r="BA861" s="206"/>
      <c r="BB861" s="206"/>
      <c r="BC861" s="206"/>
      <c r="BD861" s="206"/>
      <c r="BE861" s="206"/>
      <c r="BF861" s="206"/>
      <c r="BG861" s="206"/>
      <c r="BH861" s="206"/>
    </row>
    <row r="862" spans="1:60" outlineLevel="1" x14ac:dyDescent="0.2">
      <c r="A862" s="230"/>
      <c r="B862" s="215"/>
      <c r="C862" s="249" t="s">
        <v>985</v>
      </c>
      <c r="D862" s="218"/>
      <c r="E862" s="222">
        <v>7</v>
      </c>
      <c r="F862" s="227"/>
      <c r="G862" s="227"/>
      <c r="H862" s="226"/>
      <c r="I862" s="232"/>
      <c r="J862" s="206"/>
      <c r="K862" s="206"/>
      <c r="L862" s="206"/>
      <c r="M862" s="206"/>
      <c r="N862" s="206"/>
      <c r="O862" s="206"/>
      <c r="P862" s="206"/>
      <c r="Q862" s="206"/>
      <c r="R862" s="206"/>
      <c r="S862" s="206"/>
      <c r="T862" s="206"/>
      <c r="U862" s="206"/>
      <c r="V862" s="206"/>
      <c r="W862" s="206"/>
      <c r="X862" s="206"/>
      <c r="Y862" s="206"/>
      <c r="Z862" s="206"/>
      <c r="AA862" s="206"/>
      <c r="AB862" s="206"/>
      <c r="AC862" s="206"/>
      <c r="AD862" s="206"/>
      <c r="AE862" s="206"/>
      <c r="AF862" s="206"/>
      <c r="AG862" s="206"/>
      <c r="AH862" s="206"/>
      <c r="AI862" s="206"/>
      <c r="AJ862" s="206"/>
      <c r="AK862" s="206"/>
      <c r="AL862" s="206"/>
      <c r="AM862" s="206"/>
      <c r="AN862" s="206"/>
      <c r="AO862" s="206"/>
      <c r="AP862" s="206"/>
      <c r="AQ862" s="206"/>
      <c r="AR862" s="206"/>
      <c r="AS862" s="206"/>
      <c r="AT862" s="206"/>
      <c r="AU862" s="206"/>
      <c r="AV862" s="206"/>
      <c r="AW862" s="206"/>
      <c r="AX862" s="206"/>
      <c r="AY862" s="206"/>
      <c r="AZ862" s="206"/>
      <c r="BA862" s="206"/>
      <c r="BB862" s="206"/>
      <c r="BC862" s="206"/>
      <c r="BD862" s="206"/>
      <c r="BE862" s="206"/>
      <c r="BF862" s="206"/>
      <c r="BG862" s="206"/>
      <c r="BH862" s="206"/>
    </row>
    <row r="863" spans="1:60" ht="22.5" outlineLevel="1" x14ac:dyDescent="0.2">
      <c r="A863" s="230">
        <v>149</v>
      </c>
      <c r="B863" s="215" t="s">
        <v>986</v>
      </c>
      <c r="C863" s="248" t="s">
        <v>987</v>
      </c>
      <c r="D863" s="217" t="s">
        <v>162</v>
      </c>
      <c r="E863" s="221">
        <v>10.1</v>
      </c>
      <c r="F863" s="228"/>
      <c r="G863" s="227">
        <f>ROUND(E863*F863,2)</f>
        <v>0</v>
      </c>
      <c r="H863" s="226"/>
      <c r="I863" s="232" t="s">
        <v>399</v>
      </c>
      <c r="J863" s="206"/>
      <c r="K863" s="206"/>
      <c r="L863" s="206"/>
      <c r="M863" s="206"/>
      <c r="N863" s="206"/>
      <c r="O863" s="206"/>
      <c r="P863" s="206"/>
      <c r="Q863" s="206"/>
      <c r="R863" s="206"/>
      <c r="S863" s="206"/>
      <c r="T863" s="206"/>
      <c r="U863" s="206"/>
      <c r="V863" s="206"/>
      <c r="W863" s="206"/>
      <c r="X863" s="206"/>
      <c r="Y863" s="206"/>
      <c r="Z863" s="206"/>
      <c r="AA863" s="206"/>
      <c r="AB863" s="206"/>
      <c r="AC863" s="206"/>
      <c r="AD863" s="206"/>
      <c r="AE863" s="206"/>
      <c r="AF863" s="206"/>
      <c r="AG863" s="206"/>
      <c r="AH863" s="206"/>
      <c r="AI863" s="206"/>
      <c r="AJ863" s="206"/>
      <c r="AK863" s="206"/>
      <c r="AL863" s="206"/>
      <c r="AM863" s="206">
        <v>21</v>
      </c>
      <c r="AN863" s="206"/>
      <c r="AO863" s="206"/>
      <c r="AP863" s="206"/>
      <c r="AQ863" s="206"/>
      <c r="AR863" s="206"/>
      <c r="AS863" s="206"/>
      <c r="AT863" s="206"/>
      <c r="AU863" s="206"/>
      <c r="AV863" s="206"/>
      <c r="AW863" s="206"/>
      <c r="AX863" s="206"/>
      <c r="AY863" s="206"/>
      <c r="AZ863" s="206"/>
      <c r="BA863" s="206"/>
      <c r="BB863" s="206"/>
      <c r="BC863" s="206"/>
      <c r="BD863" s="206"/>
      <c r="BE863" s="206"/>
      <c r="BF863" s="206"/>
      <c r="BG863" s="206"/>
      <c r="BH863" s="206"/>
    </row>
    <row r="864" spans="1:60" outlineLevel="1" x14ac:dyDescent="0.2">
      <c r="A864" s="230"/>
      <c r="B864" s="215"/>
      <c r="C864" s="249" t="s">
        <v>988</v>
      </c>
      <c r="D864" s="218"/>
      <c r="E864" s="222">
        <v>10.1</v>
      </c>
      <c r="F864" s="227"/>
      <c r="G864" s="227"/>
      <c r="H864" s="226"/>
      <c r="I864" s="232"/>
      <c r="J864" s="206"/>
      <c r="K864" s="206"/>
      <c r="L864" s="206"/>
      <c r="M864" s="206"/>
      <c r="N864" s="206"/>
      <c r="O864" s="206"/>
      <c r="P864" s="206"/>
      <c r="Q864" s="206"/>
      <c r="R864" s="206"/>
      <c r="S864" s="206"/>
      <c r="T864" s="206"/>
      <c r="U864" s="206"/>
      <c r="V864" s="206"/>
      <c r="W864" s="206"/>
      <c r="X864" s="206"/>
      <c r="Y864" s="206"/>
      <c r="Z864" s="206"/>
      <c r="AA864" s="206"/>
      <c r="AB864" s="206"/>
      <c r="AC864" s="206"/>
      <c r="AD864" s="206"/>
      <c r="AE864" s="206"/>
      <c r="AF864" s="206"/>
      <c r="AG864" s="206"/>
      <c r="AH864" s="206"/>
      <c r="AI864" s="206"/>
      <c r="AJ864" s="206"/>
      <c r="AK864" s="206"/>
      <c r="AL864" s="206"/>
      <c r="AM864" s="206"/>
      <c r="AN864" s="206"/>
      <c r="AO864" s="206"/>
      <c r="AP864" s="206"/>
      <c r="AQ864" s="206"/>
      <c r="AR864" s="206"/>
      <c r="AS864" s="206"/>
      <c r="AT864" s="206"/>
      <c r="AU864" s="206"/>
      <c r="AV864" s="206"/>
      <c r="AW864" s="206"/>
      <c r="AX864" s="206"/>
      <c r="AY864" s="206"/>
      <c r="AZ864" s="206"/>
      <c r="BA864" s="206"/>
      <c r="BB864" s="206"/>
      <c r="BC864" s="206"/>
      <c r="BD864" s="206"/>
      <c r="BE864" s="206"/>
      <c r="BF864" s="206"/>
      <c r="BG864" s="206"/>
      <c r="BH864" s="206"/>
    </row>
    <row r="865" spans="1:60" ht="22.5" outlineLevel="1" x14ac:dyDescent="0.2">
      <c r="A865" s="230">
        <v>150</v>
      </c>
      <c r="B865" s="215" t="s">
        <v>989</v>
      </c>
      <c r="C865" s="248" t="s">
        <v>987</v>
      </c>
      <c r="D865" s="217" t="s">
        <v>162</v>
      </c>
      <c r="E865" s="221">
        <v>7.06</v>
      </c>
      <c r="F865" s="228"/>
      <c r="G865" s="227">
        <f>ROUND(E865*F865,2)</f>
        <v>0</v>
      </c>
      <c r="H865" s="226"/>
      <c r="I865" s="232" t="s">
        <v>399</v>
      </c>
      <c r="J865" s="206"/>
      <c r="K865" s="206"/>
      <c r="L865" s="206"/>
      <c r="M865" s="206"/>
      <c r="N865" s="206"/>
      <c r="O865" s="206"/>
      <c r="P865" s="206"/>
      <c r="Q865" s="206"/>
      <c r="R865" s="206"/>
      <c r="S865" s="206"/>
      <c r="T865" s="206"/>
      <c r="U865" s="206"/>
      <c r="V865" s="206"/>
      <c r="W865" s="206"/>
      <c r="X865" s="206"/>
      <c r="Y865" s="206"/>
      <c r="Z865" s="206"/>
      <c r="AA865" s="206"/>
      <c r="AB865" s="206"/>
      <c r="AC865" s="206"/>
      <c r="AD865" s="206"/>
      <c r="AE865" s="206"/>
      <c r="AF865" s="206"/>
      <c r="AG865" s="206"/>
      <c r="AH865" s="206"/>
      <c r="AI865" s="206"/>
      <c r="AJ865" s="206"/>
      <c r="AK865" s="206"/>
      <c r="AL865" s="206"/>
      <c r="AM865" s="206">
        <v>21</v>
      </c>
      <c r="AN865" s="206"/>
      <c r="AO865" s="206"/>
      <c r="AP865" s="206"/>
      <c r="AQ865" s="206"/>
      <c r="AR865" s="206"/>
      <c r="AS865" s="206"/>
      <c r="AT865" s="206"/>
      <c r="AU865" s="206"/>
      <c r="AV865" s="206"/>
      <c r="AW865" s="206"/>
      <c r="AX865" s="206"/>
      <c r="AY865" s="206"/>
      <c r="AZ865" s="206"/>
      <c r="BA865" s="206"/>
      <c r="BB865" s="206"/>
      <c r="BC865" s="206"/>
      <c r="BD865" s="206"/>
      <c r="BE865" s="206"/>
      <c r="BF865" s="206"/>
      <c r="BG865" s="206"/>
      <c r="BH865" s="206"/>
    </row>
    <row r="866" spans="1:60" outlineLevel="1" x14ac:dyDescent="0.2">
      <c r="A866" s="230"/>
      <c r="B866" s="215"/>
      <c r="C866" s="249" t="s">
        <v>990</v>
      </c>
      <c r="D866" s="218"/>
      <c r="E866" s="222">
        <v>7.06</v>
      </c>
      <c r="F866" s="227"/>
      <c r="G866" s="227"/>
      <c r="H866" s="226"/>
      <c r="I866" s="232"/>
      <c r="J866" s="206"/>
      <c r="K866" s="206"/>
      <c r="L866" s="206"/>
      <c r="M866" s="206"/>
      <c r="N866" s="206"/>
      <c r="O866" s="206"/>
      <c r="P866" s="206"/>
      <c r="Q866" s="206"/>
      <c r="R866" s="206"/>
      <c r="S866" s="206"/>
      <c r="T866" s="206"/>
      <c r="U866" s="206"/>
      <c r="V866" s="206"/>
      <c r="W866" s="206"/>
      <c r="X866" s="206"/>
      <c r="Y866" s="206"/>
      <c r="Z866" s="206"/>
      <c r="AA866" s="206"/>
      <c r="AB866" s="206"/>
      <c r="AC866" s="206"/>
      <c r="AD866" s="206"/>
      <c r="AE866" s="206"/>
      <c r="AF866" s="206"/>
      <c r="AG866" s="206"/>
      <c r="AH866" s="206"/>
      <c r="AI866" s="206"/>
      <c r="AJ866" s="206"/>
      <c r="AK866" s="206"/>
      <c r="AL866" s="206"/>
      <c r="AM866" s="206"/>
      <c r="AN866" s="206"/>
      <c r="AO866" s="206"/>
      <c r="AP866" s="206"/>
      <c r="AQ866" s="206"/>
      <c r="AR866" s="206"/>
      <c r="AS866" s="206"/>
      <c r="AT866" s="206"/>
      <c r="AU866" s="206"/>
      <c r="AV866" s="206"/>
      <c r="AW866" s="206"/>
      <c r="AX866" s="206"/>
      <c r="AY866" s="206"/>
      <c r="AZ866" s="206"/>
      <c r="BA866" s="206"/>
      <c r="BB866" s="206"/>
      <c r="BC866" s="206"/>
      <c r="BD866" s="206"/>
      <c r="BE866" s="206"/>
      <c r="BF866" s="206"/>
      <c r="BG866" s="206"/>
      <c r="BH866" s="206"/>
    </row>
    <row r="867" spans="1:60" ht="22.5" outlineLevel="1" x14ac:dyDescent="0.2">
      <c r="A867" s="230">
        <v>151</v>
      </c>
      <c r="B867" s="215" t="s">
        <v>991</v>
      </c>
      <c r="C867" s="248" t="s">
        <v>987</v>
      </c>
      <c r="D867" s="217" t="s">
        <v>162</v>
      </c>
      <c r="E867" s="221">
        <v>5.56</v>
      </c>
      <c r="F867" s="228"/>
      <c r="G867" s="227">
        <f>ROUND(E867*F867,2)</f>
        <v>0</v>
      </c>
      <c r="H867" s="226"/>
      <c r="I867" s="232" t="s">
        <v>399</v>
      </c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206"/>
      <c r="Z867" s="206"/>
      <c r="AA867" s="206"/>
      <c r="AB867" s="206"/>
      <c r="AC867" s="206"/>
      <c r="AD867" s="206"/>
      <c r="AE867" s="206"/>
      <c r="AF867" s="206"/>
      <c r="AG867" s="206"/>
      <c r="AH867" s="206"/>
      <c r="AI867" s="206"/>
      <c r="AJ867" s="206"/>
      <c r="AK867" s="206"/>
      <c r="AL867" s="206"/>
      <c r="AM867" s="206">
        <v>21</v>
      </c>
      <c r="AN867" s="206"/>
      <c r="AO867" s="206"/>
      <c r="AP867" s="206"/>
      <c r="AQ867" s="206"/>
      <c r="AR867" s="206"/>
      <c r="AS867" s="206"/>
      <c r="AT867" s="206"/>
      <c r="AU867" s="206"/>
      <c r="AV867" s="206"/>
      <c r="AW867" s="206"/>
      <c r="AX867" s="206"/>
      <c r="AY867" s="206"/>
      <c r="AZ867" s="206"/>
      <c r="BA867" s="206"/>
      <c r="BB867" s="206"/>
      <c r="BC867" s="206"/>
      <c r="BD867" s="206"/>
      <c r="BE867" s="206"/>
      <c r="BF867" s="206"/>
      <c r="BG867" s="206"/>
      <c r="BH867" s="206"/>
    </row>
    <row r="868" spans="1:60" outlineLevel="1" x14ac:dyDescent="0.2">
      <c r="A868" s="230"/>
      <c r="B868" s="215"/>
      <c r="C868" s="249" t="s">
        <v>992</v>
      </c>
      <c r="D868" s="218"/>
      <c r="E868" s="222">
        <v>5.56</v>
      </c>
      <c r="F868" s="227"/>
      <c r="G868" s="227"/>
      <c r="H868" s="226"/>
      <c r="I868" s="232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  <c r="W868" s="206"/>
      <c r="X868" s="206"/>
      <c r="Y868" s="206"/>
      <c r="Z868" s="206"/>
      <c r="AA868" s="206"/>
      <c r="AB868" s="206"/>
      <c r="AC868" s="206"/>
      <c r="AD868" s="206"/>
      <c r="AE868" s="206"/>
      <c r="AF868" s="206"/>
      <c r="AG868" s="206"/>
      <c r="AH868" s="206"/>
      <c r="AI868" s="206"/>
      <c r="AJ868" s="206"/>
      <c r="AK868" s="206"/>
      <c r="AL868" s="206"/>
      <c r="AM868" s="206"/>
      <c r="AN868" s="206"/>
      <c r="AO868" s="206"/>
      <c r="AP868" s="206"/>
      <c r="AQ868" s="206"/>
      <c r="AR868" s="206"/>
      <c r="AS868" s="206"/>
      <c r="AT868" s="206"/>
      <c r="AU868" s="206"/>
      <c r="AV868" s="206"/>
      <c r="AW868" s="206"/>
      <c r="AX868" s="206"/>
      <c r="AY868" s="206"/>
      <c r="AZ868" s="206"/>
      <c r="BA868" s="206"/>
      <c r="BB868" s="206"/>
      <c r="BC868" s="206"/>
      <c r="BD868" s="206"/>
      <c r="BE868" s="206"/>
      <c r="BF868" s="206"/>
      <c r="BG868" s="206"/>
      <c r="BH868" s="206"/>
    </row>
    <row r="869" spans="1:60" ht="22.5" outlineLevel="1" x14ac:dyDescent="0.2">
      <c r="A869" s="230">
        <v>152</v>
      </c>
      <c r="B869" s="215" t="s">
        <v>993</v>
      </c>
      <c r="C869" s="248" t="s">
        <v>987</v>
      </c>
      <c r="D869" s="217" t="s">
        <v>162</v>
      </c>
      <c r="E869" s="221">
        <v>1.36</v>
      </c>
      <c r="F869" s="228"/>
      <c r="G869" s="227">
        <f>ROUND(E869*F869,2)</f>
        <v>0</v>
      </c>
      <c r="H869" s="226"/>
      <c r="I869" s="232" t="s">
        <v>399</v>
      </c>
      <c r="J869" s="206"/>
      <c r="K869" s="206"/>
      <c r="L869" s="206"/>
      <c r="M869" s="206"/>
      <c r="N869" s="206"/>
      <c r="O869" s="206"/>
      <c r="P869" s="206"/>
      <c r="Q869" s="206"/>
      <c r="R869" s="206"/>
      <c r="S869" s="206"/>
      <c r="T869" s="206"/>
      <c r="U869" s="206"/>
      <c r="V869" s="206"/>
      <c r="W869" s="206"/>
      <c r="X869" s="206"/>
      <c r="Y869" s="206"/>
      <c r="Z869" s="206"/>
      <c r="AA869" s="206"/>
      <c r="AB869" s="206"/>
      <c r="AC869" s="206"/>
      <c r="AD869" s="206"/>
      <c r="AE869" s="206"/>
      <c r="AF869" s="206"/>
      <c r="AG869" s="206"/>
      <c r="AH869" s="206"/>
      <c r="AI869" s="206"/>
      <c r="AJ869" s="206"/>
      <c r="AK869" s="206"/>
      <c r="AL869" s="206"/>
      <c r="AM869" s="206">
        <v>21</v>
      </c>
      <c r="AN869" s="206"/>
      <c r="AO869" s="206"/>
      <c r="AP869" s="206"/>
      <c r="AQ869" s="206"/>
      <c r="AR869" s="206"/>
      <c r="AS869" s="206"/>
      <c r="AT869" s="206"/>
      <c r="AU869" s="206"/>
      <c r="AV869" s="206"/>
      <c r="AW869" s="206"/>
      <c r="AX869" s="206"/>
      <c r="AY869" s="206"/>
      <c r="AZ869" s="206"/>
      <c r="BA869" s="206"/>
      <c r="BB869" s="206"/>
      <c r="BC869" s="206"/>
      <c r="BD869" s="206"/>
      <c r="BE869" s="206"/>
      <c r="BF869" s="206"/>
      <c r="BG869" s="206"/>
      <c r="BH869" s="206"/>
    </row>
    <row r="870" spans="1:60" outlineLevel="1" x14ac:dyDescent="0.2">
      <c r="A870" s="230"/>
      <c r="B870" s="215"/>
      <c r="C870" s="249" t="s">
        <v>994</v>
      </c>
      <c r="D870" s="218"/>
      <c r="E870" s="222">
        <v>1.36</v>
      </c>
      <c r="F870" s="227"/>
      <c r="G870" s="227"/>
      <c r="H870" s="226"/>
      <c r="I870" s="232"/>
      <c r="J870" s="206"/>
      <c r="K870" s="206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  <c r="W870" s="206"/>
      <c r="X870" s="206"/>
      <c r="Y870" s="206"/>
      <c r="Z870" s="206"/>
      <c r="AA870" s="206"/>
      <c r="AB870" s="206"/>
      <c r="AC870" s="206"/>
      <c r="AD870" s="206"/>
      <c r="AE870" s="206"/>
      <c r="AF870" s="206"/>
      <c r="AG870" s="206"/>
      <c r="AH870" s="206"/>
      <c r="AI870" s="206"/>
      <c r="AJ870" s="206"/>
      <c r="AK870" s="206"/>
      <c r="AL870" s="206"/>
      <c r="AM870" s="206"/>
      <c r="AN870" s="206"/>
      <c r="AO870" s="206"/>
      <c r="AP870" s="206"/>
      <c r="AQ870" s="206"/>
      <c r="AR870" s="206"/>
      <c r="AS870" s="206"/>
      <c r="AT870" s="206"/>
      <c r="AU870" s="206"/>
      <c r="AV870" s="206"/>
      <c r="AW870" s="206"/>
      <c r="AX870" s="206"/>
      <c r="AY870" s="206"/>
      <c r="AZ870" s="206"/>
      <c r="BA870" s="206"/>
      <c r="BB870" s="206"/>
      <c r="BC870" s="206"/>
      <c r="BD870" s="206"/>
      <c r="BE870" s="206"/>
      <c r="BF870" s="206"/>
      <c r="BG870" s="206"/>
      <c r="BH870" s="206"/>
    </row>
    <row r="871" spans="1:60" ht="22.5" outlineLevel="1" x14ac:dyDescent="0.2">
      <c r="A871" s="230">
        <v>153</v>
      </c>
      <c r="B871" s="215" t="s">
        <v>995</v>
      </c>
      <c r="C871" s="248" t="s">
        <v>987</v>
      </c>
      <c r="D871" s="217" t="s">
        <v>162</v>
      </c>
      <c r="E871" s="221">
        <v>7.52</v>
      </c>
      <c r="F871" s="228"/>
      <c r="G871" s="227">
        <f>ROUND(E871*F871,2)</f>
        <v>0</v>
      </c>
      <c r="H871" s="226"/>
      <c r="I871" s="232" t="s">
        <v>399</v>
      </c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206"/>
      <c r="Z871" s="206"/>
      <c r="AA871" s="206"/>
      <c r="AB871" s="206"/>
      <c r="AC871" s="206"/>
      <c r="AD871" s="206"/>
      <c r="AE871" s="206"/>
      <c r="AF871" s="206"/>
      <c r="AG871" s="206"/>
      <c r="AH871" s="206"/>
      <c r="AI871" s="206"/>
      <c r="AJ871" s="206"/>
      <c r="AK871" s="206"/>
      <c r="AL871" s="206"/>
      <c r="AM871" s="206">
        <v>21</v>
      </c>
      <c r="AN871" s="206"/>
      <c r="AO871" s="206"/>
      <c r="AP871" s="206"/>
      <c r="AQ871" s="206"/>
      <c r="AR871" s="206"/>
      <c r="AS871" s="206"/>
      <c r="AT871" s="206"/>
      <c r="AU871" s="206"/>
      <c r="AV871" s="206"/>
      <c r="AW871" s="206"/>
      <c r="AX871" s="206"/>
      <c r="AY871" s="206"/>
      <c r="AZ871" s="206"/>
      <c r="BA871" s="206"/>
      <c r="BB871" s="206"/>
      <c r="BC871" s="206"/>
      <c r="BD871" s="206"/>
      <c r="BE871" s="206"/>
      <c r="BF871" s="206"/>
      <c r="BG871" s="206"/>
      <c r="BH871" s="206"/>
    </row>
    <row r="872" spans="1:60" outlineLevel="1" x14ac:dyDescent="0.2">
      <c r="A872" s="230"/>
      <c r="B872" s="215"/>
      <c r="C872" s="249" t="s">
        <v>996</v>
      </c>
      <c r="D872" s="218"/>
      <c r="E872" s="222">
        <v>7.52</v>
      </c>
      <c r="F872" s="227"/>
      <c r="G872" s="227"/>
      <c r="H872" s="226"/>
      <c r="I872" s="232"/>
      <c r="J872" s="206"/>
      <c r="K872" s="206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  <c r="W872" s="206"/>
      <c r="X872" s="206"/>
      <c r="Y872" s="206"/>
      <c r="Z872" s="206"/>
      <c r="AA872" s="206"/>
      <c r="AB872" s="206"/>
      <c r="AC872" s="206"/>
      <c r="AD872" s="206"/>
      <c r="AE872" s="206"/>
      <c r="AF872" s="206"/>
      <c r="AG872" s="206"/>
      <c r="AH872" s="206"/>
      <c r="AI872" s="206"/>
      <c r="AJ872" s="206"/>
      <c r="AK872" s="206"/>
      <c r="AL872" s="206"/>
      <c r="AM872" s="206"/>
      <c r="AN872" s="206"/>
      <c r="AO872" s="206"/>
      <c r="AP872" s="206"/>
      <c r="AQ872" s="206"/>
      <c r="AR872" s="206"/>
      <c r="AS872" s="206"/>
      <c r="AT872" s="206"/>
      <c r="AU872" s="206"/>
      <c r="AV872" s="206"/>
      <c r="AW872" s="206"/>
      <c r="AX872" s="206"/>
      <c r="AY872" s="206"/>
      <c r="AZ872" s="206"/>
      <c r="BA872" s="206"/>
      <c r="BB872" s="206"/>
      <c r="BC872" s="206"/>
      <c r="BD872" s="206"/>
      <c r="BE872" s="206"/>
      <c r="BF872" s="206"/>
      <c r="BG872" s="206"/>
      <c r="BH872" s="206"/>
    </row>
    <row r="873" spans="1:60" outlineLevel="1" x14ac:dyDescent="0.2">
      <c r="A873" s="230">
        <v>154</v>
      </c>
      <c r="B873" s="215" t="s">
        <v>997</v>
      </c>
      <c r="C873" s="248" t="s">
        <v>998</v>
      </c>
      <c r="D873" s="217" t="s">
        <v>162</v>
      </c>
      <c r="E873" s="221">
        <v>4.5</v>
      </c>
      <c r="F873" s="228"/>
      <c r="G873" s="227">
        <f>ROUND(E873*F873,2)</f>
        <v>0</v>
      </c>
      <c r="H873" s="226"/>
      <c r="I873" s="232" t="s">
        <v>399</v>
      </c>
      <c r="J873" s="206"/>
      <c r="K873" s="206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  <c r="W873" s="206"/>
      <c r="X873" s="206"/>
      <c r="Y873" s="206"/>
      <c r="Z873" s="206"/>
      <c r="AA873" s="206"/>
      <c r="AB873" s="206"/>
      <c r="AC873" s="206"/>
      <c r="AD873" s="206"/>
      <c r="AE873" s="206"/>
      <c r="AF873" s="206"/>
      <c r="AG873" s="206"/>
      <c r="AH873" s="206"/>
      <c r="AI873" s="206"/>
      <c r="AJ873" s="206"/>
      <c r="AK873" s="206"/>
      <c r="AL873" s="206"/>
      <c r="AM873" s="206">
        <v>21</v>
      </c>
      <c r="AN873" s="206"/>
      <c r="AO873" s="206"/>
      <c r="AP873" s="206"/>
      <c r="AQ873" s="206"/>
      <c r="AR873" s="206"/>
      <c r="AS873" s="206"/>
      <c r="AT873" s="206"/>
      <c r="AU873" s="206"/>
      <c r="AV873" s="206"/>
      <c r="AW873" s="206"/>
      <c r="AX873" s="206"/>
      <c r="AY873" s="206"/>
      <c r="AZ873" s="206"/>
      <c r="BA873" s="206"/>
      <c r="BB873" s="206"/>
      <c r="BC873" s="206"/>
      <c r="BD873" s="206"/>
      <c r="BE873" s="206"/>
      <c r="BF873" s="206"/>
      <c r="BG873" s="206"/>
      <c r="BH873" s="206"/>
    </row>
    <row r="874" spans="1:60" outlineLevel="1" x14ac:dyDescent="0.2">
      <c r="A874" s="230"/>
      <c r="B874" s="215"/>
      <c r="C874" s="249" t="s">
        <v>999</v>
      </c>
      <c r="D874" s="218"/>
      <c r="E874" s="222">
        <v>4.5</v>
      </c>
      <c r="F874" s="227"/>
      <c r="G874" s="227"/>
      <c r="H874" s="226"/>
      <c r="I874" s="232"/>
      <c r="J874" s="206"/>
      <c r="K874" s="206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6"/>
      <c r="Z874" s="206"/>
      <c r="AA874" s="206"/>
      <c r="AB874" s="206"/>
      <c r="AC874" s="206"/>
      <c r="AD874" s="206"/>
      <c r="AE874" s="206"/>
      <c r="AF874" s="206"/>
      <c r="AG874" s="206"/>
      <c r="AH874" s="206"/>
      <c r="AI874" s="206"/>
      <c r="AJ874" s="206"/>
      <c r="AK874" s="206"/>
      <c r="AL874" s="206"/>
      <c r="AM874" s="206"/>
      <c r="AN874" s="206"/>
      <c r="AO874" s="206"/>
      <c r="AP874" s="206"/>
      <c r="AQ874" s="206"/>
      <c r="AR874" s="206"/>
      <c r="AS874" s="206"/>
      <c r="AT874" s="206"/>
      <c r="AU874" s="206"/>
      <c r="AV874" s="206"/>
      <c r="AW874" s="206"/>
      <c r="AX874" s="206"/>
      <c r="AY874" s="206"/>
      <c r="AZ874" s="206"/>
      <c r="BA874" s="206"/>
      <c r="BB874" s="206"/>
      <c r="BC874" s="206"/>
      <c r="BD874" s="206"/>
      <c r="BE874" s="206"/>
      <c r="BF874" s="206"/>
      <c r="BG874" s="206"/>
      <c r="BH874" s="206"/>
    </row>
    <row r="875" spans="1:60" outlineLevel="1" x14ac:dyDescent="0.2">
      <c r="A875" s="230">
        <v>155</v>
      </c>
      <c r="B875" s="215" t="s">
        <v>1000</v>
      </c>
      <c r="C875" s="248" t="s">
        <v>998</v>
      </c>
      <c r="D875" s="217" t="s">
        <v>162</v>
      </c>
      <c r="E875" s="221">
        <v>4.5</v>
      </c>
      <c r="F875" s="228"/>
      <c r="G875" s="227">
        <f>ROUND(E875*F875,2)</f>
        <v>0</v>
      </c>
      <c r="H875" s="226"/>
      <c r="I875" s="232" t="s">
        <v>399</v>
      </c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6"/>
      <c r="Z875" s="206"/>
      <c r="AA875" s="206"/>
      <c r="AB875" s="206"/>
      <c r="AC875" s="206"/>
      <c r="AD875" s="206"/>
      <c r="AE875" s="206"/>
      <c r="AF875" s="206"/>
      <c r="AG875" s="206"/>
      <c r="AH875" s="206"/>
      <c r="AI875" s="206"/>
      <c r="AJ875" s="206"/>
      <c r="AK875" s="206"/>
      <c r="AL875" s="206"/>
      <c r="AM875" s="206">
        <v>21</v>
      </c>
      <c r="AN875" s="206"/>
      <c r="AO875" s="206"/>
      <c r="AP875" s="206"/>
      <c r="AQ875" s="206"/>
      <c r="AR875" s="206"/>
      <c r="AS875" s="206"/>
      <c r="AT875" s="206"/>
      <c r="AU875" s="206"/>
      <c r="AV875" s="206"/>
      <c r="AW875" s="206"/>
      <c r="AX875" s="206"/>
      <c r="AY875" s="206"/>
      <c r="AZ875" s="206"/>
      <c r="BA875" s="206"/>
      <c r="BB875" s="206"/>
      <c r="BC875" s="206"/>
      <c r="BD875" s="206"/>
      <c r="BE875" s="206"/>
      <c r="BF875" s="206"/>
      <c r="BG875" s="206"/>
      <c r="BH875" s="206"/>
    </row>
    <row r="876" spans="1:60" outlineLevel="1" x14ac:dyDescent="0.2">
      <c r="A876" s="230"/>
      <c r="B876" s="215"/>
      <c r="C876" s="249" t="s">
        <v>1001</v>
      </c>
      <c r="D876" s="218"/>
      <c r="E876" s="222">
        <v>4.5</v>
      </c>
      <c r="F876" s="227"/>
      <c r="G876" s="227"/>
      <c r="H876" s="226"/>
      <c r="I876" s="232"/>
      <c r="J876" s="206"/>
      <c r="K876" s="206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  <c r="W876" s="206"/>
      <c r="X876" s="206"/>
      <c r="Y876" s="206"/>
      <c r="Z876" s="206"/>
      <c r="AA876" s="206"/>
      <c r="AB876" s="206"/>
      <c r="AC876" s="206"/>
      <c r="AD876" s="206"/>
      <c r="AE876" s="206"/>
      <c r="AF876" s="206"/>
      <c r="AG876" s="206"/>
      <c r="AH876" s="206"/>
      <c r="AI876" s="206"/>
      <c r="AJ876" s="206"/>
      <c r="AK876" s="206"/>
      <c r="AL876" s="206"/>
      <c r="AM876" s="206"/>
      <c r="AN876" s="206"/>
      <c r="AO876" s="206"/>
      <c r="AP876" s="206"/>
      <c r="AQ876" s="206"/>
      <c r="AR876" s="206"/>
      <c r="AS876" s="206"/>
      <c r="AT876" s="206"/>
      <c r="AU876" s="206"/>
      <c r="AV876" s="206"/>
      <c r="AW876" s="206"/>
      <c r="AX876" s="206"/>
      <c r="AY876" s="206"/>
      <c r="AZ876" s="206"/>
      <c r="BA876" s="206"/>
      <c r="BB876" s="206"/>
      <c r="BC876" s="206"/>
      <c r="BD876" s="206"/>
      <c r="BE876" s="206"/>
      <c r="BF876" s="206"/>
      <c r="BG876" s="206"/>
      <c r="BH876" s="206"/>
    </row>
    <row r="877" spans="1:60" x14ac:dyDescent="0.2">
      <c r="A877" s="229" t="s">
        <v>141</v>
      </c>
      <c r="B877" s="214" t="s">
        <v>105</v>
      </c>
      <c r="C877" s="247" t="s">
        <v>106</v>
      </c>
      <c r="D877" s="216"/>
      <c r="E877" s="220"/>
      <c r="F877" s="346">
        <f>SUM(G878:G923)</f>
        <v>0</v>
      </c>
      <c r="G877" s="347"/>
      <c r="H877" s="225"/>
      <c r="I877" s="231"/>
    </row>
    <row r="878" spans="1:60" outlineLevel="1" x14ac:dyDescent="0.2">
      <c r="A878" s="230"/>
      <c r="B878" s="335" t="s">
        <v>1002</v>
      </c>
      <c r="C878" s="336"/>
      <c r="D878" s="337"/>
      <c r="E878" s="338"/>
      <c r="F878" s="339"/>
      <c r="G878" s="340"/>
      <c r="H878" s="226"/>
      <c r="I878" s="232"/>
      <c r="J878" s="206"/>
      <c r="K878" s="206">
        <v>0</v>
      </c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  <c r="AA878" s="206"/>
      <c r="AB878" s="206"/>
      <c r="AC878" s="206"/>
      <c r="AD878" s="206"/>
      <c r="AE878" s="206"/>
      <c r="AF878" s="206"/>
      <c r="AG878" s="206"/>
      <c r="AH878" s="206"/>
      <c r="AI878" s="206"/>
      <c r="AJ878" s="206"/>
      <c r="AK878" s="206"/>
      <c r="AL878" s="206"/>
      <c r="AM878" s="206"/>
      <c r="AN878" s="206"/>
      <c r="AO878" s="206"/>
      <c r="AP878" s="206"/>
      <c r="AQ878" s="206"/>
      <c r="AR878" s="206"/>
      <c r="AS878" s="206"/>
      <c r="AT878" s="206"/>
      <c r="AU878" s="206"/>
      <c r="AV878" s="206"/>
      <c r="AW878" s="206"/>
      <c r="AX878" s="206"/>
      <c r="AY878" s="206"/>
      <c r="AZ878" s="206"/>
      <c r="BA878" s="206"/>
      <c r="BB878" s="206"/>
      <c r="BC878" s="206"/>
      <c r="BD878" s="206"/>
      <c r="BE878" s="206"/>
      <c r="BF878" s="206"/>
      <c r="BG878" s="206"/>
      <c r="BH878" s="206"/>
    </row>
    <row r="879" spans="1:60" outlineLevel="1" x14ac:dyDescent="0.2">
      <c r="A879" s="230">
        <v>156</v>
      </c>
      <c r="B879" s="215" t="s">
        <v>1003</v>
      </c>
      <c r="C879" s="248" t="s">
        <v>1004</v>
      </c>
      <c r="D879" s="217" t="s">
        <v>147</v>
      </c>
      <c r="E879" s="221">
        <v>34.75</v>
      </c>
      <c r="F879" s="228"/>
      <c r="G879" s="227">
        <f>ROUND(E879*F879,2)</f>
        <v>0</v>
      </c>
      <c r="H879" s="226" t="s">
        <v>1005</v>
      </c>
      <c r="I879" s="232" t="s">
        <v>149</v>
      </c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  <c r="W879" s="206"/>
      <c r="X879" s="206"/>
      <c r="Y879" s="206"/>
      <c r="Z879" s="206"/>
      <c r="AA879" s="206"/>
      <c r="AB879" s="206"/>
      <c r="AC879" s="206"/>
      <c r="AD879" s="206"/>
      <c r="AE879" s="206"/>
      <c r="AF879" s="206"/>
      <c r="AG879" s="206"/>
      <c r="AH879" s="206"/>
      <c r="AI879" s="206"/>
      <c r="AJ879" s="206"/>
      <c r="AK879" s="206"/>
      <c r="AL879" s="206"/>
      <c r="AM879" s="206">
        <v>21</v>
      </c>
      <c r="AN879" s="206"/>
      <c r="AO879" s="206"/>
      <c r="AP879" s="206"/>
      <c r="AQ879" s="206"/>
      <c r="AR879" s="206"/>
      <c r="AS879" s="206"/>
      <c r="AT879" s="206"/>
      <c r="AU879" s="206"/>
      <c r="AV879" s="206"/>
      <c r="AW879" s="206"/>
      <c r="AX879" s="206"/>
      <c r="AY879" s="206"/>
      <c r="AZ879" s="206"/>
      <c r="BA879" s="206"/>
      <c r="BB879" s="206"/>
      <c r="BC879" s="206"/>
      <c r="BD879" s="206"/>
      <c r="BE879" s="206"/>
      <c r="BF879" s="206"/>
      <c r="BG879" s="206"/>
      <c r="BH879" s="206"/>
    </row>
    <row r="880" spans="1:60" outlineLevel="1" x14ac:dyDescent="0.2">
      <c r="A880" s="230"/>
      <c r="B880" s="215"/>
      <c r="C880" s="249" t="s">
        <v>1006</v>
      </c>
      <c r="D880" s="218"/>
      <c r="E880" s="222">
        <v>34.75</v>
      </c>
      <c r="F880" s="227"/>
      <c r="G880" s="227"/>
      <c r="H880" s="226"/>
      <c r="I880" s="232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  <c r="W880" s="206"/>
      <c r="X880" s="206"/>
      <c r="Y880" s="206"/>
      <c r="Z880" s="206"/>
      <c r="AA880" s="206"/>
      <c r="AB880" s="206"/>
      <c r="AC880" s="206"/>
      <c r="AD880" s="206"/>
      <c r="AE880" s="206"/>
      <c r="AF880" s="206"/>
      <c r="AG880" s="206"/>
      <c r="AH880" s="206"/>
      <c r="AI880" s="206"/>
      <c r="AJ880" s="206"/>
      <c r="AK880" s="206"/>
      <c r="AL880" s="206"/>
      <c r="AM880" s="206"/>
      <c r="AN880" s="206"/>
      <c r="AO880" s="206"/>
      <c r="AP880" s="206"/>
      <c r="AQ880" s="206"/>
      <c r="AR880" s="206"/>
      <c r="AS880" s="206"/>
      <c r="AT880" s="206"/>
      <c r="AU880" s="206"/>
      <c r="AV880" s="206"/>
      <c r="AW880" s="206"/>
      <c r="AX880" s="206"/>
      <c r="AY880" s="206"/>
      <c r="AZ880" s="206"/>
      <c r="BA880" s="206"/>
      <c r="BB880" s="206"/>
      <c r="BC880" s="206"/>
      <c r="BD880" s="206"/>
      <c r="BE880" s="206"/>
      <c r="BF880" s="206"/>
      <c r="BG880" s="206"/>
      <c r="BH880" s="206"/>
    </row>
    <row r="881" spans="1:60" outlineLevel="1" x14ac:dyDescent="0.2">
      <c r="A881" s="230">
        <v>157</v>
      </c>
      <c r="B881" s="215" t="s">
        <v>1007</v>
      </c>
      <c r="C881" s="248" t="s">
        <v>1008</v>
      </c>
      <c r="D881" s="217" t="s">
        <v>147</v>
      </c>
      <c r="E881" s="221">
        <v>34.75</v>
      </c>
      <c r="F881" s="228"/>
      <c r="G881" s="227">
        <f>ROUND(E881*F881,2)</f>
        <v>0</v>
      </c>
      <c r="H881" s="226" t="s">
        <v>1005</v>
      </c>
      <c r="I881" s="232" t="s">
        <v>149</v>
      </c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  <c r="AA881" s="206"/>
      <c r="AB881" s="206"/>
      <c r="AC881" s="206"/>
      <c r="AD881" s="206"/>
      <c r="AE881" s="206"/>
      <c r="AF881" s="206"/>
      <c r="AG881" s="206"/>
      <c r="AH881" s="206"/>
      <c r="AI881" s="206"/>
      <c r="AJ881" s="206"/>
      <c r="AK881" s="206"/>
      <c r="AL881" s="206"/>
      <c r="AM881" s="206">
        <v>21</v>
      </c>
      <c r="AN881" s="206"/>
      <c r="AO881" s="206"/>
      <c r="AP881" s="206"/>
      <c r="AQ881" s="206"/>
      <c r="AR881" s="206"/>
      <c r="AS881" s="206"/>
      <c r="AT881" s="206"/>
      <c r="AU881" s="206"/>
      <c r="AV881" s="206"/>
      <c r="AW881" s="206"/>
      <c r="AX881" s="206"/>
      <c r="AY881" s="206"/>
      <c r="AZ881" s="206"/>
      <c r="BA881" s="206"/>
      <c r="BB881" s="206"/>
      <c r="BC881" s="206"/>
      <c r="BD881" s="206"/>
      <c r="BE881" s="206"/>
      <c r="BF881" s="206"/>
      <c r="BG881" s="206"/>
      <c r="BH881" s="206"/>
    </row>
    <row r="882" spans="1:60" outlineLevel="1" x14ac:dyDescent="0.2">
      <c r="A882" s="230"/>
      <c r="B882" s="215"/>
      <c r="C882" s="249" t="s">
        <v>1006</v>
      </c>
      <c r="D882" s="218"/>
      <c r="E882" s="222">
        <v>34.75</v>
      </c>
      <c r="F882" s="227"/>
      <c r="G882" s="227"/>
      <c r="H882" s="226"/>
      <c r="I882" s="232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  <c r="W882" s="206"/>
      <c r="X882" s="206"/>
      <c r="Y882" s="206"/>
      <c r="Z882" s="206"/>
      <c r="AA882" s="206"/>
      <c r="AB882" s="206"/>
      <c r="AC882" s="206"/>
      <c r="AD882" s="206"/>
      <c r="AE882" s="206"/>
      <c r="AF882" s="206"/>
      <c r="AG882" s="206"/>
      <c r="AH882" s="206"/>
      <c r="AI882" s="206"/>
      <c r="AJ882" s="206"/>
      <c r="AK882" s="206"/>
      <c r="AL882" s="206"/>
      <c r="AM882" s="206"/>
      <c r="AN882" s="206"/>
      <c r="AO882" s="206"/>
      <c r="AP882" s="206"/>
      <c r="AQ882" s="206"/>
      <c r="AR882" s="206"/>
      <c r="AS882" s="206"/>
      <c r="AT882" s="206"/>
      <c r="AU882" s="206"/>
      <c r="AV882" s="206"/>
      <c r="AW882" s="206"/>
      <c r="AX882" s="206"/>
      <c r="AY882" s="206"/>
      <c r="AZ882" s="206"/>
      <c r="BA882" s="206"/>
      <c r="BB882" s="206"/>
      <c r="BC882" s="206"/>
      <c r="BD882" s="206"/>
      <c r="BE882" s="206"/>
      <c r="BF882" s="206"/>
      <c r="BG882" s="206"/>
      <c r="BH882" s="206"/>
    </row>
    <row r="883" spans="1:60" outlineLevel="1" x14ac:dyDescent="0.2">
      <c r="A883" s="230">
        <v>158</v>
      </c>
      <c r="B883" s="215" t="s">
        <v>1009</v>
      </c>
      <c r="C883" s="248" t="s">
        <v>1010</v>
      </c>
      <c r="D883" s="217" t="s">
        <v>162</v>
      </c>
      <c r="E883" s="221">
        <v>2.8849999999999998</v>
      </c>
      <c r="F883" s="228"/>
      <c r="G883" s="227">
        <f>ROUND(E883*F883,2)</f>
        <v>0</v>
      </c>
      <c r="H883" s="226"/>
      <c r="I883" s="232" t="s">
        <v>399</v>
      </c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  <c r="W883" s="206"/>
      <c r="X883" s="206"/>
      <c r="Y883" s="206"/>
      <c r="Z883" s="206"/>
      <c r="AA883" s="206"/>
      <c r="AB883" s="206"/>
      <c r="AC883" s="206"/>
      <c r="AD883" s="206"/>
      <c r="AE883" s="206"/>
      <c r="AF883" s="206"/>
      <c r="AG883" s="206"/>
      <c r="AH883" s="206"/>
      <c r="AI883" s="206"/>
      <c r="AJ883" s="206"/>
      <c r="AK883" s="206"/>
      <c r="AL883" s="206"/>
      <c r="AM883" s="206">
        <v>21</v>
      </c>
      <c r="AN883" s="206"/>
      <c r="AO883" s="206"/>
      <c r="AP883" s="206"/>
      <c r="AQ883" s="206"/>
      <c r="AR883" s="206"/>
      <c r="AS883" s="206"/>
      <c r="AT883" s="206"/>
      <c r="AU883" s="206"/>
      <c r="AV883" s="206"/>
      <c r="AW883" s="206"/>
      <c r="AX883" s="206"/>
      <c r="AY883" s="206"/>
      <c r="AZ883" s="206"/>
      <c r="BA883" s="206"/>
      <c r="BB883" s="206"/>
      <c r="BC883" s="206"/>
      <c r="BD883" s="206"/>
      <c r="BE883" s="206"/>
      <c r="BF883" s="206"/>
      <c r="BG883" s="206"/>
      <c r="BH883" s="206"/>
    </row>
    <row r="884" spans="1:60" outlineLevel="1" x14ac:dyDescent="0.2">
      <c r="A884" s="230"/>
      <c r="B884" s="215"/>
      <c r="C884" s="249" t="s">
        <v>1011</v>
      </c>
      <c r="D884" s="218"/>
      <c r="E884" s="222">
        <v>2.8849999999999998</v>
      </c>
      <c r="F884" s="227"/>
      <c r="G884" s="227"/>
      <c r="H884" s="226"/>
      <c r="I884" s="232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  <c r="W884" s="206"/>
      <c r="X884" s="206"/>
      <c r="Y884" s="206"/>
      <c r="Z884" s="206"/>
      <c r="AA884" s="206"/>
      <c r="AB884" s="206"/>
      <c r="AC884" s="206"/>
      <c r="AD884" s="206"/>
      <c r="AE884" s="206"/>
      <c r="AF884" s="206"/>
      <c r="AG884" s="206"/>
      <c r="AH884" s="206"/>
      <c r="AI884" s="206"/>
      <c r="AJ884" s="206"/>
      <c r="AK884" s="206"/>
      <c r="AL884" s="206"/>
      <c r="AM884" s="206"/>
      <c r="AN884" s="206"/>
      <c r="AO884" s="206"/>
      <c r="AP884" s="206"/>
      <c r="AQ884" s="206"/>
      <c r="AR884" s="206"/>
      <c r="AS884" s="206"/>
      <c r="AT884" s="206"/>
      <c r="AU884" s="206"/>
      <c r="AV884" s="206"/>
      <c r="AW884" s="206"/>
      <c r="AX884" s="206"/>
      <c r="AY884" s="206"/>
      <c r="AZ884" s="206"/>
      <c r="BA884" s="206"/>
      <c r="BB884" s="206"/>
      <c r="BC884" s="206"/>
      <c r="BD884" s="206"/>
      <c r="BE884" s="206"/>
      <c r="BF884" s="206"/>
      <c r="BG884" s="206"/>
      <c r="BH884" s="206"/>
    </row>
    <row r="885" spans="1:60" ht="22.5" outlineLevel="1" x14ac:dyDescent="0.2">
      <c r="A885" s="230">
        <v>159</v>
      </c>
      <c r="B885" s="215" t="s">
        <v>1012</v>
      </c>
      <c r="C885" s="282" t="s">
        <v>1013</v>
      </c>
      <c r="D885" s="217" t="s">
        <v>398</v>
      </c>
      <c r="E885" s="221">
        <v>1</v>
      </c>
      <c r="F885" s="228"/>
      <c r="G885" s="227">
        <f>ROUND(E885*F885,2)</f>
        <v>0</v>
      </c>
      <c r="H885" s="226"/>
      <c r="I885" s="232" t="s">
        <v>399</v>
      </c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  <c r="W885" s="206"/>
      <c r="X885" s="206"/>
      <c r="Y885" s="206"/>
      <c r="Z885" s="206"/>
      <c r="AA885" s="206"/>
      <c r="AB885" s="206"/>
      <c r="AC885" s="206"/>
      <c r="AD885" s="206"/>
      <c r="AE885" s="206"/>
      <c r="AF885" s="206"/>
      <c r="AG885" s="206"/>
      <c r="AH885" s="206"/>
      <c r="AI885" s="206"/>
      <c r="AJ885" s="206"/>
      <c r="AK885" s="206"/>
      <c r="AL885" s="206"/>
      <c r="AM885" s="206">
        <v>21</v>
      </c>
      <c r="AN885" s="206"/>
      <c r="AO885" s="206"/>
      <c r="AP885" s="206"/>
      <c r="AQ885" s="206"/>
      <c r="AR885" s="206"/>
      <c r="AS885" s="206"/>
      <c r="AT885" s="206"/>
      <c r="AU885" s="206"/>
      <c r="AV885" s="206"/>
      <c r="AW885" s="206"/>
      <c r="AX885" s="206"/>
      <c r="AY885" s="206"/>
      <c r="AZ885" s="206"/>
      <c r="BA885" s="206"/>
      <c r="BB885" s="206"/>
      <c r="BC885" s="206"/>
      <c r="BD885" s="206"/>
      <c r="BE885" s="206"/>
      <c r="BF885" s="206"/>
      <c r="BG885" s="206"/>
      <c r="BH885" s="206"/>
    </row>
    <row r="886" spans="1:60" outlineLevel="1" x14ac:dyDescent="0.2">
      <c r="A886" s="230"/>
      <c r="B886" s="215"/>
      <c r="C886" s="249" t="s">
        <v>1014</v>
      </c>
      <c r="D886" s="218"/>
      <c r="E886" s="222">
        <v>1</v>
      </c>
      <c r="F886" s="227"/>
      <c r="G886" s="227"/>
      <c r="H886" s="226"/>
      <c r="I886" s="232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  <c r="W886" s="206"/>
      <c r="X886" s="206"/>
      <c r="Y886" s="206"/>
      <c r="Z886" s="206"/>
      <c r="AA886" s="206"/>
      <c r="AB886" s="206"/>
      <c r="AC886" s="206"/>
      <c r="AD886" s="206"/>
      <c r="AE886" s="206"/>
      <c r="AF886" s="206"/>
      <c r="AG886" s="206"/>
      <c r="AH886" s="206"/>
      <c r="AI886" s="206"/>
      <c r="AJ886" s="206"/>
      <c r="AK886" s="206"/>
      <c r="AL886" s="206"/>
      <c r="AM886" s="206"/>
      <c r="AN886" s="206"/>
      <c r="AO886" s="206"/>
      <c r="AP886" s="206"/>
      <c r="AQ886" s="206"/>
      <c r="AR886" s="206"/>
      <c r="AS886" s="206"/>
      <c r="AT886" s="206"/>
      <c r="AU886" s="206"/>
      <c r="AV886" s="206"/>
      <c r="AW886" s="206"/>
      <c r="AX886" s="206"/>
      <c r="AY886" s="206"/>
      <c r="AZ886" s="206"/>
      <c r="BA886" s="206"/>
      <c r="BB886" s="206"/>
      <c r="BC886" s="206"/>
      <c r="BD886" s="206"/>
      <c r="BE886" s="206"/>
      <c r="BF886" s="206"/>
      <c r="BG886" s="206"/>
      <c r="BH886" s="206"/>
    </row>
    <row r="887" spans="1:60" ht="22.5" outlineLevel="1" x14ac:dyDescent="0.2">
      <c r="A887" s="230">
        <v>160</v>
      </c>
      <c r="B887" s="215" t="s">
        <v>1015</v>
      </c>
      <c r="C887" s="282" t="s">
        <v>1016</v>
      </c>
      <c r="D887" s="217" t="s">
        <v>398</v>
      </c>
      <c r="E887" s="221">
        <v>1</v>
      </c>
      <c r="F887" s="228"/>
      <c r="G887" s="227">
        <f>ROUND(E887*F887,2)</f>
        <v>0</v>
      </c>
      <c r="H887" s="226"/>
      <c r="I887" s="232" t="s">
        <v>399</v>
      </c>
      <c r="J887" s="206"/>
      <c r="K887" s="206"/>
      <c r="L887" s="206"/>
      <c r="M887" s="206"/>
      <c r="N887" s="206"/>
      <c r="O887" s="206"/>
      <c r="P887" s="206"/>
      <c r="Q887" s="206"/>
      <c r="R887" s="206"/>
      <c r="S887" s="206"/>
      <c r="T887" s="206"/>
      <c r="U887" s="206"/>
      <c r="V887" s="206"/>
      <c r="W887" s="206"/>
      <c r="X887" s="206"/>
      <c r="Y887" s="206"/>
      <c r="Z887" s="206"/>
      <c r="AA887" s="206"/>
      <c r="AB887" s="206"/>
      <c r="AC887" s="206"/>
      <c r="AD887" s="206"/>
      <c r="AE887" s="206"/>
      <c r="AF887" s="206"/>
      <c r="AG887" s="206"/>
      <c r="AH887" s="206"/>
      <c r="AI887" s="206"/>
      <c r="AJ887" s="206"/>
      <c r="AK887" s="206"/>
      <c r="AL887" s="206"/>
      <c r="AM887" s="206">
        <v>21</v>
      </c>
      <c r="AN887" s="206"/>
      <c r="AO887" s="206"/>
      <c r="AP887" s="206"/>
      <c r="AQ887" s="206"/>
      <c r="AR887" s="206"/>
      <c r="AS887" s="206"/>
      <c r="AT887" s="206"/>
      <c r="AU887" s="206"/>
      <c r="AV887" s="206"/>
      <c r="AW887" s="206"/>
      <c r="AX887" s="206"/>
      <c r="AY887" s="206"/>
      <c r="AZ887" s="206"/>
      <c r="BA887" s="206"/>
      <c r="BB887" s="206"/>
      <c r="BC887" s="206"/>
      <c r="BD887" s="206"/>
      <c r="BE887" s="206"/>
      <c r="BF887" s="206"/>
      <c r="BG887" s="206"/>
      <c r="BH887" s="206"/>
    </row>
    <row r="888" spans="1:60" outlineLevel="1" x14ac:dyDescent="0.2">
      <c r="A888" s="230"/>
      <c r="B888" s="215"/>
      <c r="C888" s="249" t="s">
        <v>1017</v>
      </c>
      <c r="D888" s="218"/>
      <c r="E888" s="222">
        <v>1</v>
      </c>
      <c r="F888" s="227"/>
      <c r="G888" s="227"/>
      <c r="H888" s="226"/>
      <c r="I888" s="232"/>
      <c r="J888" s="206"/>
      <c r="K888" s="206"/>
      <c r="L888" s="206"/>
      <c r="M888" s="206"/>
      <c r="N888" s="206"/>
      <c r="O888" s="206"/>
      <c r="P888" s="206"/>
      <c r="Q888" s="206"/>
      <c r="R888" s="206"/>
      <c r="S888" s="206"/>
      <c r="T888" s="206"/>
      <c r="U888" s="206"/>
      <c r="V888" s="206"/>
      <c r="W888" s="206"/>
      <c r="X888" s="206"/>
      <c r="Y888" s="206"/>
      <c r="Z888" s="206"/>
      <c r="AA888" s="206"/>
      <c r="AB888" s="206"/>
      <c r="AC888" s="206"/>
      <c r="AD888" s="206"/>
      <c r="AE888" s="206"/>
      <c r="AF888" s="206"/>
      <c r="AG888" s="206"/>
      <c r="AH888" s="206"/>
      <c r="AI888" s="206"/>
      <c r="AJ888" s="206"/>
      <c r="AK888" s="206"/>
      <c r="AL888" s="206"/>
      <c r="AM888" s="206"/>
      <c r="AN888" s="206"/>
      <c r="AO888" s="206"/>
      <c r="AP888" s="206"/>
      <c r="AQ888" s="206"/>
      <c r="AR888" s="206"/>
      <c r="AS888" s="206"/>
      <c r="AT888" s="206"/>
      <c r="AU888" s="206"/>
      <c r="AV888" s="206"/>
      <c r="AW888" s="206"/>
      <c r="AX888" s="206"/>
      <c r="AY888" s="206"/>
      <c r="AZ888" s="206"/>
      <c r="BA888" s="206"/>
      <c r="BB888" s="206"/>
      <c r="BC888" s="206"/>
      <c r="BD888" s="206"/>
      <c r="BE888" s="206"/>
      <c r="BF888" s="206"/>
      <c r="BG888" s="206"/>
      <c r="BH888" s="206"/>
    </row>
    <row r="889" spans="1:60" ht="22.5" outlineLevel="1" x14ac:dyDescent="0.2">
      <c r="A889" s="230">
        <v>161</v>
      </c>
      <c r="B889" s="215" t="s">
        <v>1018</v>
      </c>
      <c r="C889" s="282" t="s">
        <v>1019</v>
      </c>
      <c r="D889" s="217" t="s">
        <v>398</v>
      </c>
      <c r="E889" s="221">
        <v>1</v>
      </c>
      <c r="F889" s="228"/>
      <c r="G889" s="227">
        <f>ROUND(E889*F889,2)</f>
        <v>0</v>
      </c>
      <c r="H889" s="226"/>
      <c r="I889" s="232" t="s">
        <v>399</v>
      </c>
      <c r="J889" s="206"/>
      <c r="K889" s="206"/>
      <c r="L889" s="206"/>
      <c r="M889" s="206"/>
      <c r="N889" s="206"/>
      <c r="O889" s="206"/>
      <c r="P889" s="206"/>
      <c r="Q889" s="206"/>
      <c r="R889" s="206"/>
      <c r="S889" s="206"/>
      <c r="T889" s="206"/>
      <c r="U889" s="206"/>
      <c r="V889" s="206"/>
      <c r="W889" s="206"/>
      <c r="X889" s="206"/>
      <c r="Y889" s="206"/>
      <c r="Z889" s="206"/>
      <c r="AA889" s="206"/>
      <c r="AB889" s="206"/>
      <c r="AC889" s="206"/>
      <c r="AD889" s="206"/>
      <c r="AE889" s="206"/>
      <c r="AF889" s="206"/>
      <c r="AG889" s="206"/>
      <c r="AH889" s="206"/>
      <c r="AI889" s="206"/>
      <c r="AJ889" s="206"/>
      <c r="AK889" s="206"/>
      <c r="AL889" s="206"/>
      <c r="AM889" s="206">
        <v>21</v>
      </c>
      <c r="AN889" s="206"/>
      <c r="AO889" s="206"/>
      <c r="AP889" s="206"/>
      <c r="AQ889" s="206"/>
      <c r="AR889" s="206"/>
      <c r="AS889" s="206"/>
      <c r="AT889" s="206"/>
      <c r="AU889" s="206"/>
      <c r="AV889" s="206"/>
      <c r="AW889" s="206"/>
      <c r="AX889" s="206"/>
      <c r="AY889" s="206"/>
      <c r="AZ889" s="206"/>
      <c r="BA889" s="206"/>
      <c r="BB889" s="206"/>
      <c r="BC889" s="206"/>
      <c r="BD889" s="206"/>
      <c r="BE889" s="206"/>
      <c r="BF889" s="206"/>
      <c r="BG889" s="206"/>
      <c r="BH889" s="206"/>
    </row>
    <row r="890" spans="1:60" outlineLevel="1" x14ac:dyDescent="0.2">
      <c r="A890" s="230"/>
      <c r="B890" s="215"/>
      <c r="C890" s="249" t="s">
        <v>1020</v>
      </c>
      <c r="D890" s="218"/>
      <c r="E890" s="222">
        <v>1</v>
      </c>
      <c r="F890" s="227"/>
      <c r="G890" s="227"/>
      <c r="H890" s="226"/>
      <c r="I890" s="232"/>
      <c r="J890" s="206"/>
      <c r="K890" s="206"/>
      <c r="L890" s="206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  <c r="AA890" s="206"/>
      <c r="AB890" s="206"/>
      <c r="AC890" s="206"/>
      <c r="AD890" s="206"/>
      <c r="AE890" s="206"/>
      <c r="AF890" s="206"/>
      <c r="AG890" s="206"/>
      <c r="AH890" s="206"/>
      <c r="AI890" s="206"/>
      <c r="AJ890" s="206"/>
      <c r="AK890" s="206"/>
      <c r="AL890" s="206"/>
      <c r="AM890" s="206"/>
      <c r="AN890" s="206"/>
      <c r="AO890" s="206"/>
      <c r="AP890" s="206"/>
      <c r="AQ890" s="206"/>
      <c r="AR890" s="206"/>
      <c r="AS890" s="206"/>
      <c r="AT890" s="206"/>
      <c r="AU890" s="206"/>
      <c r="AV890" s="206"/>
      <c r="AW890" s="206"/>
      <c r="AX890" s="206"/>
      <c r="AY890" s="206"/>
      <c r="AZ890" s="206"/>
      <c r="BA890" s="206"/>
      <c r="BB890" s="206"/>
      <c r="BC890" s="206"/>
      <c r="BD890" s="206"/>
      <c r="BE890" s="206"/>
      <c r="BF890" s="206"/>
      <c r="BG890" s="206"/>
      <c r="BH890" s="206"/>
    </row>
    <row r="891" spans="1:60" ht="22.5" outlineLevel="1" x14ac:dyDescent="0.2">
      <c r="A891" s="230">
        <v>162</v>
      </c>
      <c r="B891" s="215" t="s">
        <v>1021</v>
      </c>
      <c r="C891" s="282" t="s">
        <v>1022</v>
      </c>
      <c r="D891" s="217" t="s">
        <v>398</v>
      </c>
      <c r="E891" s="221">
        <v>1</v>
      </c>
      <c r="F891" s="228"/>
      <c r="G891" s="227">
        <f>ROUND(E891*F891,2)</f>
        <v>0</v>
      </c>
      <c r="H891" s="226"/>
      <c r="I891" s="232" t="s">
        <v>399</v>
      </c>
      <c r="J891" s="206"/>
      <c r="K891" s="206"/>
      <c r="L891" s="206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  <c r="AA891" s="206"/>
      <c r="AB891" s="206"/>
      <c r="AC891" s="206"/>
      <c r="AD891" s="206"/>
      <c r="AE891" s="206"/>
      <c r="AF891" s="206"/>
      <c r="AG891" s="206"/>
      <c r="AH891" s="206"/>
      <c r="AI891" s="206"/>
      <c r="AJ891" s="206"/>
      <c r="AK891" s="206"/>
      <c r="AL891" s="206"/>
      <c r="AM891" s="206">
        <v>21</v>
      </c>
      <c r="AN891" s="206"/>
      <c r="AO891" s="206"/>
      <c r="AP891" s="206"/>
      <c r="AQ891" s="206"/>
      <c r="AR891" s="206"/>
      <c r="AS891" s="206"/>
      <c r="AT891" s="206"/>
      <c r="AU891" s="206"/>
      <c r="AV891" s="206"/>
      <c r="AW891" s="206"/>
      <c r="AX891" s="206"/>
      <c r="AY891" s="206"/>
      <c r="AZ891" s="206"/>
      <c r="BA891" s="206"/>
      <c r="BB891" s="206"/>
      <c r="BC891" s="206"/>
      <c r="BD891" s="206"/>
      <c r="BE891" s="206"/>
      <c r="BF891" s="206"/>
      <c r="BG891" s="206"/>
      <c r="BH891" s="206"/>
    </row>
    <row r="892" spans="1:60" outlineLevel="1" x14ac:dyDescent="0.2">
      <c r="A892" s="230"/>
      <c r="B892" s="215"/>
      <c r="C892" s="249" t="s">
        <v>1023</v>
      </c>
      <c r="D892" s="218"/>
      <c r="E892" s="222">
        <v>1</v>
      </c>
      <c r="F892" s="227"/>
      <c r="G892" s="227"/>
      <c r="H892" s="226"/>
      <c r="I892" s="232"/>
      <c r="J892" s="206"/>
      <c r="K892" s="206"/>
      <c r="L892" s="206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  <c r="AA892" s="206"/>
      <c r="AB892" s="206"/>
      <c r="AC892" s="206"/>
      <c r="AD892" s="206"/>
      <c r="AE892" s="206"/>
      <c r="AF892" s="206"/>
      <c r="AG892" s="206"/>
      <c r="AH892" s="206"/>
      <c r="AI892" s="206"/>
      <c r="AJ892" s="206"/>
      <c r="AK892" s="206"/>
      <c r="AL892" s="206"/>
      <c r="AM892" s="206"/>
      <c r="AN892" s="206"/>
      <c r="AO892" s="206"/>
      <c r="AP892" s="206"/>
      <c r="AQ892" s="206"/>
      <c r="AR892" s="206"/>
      <c r="AS892" s="206"/>
      <c r="AT892" s="206"/>
      <c r="AU892" s="206"/>
      <c r="AV892" s="206"/>
      <c r="AW892" s="206"/>
      <c r="AX892" s="206"/>
      <c r="AY892" s="206"/>
      <c r="AZ892" s="206"/>
      <c r="BA892" s="206"/>
      <c r="BB892" s="206"/>
      <c r="BC892" s="206"/>
      <c r="BD892" s="206"/>
      <c r="BE892" s="206"/>
      <c r="BF892" s="206"/>
      <c r="BG892" s="206"/>
      <c r="BH892" s="206"/>
    </row>
    <row r="893" spans="1:60" ht="22.5" outlineLevel="1" x14ac:dyDescent="0.2">
      <c r="A893" s="230">
        <v>163</v>
      </c>
      <c r="B893" s="215" t="s">
        <v>1024</v>
      </c>
      <c r="C893" s="282" t="s">
        <v>1025</v>
      </c>
      <c r="D893" s="217" t="s">
        <v>398</v>
      </c>
      <c r="E893" s="221">
        <v>1</v>
      </c>
      <c r="F893" s="228"/>
      <c r="G893" s="227">
        <f>ROUND(E893*F893,2)</f>
        <v>0</v>
      </c>
      <c r="H893" s="226"/>
      <c r="I893" s="232" t="s">
        <v>399</v>
      </c>
      <c r="J893" s="206"/>
      <c r="K893" s="206"/>
      <c r="L893" s="206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  <c r="W893" s="206"/>
      <c r="X893" s="206"/>
      <c r="Y893" s="206"/>
      <c r="Z893" s="206"/>
      <c r="AA893" s="206"/>
      <c r="AB893" s="206"/>
      <c r="AC893" s="206"/>
      <c r="AD893" s="206"/>
      <c r="AE893" s="206"/>
      <c r="AF893" s="206"/>
      <c r="AG893" s="206"/>
      <c r="AH893" s="206"/>
      <c r="AI893" s="206"/>
      <c r="AJ893" s="206"/>
      <c r="AK893" s="206"/>
      <c r="AL893" s="206"/>
      <c r="AM893" s="206">
        <v>21</v>
      </c>
      <c r="AN893" s="206"/>
      <c r="AO893" s="206"/>
      <c r="AP893" s="206"/>
      <c r="AQ893" s="206"/>
      <c r="AR893" s="206"/>
      <c r="AS893" s="206"/>
      <c r="AT893" s="206"/>
      <c r="AU893" s="206"/>
      <c r="AV893" s="206"/>
      <c r="AW893" s="206"/>
      <c r="AX893" s="206"/>
      <c r="AY893" s="206"/>
      <c r="AZ893" s="206"/>
      <c r="BA893" s="206"/>
      <c r="BB893" s="206"/>
      <c r="BC893" s="206"/>
      <c r="BD893" s="206"/>
      <c r="BE893" s="206"/>
      <c r="BF893" s="206"/>
      <c r="BG893" s="206"/>
      <c r="BH893" s="206"/>
    </row>
    <row r="894" spans="1:60" outlineLevel="1" x14ac:dyDescent="0.2">
      <c r="A894" s="230"/>
      <c r="B894" s="215"/>
      <c r="C894" s="249" t="s">
        <v>1026</v>
      </c>
      <c r="D894" s="218"/>
      <c r="E894" s="222">
        <v>1</v>
      </c>
      <c r="F894" s="227"/>
      <c r="G894" s="227"/>
      <c r="H894" s="226"/>
      <c r="I894" s="232"/>
      <c r="J894" s="206"/>
      <c r="K894" s="206"/>
      <c r="L894" s="206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  <c r="W894" s="206"/>
      <c r="X894" s="206"/>
      <c r="Y894" s="206"/>
      <c r="Z894" s="206"/>
      <c r="AA894" s="206"/>
      <c r="AB894" s="206"/>
      <c r="AC894" s="206"/>
      <c r="AD894" s="206"/>
      <c r="AE894" s="206"/>
      <c r="AF894" s="206"/>
      <c r="AG894" s="206"/>
      <c r="AH894" s="206"/>
      <c r="AI894" s="206"/>
      <c r="AJ894" s="206"/>
      <c r="AK894" s="206"/>
      <c r="AL894" s="206"/>
      <c r="AM894" s="206"/>
      <c r="AN894" s="206"/>
      <c r="AO894" s="206"/>
      <c r="AP894" s="206"/>
      <c r="AQ894" s="206"/>
      <c r="AR894" s="206"/>
      <c r="AS894" s="206"/>
      <c r="AT894" s="206"/>
      <c r="AU894" s="206"/>
      <c r="AV894" s="206"/>
      <c r="AW894" s="206"/>
      <c r="AX894" s="206"/>
      <c r="AY894" s="206"/>
      <c r="AZ894" s="206"/>
      <c r="BA894" s="206"/>
      <c r="BB894" s="206"/>
      <c r="BC894" s="206"/>
      <c r="BD894" s="206"/>
      <c r="BE894" s="206"/>
      <c r="BF894" s="206"/>
      <c r="BG894" s="206"/>
      <c r="BH894" s="206"/>
    </row>
    <row r="895" spans="1:60" ht="22.5" outlineLevel="1" x14ac:dyDescent="0.2">
      <c r="A895" s="230">
        <v>164</v>
      </c>
      <c r="B895" s="215" t="s">
        <v>1027</v>
      </c>
      <c r="C895" s="282" t="s">
        <v>1028</v>
      </c>
      <c r="D895" s="217" t="s">
        <v>398</v>
      </c>
      <c r="E895" s="221">
        <v>2</v>
      </c>
      <c r="F895" s="228"/>
      <c r="G895" s="227">
        <f>ROUND(E895*F895,2)</f>
        <v>0</v>
      </c>
      <c r="H895" s="226"/>
      <c r="I895" s="232" t="s">
        <v>399</v>
      </c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  <c r="AA895" s="206"/>
      <c r="AB895" s="206"/>
      <c r="AC895" s="206"/>
      <c r="AD895" s="206"/>
      <c r="AE895" s="206"/>
      <c r="AF895" s="206"/>
      <c r="AG895" s="206"/>
      <c r="AH895" s="206"/>
      <c r="AI895" s="206"/>
      <c r="AJ895" s="206"/>
      <c r="AK895" s="206"/>
      <c r="AL895" s="206"/>
      <c r="AM895" s="206">
        <v>21</v>
      </c>
      <c r="AN895" s="206"/>
      <c r="AO895" s="206"/>
      <c r="AP895" s="206"/>
      <c r="AQ895" s="206"/>
      <c r="AR895" s="206"/>
      <c r="AS895" s="206"/>
      <c r="AT895" s="206"/>
      <c r="AU895" s="206"/>
      <c r="AV895" s="206"/>
      <c r="AW895" s="206"/>
      <c r="AX895" s="206"/>
      <c r="AY895" s="206"/>
      <c r="AZ895" s="206"/>
      <c r="BA895" s="206"/>
      <c r="BB895" s="206"/>
      <c r="BC895" s="206"/>
      <c r="BD895" s="206"/>
      <c r="BE895" s="206"/>
      <c r="BF895" s="206"/>
      <c r="BG895" s="206"/>
      <c r="BH895" s="206"/>
    </row>
    <row r="896" spans="1:60" outlineLevel="1" x14ac:dyDescent="0.2">
      <c r="A896" s="230"/>
      <c r="B896" s="215"/>
      <c r="C896" s="249" t="s">
        <v>1029</v>
      </c>
      <c r="D896" s="218"/>
      <c r="E896" s="222">
        <v>2</v>
      </c>
      <c r="F896" s="227"/>
      <c r="G896" s="227"/>
      <c r="H896" s="226"/>
      <c r="I896" s="232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  <c r="AA896" s="206"/>
      <c r="AB896" s="206"/>
      <c r="AC896" s="206"/>
      <c r="AD896" s="206"/>
      <c r="AE896" s="206"/>
      <c r="AF896" s="206"/>
      <c r="AG896" s="206"/>
      <c r="AH896" s="206"/>
      <c r="AI896" s="206"/>
      <c r="AJ896" s="206"/>
      <c r="AK896" s="206"/>
      <c r="AL896" s="206"/>
      <c r="AM896" s="206"/>
      <c r="AN896" s="206"/>
      <c r="AO896" s="206"/>
      <c r="AP896" s="206"/>
      <c r="AQ896" s="206"/>
      <c r="AR896" s="206"/>
      <c r="AS896" s="206"/>
      <c r="AT896" s="206"/>
      <c r="AU896" s="206"/>
      <c r="AV896" s="206"/>
      <c r="AW896" s="206"/>
      <c r="AX896" s="206"/>
      <c r="AY896" s="206"/>
      <c r="AZ896" s="206"/>
      <c r="BA896" s="206"/>
      <c r="BB896" s="206"/>
      <c r="BC896" s="206"/>
      <c r="BD896" s="206"/>
      <c r="BE896" s="206"/>
      <c r="BF896" s="206"/>
      <c r="BG896" s="206"/>
      <c r="BH896" s="206"/>
    </row>
    <row r="897" spans="1:60" ht="22.5" outlineLevel="1" x14ac:dyDescent="0.2">
      <c r="A897" s="230">
        <v>165</v>
      </c>
      <c r="B897" s="215" t="s">
        <v>1030</v>
      </c>
      <c r="C897" s="282" t="s">
        <v>1031</v>
      </c>
      <c r="D897" s="217" t="s">
        <v>398</v>
      </c>
      <c r="E897" s="221">
        <v>2</v>
      </c>
      <c r="F897" s="228"/>
      <c r="G897" s="227">
        <f>ROUND(E897*F897,2)</f>
        <v>0</v>
      </c>
      <c r="H897" s="226"/>
      <c r="I897" s="232" t="s">
        <v>399</v>
      </c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  <c r="AA897" s="206"/>
      <c r="AB897" s="206"/>
      <c r="AC897" s="206"/>
      <c r="AD897" s="206"/>
      <c r="AE897" s="206"/>
      <c r="AF897" s="206"/>
      <c r="AG897" s="206"/>
      <c r="AH897" s="206"/>
      <c r="AI897" s="206"/>
      <c r="AJ897" s="206"/>
      <c r="AK897" s="206"/>
      <c r="AL897" s="206"/>
      <c r="AM897" s="206">
        <v>21</v>
      </c>
      <c r="AN897" s="206"/>
      <c r="AO897" s="206"/>
      <c r="AP897" s="206"/>
      <c r="AQ897" s="206"/>
      <c r="AR897" s="206"/>
      <c r="AS897" s="206"/>
      <c r="AT897" s="206"/>
      <c r="AU897" s="206"/>
      <c r="AV897" s="206"/>
      <c r="AW897" s="206"/>
      <c r="AX897" s="206"/>
      <c r="AY897" s="206"/>
      <c r="AZ897" s="206"/>
      <c r="BA897" s="206"/>
      <c r="BB897" s="206"/>
      <c r="BC897" s="206"/>
      <c r="BD897" s="206"/>
      <c r="BE897" s="206"/>
      <c r="BF897" s="206"/>
      <c r="BG897" s="206"/>
      <c r="BH897" s="206"/>
    </row>
    <row r="898" spans="1:60" outlineLevel="1" x14ac:dyDescent="0.2">
      <c r="A898" s="230"/>
      <c r="B898" s="215"/>
      <c r="C898" s="249" t="s">
        <v>1032</v>
      </c>
      <c r="D898" s="218"/>
      <c r="E898" s="222">
        <v>2</v>
      </c>
      <c r="F898" s="227"/>
      <c r="G898" s="227"/>
      <c r="H898" s="226"/>
      <c r="I898" s="232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  <c r="AA898" s="206"/>
      <c r="AB898" s="206"/>
      <c r="AC898" s="206"/>
      <c r="AD898" s="206"/>
      <c r="AE898" s="206"/>
      <c r="AF898" s="206"/>
      <c r="AG898" s="206"/>
      <c r="AH898" s="206"/>
      <c r="AI898" s="206"/>
      <c r="AJ898" s="206"/>
      <c r="AK898" s="206"/>
      <c r="AL898" s="206"/>
      <c r="AM898" s="206"/>
      <c r="AN898" s="206"/>
      <c r="AO898" s="206"/>
      <c r="AP898" s="206"/>
      <c r="AQ898" s="206"/>
      <c r="AR898" s="206"/>
      <c r="AS898" s="206"/>
      <c r="AT898" s="206"/>
      <c r="AU898" s="206"/>
      <c r="AV898" s="206"/>
      <c r="AW898" s="206"/>
      <c r="AX898" s="206"/>
      <c r="AY898" s="206"/>
      <c r="AZ898" s="206"/>
      <c r="BA898" s="206"/>
      <c r="BB898" s="206"/>
      <c r="BC898" s="206"/>
      <c r="BD898" s="206"/>
      <c r="BE898" s="206"/>
      <c r="BF898" s="206"/>
      <c r="BG898" s="206"/>
      <c r="BH898" s="206"/>
    </row>
    <row r="899" spans="1:60" ht="22.5" outlineLevel="1" x14ac:dyDescent="0.2">
      <c r="A899" s="230">
        <v>166</v>
      </c>
      <c r="B899" s="215" t="s">
        <v>1033</v>
      </c>
      <c r="C899" s="282" t="s">
        <v>1031</v>
      </c>
      <c r="D899" s="217" t="s">
        <v>398</v>
      </c>
      <c r="E899" s="221">
        <v>4</v>
      </c>
      <c r="F899" s="228"/>
      <c r="G899" s="227">
        <f>ROUND(E899*F899,2)</f>
        <v>0</v>
      </c>
      <c r="H899" s="226"/>
      <c r="I899" s="232" t="s">
        <v>399</v>
      </c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  <c r="AA899" s="206"/>
      <c r="AB899" s="206"/>
      <c r="AC899" s="206"/>
      <c r="AD899" s="206"/>
      <c r="AE899" s="206"/>
      <c r="AF899" s="206"/>
      <c r="AG899" s="206"/>
      <c r="AH899" s="206"/>
      <c r="AI899" s="206"/>
      <c r="AJ899" s="206"/>
      <c r="AK899" s="206"/>
      <c r="AL899" s="206"/>
      <c r="AM899" s="206">
        <v>21</v>
      </c>
      <c r="AN899" s="206"/>
      <c r="AO899" s="206"/>
      <c r="AP899" s="206"/>
      <c r="AQ899" s="206"/>
      <c r="AR899" s="206"/>
      <c r="AS899" s="206"/>
      <c r="AT899" s="206"/>
      <c r="AU899" s="206"/>
      <c r="AV899" s="206"/>
      <c r="AW899" s="206"/>
      <c r="AX899" s="206"/>
      <c r="AY899" s="206"/>
      <c r="AZ899" s="206"/>
      <c r="BA899" s="206"/>
      <c r="BB899" s="206"/>
      <c r="BC899" s="206"/>
      <c r="BD899" s="206"/>
      <c r="BE899" s="206"/>
      <c r="BF899" s="206"/>
      <c r="BG899" s="206"/>
      <c r="BH899" s="206"/>
    </row>
    <row r="900" spans="1:60" outlineLevel="1" x14ac:dyDescent="0.2">
      <c r="A900" s="230"/>
      <c r="B900" s="215"/>
      <c r="C900" s="249" t="s">
        <v>1034</v>
      </c>
      <c r="D900" s="218"/>
      <c r="E900" s="222">
        <v>4</v>
      </c>
      <c r="F900" s="227"/>
      <c r="G900" s="227"/>
      <c r="H900" s="226"/>
      <c r="I900" s="232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  <c r="AA900" s="206"/>
      <c r="AB900" s="206"/>
      <c r="AC900" s="206"/>
      <c r="AD900" s="206"/>
      <c r="AE900" s="206"/>
      <c r="AF900" s="206"/>
      <c r="AG900" s="206"/>
      <c r="AH900" s="206"/>
      <c r="AI900" s="206"/>
      <c r="AJ900" s="206"/>
      <c r="AK900" s="206"/>
      <c r="AL900" s="206"/>
      <c r="AM900" s="206"/>
      <c r="AN900" s="206"/>
      <c r="AO900" s="206"/>
      <c r="AP900" s="206"/>
      <c r="AQ900" s="206"/>
      <c r="AR900" s="206"/>
      <c r="AS900" s="206"/>
      <c r="AT900" s="206"/>
      <c r="AU900" s="206"/>
      <c r="AV900" s="206"/>
      <c r="AW900" s="206"/>
      <c r="AX900" s="206"/>
      <c r="AY900" s="206"/>
      <c r="AZ900" s="206"/>
      <c r="BA900" s="206"/>
      <c r="BB900" s="206"/>
      <c r="BC900" s="206"/>
      <c r="BD900" s="206"/>
      <c r="BE900" s="206"/>
      <c r="BF900" s="206"/>
      <c r="BG900" s="206"/>
      <c r="BH900" s="206"/>
    </row>
    <row r="901" spans="1:60" ht="22.5" outlineLevel="1" x14ac:dyDescent="0.2">
      <c r="A901" s="230">
        <v>167</v>
      </c>
      <c r="B901" s="215" t="s">
        <v>1035</v>
      </c>
      <c r="C901" s="282" t="s">
        <v>1036</v>
      </c>
      <c r="D901" s="217" t="s">
        <v>398</v>
      </c>
      <c r="E901" s="221">
        <v>3</v>
      </c>
      <c r="F901" s="228"/>
      <c r="G901" s="227">
        <f>ROUND(E901*F901,2)</f>
        <v>0</v>
      </c>
      <c r="H901" s="226"/>
      <c r="I901" s="232" t="s">
        <v>399</v>
      </c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/>
      <c r="AA901" s="206"/>
      <c r="AB901" s="206"/>
      <c r="AC901" s="206"/>
      <c r="AD901" s="206"/>
      <c r="AE901" s="206"/>
      <c r="AF901" s="206"/>
      <c r="AG901" s="206"/>
      <c r="AH901" s="206"/>
      <c r="AI901" s="206"/>
      <c r="AJ901" s="206"/>
      <c r="AK901" s="206"/>
      <c r="AL901" s="206"/>
      <c r="AM901" s="206">
        <v>21</v>
      </c>
      <c r="AN901" s="206"/>
      <c r="AO901" s="206"/>
      <c r="AP901" s="206"/>
      <c r="AQ901" s="206"/>
      <c r="AR901" s="206"/>
      <c r="AS901" s="206"/>
      <c r="AT901" s="206"/>
      <c r="AU901" s="206"/>
      <c r="AV901" s="206"/>
      <c r="AW901" s="206"/>
      <c r="AX901" s="206"/>
      <c r="AY901" s="206"/>
      <c r="AZ901" s="206"/>
      <c r="BA901" s="206"/>
      <c r="BB901" s="206"/>
      <c r="BC901" s="206"/>
      <c r="BD901" s="206"/>
      <c r="BE901" s="206"/>
      <c r="BF901" s="206"/>
      <c r="BG901" s="206"/>
      <c r="BH901" s="206"/>
    </row>
    <row r="902" spans="1:60" outlineLevel="1" x14ac:dyDescent="0.2">
      <c r="A902" s="230"/>
      <c r="B902" s="215"/>
      <c r="C902" s="249" t="s">
        <v>1037</v>
      </c>
      <c r="D902" s="218"/>
      <c r="E902" s="222">
        <v>3</v>
      </c>
      <c r="F902" s="227"/>
      <c r="G902" s="227"/>
      <c r="H902" s="226"/>
      <c r="I902" s="232"/>
      <c r="J902" s="206"/>
      <c r="K902" s="206"/>
      <c r="L902" s="206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  <c r="W902" s="206"/>
      <c r="X902" s="206"/>
      <c r="Y902" s="206"/>
      <c r="Z902" s="206"/>
      <c r="AA902" s="206"/>
      <c r="AB902" s="206"/>
      <c r="AC902" s="206"/>
      <c r="AD902" s="206"/>
      <c r="AE902" s="206"/>
      <c r="AF902" s="206"/>
      <c r="AG902" s="206"/>
      <c r="AH902" s="206"/>
      <c r="AI902" s="206"/>
      <c r="AJ902" s="206"/>
      <c r="AK902" s="206"/>
      <c r="AL902" s="206"/>
      <c r="AM902" s="206"/>
      <c r="AN902" s="206"/>
      <c r="AO902" s="206"/>
      <c r="AP902" s="206"/>
      <c r="AQ902" s="206"/>
      <c r="AR902" s="206"/>
      <c r="AS902" s="206"/>
      <c r="AT902" s="206"/>
      <c r="AU902" s="206"/>
      <c r="AV902" s="206"/>
      <c r="AW902" s="206"/>
      <c r="AX902" s="206"/>
      <c r="AY902" s="206"/>
      <c r="AZ902" s="206"/>
      <c r="BA902" s="206"/>
      <c r="BB902" s="206"/>
      <c r="BC902" s="206"/>
      <c r="BD902" s="206"/>
      <c r="BE902" s="206"/>
      <c r="BF902" s="206"/>
      <c r="BG902" s="206"/>
      <c r="BH902" s="206"/>
    </row>
    <row r="903" spans="1:60" ht="22.5" outlineLevel="1" x14ac:dyDescent="0.2">
      <c r="A903" s="230">
        <v>168</v>
      </c>
      <c r="B903" s="215" t="s">
        <v>1038</v>
      </c>
      <c r="C903" s="282" t="s">
        <v>1039</v>
      </c>
      <c r="D903" s="217" t="s">
        <v>398</v>
      </c>
      <c r="E903" s="221">
        <v>1</v>
      </c>
      <c r="F903" s="228"/>
      <c r="G903" s="227">
        <f>ROUND(E903*F903,2)</f>
        <v>0</v>
      </c>
      <c r="H903" s="226"/>
      <c r="I903" s="232" t="s">
        <v>399</v>
      </c>
      <c r="J903" s="206"/>
      <c r="K903" s="206"/>
      <c r="L903" s="206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  <c r="W903" s="206"/>
      <c r="X903" s="206"/>
      <c r="Y903" s="206"/>
      <c r="Z903" s="206"/>
      <c r="AA903" s="206"/>
      <c r="AB903" s="206"/>
      <c r="AC903" s="206"/>
      <c r="AD903" s="206"/>
      <c r="AE903" s="206"/>
      <c r="AF903" s="206"/>
      <c r="AG903" s="206"/>
      <c r="AH903" s="206"/>
      <c r="AI903" s="206"/>
      <c r="AJ903" s="206"/>
      <c r="AK903" s="206"/>
      <c r="AL903" s="206"/>
      <c r="AM903" s="206">
        <v>21</v>
      </c>
      <c r="AN903" s="206"/>
      <c r="AO903" s="206"/>
      <c r="AP903" s="206"/>
      <c r="AQ903" s="206"/>
      <c r="AR903" s="206"/>
      <c r="AS903" s="206"/>
      <c r="AT903" s="206"/>
      <c r="AU903" s="206"/>
      <c r="AV903" s="206"/>
      <c r="AW903" s="206"/>
      <c r="AX903" s="206"/>
      <c r="AY903" s="206"/>
      <c r="AZ903" s="206"/>
      <c r="BA903" s="206"/>
      <c r="BB903" s="206"/>
      <c r="BC903" s="206"/>
      <c r="BD903" s="206"/>
      <c r="BE903" s="206"/>
      <c r="BF903" s="206"/>
      <c r="BG903" s="206"/>
      <c r="BH903" s="206"/>
    </row>
    <row r="904" spans="1:60" outlineLevel="1" x14ac:dyDescent="0.2">
      <c r="A904" s="230"/>
      <c r="B904" s="215"/>
      <c r="C904" s="249" t="s">
        <v>1040</v>
      </c>
      <c r="D904" s="218"/>
      <c r="E904" s="222">
        <v>1</v>
      </c>
      <c r="F904" s="227"/>
      <c r="G904" s="227"/>
      <c r="H904" s="226"/>
      <c r="I904" s="232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/>
      <c r="AA904" s="206"/>
      <c r="AB904" s="206"/>
      <c r="AC904" s="206"/>
      <c r="AD904" s="206"/>
      <c r="AE904" s="206"/>
      <c r="AF904" s="206"/>
      <c r="AG904" s="206"/>
      <c r="AH904" s="206"/>
      <c r="AI904" s="206"/>
      <c r="AJ904" s="206"/>
      <c r="AK904" s="206"/>
      <c r="AL904" s="206"/>
      <c r="AM904" s="206"/>
      <c r="AN904" s="206"/>
      <c r="AO904" s="206"/>
      <c r="AP904" s="206"/>
      <c r="AQ904" s="206"/>
      <c r="AR904" s="206"/>
      <c r="AS904" s="206"/>
      <c r="AT904" s="206"/>
      <c r="AU904" s="206"/>
      <c r="AV904" s="206"/>
      <c r="AW904" s="206"/>
      <c r="AX904" s="206"/>
      <c r="AY904" s="206"/>
      <c r="AZ904" s="206"/>
      <c r="BA904" s="206"/>
      <c r="BB904" s="206"/>
      <c r="BC904" s="206"/>
      <c r="BD904" s="206"/>
      <c r="BE904" s="206"/>
      <c r="BF904" s="206"/>
      <c r="BG904" s="206"/>
      <c r="BH904" s="206"/>
    </row>
    <row r="905" spans="1:60" ht="22.5" outlineLevel="1" x14ac:dyDescent="0.2">
      <c r="A905" s="230">
        <v>169</v>
      </c>
      <c r="B905" s="215" t="s">
        <v>1459</v>
      </c>
      <c r="C905" s="282" t="s">
        <v>1041</v>
      </c>
      <c r="D905" s="217" t="s">
        <v>398</v>
      </c>
      <c r="E905" s="221">
        <v>1</v>
      </c>
      <c r="F905" s="228"/>
      <c r="G905" s="227">
        <f>ROUND(E905*F905,2)</f>
        <v>0</v>
      </c>
      <c r="H905" s="226"/>
      <c r="I905" s="232" t="s">
        <v>399</v>
      </c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  <c r="AA905" s="206"/>
      <c r="AB905" s="206"/>
      <c r="AC905" s="206"/>
      <c r="AD905" s="206"/>
      <c r="AE905" s="206"/>
      <c r="AF905" s="206"/>
      <c r="AG905" s="206"/>
      <c r="AH905" s="206"/>
      <c r="AI905" s="206"/>
      <c r="AJ905" s="206"/>
      <c r="AK905" s="206"/>
      <c r="AL905" s="206"/>
      <c r="AM905" s="206">
        <v>21</v>
      </c>
      <c r="AN905" s="206"/>
      <c r="AO905" s="206"/>
      <c r="AP905" s="206"/>
      <c r="AQ905" s="206"/>
      <c r="AR905" s="206"/>
      <c r="AS905" s="206"/>
      <c r="AT905" s="206"/>
      <c r="AU905" s="206"/>
      <c r="AV905" s="206"/>
      <c r="AW905" s="206"/>
      <c r="AX905" s="206"/>
      <c r="AY905" s="206"/>
      <c r="AZ905" s="206"/>
      <c r="BA905" s="206"/>
      <c r="BB905" s="206"/>
      <c r="BC905" s="206"/>
      <c r="BD905" s="206"/>
      <c r="BE905" s="206"/>
      <c r="BF905" s="206"/>
      <c r="BG905" s="206"/>
      <c r="BH905" s="206"/>
    </row>
    <row r="906" spans="1:60" outlineLevel="1" x14ac:dyDescent="0.2">
      <c r="A906" s="230"/>
      <c r="B906" s="215"/>
      <c r="C906" s="249" t="s">
        <v>1042</v>
      </c>
      <c r="D906" s="218"/>
      <c r="E906" s="222">
        <v>1</v>
      </c>
      <c r="F906" s="227"/>
      <c r="G906" s="227"/>
      <c r="H906" s="226"/>
      <c r="I906" s="232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  <c r="AA906" s="206"/>
      <c r="AB906" s="206"/>
      <c r="AC906" s="206"/>
      <c r="AD906" s="206"/>
      <c r="AE906" s="206"/>
      <c r="AF906" s="206"/>
      <c r="AG906" s="206"/>
      <c r="AH906" s="206"/>
      <c r="AI906" s="206"/>
      <c r="AJ906" s="206"/>
      <c r="AK906" s="206"/>
      <c r="AL906" s="206"/>
      <c r="AM906" s="206"/>
      <c r="AN906" s="206"/>
      <c r="AO906" s="206"/>
      <c r="AP906" s="206"/>
      <c r="AQ906" s="206"/>
      <c r="AR906" s="206"/>
      <c r="AS906" s="206"/>
      <c r="AT906" s="206"/>
      <c r="AU906" s="206"/>
      <c r="AV906" s="206"/>
      <c r="AW906" s="206"/>
      <c r="AX906" s="206"/>
      <c r="AY906" s="206"/>
      <c r="AZ906" s="206"/>
      <c r="BA906" s="206"/>
      <c r="BB906" s="206"/>
      <c r="BC906" s="206"/>
      <c r="BD906" s="206"/>
      <c r="BE906" s="206"/>
      <c r="BF906" s="206"/>
      <c r="BG906" s="206"/>
      <c r="BH906" s="206"/>
    </row>
    <row r="907" spans="1:60" ht="22.5" outlineLevel="1" x14ac:dyDescent="0.2">
      <c r="A907" s="230">
        <v>170</v>
      </c>
      <c r="B907" s="215" t="s">
        <v>1043</v>
      </c>
      <c r="C907" s="282" t="s">
        <v>1044</v>
      </c>
      <c r="D907" s="217" t="s">
        <v>398</v>
      </c>
      <c r="E907" s="221">
        <v>1</v>
      </c>
      <c r="F907" s="228"/>
      <c r="G907" s="227">
        <f>ROUND(E907*F907,2)</f>
        <v>0</v>
      </c>
      <c r="H907" s="226"/>
      <c r="I907" s="232" t="s">
        <v>399</v>
      </c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  <c r="AA907" s="206"/>
      <c r="AB907" s="206"/>
      <c r="AC907" s="206"/>
      <c r="AD907" s="206"/>
      <c r="AE907" s="206"/>
      <c r="AF907" s="206"/>
      <c r="AG907" s="206"/>
      <c r="AH907" s="206"/>
      <c r="AI907" s="206"/>
      <c r="AJ907" s="206"/>
      <c r="AK907" s="206"/>
      <c r="AL907" s="206"/>
      <c r="AM907" s="206">
        <v>21</v>
      </c>
      <c r="AN907" s="206"/>
      <c r="AO907" s="206"/>
      <c r="AP907" s="206"/>
      <c r="AQ907" s="206"/>
      <c r="AR907" s="206"/>
      <c r="AS907" s="206"/>
      <c r="AT907" s="206"/>
      <c r="AU907" s="206"/>
      <c r="AV907" s="206"/>
      <c r="AW907" s="206"/>
      <c r="AX907" s="206"/>
      <c r="AY907" s="206"/>
      <c r="AZ907" s="206"/>
      <c r="BA907" s="206"/>
      <c r="BB907" s="206"/>
      <c r="BC907" s="206"/>
      <c r="BD907" s="206"/>
      <c r="BE907" s="206"/>
      <c r="BF907" s="206"/>
      <c r="BG907" s="206"/>
      <c r="BH907" s="206"/>
    </row>
    <row r="908" spans="1:60" outlineLevel="1" x14ac:dyDescent="0.2">
      <c r="A908" s="230"/>
      <c r="B908" s="215"/>
      <c r="C908" s="249" t="s">
        <v>1045</v>
      </c>
      <c r="D908" s="218"/>
      <c r="E908" s="222">
        <v>1</v>
      </c>
      <c r="F908" s="227"/>
      <c r="G908" s="227"/>
      <c r="H908" s="226"/>
      <c r="I908" s="232"/>
      <c r="J908" s="206"/>
      <c r="K908" s="206"/>
      <c r="L908" s="206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  <c r="AA908" s="206"/>
      <c r="AB908" s="206"/>
      <c r="AC908" s="206"/>
      <c r="AD908" s="206"/>
      <c r="AE908" s="206"/>
      <c r="AF908" s="206"/>
      <c r="AG908" s="206"/>
      <c r="AH908" s="206"/>
      <c r="AI908" s="206"/>
      <c r="AJ908" s="206"/>
      <c r="AK908" s="206"/>
      <c r="AL908" s="206"/>
      <c r="AM908" s="206"/>
      <c r="AN908" s="206"/>
      <c r="AO908" s="206"/>
      <c r="AP908" s="206"/>
      <c r="AQ908" s="206"/>
      <c r="AR908" s="206"/>
      <c r="AS908" s="206"/>
      <c r="AT908" s="206"/>
      <c r="AU908" s="206"/>
      <c r="AV908" s="206"/>
      <c r="AW908" s="206"/>
      <c r="AX908" s="206"/>
      <c r="AY908" s="206"/>
      <c r="AZ908" s="206"/>
      <c r="BA908" s="206"/>
      <c r="BB908" s="206"/>
      <c r="BC908" s="206"/>
      <c r="BD908" s="206"/>
      <c r="BE908" s="206"/>
      <c r="BF908" s="206"/>
      <c r="BG908" s="206"/>
      <c r="BH908" s="206"/>
    </row>
    <row r="909" spans="1:60" outlineLevel="1" x14ac:dyDescent="0.2">
      <c r="A909" s="230">
        <v>171</v>
      </c>
      <c r="B909" s="215" t="s">
        <v>1046</v>
      </c>
      <c r="C909" s="248" t="s">
        <v>874</v>
      </c>
      <c r="D909" s="217" t="s">
        <v>398</v>
      </c>
      <c r="E909" s="221">
        <v>1</v>
      </c>
      <c r="F909" s="228"/>
      <c r="G909" s="227">
        <f>ROUND(E909*F909,2)</f>
        <v>0</v>
      </c>
      <c r="H909" s="226"/>
      <c r="I909" s="232" t="s">
        <v>399</v>
      </c>
      <c r="J909" s="206"/>
      <c r="K909" s="206"/>
      <c r="L909" s="206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  <c r="AA909" s="206"/>
      <c r="AB909" s="206"/>
      <c r="AC909" s="206"/>
      <c r="AD909" s="206"/>
      <c r="AE909" s="206"/>
      <c r="AF909" s="206"/>
      <c r="AG909" s="206"/>
      <c r="AH909" s="206"/>
      <c r="AI909" s="206"/>
      <c r="AJ909" s="206"/>
      <c r="AK909" s="206"/>
      <c r="AL909" s="206"/>
      <c r="AM909" s="206">
        <v>21</v>
      </c>
      <c r="AN909" s="206"/>
      <c r="AO909" s="206"/>
      <c r="AP909" s="206"/>
      <c r="AQ909" s="206"/>
      <c r="AR909" s="206"/>
      <c r="AS909" s="206"/>
      <c r="AT909" s="206"/>
      <c r="AU909" s="206"/>
      <c r="AV909" s="206"/>
      <c r="AW909" s="206"/>
      <c r="AX909" s="206"/>
      <c r="AY909" s="206"/>
      <c r="AZ909" s="206"/>
      <c r="BA909" s="206"/>
      <c r="BB909" s="206"/>
      <c r="BC909" s="206"/>
      <c r="BD909" s="206"/>
      <c r="BE909" s="206"/>
      <c r="BF909" s="206"/>
      <c r="BG909" s="206"/>
      <c r="BH909" s="206"/>
    </row>
    <row r="910" spans="1:60" ht="22.5" outlineLevel="1" x14ac:dyDescent="0.2">
      <c r="A910" s="230">
        <v>172</v>
      </c>
      <c r="B910" s="215" t="s">
        <v>1047</v>
      </c>
      <c r="C910" s="282" t="s">
        <v>1048</v>
      </c>
      <c r="D910" s="217" t="s">
        <v>398</v>
      </c>
      <c r="E910" s="221">
        <v>1</v>
      </c>
      <c r="F910" s="228"/>
      <c r="G910" s="227">
        <f>ROUND(E910*F910,2)</f>
        <v>0</v>
      </c>
      <c r="H910" s="226"/>
      <c r="I910" s="232" t="s">
        <v>399</v>
      </c>
      <c r="J910" s="206"/>
      <c r="K910" s="206"/>
      <c r="L910" s="206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  <c r="AA910" s="206"/>
      <c r="AB910" s="206"/>
      <c r="AC910" s="206"/>
      <c r="AD910" s="206"/>
      <c r="AE910" s="206"/>
      <c r="AF910" s="206"/>
      <c r="AG910" s="206"/>
      <c r="AH910" s="206"/>
      <c r="AI910" s="206"/>
      <c r="AJ910" s="206"/>
      <c r="AK910" s="206"/>
      <c r="AL910" s="206"/>
      <c r="AM910" s="206">
        <v>21</v>
      </c>
      <c r="AN910" s="206"/>
      <c r="AO910" s="206"/>
      <c r="AP910" s="206"/>
      <c r="AQ910" s="206"/>
      <c r="AR910" s="206"/>
      <c r="AS910" s="206"/>
      <c r="AT910" s="206"/>
      <c r="AU910" s="206"/>
      <c r="AV910" s="206"/>
      <c r="AW910" s="206"/>
      <c r="AX910" s="206"/>
      <c r="AY910" s="206"/>
      <c r="AZ910" s="206"/>
      <c r="BA910" s="206"/>
      <c r="BB910" s="206"/>
      <c r="BC910" s="206"/>
      <c r="BD910" s="206"/>
      <c r="BE910" s="206"/>
      <c r="BF910" s="206"/>
      <c r="BG910" s="206"/>
      <c r="BH910" s="206"/>
    </row>
    <row r="911" spans="1:60" outlineLevel="1" x14ac:dyDescent="0.2">
      <c r="A911" s="230"/>
      <c r="B911" s="215"/>
      <c r="C911" s="249" t="s">
        <v>1049</v>
      </c>
      <c r="D911" s="218"/>
      <c r="E911" s="222">
        <v>1</v>
      </c>
      <c r="F911" s="227"/>
      <c r="G911" s="227"/>
      <c r="H911" s="226"/>
      <c r="I911" s="232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  <c r="AA911" s="206"/>
      <c r="AB911" s="206"/>
      <c r="AC911" s="206"/>
      <c r="AD911" s="206"/>
      <c r="AE911" s="206"/>
      <c r="AF911" s="206"/>
      <c r="AG911" s="206"/>
      <c r="AH911" s="206"/>
      <c r="AI911" s="206"/>
      <c r="AJ911" s="206"/>
      <c r="AK911" s="206"/>
      <c r="AL911" s="206"/>
      <c r="AM911" s="206"/>
      <c r="AN911" s="206"/>
      <c r="AO911" s="206"/>
      <c r="AP911" s="206"/>
      <c r="AQ911" s="206"/>
      <c r="AR911" s="206"/>
      <c r="AS911" s="206"/>
      <c r="AT911" s="206"/>
      <c r="AU911" s="206"/>
      <c r="AV911" s="206"/>
      <c r="AW911" s="206"/>
      <c r="AX911" s="206"/>
      <c r="AY911" s="206"/>
      <c r="AZ911" s="206"/>
      <c r="BA911" s="206"/>
      <c r="BB911" s="206"/>
      <c r="BC911" s="206"/>
      <c r="BD911" s="206"/>
      <c r="BE911" s="206"/>
      <c r="BF911" s="206"/>
      <c r="BG911" s="206"/>
      <c r="BH911" s="206"/>
    </row>
    <row r="912" spans="1:60" ht="22.5" outlineLevel="1" x14ac:dyDescent="0.2">
      <c r="A912" s="230">
        <v>173</v>
      </c>
      <c r="B912" s="215" t="s">
        <v>1461</v>
      </c>
      <c r="C912" s="282" t="s">
        <v>1039</v>
      </c>
      <c r="D912" s="217" t="s">
        <v>398</v>
      </c>
      <c r="E912" s="221">
        <v>1</v>
      </c>
      <c r="F912" s="228"/>
      <c r="G912" s="227">
        <f>ROUND(E912*F912,2)</f>
        <v>0</v>
      </c>
      <c r="H912" s="226"/>
      <c r="I912" s="232" t="s">
        <v>399</v>
      </c>
      <c r="J912" s="206"/>
      <c r="K912" s="206"/>
      <c r="L912" s="206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  <c r="AA912" s="206"/>
      <c r="AB912" s="206"/>
      <c r="AC912" s="206"/>
      <c r="AD912" s="206"/>
      <c r="AE912" s="206"/>
      <c r="AF912" s="206"/>
      <c r="AG912" s="206"/>
      <c r="AH912" s="206"/>
      <c r="AI912" s="206"/>
      <c r="AJ912" s="206"/>
      <c r="AK912" s="206"/>
      <c r="AL912" s="206"/>
      <c r="AM912" s="206">
        <v>21</v>
      </c>
      <c r="AN912" s="206"/>
      <c r="AO912" s="206"/>
      <c r="AP912" s="206"/>
      <c r="AQ912" s="206"/>
      <c r="AR912" s="206"/>
      <c r="AS912" s="206"/>
      <c r="AT912" s="206"/>
      <c r="AU912" s="206"/>
      <c r="AV912" s="206"/>
      <c r="AW912" s="206"/>
      <c r="AX912" s="206"/>
      <c r="AY912" s="206"/>
      <c r="AZ912" s="206"/>
      <c r="BA912" s="206"/>
      <c r="BB912" s="206"/>
      <c r="BC912" s="206"/>
      <c r="BD912" s="206"/>
      <c r="BE912" s="206"/>
      <c r="BF912" s="206"/>
      <c r="BG912" s="206"/>
      <c r="BH912" s="206"/>
    </row>
    <row r="913" spans="1:60" outlineLevel="1" x14ac:dyDescent="0.2">
      <c r="A913" s="230"/>
      <c r="B913" s="215"/>
      <c r="C913" s="249" t="s">
        <v>1462</v>
      </c>
      <c r="D913" s="218"/>
      <c r="E913" s="222">
        <v>1</v>
      </c>
      <c r="F913" s="227"/>
      <c r="G913" s="227"/>
      <c r="H913" s="226"/>
      <c r="I913" s="232"/>
      <c r="J913" s="206"/>
      <c r="K913" s="206"/>
      <c r="L913" s="206"/>
      <c r="M913" s="206"/>
      <c r="N913" s="206"/>
      <c r="O913" s="206"/>
      <c r="P913" s="206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  <c r="AA913" s="206"/>
      <c r="AB913" s="206"/>
      <c r="AC913" s="206"/>
      <c r="AD913" s="206"/>
      <c r="AE913" s="206"/>
      <c r="AF913" s="206"/>
      <c r="AG913" s="206"/>
      <c r="AH913" s="206"/>
      <c r="AI913" s="206"/>
      <c r="AJ913" s="206"/>
      <c r="AK913" s="206"/>
      <c r="AL913" s="206"/>
      <c r="AM913" s="206"/>
      <c r="AN913" s="206"/>
      <c r="AO913" s="206"/>
      <c r="AP913" s="206"/>
      <c r="AQ913" s="206"/>
      <c r="AR913" s="206"/>
      <c r="AS913" s="206"/>
      <c r="AT913" s="206"/>
      <c r="AU913" s="206"/>
      <c r="AV913" s="206"/>
      <c r="AW913" s="206"/>
      <c r="AX913" s="206"/>
      <c r="AY913" s="206"/>
      <c r="AZ913" s="206"/>
      <c r="BA913" s="206"/>
      <c r="BB913" s="206"/>
      <c r="BC913" s="206"/>
      <c r="BD913" s="206"/>
      <c r="BE913" s="206"/>
      <c r="BF913" s="206"/>
      <c r="BG913" s="206"/>
      <c r="BH913" s="206"/>
    </row>
    <row r="914" spans="1:60" ht="22.5" outlineLevel="1" x14ac:dyDescent="0.2">
      <c r="A914" s="230">
        <v>174</v>
      </c>
      <c r="B914" s="215" t="s">
        <v>1050</v>
      </c>
      <c r="C914" s="282" t="s">
        <v>1051</v>
      </c>
      <c r="D914" s="217" t="s">
        <v>398</v>
      </c>
      <c r="E914" s="221">
        <v>1</v>
      </c>
      <c r="F914" s="228"/>
      <c r="G914" s="227">
        <f>ROUND(E914*F914,2)</f>
        <v>0</v>
      </c>
      <c r="H914" s="226"/>
      <c r="I914" s="232" t="s">
        <v>399</v>
      </c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  <c r="AA914" s="206"/>
      <c r="AB914" s="206"/>
      <c r="AC914" s="206"/>
      <c r="AD914" s="206"/>
      <c r="AE914" s="206"/>
      <c r="AF914" s="206"/>
      <c r="AG914" s="206"/>
      <c r="AH914" s="206"/>
      <c r="AI914" s="206"/>
      <c r="AJ914" s="206"/>
      <c r="AK914" s="206"/>
      <c r="AL914" s="206"/>
      <c r="AM914" s="206">
        <v>21</v>
      </c>
      <c r="AN914" s="206"/>
      <c r="AO914" s="206"/>
      <c r="AP914" s="206"/>
      <c r="AQ914" s="206"/>
      <c r="AR914" s="206"/>
      <c r="AS914" s="206"/>
      <c r="AT914" s="206"/>
      <c r="AU914" s="206"/>
      <c r="AV914" s="206"/>
      <c r="AW914" s="206"/>
      <c r="AX914" s="206"/>
      <c r="AY914" s="206"/>
      <c r="AZ914" s="206"/>
      <c r="BA914" s="206"/>
      <c r="BB914" s="206"/>
      <c r="BC914" s="206"/>
      <c r="BD914" s="206"/>
      <c r="BE914" s="206"/>
      <c r="BF914" s="206"/>
      <c r="BG914" s="206"/>
      <c r="BH914" s="206"/>
    </row>
    <row r="915" spans="1:60" outlineLevel="1" x14ac:dyDescent="0.2">
      <c r="A915" s="230"/>
      <c r="B915" s="215"/>
      <c r="C915" s="249" t="s">
        <v>1052</v>
      </c>
      <c r="D915" s="218"/>
      <c r="E915" s="222">
        <v>1</v>
      </c>
      <c r="F915" s="227"/>
      <c r="G915" s="227"/>
      <c r="H915" s="226"/>
      <c r="I915" s="232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206"/>
      <c r="Z915" s="206"/>
      <c r="AA915" s="206"/>
      <c r="AB915" s="206"/>
      <c r="AC915" s="206"/>
      <c r="AD915" s="206"/>
      <c r="AE915" s="206"/>
      <c r="AF915" s="206"/>
      <c r="AG915" s="206"/>
      <c r="AH915" s="206"/>
      <c r="AI915" s="206"/>
      <c r="AJ915" s="206"/>
      <c r="AK915" s="206"/>
      <c r="AL915" s="206"/>
      <c r="AM915" s="206"/>
      <c r="AN915" s="206"/>
      <c r="AO915" s="206"/>
      <c r="AP915" s="206"/>
      <c r="AQ915" s="206"/>
      <c r="AR915" s="206"/>
      <c r="AS915" s="206"/>
      <c r="AT915" s="206"/>
      <c r="AU915" s="206"/>
      <c r="AV915" s="206"/>
      <c r="AW915" s="206"/>
      <c r="AX915" s="206"/>
      <c r="AY915" s="206"/>
      <c r="AZ915" s="206"/>
      <c r="BA915" s="206"/>
      <c r="BB915" s="206"/>
      <c r="BC915" s="206"/>
      <c r="BD915" s="206"/>
      <c r="BE915" s="206"/>
      <c r="BF915" s="206"/>
      <c r="BG915" s="206"/>
      <c r="BH915" s="206"/>
    </row>
    <row r="916" spans="1:60" ht="22.5" outlineLevel="1" x14ac:dyDescent="0.2">
      <c r="A916" s="230">
        <v>175</v>
      </c>
      <c r="B916" s="215" t="s">
        <v>1053</v>
      </c>
      <c r="C916" s="282" t="s">
        <v>1054</v>
      </c>
      <c r="D916" s="217" t="s">
        <v>398</v>
      </c>
      <c r="E916" s="221">
        <v>1</v>
      </c>
      <c r="F916" s="228"/>
      <c r="G916" s="227">
        <f>ROUND(E916*F916,2)</f>
        <v>0</v>
      </c>
      <c r="H916" s="226"/>
      <c r="I916" s="232" t="s">
        <v>399</v>
      </c>
      <c r="J916" s="206"/>
      <c r="K916" s="206"/>
      <c r="L916" s="206"/>
      <c r="M916" s="206"/>
      <c r="N916" s="206"/>
      <c r="O916" s="206"/>
      <c r="P916" s="206"/>
      <c r="Q916" s="206"/>
      <c r="R916" s="206"/>
      <c r="S916" s="206"/>
      <c r="T916" s="206"/>
      <c r="U916" s="206"/>
      <c r="V916" s="206"/>
      <c r="W916" s="206"/>
      <c r="X916" s="206"/>
      <c r="Y916" s="206"/>
      <c r="Z916" s="206"/>
      <c r="AA916" s="206"/>
      <c r="AB916" s="206"/>
      <c r="AC916" s="206"/>
      <c r="AD916" s="206"/>
      <c r="AE916" s="206"/>
      <c r="AF916" s="206"/>
      <c r="AG916" s="206"/>
      <c r="AH916" s="206"/>
      <c r="AI916" s="206"/>
      <c r="AJ916" s="206"/>
      <c r="AK916" s="206"/>
      <c r="AL916" s="206"/>
      <c r="AM916" s="206">
        <v>21</v>
      </c>
      <c r="AN916" s="206"/>
      <c r="AO916" s="206"/>
      <c r="AP916" s="206"/>
      <c r="AQ916" s="206"/>
      <c r="AR916" s="206"/>
      <c r="AS916" s="206"/>
      <c r="AT916" s="206"/>
      <c r="AU916" s="206"/>
      <c r="AV916" s="206"/>
      <c r="AW916" s="206"/>
      <c r="AX916" s="206"/>
      <c r="AY916" s="206"/>
      <c r="AZ916" s="206"/>
      <c r="BA916" s="206"/>
      <c r="BB916" s="206"/>
      <c r="BC916" s="206"/>
      <c r="BD916" s="206"/>
      <c r="BE916" s="206"/>
      <c r="BF916" s="206"/>
      <c r="BG916" s="206"/>
      <c r="BH916" s="206"/>
    </row>
    <row r="917" spans="1:60" outlineLevel="1" x14ac:dyDescent="0.2">
      <c r="A917" s="230"/>
      <c r="B917" s="215"/>
      <c r="C917" s="249" t="s">
        <v>1055</v>
      </c>
      <c r="D917" s="218"/>
      <c r="E917" s="222">
        <v>1</v>
      </c>
      <c r="F917" s="227"/>
      <c r="G917" s="227"/>
      <c r="H917" s="226"/>
      <c r="I917" s="232"/>
      <c r="J917" s="206"/>
      <c r="K917" s="206"/>
      <c r="L917" s="206"/>
      <c r="M917" s="206"/>
      <c r="N917" s="206"/>
      <c r="O917" s="206"/>
      <c r="P917" s="206"/>
      <c r="Q917" s="206"/>
      <c r="R917" s="206"/>
      <c r="S917" s="206"/>
      <c r="T917" s="206"/>
      <c r="U917" s="206"/>
      <c r="V917" s="206"/>
      <c r="W917" s="206"/>
      <c r="X917" s="206"/>
      <c r="Y917" s="206"/>
      <c r="Z917" s="206"/>
      <c r="AA917" s="206"/>
      <c r="AB917" s="206"/>
      <c r="AC917" s="206"/>
      <c r="AD917" s="206"/>
      <c r="AE917" s="206"/>
      <c r="AF917" s="206"/>
      <c r="AG917" s="206"/>
      <c r="AH917" s="206"/>
      <c r="AI917" s="206"/>
      <c r="AJ917" s="206"/>
      <c r="AK917" s="206"/>
      <c r="AL917" s="206"/>
      <c r="AM917" s="206"/>
      <c r="AN917" s="206"/>
      <c r="AO917" s="206"/>
      <c r="AP917" s="206"/>
      <c r="AQ917" s="206"/>
      <c r="AR917" s="206"/>
      <c r="AS917" s="206"/>
      <c r="AT917" s="206"/>
      <c r="AU917" s="206"/>
      <c r="AV917" s="206"/>
      <c r="AW917" s="206"/>
      <c r="AX917" s="206"/>
      <c r="AY917" s="206"/>
      <c r="AZ917" s="206"/>
      <c r="BA917" s="206"/>
      <c r="BB917" s="206"/>
      <c r="BC917" s="206"/>
      <c r="BD917" s="206"/>
      <c r="BE917" s="206"/>
      <c r="BF917" s="206"/>
      <c r="BG917" s="206"/>
      <c r="BH917" s="206"/>
    </row>
    <row r="918" spans="1:60" ht="22.5" outlineLevel="1" x14ac:dyDescent="0.2">
      <c r="A918" s="230">
        <v>176</v>
      </c>
      <c r="B918" s="215" t="s">
        <v>1056</v>
      </c>
      <c r="C918" s="282" t="s">
        <v>1054</v>
      </c>
      <c r="D918" s="217" t="s">
        <v>398</v>
      </c>
      <c r="E918" s="221">
        <v>1</v>
      </c>
      <c r="F918" s="228"/>
      <c r="G918" s="227">
        <f>ROUND(E918*F918,2)</f>
        <v>0</v>
      </c>
      <c r="H918" s="226"/>
      <c r="I918" s="232" t="s">
        <v>399</v>
      </c>
      <c r="J918" s="206"/>
      <c r="K918" s="206"/>
      <c r="L918" s="206"/>
      <c r="M918" s="206"/>
      <c r="N918" s="206"/>
      <c r="O918" s="206"/>
      <c r="P918" s="206"/>
      <c r="Q918" s="206"/>
      <c r="R918" s="206"/>
      <c r="S918" s="206"/>
      <c r="T918" s="206"/>
      <c r="U918" s="206"/>
      <c r="V918" s="206"/>
      <c r="W918" s="206"/>
      <c r="X918" s="206"/>
      <c r="Y918" s="206"/>
      <c r="Z918" s="206"/>
      <c r="AA918" s="206"/>
      <c r="AB918" s="206"/>
      <c r="AC918" s="206"/>
      <c r="AD918" s="206"/>
      <c r="AE918" s="206"/>
      <c r="AF918" s="206"/>
      <c r="AG918" s="206"/>
      <c r="AH918" s="206"/>
      <c r="AI918" s="206"/>
      <c r="AJ918" s="206"/>
      <c r="AK918" s="206"/>
      <c r="AL918" s="206"/>
      <c r="AM918" s="206">
        <v>21</v>
      </c>
      <c r="AN918" s="206"/>
      <c r="AO918" s="206"/>
      <c r="AP918" s="206"/>
      <c r="AQ918" s="206"/>
      <c r="AR918" s="206"/>
      <c r="AS918" s="206"/>
      <c r="AT918" s="206"/>
      <c r="AU918" s="206"/>
      <c r="AV918" s="206"/>
      <c r="AW918" s="206"/>
      <c r="AX918" s="206"/>
      <c r="AY918" s="206"/>
      <c r="AZ918" s="206"/>
      <c r="BA918" s="206"/>
      <c r="BB918" s="206"/>
      <c r="BC918" s="206"/>
      <c r="BD918" s="206"/>
      <c r="BE918" s="206"/>
      <c r="BF918" s="206"/>
      <c r="BG918" s="206"/>
      <c r="BH918" s="206"/>
    </row>
    <row r="919" spans="1:60" outlineLevel="1" x14ac:dyDescent="0.2">
      <c r="A919" s="230"/>
      <c r="B919" s="215"/>
      <c r="C919" s="249" t="s">
        <v>1057</v>
      </c>
      <c r="D919" s="218"/>
      <c r="E919" s="222">
        <v>1</v>
      </c>
      <c r="F919" s="227"/>
      <c r="G919" s="227"/>
      <c r="H919" s="226"/>
      <c r="I919" s="232"/>
      <c r="J919" s="206"/>
      <c r="K919" s="206"/>
      <c r="L919" s="206"/>
      <c r="M919" s="206"/>
      <c r="N919" s="206"/>
      <c r="O919" s="206"/>
      <c r="P919" s="206"/>
      <c r="Q919" s="206"/>
      <c r="R919" s="206"/>
      <c r="S919" s="206"/>
      <c r="T919" s="206"/>
      <c r="U919" s="206"/>
      <c r="V919" s="206"/>
      <c r="W919" s="206"/>
      <c r="X919" s="206"/>
      <c r="Y919" s="206"/>
      <c r="Z919" s="206"/>
      <c r="AA919" s="206"/>
      <c r="AB919" s="206"/>
      <c r="AC919" s="206"/>
      <c r="AD919" s="206"/>
      <c r="AE919" s="206"/>
      <c r="AF919" s="206"/>
      <c r="AG919" s="206"/>
      <c r="AH919" s="206"/>
      <c r="AI919" s="206"/>
      <c r="AJ919" s="206"/>
      <c r="AK919" s="206"/>
      <c r="AL919" s="206"/>
      <c r="AM919" s="206"/>
      <c r="AN919" s="206"/>
      <c r="AO919" s="206"/>
      <c r="AP919" s="206"/>
      <c r="AQ919" s="206"/>
      <c r="AR919" s="206"/>
      <c r="AS919" s="206"/>
      <c r="AT919" s="206"/>
      <c r="AU919" s="206"/>
      <c r="AV919" s="206"/>
      <c r="AW919" s="206"/>
      <c r="AX919" s="206"/>
      <c r="AY919" s="206"/>
      <c r="AZ919" s="206"/>
      <c r="BA919" s="206"/>
      <c r="BB919" s="206"/>
      <c r="BC919" s="206"/>
      <c r="BD919" s="206"/>
      <c r="BE919" s="206"/>
      <c r="BF919" s="206"/>
      <c r="BG919" s="206"/>
      <c r="BH919" s="206"/>
    </row>
    <row r="920" spans="1:60" ht="22.5" outlineLevel="1" x14ac:dyDescent="0.2">
      <c r="A920" s="230">
        <v>177</v>
      </c>
      <c r="B920" s="215" t="s">
        <v>1058</v>
      </c>
      <c r="C920" s="282" t="s">
        <v>1460</v>
      </c>
      <c r="D920" s="217" t="s">
        <v>398</v>
      </c>
      <c r="E920" s="221">
        <v>1</v>
      </c>
      <c r="F920" s="228"/>
      <c r="G920" s="227">
        <f>ROUND(E920*F920,2)</f>
        <v>0</v>
      </c>
      <c r="H920" s="226"/>
      <c r="I920" s="232" t="s">
        <v>399</v>
      </c>
      <c r="J920" s="206"/>
      <c r="K920" s="206"/>
      <c r="L920" s="206"/>
      <c r="M920" s="206"/>
      <c r="N920" s="206"/>
      <c r="O920" s="206"/>
      <c r="P920" s="206"/>
      <c r="Q920" s="206"/>
      <c r="R920" s="206"/>
      <c r="S920" s="206"/>
      <c r="T920" s="206"/>
      <c r="U920" s="206"/>
      <c r="V920" s="206"/>
      <c r="W920" s="206"/>
      <c r="X920" s="206"/>
      <c r="Y920" s="206"/>
      <c r="Z920" s="206"/>
      <c r="AA920" s="206"/>
      <c r="AB920" s="206"/>
      <c r="AC920" s="206"/>
      <c r="AD920" s="206"/>
      <c r="AE920" s="206"/>
      <c r="AF920" s="206"/>
      <c r="AG920" s="206"/>
      <c r="AH920" s="206"/>
      <c r="AI920" s="206"/>
      <c r="AJ920" s="206"/>
      <c r="AK920" s="206"/>
      <c r="AL920" s="206"/>
      <c r="AM920" s="206">
        <v>21</v>
      </c>
      <c r="AN920" s="206"/>
      <c r="AO920" s="206"/>
      <c r="AP920" s="206"/>
      <c r="AQ920" s="206"/>
      <c r="AR920" s="206"/>
      <c r="AS920" s="206"/>
      <c r="AT920" s="206"/>
      <c r="AU920" s="206"/>
      <c r="AV920" s="206"/>
      <c r="AW920" s="206"/>
      <c r="AX920" s="206"/>
      <c r="AY920" s="206"/>
      <c r="AZ920" s="206"/>
      <c r="BA920" s="206"/>
      <c r="BB920" s="206"/>
      <c r="BC920" s="206"/>
      <c r="BD920" s="206"/>
      <c r="BE920" s="206"/>
      <c r="BF920" s="206"/>
      <c r="BG920" s="206"/>
      <c r="BH920" s="206"/>
    </row>
    <row r="921" spans="1:60" outlineLevel="1" x14ac:dyDescent="0.2">
      <c r="A921" s="230"/>
      <c r="B921" s="215"/>
      <c r="C921" s="249" t="s">
        <v>1059</v>
      </c>
      <c r="D921" s="218"/>
      <c r="E921" s="222">
        <v>1</v>
      </c>
      <c r="F921" s="227"/>
      <c r="G921" s="227"/>
      <c r="H921" s="226"/>
      <c r="I921" s="232"/>
      <c r="J921" s="206"/>
      <c r="K921" s="206"/>
      <c r="L921" s="206"/>
      <c r="M921" s="206"/>
      <c r="N921" s="206"/>
      <c r="O921" s="206"/>
      <c r="P921" s="206"/>
      <c r="Q921" s="206"/>
      <c r="R921" s="206"/>
      <c r="S921" s="206"/>
      <c r="T921" s="206"/>
      <c r="U921" s="206"/>
      <c r="V921" s="206"/>
      <c r="W921" s="206"/>
      <c r="X921" s="206"/>
      <c r="Y921" s="206"/>
      <c r="Z921" s="206"/>
      <c r="AA921" s="206"/>
      <c r="AB921" s="206"/>
      <c r="AC921" s="206"/>
      <c r="AD921" s="206"/>
      <c r="AE921" s="206"/>
      <c r="AF921" s="206"/>
      <c r="AG921" s="206"/>
      <c r="AH921" s="206"/>
      <c r="AI921" s="206"/>
      <c r="AJ921" s="206"/>
      <c r="AK921" s="206"/>
      <c r="AL921" s="206"/>
      <c r="AM921" s="206"/>
      <c r="AN921" s="206"/>
      <c r="AO921" s="206"/>
      <c r="AP921" s="206"/>
      <c r="AQ921" s="206"/>
      <c r="AR921" s="206"/>
      <c r="AS921" s="206"/>
      <c r="AT921" s="206"/>
      <c r="AU921" s="206"/>
      <c r="AV921" s="206"/>
      <c r="AW921" s="206"/>
      <c r="AX921" s="206"/>
      <c r="AY921" s="206"/>
      <c r="AZ921" s="206"/>
      <c r="BA921" s="206"/>
      <c r="BB921" s="206"/>
      <c r="BC921" s="206"/>
      <c r="BD921" s="206"/>
      <c r="BE921" s="206"/>
      <c r="BF921" s="206"/>
      <c r="BG921" s="206"/>
      <c r="BH921" s="206"/>
    </row>
    <row r="922" spans="1:60" ht="22.5" outlineLevel="1" x14ac:dyDescent="0.2">
      <c r="A922" s="230">
        <v>178</v>
      </c>
      <c r="B922" s="215" t="s">
        <v>1060</v>
      </c>
      <c r="C922" s="282" t="s">
        <v>1061</v>
      </c>
      <c r="D922" s="217" t="s">
        <v>398</v>
      </c>
      <c r="E922" s="221">
        <v>3</v>
      </c>
      <c r="F922" s="228"/>
      <c r="G922" s="227">
        <f>ROUND(E922*F922,2)</f>
        <v>0</v>
      </c>
      <c r="H922" s="226"/>
      <c r="I922" s="232" t="s">
        <v>399</v>
      </c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  <c r="AA922" s="206"/>
      <c r="AB922" s="206"/>
      <c r="AC922" s="206"/>
      <c r="AD922" s="206"/>
      <c r="AE922" s="206"/>
      <c r="AF922" s="206"/>
      <c r="AG922" s="206"/>
      <c r="AH922" s="206"/>
      <c r="AI922" s="206"/>
      <c r="AJ922" s="206"/>
      <c r="AK922" s="206"/>
      <c r="AL922" s="206"/>
      <c r="AM922" s="206">
        <v>21</v>
      </c>
      <c r="AN922" s="206"/>
      <c r="AO922" s="206"/>
      <c r="AP922" s="206"/>
      <c r="AQ922" s="206"/>
      <c r="AR922" s="206"/>
      <c r="AS922" s="206"/>
      <c r="AT922" s="206"/>
      <c r="AU922" s="206"/>
      <c r="AV922" s="206"/>
      <c r="AW922" s="206"/>
      <c r="AX922" s="206"/>
      <c r="AY922" s="206"/>
      <c r="AZ922" s="206"/>
      <c r="BA922" s="206"/>
      <c r="BB922" s="206"/>
      <c r="BC922" s="206"/>
      <c r="BD922" s="206"/>
      <c r="BE922" s="206"/>
      <c r="BF922" s="206"/>
      <c r="BG922" s="206"/>
      <c r="BH922" s="206"/>
    </row>
    <row r="923" spans="1:60" outlineLevel="1" x14ac:dyDescent="0.2">
      <c r="A923" s="230"/>
      <c r="B923" s="215"/>
      <c r="C923" s="249" t="s">
        <v>1062</v>
      </c>
      <c r="D923" s="218"/>
      <c r="E923" s="222">
        <v>3</v>
      </c>
      <c r="F923" s="227"/>
      <c r="G923" s="227"/>
      <c r="H923" s="226"/>
      <c r="I923" s="232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  <c r="AA923" s="206"/>
      <c r="AB923" s="206"/>
      <c r="AC923" s="206"/>
      <c r="AD923" s="206"/>
      <c r="AE923" s="206"/>
      <c r="AF923" s="206"/>
      <c r="AG923" s="206"/>
      <c r="AH923" s="206"/>
      <c r="AI923" s="206"/>
      <c r="AJ923" s="206"/>
      <c r="AK923" s="206"/>
      <c r="AL923" s="206"/>
      <c r="AM923" s="206"/>
      <c r="AN923" s="206"/>
      <c r="AO923" s="206"/>
      <c r="AP923" s="206"/>
      <c r="AQ923" s="206"/>
      <c r="AR923" s="206"/>
      <c r="AS923" s="206"/>
      <c r="AT923" s="206"/>
      <c r="AU923" s="206"/>
      <c r="AV923" s="206"/>
      <c r="AW923" s="206"/>
      <c r="AX923" s="206"/>
      <c r="AY923" s="206"/>
      <c r="AZ923" s="206"/>
      <c r="BA923" s="206"/>
      <c r="BB923" s="206"/>
      <c r="BC923" s="206"/>
      <c r="BD923" s="206"/>
      <c r="BE923" s="206"/>
      <c r="BF923" s="206"/>
      <c r="BG923" s="206"/>
      <c r="BH923" s="206"/>
    </row>
    <row r="924" spans="1:60" x14ac:dyDescent="0.2">
      <c r="A924" s="229" t="s">
        <v>141</v>
      </c>
      <c r="B924" s="214" t="s">
        <v>107</v>
      </c>
      <c r="C924" s="247" t="s">
        <v>108</v>
      </c>
      <c r="D924" s="216"/>
      <c r="E924" s="220"/>
      <c r="F924" s="346">
        <f>SUM(G925:G940)</f>
        <v>0</v>
      </c>
      <c r="G924" s="347"/>
      <c r="H924" s="225"/>
      <c r="I924" s="231"/>
    </row>
    <row r="925" spans="1:60" ht="22.5" outlineLevel="1" x14ac:dyDescent="0.2">
      <c r="A925" s="230">
        <v>179</v>
      </c>
      <c r="B925" s="215" t="s">
        <v>1063</v>
      </c>
      <c r="C925" s="248" t="s">
        <v>1064</v>
      </c>
      <c r="D925" s="217" t="s">
        <v>398</v>
      </c>
      <c r="E925" s="221">
        <v>8</v>
      </c>
      <c r="F925" s="228"/>
      <c r="G925" s="227">
        <f>ROUND(E925*F925,2)</f>
        <v>0</v>
      </c>
      <c r="H925" s="226"/>
      <c r="I925" s="232" t="s">
        <v>399</v>
      </c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  <c r="AA925" s="206"/>
      <c r="AB925" s="206"/>
      <c r="AC925" s="206"/>
      <c r="AD925" s="206"/>
      <c r="AE925" s="206"/>
      <c r="AF925" s="206"/>
      <c r="AG925" s="206"/>
      <c r="AH925" s="206"/>
      <c r="AI925" s="206"/>
      <c r="AJ925" s="206"/>
      <c r="AK925" s="206"/>
      <c r="AL925" s="206"/>
      <c r="AM925" s="206">
        <v>21</v>
      </c>
      <c r="AN925" s="206"/>
      <c r="AO925" s="206"/>
      <c r="AP925" s="206"/>
      <c r="AQ925" s="206"/>
      <c r="AR925" s="206"/>
      <c r="AS925" s="206"/>
      <c r="AT925" s="206"/>
      <c r="AU925" s="206"/>
      <c r="AV925" s="206"/>
      <c r="AW925" s="206"/>
      <c r="AX925" s="206"/>
      <c r="AY925" s="206"/>
      <c r="AZ925" s="206"/>
      <c r="BA925" s="206"/>
      <c r="BB925" s="206"/>
      <c r="BC925" s="206"/>
      <c r="BD925" s="206"/>
      <c r="BE925" s="206"/>
      <c r="BF925" s="206"/>
      <c r="BG925" s="206"/>
      <c r="BH925" s="206"/>
    </row>
    <row r="926" spans="1:60" outlineLevel="1" x14ac:dyDescent="0.2">
      <c r="A926" s="230"/>
      <c r="B926" s="215"/>
      <c r="C926" s="249" t="s">
        <v>1065</v>
      </c>
      <c r="D926" s="218"/>
      <c r="E926" s="222">
        <v>8</v>
      </c>
      <c r="F926" s="227"/>
      <c r="G926" s="227"/>
      <c r="H926" s="226"/>
      <c r="I926" s="232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  <c r="AA926" s="206"/>
      <c r="AB926" s="206"/>
      <c r="AC926" s="206"/>
      <c r="AD926" s="206"/>
      <c r="AE926" s="206"/>
      <c r="AF926" s="206"/>
      <c r="AG926" s="206"/>
      <c r="AH926" s="206"/>
      <c r="AI926" s="206"/>
      <c r="AJ926" s="206"/>
      <c r="AK926" s="206"/>
      <c r="AL926" s="206"/>
      <c r="AM926" s="206"/>
      <c r="AN926" s="206"/>
      <c r="AO926" s="206"/>
      <c r="AP926" s="206"/>
      <c r="AQ926" s="206"/>
      <c r="AR926" s="206"/>
      <c r="AS926" s="206"/>
      <c r="AT926" s="206"/>
      <c r="AU926" s="206"/>
      <c r="AV926" s="206"/>
      <c r="AW926" s="206"/>
      <c r="AX926" s="206"/>
      <c r="AY926" s="206"/>
      <c r="AZ926" s="206"/>
      <c r="BA926" s="206"/>
      <c r="BB926" s="206"/>
      <c r="BC926" s="206"/>
      <c r="BD926" s="206"/>
      <c r="BE926" s="206"/>
      <c r="BF926" s="206"/>
      <c r="BG926" s="206"/>
      <c r="BH926" s="206"/>
    </row>
    <row r="927" spans="1:60" ht="22.5" outlineLevel="1" x14ac:dyDescent="0.2">
      <c r="A927" s="230">
        <v>180</v>
      </c>
      <c r="B927" s="215" t="s">
        <v>1066</v>
      </c>
      <c r="C927" s="248" t="s">
        <v>1067</v>
      </c>
      <c r="D927" s="217" t="s">
        <v>398</v>
      </c>
      <c r="E927" s="221">
        <v>7</v>
      </c>
      <c r="F927" s="228"/>
      <c r="G927" s="227">
        <f>ROUND(E927*F927,2)</f>
        <v>0</v>
      </c>
      <c r="H927" s="226"/>
      <c r="I927" s="232" t="s">
        <v>399</v>
      </c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  <c r="AA927" s="206"/>
      <c r="AB927" s="206"/>
      <c r="AC927" s="206"/>
      <c r="AD927" s="206"/>
      <c r="AE927" s="206"/>
      <c r="AF927" s="206"/>
      <c r="AG927" s="206"/>
      <c r="AH927" s="206"/>
      <c r="AI927" s="206"/>
      <c r="AJ927" s="206"/>
      <c r="AK927" s="206"/>
      <c r="AL927" s="206"/>
      <c r="AM927" s="206">
        <v>21</v>
      </c>
      <c r="AN927" s="206"/>
      <c r="AO927" s="206"/>
      <c r="AP927" s="206"/>
      <c r="AQ927" s="206"/>
      <c r="AR927" s="206"/>
      <c r="AS927" s="206"/>
      <c r="AT927" s="206"/>
      <c r="AU927" s="206"/>
      <c r="AV927" s="206"/>
      <c r="AW927" s="206"/>
      <c r="AX927" s="206"/>
      <c r="AY927" s="206"/>
      <c r="AZ927" s="206"/>
      <c r="BA927" s="206"/>
      <c r="BB927" s="206"/>
      <c r="BC927" s="206"/>
      <c r="BD927" s="206"/>
      <c r="BE927" s="206"/>
      <c r="BF927" s="206"/>
      <c r="BG927" s="206"/>
      <c r="BH927" s="206"/>
    </row>
    <row r="928" spans="1:60" outlineLevel="1" x14ac:dyDescent="0.2">
      <c r="A928" s="230"/>
      <c r="B928" s="215"/>
      <c r="C928" s="249" t="s">
        <v>1068</v>
      </c>
      <c r="D928" s="218"/>
      <c r="E928" s="222">
        <v>7</v>
      </c>
      <c r="F928" s="227"/>
      <c r="G928" s="227"/>
      <c r="H928" s="226"/>
      <c r="I928" s="232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  <c r="AA928" s="206"/>
      <c r="AB928" s="206"/>
      <c r="AC928" s="206"/>
      <c r="AD928" s="206"/>
      <c r="AE928" s="206"/>
      <c r="AF928" s="206"/>
      <c r="AG928" s="206"/>
      <c r="AH928" s="206"/>
      <c r="AI928" s="206"/>
      <c r="AJ928" s="206"/>
      <c r="AK928" s="206"/>
      <c r="AL928" s="206"/>
      <c r="AM928" s="206"/>
      <c r="AN928" s="206"/>
      <c r="AO928" s="206"/>
      <c r="AP928" s="206"/>
      <c r="AQ928" s="206"/>
      <c r="AR928" s="206"/>
      <c r="AS928" s="206"/>
      <c r="AT928" s="206"/>
      <c r="AU928" s="206"/>
      <c r="AV928" s="206"/>
      <c r="AW928" s="206"/>
      <c r="AX928" s="206"/>
      <c r="AY928" s="206"/>
      <c r="AZ928" s="206"/>
      <c r="BA928" s="206"/>
      <c r="BB928" s="206"/>
      <c r="BC928" s="206"/>
      <c r="BD928" s="206"/>
      <c r="BE928" s="206"/>
      <c r="BF928" s="206"/>
      <c r="BG928" s="206"/>
      <c r="BH928" s="206"/>
    </row>
    <row r="929" spans="1:60" ht="22.5" outlineLevel="1" x14ac:dyDescent="0.2">
      <c r="A929" s="230">
        <v>181</v>
      </c>
      <c r="B929" s="215" t="s">
        <v>1069</v>
      </c>
      <c r="C929" s="248" t="s">
        <v>1070</v>
      </c>
      <c r="D929" s="217" t="s">
        <v>1071</v>
      </c>
      <c r="E929" s="221">
        <v>1</v>
      </c>
      <c r="F929" s="228"/>
      <c r="G929" s="227">
        <f>ROUND(E929*F929,2)</f>
        <v>0</v>
      </c>
      <c r="H929" s="226"/>
      <c r="I929" s="232" t="s">
        <v>399</v>
      </c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  <c r="AA929" s="206"/>
      <c r="AB929" s="206"/>
      <c r="AC929" s="206"/>
      <c r="AD929" s="206"/>
      <c r="AE929" s="206"/>
      <c r="AF929" s="206"/>
      <c r="AG929" s="206"/>
      <c r="AH929" s="206"/>
      <c r="AI929" s="206"/>
      <c r="AJ929" s="206"/>
      <c r="AK929" s="206"/>
      <c r="AL929" s="206"/>
      <c r="AM929" s="206">
        <v>21</v>
      </c>
      <c r="AN929" s="206"/>
      <c r="AO929" s="206"/>
      <c r="AP929" s="206"/>
      <c r="AQ929" s="206"/>
      <c r="AR929" s="206"/>
      <c r="AS929" s="206"/>
      <c r="AT929" s="206"/>
      <c r="AU929" s="206"/>
      <c r="AV929" s="206"/>
      <c r="AW929" s="206"/>
      <c r="AX929" s="206"/>
      <c r="AY929" s="206"/>
      <c r="AZ929" s="206"/>
      <c r="BA929" s="206"/>
      <c r="BB929" s="206"/>
      <c r="BC929" s="206"/>
      <c r="BD929" s="206"/>
      <c r="BE929" s="206"/>
      <c r="BF929" s="206"/>
      <c r="BG929" s="206"/>
      <c r="BH929" s="206"/>
    </row>
    <row r="930" spans="1:60" outlineLevel="1" x14ac:dyDescent="0.2">
      <c r="A930" s="230"/>
      <c r="B930" s="215"/>
      <c r="C930" s="341" t="s">
        <v>1072</v>
      </c>
      <c r="D930" s="342"/>
      <c r="E930" s="343"/>
      <c r="F930" s="344"/>
      <c r="G930" s="345"/>
      <c r="H930" s="226"/>
      <c r="I930" s="232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  <c r="AA930" s="206"/>
      <c r="AB930" s="206"/>
      <c r="AC930" s="206"/>
      <c r="AD930" s="206"/>
      <c r="AE930" s="206"/>
      <c r="AF930" s="206"/>
      <c r="AG930" s="206"/>
      <c r="AH930" s="206"/>
      <c r="AI930" s="206"/>
      <c r="AJ930" s="206"/>
      <c r="AK930" s="206"/>
      <c r="AL930" s="206"/>
      <c r="AM930" s="206"/>
      <c r="AN930" s="206"/>
      <c r="AO930" s="206"/>
      <c r="AP930" s="206"/>
      <c r="AQ930" s="206"/>
      <c r="AR930" s="206"/>
      <c r="AS930" s="206"/>
      <c r="AT930" s="206"/>
      <c r="AU930" s="206"/>
      <c r="AV930" s="206"/>
      <c r="AW930" s="206"/>
      <c r="AX930" s="206"/>
      <c r="AY930" s="206"/>
      <c r="AZ930" s="206"/>
      <c r="BA930" s="207" t="str">
        <f>C930</f>
        <v>vč.ceny za výrobní dokumentaci</v>
      </c>
      <c r="BB930" s="206"/>
      <c r="BC930" s="206"/>
      <c r="BD930" s="206"/>
      <c r="BE930" s="206"/>
      <c r="BF930" s="206"/>
      <c r="BG930" s="206"/>
      <c r="BH930" s="206"/>
    </row>
    <row r="931" spans="1:60" outlineLevel="1" x14ac:dyDescent="0.2">
      <c r="A931" s="230"/>
      <c r="B931" s="215"/>
      <c r="C931" s="249" t="s">
        <v>1073</v>
      </c>
      <c r="D931" s="218"/>
      <c r="E931" s="222">
        <v>1</v>
      </c>
      <c r="F931" s="227"/>
      <c r="G931" s="227"/>
      <c r="H931" s="226"/>
      <c r="I931" s="232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  <c r="AA931" s="206"/>
      <c r="AB931" s="206"/>
      <c r="AC931" s="206"/>
      <c r="AD931" s="206"/>
      <c r="AE931" s="206"/>
      <c r="AF931" s="206"/>
      <c r="AG931" s="206"/>
      <c r="AH931" s="206"/>
      <c r="AI931" s="206"/>
      <c r="AJ931" s="206"/>
      <c r="AK931" s="206"/>
      <c r="AL931" s="206"/>
      <c r="AM931" s="206"/>
      <c r="AN931" s="206"/>
      <c r="AO931" s="206"/>
      <c r="AP931" s="206"/>
      <c r="AQ931" s="206"/>
      <c r="AR931" s="206"/>
      <c r="AS931" s="206"/>
      <c r="AT931" s="206"/>
      <c r="AU931" s="206"/>
      <c r="AV931" s="206"/>
      <c r="AW931" s="206"/>
      <c r="AX931" s="206"/>
      <c r="AY931" s="206"/>
      <c r="AZ931" s="206"/>
      <c r="BA931" s="206"/>
      <c r="BB931" s="206"/>
      <c r="BC931" s="206"/>
      <c r="BD931" s="206"/>
      <c r="BE931" s="206"/>
      <c r="BF931" s="206"/>
      <c r="BG931" s="206"/>
      <c r="BH931" s="206"/>
    </row>
    <row r="932" spans="1:60" ht="22.5" outlineLevel="1" x14ac:dyDescent="0.2">
      <c r="A932" s="230">
        <v>182</v>
      </c>
      <c r="B932" s="215" t="s">
        <v>1074</v>
      </c>
      <c r="C932" s="248" t="s">
        <v>1075</v>
      </c>
      <c r="D932" s="217" t="s">
        <v>398</v>
      </c>
      <c r="E932" s="221">
        <v>1</v>
      </c>
      <c r="F932" s="228"/>
      <c r="G932" s="227">
        <f>ROUND(E932*F932,2)</f>
        <v>0</v>
      </c>
      <c r="H932" s="226"/>
      <c r="I932" s="232" t="s">
        <v>399</v>
      </c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  <c r="AA932" s="206"/>
      <c r="AB932" s="206"/>
      <c r="AC932" s="206"/>
      <c r="AD932" s="206"/>
      <c r="AE932" s="206"/>
      <c r="AF932" s="206"/>
      <c r="AG932" s="206"/>
      <c r="AH932" s="206"/>
      <c r="AI932" s="206"/>
      <c r="AJ932" s="206"/>
      <c r="AK932" s="206"/>
      <c r="AL932" s="206"/>
      <c r="AM932" s="206">
        <v>21</v>
      </c>
      <c r="AN932" s="206"/>
      <c r="AO932" s="206"/>
      <c r="AP932" s="206"/>
      <c r="AQ932" s="206"/>
      <c r="AR932" s="206"/>
      <c r="AS932" s="206"/>
      <c r="AT932" s="206"/>
      <c r="AU932" s="206"/>
      <c r="AV932" s="206"/>
      <c r="AW932" s="206"/>
      <c r="AX932" s="206"/>
      <c r="AY932" s="206"/>
      <c r="AZ932" s="206"/>
      <c r="BA932" s="206"/>
      <c r="BB932" s="206"/>
      <c r="BC932" s="206"/>
      <c r="BD932" s="206"/>
      <c r="BE932" s="206"/>
      <c r="BF932" s="206"/>
      <c r="BG932" s="206"/>
      <c r="BH932" s="206"/>
    </row>
    <row r="933" spans="1:60" outlineLevel="1" x14ac:dyDescent="0.2">
      <c r="A933" s="230"/>
      <c r="B933" s="215"/>
      <c r="C933" s="249" t="s">
        <v>1076</v>
      </c>
      <c r="D933" s="218"/>
      <c r="E933" s="222">
        <v>1</v>
      </c>
      <c r="F933" s="227"/>
      <c r="G933" s="227"/>
      <c r="H933" s="226"/>
      <c r="I933" s="232"/>
      <c r="J933" s="206"/>
      <c r="K933" s="206"/>
      <c r="L933" s="206"/>
      <c r="M933" s="206"/>
      <c r="N933" s="206"/>
      <c r="O933" s="206"/>
      <c r="P933" s="206"/>
      <c r="Q933" s="206"/>
      <c r="R933" s="206"/>
      <c r="S933" s="206"/>
      <c r="T933" s="206"/>
      <c r="U933" s="206"/>
      <c r="V933" s="206"/>
      <c r="W933" s="206"/>
      <c r="X933" s="206"/>
      <c r="Y933" s="206"/>
      <c r="Z933" s="206"/>
      <c r="AA933" s="206"/>
      <c r="AB933" s="206"/>
      <c r="AC933" s="206"/>
      <c r="AD933" s="206"/>
      <c r="AE933" s="206"/>
      <c r="AF933" s="206"/>
      <c r="AG933" s="206"/>
      <c r="AH933" s="206"/>
      <c r="AI933" s="206"/>
      <c r="AJ933" s="206"/>
      <c r="AK933" s="206"/>
      <c r="AL933" s="206"/>
      <c r="AM933" s="206"/>
      <c r="AN933" s="206"/>
      <c r="AO933" s="206"/>
      <c r="AP933" s="206"/>
      <c r="AQ933" s="206"/>
      <c r="AR933" s="206"/>
      <c r="AS933" s="206"/>
      <c r="AT933" s="206"/>
      <c r="AU933" s="206"/>
      <c r="AV933" s="206"/>
      <c r="AW933" s="206"/>
      <c r="AX933" s="206"/>
      <c r="AY933" s="206"/>
      <c r="AZ933" s="206"/>
      <c r="BA933" s="206"/>
      <c r="BB933" s="206"/>
      <c r="BC933" s="206"/>
      <c r="BD933" s="206"/>
      <c r="BE933" s="206"/>
      <c r="BF933" s="206"/>
      <c r="BG933" s="206"/>
      <c r="BH933" s="206"/>
    </row>
    <row r="934" spans="1:60" ht="22.5" outlineLevel="1" x14ac:dyDescent="0.2">
      <c r="A934" s="230">
        <v>183</v>
      </c>
      <c r="B934" s="215" t="s">
        <v>1077</v>
      </c>
      <c r="C934" s="248" t="s">
        <v>1078</v>
      </c>
      <c r="D934" s="217" t="s">
        <v>398</v>
      </c>
      <c r="E934" s="221">
        <v>1</v>
      </c>
      <c r="F934" s="228"/>
      <c r="G934" s="227">
        <f>ROUND(E934*F934,2)</f>
        <v>0</v>
      </c>
      <c r="H934" s="226"/>
      <c r="I934" s="232" t="s">
        <v>399</v>
      </c>
      <c r="J934" s="206"/>
      <c r="K934" s="206"/>
      <c r="L934" s="206"/>
      <c r="M934" s="206"/>
      <c r="N934" s="206"/>
      <c r="O934" s="206"/>
      <c r="P934" s="206"/>
      <c r="Q934" s="206"/>
      <c r="R934" s="206"/>
      <c r="S934" s="206"/>
      <c r="T934" s="206"/>
      <c r="U934" s="206"/>
      <c r="V934" s="206"/>
      <c r="W934" s="206"/>
      <c r="X934" s="206"/>
      <c r="Y934" s="206"/>
      <c r="Z934" s="206"/>
      <c r="AA934" s="206"/>
      <c r="AB934" s="206"/>
      <c r="AC934" s="206"/>
      <c r="AD934" s="206"/>
      <c r="AE934" s="206"/>
      <c r="AF934" s="206"/>
      <c r="AG934" s="206"/>
      <c r="AH934" s="206"/>
      <c r="AI934" s="206"/>
      <c r="AJ934" s="206"/>
      <c r="AK934" s="206"/>
      <c r="AL934" s="206"/>
      <c r="AM934" s="206">
        <v>21</v>
      </c>
      <c r="AN934" s="206"/>
      <c r="AO934" s="206"/>
      <c r="AP934" s="206"/>
      <c r="AQ934" s="206"/>
      <c r="AR934" s="206"/>
      <c r="AS934" s="206"/>
      <c r="AT934" s="206"/>
      <c r="AU934" s="206"/>
      <c r="AV934" s="206"/>
      <c r="AW934" s="206"/>
      <c r="AX934" s="206"/>
      <c r="AY934" s="206"/>
      <c r="AZ934" s="206"/>
      <c r="BA934" s="206"/>
      <c r="BB934" s="206"/>
      <c r="BC934" s="206"/>
      <c r="BD934" s="206"/>
      <c r="BE934" s="206"/>
      <c r="BF934" s="206"/>
      <c r="BG934" s="206"/>
      <c r="BH934" s="206"/>
    </row>
    <row r="935" spans="1:60" outlineLevel="1" x14ac:dyDescent="0.2">
      <c r="A935" s="230"/>
      <c r="B935" s="215"/>
      <c r="C935" s="249" t="s">
        <v>1079</v>
      </c>
      <c r="D935" s="218"/>
      <c r="E935" s="222">
        <v>1</v>
      </c>
      <c r="F935" s="227"/>
      <c r="G935" s="227"/>
      <c r="H935" s="226"/>
      <c r="I935" s="232"/>
      <c r="J935" s="206"/>
      <c r="K935" s="206"/>
      <c r="L935" s="206"/>
      <c r="M935" s="206"/>
      <c r="N935" s="206"/>
      <c r="O935" s="206"/>
      <c r="P935" s="206"/>
      <c r="Q935" s="206"/>
      <c r="R935" s="206"/>
      <c r="S935" s="206"/>
      <c r="T935" s="206"/>
      <c r="U935" s="206"/>
      <c r="V935" s="206"/>
      <c r="W935" s="206"/>
      <c r="X935" s="206"/>
      <c r="Y935" s="206"/>
      <c r="Z935" s="206"/>
      <c r="AA935" s="206"/>
      <c r="AB935" s="206"/>
      <c r="AC935" s="206"/>
      <c r="AD935" s="206"/>
      <c r="AE935" s="206"/>
      <c r="AF935" s="206"/>
      <c r="AG935" s="206"/>
      <c r="AH935" s="206"/>
      <c r="AI935" s="206"/>
      <c r="AJ935" s="206"/>
      <c r="AK935" s="206"/>
      <c r="AL935" s="206"/>
      <c r="AM935" s="206"/>
      <c r="AN935" s="206"/>
      <c r="AO935" s="206"/>
      <c r="AP935" s="206"/>
      <c r="AQ935" s="206"/>
      <c r="AR935" s="206"/>
      <c r="AS935" s="206"/>
      <c r="AT935" s="206"/>
      <c r="AU935" s="206"/>
      <c r="AV935" s="206"/>
      <c r="AW935" s="206"/>
      <c r="AX935" s="206"/>
      <c r="AY935" s="206"/>
      <c r="AZ935" s="206"/>
      <c r="BA935" s="206"/>
      <c r="BB935" s="206"/>
      <c r="BC935" s="206"/>
      <c r="BD935" s="206"/>
      <c r="BE935" s="206"/>
      <c r="BF935" s="206"/>
      <c r="BG935" s="206"/>
      <c r="BH935" s="206"/>
    </row>
    <row r="936" spans="1:60" ht="22.5" outlineLevel="1" x14ac:dyDescent="0.2">
      <c r="A936" s="230">
        <v>184</v>
      </c>
      <c r="B936" s="215" t="s">
        <v>1080</v>
      </c>
      <c r="C936" s="248" t="s">
        <v>1081</v>
      </c>
      <c r="D936" s="217" t="s">
        <v>398</v>
      </c>
      <c r="E936" s="221">
        <v>2</v>
      </c>
      <c r="F936" s="228"/>
      <c r="G936" s="227">
        <f>ROUND(E936*F936,2)</f>
        <v>0</v>
      </c>
      <c r="H936" s="226"/>
      <c r="I936" s="232" t="s">
        <v>399</v>
      </c>
      <c r="J936" s="206"/>
      <c r="K936" s="206"/>
      <c r="L936" s="206"/>
      <c r="M936" s="206"/>
      <c r="N936" s="206"/>
      <c r="O936" s="206"/>
      <c r="P936" s="206"/>
      <c r="Q936" s="206"/>
      <c r="R936" s="206"/>
      <c r="S936" s="206"/>
      <c r="T936" s="206"/>
      <c r="U936" s="206"/>
      <c r="V936" s="206"/>
      <c r="W936" s="206"/>
      <c r="X936" s="206"/>
      <c r="Y936" s="206"/>
      <c r="Z936" s="206"/>
      <c r="AA936" s="206"/>
      <c r="AB936" s="206"/>
      <c r="AC936" s="206"/>
      <c r="AD936" s="206"/>
      <c r="AE936" s="206"/>
      <c r="AF936" s="206"/>
      <c r="AG936" s="206"/>
      <c r="AH936" s="206"/>
      <c r="AI936" s="206"/>
      <c r="AJ936" s="206"/>
      <c r="AK936" s="206"/>
      <c r="AL936" s="206"/>
      <c r="AM936" s="206">
        <v>21</v>
      </c>
      <c r="AN936" s="206"/>
      <c r="AO936" s="206"/>
      <c r="AP936" s="206"/>
      <c r="AQ936" s="206"/>
      <c r="AR936" s="206"/>
      <c r="AS936" s="206"/>
      <c r="AT936" s="206"/>
      <c r="AU936" s="206"/>
      <c r="AV936" s="206"/>
      <c r="AW936" s="206"/>
      <c r="AX936" s="206"/>
      <c r="AY936" s="206"/>
      <c r="AZ936" s="206"/>
      <c r="BA936" s="206"/>
      <c r="BB936" s="206"/>
      <c r="BC936" s="206"/>
      <c r="BD936" s="206"/>
      <c r="BE936" s="206"/>
      <c r="BF936" s="206"/>
      <c r="BG936" s="206"/>
      <c r="BH936" s="206"/>
    </row>
    <row r="937" spans="1:60" outlineLevel="1" x14ac:dyDescent="0.2">
      <c r="A937" s="230"/>
      <c r="B937" s="215"/>
      <c r="C937" s="249" t="s">
        <v>1082</v>
      </c>
      <c r="D937" s="218"/>
      <c r="E937" s="222">
        <v>2</v>
      </c>
      <c r="F937" s="227"/>
      <c r="G937" s="227"/>
      <c r="H937" s="226"/>
      <c r="I937" s="232"/>
      <c r="J937" s="206"/>
      <c r="K937" s="206"/>
      <c r="L937" s="206"/>
      <c r="M937" s="206"/>
      <c r="N937" s="206"/>
      <c r="O937" s="206"/>
      <c r="P937" s="206"/>
      <c r="Q937" s="206"/>
      <c r="R937" s="206"/>
      <c r="S937" s="206"/>
      <c r="T937" s="206"/>
      <c r="U937" s="206"/>
      <c r="V937" s="206"/>
      <c r="W937" s="206"/>
      <c r="X937" s="206"/>
      <c r="Y937" s="206"/>
      <c r="Z937" s="206"/>
      <c r="AA937" s="206"/>
      <c r="AB937" s="206"/>
      <c r="AC937" s="206"/>
      <c r="AD937" s="206"/>
      <c r="AE937" s="206"/>
      <c r="AF937" s="206"/>
      <c r="AG937" s="206"/>
      <c r="AH937" s="206"/>
      <c r="AI937" s="206"/>
      <c r="AJ937" s="206"/>
      <c r="AK937" s="206"/>
      <c r="AL937" s="206"/>
      <c r="AM937" s="206"/>
      <c r="AN937" s="206"/>
      <c r="AO937" s="206"/>
      <c r="AP937" s="206"/>
      <c r="AQ937" s="206"/>
      <c r="AR937" s="206"/>
      <c r="AS937" s="206"/>
      <c r="AT937" s="206"/>
      <c r="AU937" s="206"/>
      <c r="AV937" s="206"/>
      <c r="AW937" s="206"/>
      <c r="AX937" s="206"/>
      <c r="AY937" s="206"/>
      <c r="AZ937" s="206"/>
      <c r="BA937" s="206"/>
      <c r="BB937" s="206"/>
      <c r="BC937" s="206"/>
      <c r="BD937" s="206"/>
      <c r="BE937" s="206"/>
      <c r="BF937" s="206"/>
      <c r="BG937" s="206"/>
      <c r="BH937" s="206"/>
    </row>
    <row r="938" spans="1:60" ht="22.5" outlineLevel="1" x14ac:dyDescent="0.2">
      <c r="A938" s="230">
        <v>185</v>
      </c>
      <c r="B938" s="215" t="s">
        <v>1083</v>
      </c>
      <c r="C938" s="248" t="s">
        <v>1084</v>
      </c>
      <c r="D938" s="217" t="s">
        <v>1071</v>
      </c>
      <c r="E938" s="221">
        <v>2</v>
      </c>
      <c r="F938" s="228"/>
      <c r="G938" s="227">
        <f>ROUND(E938*F938,2)</f>
        <v>0</v>
      </c>
      <c r="H938" s="226"/>
      <c r="I938" s="232" t="s">
        <v>399</v>
      </c>
      <c r="J938" s="206"/>
      <c r="K938" s="206"/>
      <c r="L938" s="206"/>
      <c r="M938" s="206"/>
      <c r="N938" s="206"/>
      <c r="O938" s="206"/>
      <c r="P938" s="206"/>
      <c r="Q938" s="206"/>
      <c r="R938" s="206"/>
      <c r="S938" s="206"/>
      <c r="T938" s="206"/>
      <c r="U938" s="206"/>
      <c r="V938" s="206"/>
      <c r="W938" s="206"/>
      <c r="X938" s="206"/>
      <c r="Y938" s="206"/>
      <c r="Z938" s="206"/>
      <c r="AA938" s="206"/>
      <c r="AB938" s="206"/>
      <c r="AC938" s="206"/>
      <c r="AD938" s="206"/>
      <c r="AE938" s="206"/>
      <c r="AF938" s="206"/>
      <c r="AG938" s="206"/>
      <c r="AH938" s="206"/>
      <c r="AI938" s="206"/>
      <c r="AJ938" s="206"/>
      <c r="AK938" s="206"/>
      <c r="AL938" s="206"/>
      <c r="AM938" s="206">
        <v>21</v>
      </c>
      <c r="AN938" s="206"/>
      <c r="AO938" s="206"/>
      <c r="AP938" s="206"/>
      <c r="AQ938" s="206"/>
      <c r="AR938" s="206"/>
      <c r="AS938" s="206"/>
      <c r="AT938" s="206"/>
      <c r="AU938" s="206"/>
      <c r="AV938" s="206"/>
      <c r="AW938" s="206"/>
      <c r="AX938" s="206"/>
      <c r="AY938" s="206"/>
      <c r="AZ938" s="206"/>
      <c r="BA938" s="206"/>
      <c r="BB938" s="206"/>
      <c r="BC938" s="206"/>
      <c r="BD938" s="206"/>
      <c r="BE938" s="206"/>
      <c r="BF938" s="206"/>
      <c r="BG938" s="206"/>
      <c r="BH938" s="206"/>
    </row>
    <row r="939" spans="1:60" outlineLevel="1" x14ac:dyDescent="0.2">
      <c r="A939" s="230"/>
      <c r="B939" s="215"/>
      <c r="C939" s="341" t="s">
        <v>1072</v>
      </c>
      <c r="D939" s="342"/>
      <c r="E939" s="343"/>
      <c r="F939" s="344"/>
      <c r="G939" s="345"/>
      <c r="H939" s="226"/>
      <c r="I939" s="232"/>
      <c r="J939" s="206"/>
      <c r="K939" s="206"/>
      <c r="L939" s="206"/>
      <c r="M939" s="206"/>
      <c r="N939" s="206"/>
      <c r="O939" s="206"/>
      <c r="P939" s="206"/>
      <c r="Q939" s="206"/>
      <c r="R939" s="206"/>
      <c r="S939" s="206"/>
      <c r="T939" s="206"/>
      <c r="U939" s="206"/>
      <c r="V939" s="206"/>
      <c r="W939" s="206"/>
      <c r="X939" s="206"/>
      <c r="Y939" s="206"/>
      <c r="Z939" s="206"/>
      <c r="AA939" s="206"/>
      <c r="AB939" s="206"/>
      <c r="AC939" s="206"/>
      <c r="AD939" s="206"/>
      <c r="AE939" s="206"/>
      <c r="AF939" s="206"/>
      <c r="AG939" s="206"/>
      <c r="AH939" s="206"/>
      <c r="AI939" s="206"/>
      <c r="AJ939" s="206"/>
      <c r="AK939" s="206"/>
      <c r="AL939" s="206"/>
      <c r="AM939" s="206"/>
      <c r="AN939" s="206"/>
      <c r="AO939" s="206"/>
      <c r="AP939" s="206"/>
      <c r="AQ939" s="206"/>
      <c r="AR939" s="206"/>
      <c r="AS939" s="206"/>
      <c r="AT939" s="206"/>
      <c r="AU939" s="206"/>
      <c r="AV939" s="206"/>
      <c r="AW939" s="206"/>
      <c r="AX939" s="206"/>
      <c r="AY939" s="206"/>
      <c r="AZ939" s="206"/>
      <c r="BA939" s="207" t="str">
        <f>C939</f>
        <v>vč.ceny za výrobní dokumentaci</v>
      </c>
      <c r="BB939" s="206"/>
      <c r="BC939" s="206"/>
      <c r="BD939" s="206"/>
      <c r="BE939" s="206"/>
      <c r="BF939" s="206"/>
      <c r="BG939" s="206"/>
      <c r="BH939" s="206"/>
    </row>
    <row r="940" spans="1:60" outlineLevel="1" x14ac:dyDescent="0.2">
      <c r="A940" s="230"/>
      <c r="B940" s="215"/>
      <c r="C940" s="249" t="s">
        <v>1085</v>
      </c>
      <c r="D940" s="218"/>
      <c r="E940" s="222">
        <v>2</v>
      </c>
      <c r="F940" s="227"/>
      <c r="G940" s="227"/>
      <c r="H940" s="226"/>
      <c r="I940" s="232"/>
      <c r="J940" s="206"/>
      <c r="K940" s="206"/>
      <c r="L940" s="206"/>
      <c r="M940" s="206"/>
      <c r="N940" s="206"/>
      <c r="O940" s="206"/>
      <c r="P940" s="206"/>
      <c r="Q940" s="206"/>
      <c r="R940" s="206"/>
      <c r="S940" s="206"/>
      <c r="T940" s="206"/>
      <c r="U940" s="206"/>
      <c r="V940" s="206"/>
      <c r="W940" s="206"/>
      <c r="X940" s="206"/>
      <c r="Y940" s="206"/>
      <c r="Z940" s="206"/>
      <c r="AA940" s="206"/>
      <c r="AB940" s="206"/>
      <c r="AC940" s="206"/>
      <c r="AD940" s="206"/>
      <c r="AE940" s="206"/>
      <c r="AF940" s="206"/>
      <c r="AG940" s="206"/>
      <c r="AH940" s="206"/>
      <c r="AI940" s="206"/>
      <c r="AJ940" s="206"/>
      <c r="AK940" s="206"/>
      <c r="AL940" s="206"/>
      <c r="AM940" s="206"/>
      <c r="AN940" s="206"/>
      <c r="AO940" s="206"/>
      <c r="AP940" s="206"/>
      <c r="AQ940" s="206"/>
      <c r="AR940" s="206"/>
      <c r="AS940" s="206"/>
      <c r="AT940" s="206"/>
      <c r="AU940" s="206"/>
      <c r="AV940" s="206"/>
      <c r="AW940" s="206"/>
      <c r="AX940" s="206"/>
      <c r="AY940" s="206"/>
      <c r="AZ940" s="206"/>
      <c r="BA940" s="206"/>
      <c r="BB940" s="206"/>
      <c r="BC940" s="206"/>
      <c r="BD940" s="206"/>
      <c r="BE940" s="206"/>
      <c r="BF940" s="206"/>
      <c r="BG940" s="206"/>
      <c r="BH940" s="206"/>
    </row>
    <row r="941" spans="1:60" x14ac:dyDescent="0.2">
      <c r="A941" s="229" t="s">
        <v>141</v>
      </c>
      <c r="B941" s="214" t="s">
        <v>109</v>
      </c>
      <c r="C941" s="247" t="s">
        <v>110</v>
      </c>
      <c r="D941" s="216"/>
      <c r="E941" s="220"/>
      <c r="F941" s="346">
        <f>SUM(G942:G981)</f>
        <v>0</v>
      </c>
      <c r="G941" s="347"/>
      <c r="H941" s="225"/>
      <c r="I941" s="231"/>
    </row>
    <row r="942" spans="1:60" outlineLevel="1" x14ac:dyDescent="0.2">
      <c r="A942" s="230"/>
      <c r="B942" s="335" t="s">
        <v>1086</v>
      </c>
      <c r="C942" s="336"/>
      <c r="D942" s="337"/>
      <c r="E942" s="338"/>
      <c r="F942" s="339"/>
      <c r="G942" s="340"/>
      <c r="H942" s="226"/>
      <c r="I942" s="232"/>
      <c r="J942" s="206"/>
      <c r="K942" s="206">
        <v>0</v>
      </c>
      <c r="L942" s="206"/>
      <c r="M942" s="206"/>
      <c r="N942" s="206"/>
      <c r="O942" s="206"/>
      <c r="P942" s="206"/>
      <c r="Q942" s="206"/>
      <c r="R942" s="206"/>
      <c r="S942" s="206"/>
      <c r="T942" s="206"/>
      <c r="U942" s="206"/>
      <c r="V942" s="206"/>
      <c r="W942" s="206"/>
      <c r="X942" s="206"/>
      <c r="Y942" s="206"/>
      <c r="Z942" s="206"/>
      <c r="AA942" s="206"/>
      <c r="AB942" s="206"/>
      <c r="AC942" s="206"/>
      <c r="AD942" s="206"/>
      <c r="AE942" s="206"/>
      <c r="AF942" s="206"/>
      <c r="AG942" s="206"/>
      <c r="AH942" s="206"/>
      <c r="AI942" s="206"/>
      <c r="AJ942" s="206"/>
      <c r="AK942" s="206"/>
      <c r="AL942" s="206"/>
      <c r="AM942" s="206"/>
      <c r="AN942" s="206"/>
      <c r="AO942" s="206"/>
      <c r="AP942" s="206"/>
      <c r="AQ942" s="206"/>
      <c r="AR942" s="206"/>
      <c r="AS942" s="206"/>
      <c r="AT942" s="206"/>
      <c r="AU942" s="206"/>
      <c r="AV942" s="206"/>
      <c r="AW942" s="206"/>
      <c r="AX942" s="206"/>
      <c r="AY942" s="206"/>
      <c r="AZ942" s="206"/>
      <c r="BA942" s="206"/>
      <c r="BB942" s="206"/>
      <c r="BC942" s="206"/>
      <c r="BD942" s="206"/>
      <c r="BE942" s="206"/>
      <c r="BF942" s="206"/>
      <c r="BG942" s="206"/>
      <c r="BH942" s="206"/>
    </row>
    <row r="943" spans="1:60" outlineLevel="1" x14ac:dyDescent="0.2">
      <c r="A943" s="230">
        <v>186</v>
      </c>
      <c r="B943" s="215" t="s">
        <v>1087</v>
      </c>
      <c r="C943" s="248" t="s">
        <v>1088</v>
      </c>
      <c r="D943" s="217" t="s">
        <v>147</v>
      </c>
      <c r="E943" s="221">
        <v>49.44</v>
      </c>
      <c r="F943" s="228"/>
      <c r="G943" s="227">
        <f>ROUND(E943*F943,2)</f>
        <v>0</v>
      </c>
      <c r="H943" s="226" t="s">
        <v>1089</v>
      </c>
      <c r="I943" s="232" t="s">
        <v>149</v>
      </c>
      <c r="J943" s="206"/>
      <c r="K943" s="206"/>
      <c r="L943" s="206"/>
      <c r="M943" s="206"/>
      <c r="N943" s="206"/>
      <c r="O943" s="206"/>
      <c r="P943" s="206"/>
      <c r="Q943" s="206"/>
      <c r="R943" s="206"/>
      <c r="S943" s="206"/>
      <c r="T943" s="206"/>
      <c r="U943" s="206"/>
      <c r="V943" s="206"/>
      <c r="W943" s="206"/>
      <c r="X943" s="206"/>
      <c r="Y943" s="206"/>
      <c r="Z943" s="206"/>
      <c r="AA943" s="206"/>
      <c r="AB943" s="206"/>
      <c r="AC943" s="206"/>
      <c r="AD943" s="206"/>
      <c r="AE943" s="206"/>
      <c r="AF943" s="206"/>
      <c r="AG943" s="206"/>
      <c r="AH943" s="206"/>
      <c r="AI943" s="206"/>
      <c r="AJ943" s="206"/>
      <c r="AK943" s="206"/>
      <c r="AL943" s="206"/>
      <c r="AM943" s="206">
        <v>21</v>
      </c>
      <c r="AN943" s="206"/>
      <c r="AO943" s="206"/>
      <c r="AP943" s="206"/>
      <c r="AQ943" s="206"/>
      <c r="AR943" s="206"/>
      <c r="AS943" s="206"/>
      <c r="AT943" s="206"/>
      <c r="AU943" s="206"/>
      <c r="AV943" s="206"/>
      <c r="AW943" s="206"/>
      <c r="AX943" s="206"/>
      <c r="AY943" s="206"/>
      <c r="AZ943" s="206"/>
      <c r="BA943" s="206"/>
      <c r="BB943" s="206"/>
      <c r="BC943" s="206"/>
      <c r="BD943" s="206"/>
      <c r="BE943" s="206"/>
      <c r="BF943" s="206"/>
      <c r="BG943" s="206"/>
      <c r="BH943" s="206"/>
    </row>
    <row r="944" spans="1:60" outlineLevel="1" x14ac:dyDescent="0.2">
      <c r="A944" s="230"/>
      <c r="B944" s="215"/>
      <c r="C944" s="249" t="s">
        <v>653</v>
      </c>
      <c r="D944" s="218"/>
      <c r="E944" s="222">
        <v>12.35</v>
      </c>
      <c r="F944" s="227"/>
      <c r="G944" s="227"/>
      <c r="H944" s="226"/>
      <c r="I944" s="232"/>
      <c r="J944" s="206"/>
      <c r="K944" s="206"/>
      <c r="L944" s="206"/>
      <c r="M944" s="206"/>
      <c r="N944" s="206"/>
      <c r="O944" s="206"/>
      <c r="P944" s="206"/>
      <c r="Q944" s="206"/>
      <c r="R944" s="206"/>
      <c r="S944" s="206"/>
      <c r="T944" s="206"/>
      <c r="U944" s="206"/>
      <c r="V944" s="206"/>
      <c r="W944" s="206"/>
      <c r="X944" s="206"/>
      <c r="Y944" s="206"/>
      <c r="Z944" s="206"/>
      <c r="AA944" s="206"/>
      <c r="AB944" s="206"/>
      <c r="AC944" s="206"/>
      <c r="AD944" s="206"/>
      <c r="AE944" s="206"/>
      <c r="AF944" s="206"/>
      <c r="AG944" s="206"/>
      <c r="AH944" s="206"/>
      <c r="AI944" s="206"/>
      <c r="AJ944" s="206"/>
      <c r="AK944" s="206"/>
      <c r="AL944" s="206"/>
      <c r="AM944" s="206"/>
      <c r="AN944" s="206"/>
      <c r="AO944" s="206"/>
      <c r="AP944" s="206"/>
      <c r="AQ944" s="206"/>
      <c r="AR944" s="206"/>
      <c r="AS944" s="206"/>
      <c r="AT944" s="206"/>
      <c r="AU944" s="206"/>
      <c r="AV944" s="206"/>
      <c r="AW944" s="206"/>
      <c r="AX944" s="206"/>
      <c r="AY944" s="206"/>
      <c r="AZ944" s="206"/>
      <c r="BA944" s="206"/>
      <c r="BB944" s="206"/>
      <c r="BC944" s="206"/>
      <c r="BD944" s="206"/>
      <c r="BE944" s="206"/>
      <c r="BF944" s="206"/>
      <c r="BG944" s="206"/>
      <c r="BH944" s="206"/>
    </row>
    <row r="945" spans="1:60" outlineLevel="1" x14ac:dyDescent="0.2">
      <c r="A945" s="230"/>
      <c r="B945" s="215"/>
      <c r="C945" s="249" t="s">
        <v>655</v>
      </c>
      <c r="D945" s="218"/>
      <c r="E945" s="222">
        <v>37.090000000000003</v>
      </c>
      <c r="F945" s="227"/>
      <c r="G945" s="227"/>
      <c r="H945" s="226"/>
      <c r="I945" s="232"/>
      <c r="J945" s="206"/>
      <c r="K945" s="206"/>
      <c r="L945" s="206"/>
      <c r="M945" s="206"/>
      <c r="N945" s="206"/>
      <c r="O945" s="206"/>
      <c r="P945" s="206"/>
      <c r="Q945" s="206"/>
      <c r="R945" s="206"/>
      <c r="S945" s="206"/>
      <c r="T945" s="206"/>
      <c r="U945" s="206"/>
      <c r="V945" s="206"/>
      <c r="W945" s="206"/>
      <c r="X945" s="206"/>
      <c r="Y945" s="206"/>
      <c r="Z945" s="206"/>
      <c r="AA945" s="206"/>
      <c r="AB945" s="206"/>
      <c r="AC945" s="206"/>
      <c r="AD945" s="206"/>
      <c r="AE945" s="206"/>
      <c r="AF945" s="206"/>
      <c r="AG945" s="206"/>
      <c r="AH945" s="206"/>
      <c r="AI945" s="206"/>
      <c r="AJ945" s="206"/>
      <c r="AK945" s="206"/>
      <c r="AL945" s="206"/>
      <c r="AM945" s="206"/>
      <c r="AN945" s="206"/>
      <c r="AO945" s="206"/>
      <c r="AP945" s="206"/>
      <c r="AQ945" s="206"/>
      <c r="AR945" s="206"/>
      <c r="AS945" s="206"/>
      <c r="AT945" s="206"/>
      <c r="AU945" s="206"/>
      <c r="AV945" s="206"/>
      <c r="AW945" s="206"/>
      <c r="AX945" s="206"/>
      <c r="AY945" s="206"/>
      <c r="AZ945" s="206"/>
      <c r="BA945" s="206"/>
      <c r="BB945" s="206"/>
      <c r="BC945" s="206"/>
      <c r="BD945" s="206"/>
      <c r="BE945" s="206"/>
      <c r="BF945" s="206"/>
      <c r="BG945" s="206"/>
      <c r="BH945" s="206"/>
    </row>
    <row r="946" spans="1:60" outlineLevel="1" x14ac:dyDescent="0.2">
      <c r="A946" s="230"/>
      <c r="B946" s="321" t="s">
        <v>1090</v>
      </c>
      <c r="C946" s="322"/>
      <c r="D946" s="323"/>
      <c r="E946" s="324"/>
      <c r="F946" s="325"/>
      <c r="G946" s="326"/>
      <c r="H946" s="226"/>
      <c r="I946" s="232"/>
      <c r="J946" s="206"/>
      <c r="K946" s="206">
        <v>0</v>
      </c>
      <c r="L946" s="206"/>
      <c r="M946" s="206"/>
      <c r="N946" s="206"/>
      <c r="O946" s="206"/>
      <c r="P946" s="206"/>
      <c r="Q946" s="206"/>
      <c r="R946" s="206"/>
      <c r="S946" s="206"/>
      <c r="T946" s="206"/>
      <c r="U946" s="206"/>
      <c r="V946" s="206"/>
      <c r="W946" s="206"/>
      <c r="X946" s="206"/>
      <c r="Y946" s="206"/>
      <c r="Z946" s="206"/>
      <c r="AA946" s="206"/>
      <c r="AB946" s="206"/>
      <c r="AC946" s="206"/>
      <c r="AD946" s="206"/>
      <c r="AE946" s="206"/>
      <c r="AF946" s="206"/>
      <c r="AG946" s="206"/>
      <c r="AH946" s="206"/>
      <c r="AI946" s="206"/>
      <c r="AJ946" s="206"/>
      <c r="AK946" s="206"/>
      <c r="AL946" s="206"/>
      <c r="AM946" s="206"/>
      <c r="AN946" s="206"/>
      <c r="AO946" s="206"/>
      <c r="AP946" s="206"/>
      <c r="AQ946" s="206"/>
      <c r="AR946" s="206"/>
      <c r="AS946" s="206"/>
      <c r="AT946" s="206"/>
      <c r="AU946" s="206"/>
      <c r="AV946" s="206"/>
      <c r="AW946" s="206"/>
      <c r="AX946" s="206"/>
      <c r="AY946" s="206"/>
      <c r="AZ946" s="206"/>
      <c r="BA946" s="206"/>
      <c r="BB946" s="206"/>
      <c r="BC946" s="206"/>
      <c r="BD946" s="206"/>
      <c r="BE946" s="206"/>
      <c r="BF946" s="206"/>
      <c r="BG946" s="206"/>
      <c r="BH946" s="206"/>
    </row>
    <row r="947" spans="1:60" outlineLevel="1" x14ac:dyDescent="0.2">
      <c r="A947" s="230">
        <v>187</v>
      </c>
      <c r="B947" s="215" t="s">
        <v>1091</v>
      </c>
      <c r="C947" s="248" t="s">
        <v>1092</v>
      </c>
      <c r="D947" s="217" t="s">
        <v>162</v>
      </c>
      <c r="E947" s="221">
        <v>39.64</v>
      </c>
      <c r="F947" s="228"/>
      <c r="G947" s="227">
        <f>ROUND(E947*F947,2)</f>
        <v>0</v>
      </c>
      <c r="H947" s="226" t="s">
        <v>1089</v>
      </c>
      <c r="I947" s="232" t="s">
        <v>149</v>
      </c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206"/>
      <c r="Z947" s="206"/>
      <c r="AA947" s="206"/>
      <c r="AB947" s="206"/>
      <c r="AC947" s="206"/>
      <c r="AD947" s="206"/>
      <c r="AE947" s="206"/>
      <c r="AF947" s="206"/>
      <c r="AG947" s="206"/>
      <c r="AH947" s="206"/>
      <c r="AI947" s="206"/>
      <c r="AJ947" s="206"/>
      <c r="AK947" s="206"/>
      <c r="AL947" s="206"/>
      <c r="AM947" s="206">
        <v>21</v>
      </c>
      <c r="AN947" s="206"/>
      <c r="AO947" s="206"/>
      <c r="AP947" s="206"/>
      <c r="AQ947" s="206"/>
      <c r="AR947" s="206"/>
      <c r="AS947" s="206"/>
      <c r="AT947" s="206"/>
      <c r="AU947" s="206"/>
      <c r="AV947" s="206"/>
      <c r="AW947" s="206"/>
      <c r="AX947" s="206"/>
      <c r="AY947" s="206"/>
      <c r="AZ947" s="206"/>
      <c r="BA947" s="206"/>
      <c r="BB947" s="206"/>
      <c r="BC947" s="206"/>
      <c r="BD947" s="206"/>
      <c r="BE947" s="206"/>
      <c r="BF947" s="206"/>
      <c r="BG947" s="206"/>
      <c r="BH947" s="206"/>
    </row>
    <row r="948" spans="1:60" outlineLevel="1" x14ac:dyDescent="0.2">
      <c r="A948" s="230"/>
      <c r="B948" s="215"/>
      <c r="C948" s="249" t="s">
        <v>1093</v>
      </c>
      <c r="D948" s="218"/>
      <c r="E948" s="222"/>
      <c r="F948" s="227"/>
      <c r="G948" s="227"/>
      <c r="H948" s="226"/>
      <c r="I948" s="232"/>
      <c r="J948" s="206"/>
      <c r="K948" s="206"/>
      <c r="L948" s="206"/>
      <c r="M948" s="206"/>
      <c r="N948" s="206"/>
      <c r="O948" s="206"/>
      <c r="P948" s="206"/>
      <c r="Q948" s="206"/>
      <c r="R948" s="206"/>
      <c r="S948" s="206"/>
      <c r="T948" s="206"/>
      <c r="U948" s="206"/>
      <c r="V948" s="206"/>
      <c r="W948" s="206"/>
      <c r="X948" s="206"/>
      <c r="Y948" s="206"/>
      <c r="Z948" s="206"/>
      <c r="AA948" s="206"/>
      <c r="AB948" s="206"/>
      <c r="AC948" s="206"/>
      <c r="AD948" s="206"/>
      <c r="AE948" s="206"/>
      <c r="AF948" s="206"/>
      <c r="AG948" s="206"/>
      <c r="AH948" s="206"/>
      <c r="AI948" s="206"/>
      <c r="AJ948" s="206"/>
      <c r="AK948" s="206"/>
      <c r="AL948" s="206"/>
      <c r="AM948" s="206"/>
      <c r="AN948" s="206"/>
      <c r="AO948" s="206"/>
      <c r="AP948" s="206"/>
      <c r="AQ948" s="206"/>
      <c r="AR948" s="206"/>
      <c r="AS948" s="206"/>
      <c r="AT948" s="206"/>
      <c r="AU948" s="206"/>
      <c r="AV948" s="206"/>
      <c r="AW948" s="206"/>
      <c r="AX948" s="206"/>
      <c r="AY948" s="206"/>
      <c r="AZ948" s="206"/>
      <c r="BA948" s="206"/>
      <c r="BB948" s="206"/>
      <c r="BC948" s="206"/>
      <c r="BD948" s="206"/>
      <c r="BE948" s="206"/>
      <c r="BF948" s="206"/>
      <c r="BG948" s="206"/>
      <c r="BH948" s="206"/>
    </row>
    <row r="949" spans="1:60" outlineLevel="1" x14ac:dyDescent="0.2">
      <c r="A949" s="230"/>
      <c r="B949" s="215"/>
      <c r="C949" s="249" t="s">
        <v>1094</v>
      </c>
      <c r="D949" s="218"/>
      <c r="E949" s="222">
        <v>12.86</v>
      </c>
      <c r="F949" s="227"/>
      <c r="G949" s="227"/>
      <c r="H949" s="226"/>
      <c r="I949" s="232"/>
      <c r="J949" s="206"/>
      <c r="K949" s="206"/>
      <c r="L949" s="206"/>
      <c r="M949" s="206"/>
      <c r="N949" s="206"/>
      <c r="O949" s="206"/>
      <c r="P949" s="206"/>
      <c r="Q949" s="206"/>
      <c r="R949" s="206"/>
      <c r="S949" s="206"/>
      <c r="T949" s="206"/>
      <c r="U949" s="206"/>
      <c r="V949" s="206"/>
      <c r="W949" s="206"/>
      <c r="X949" s="206"/>
      <c r="Y949" s="206"/>
      <c r="Z949" s="206"/>
      <c r="AA949" s="206"/>
      <c r="AB949" s="206"/>
      <c r="AC949" s="206"/>
      <c r="AD949" s="206"/>
      <c r="AE949" s="206"/>
      <c r="AF949" s="206"/>
      <c r="AG949" s="206"/>
      <c r="AH949" s="206"/>
      <c r="AI949" s="206"/>
      <c r="AJ949" s="206"/>
      <c r="AK949" s="206"/>
      <c r="AL949" s="206"/>
      <c r="AM949" s="206"/>
      <c r="AN949" s="206"/>
      <c r="AO949" s="206"/>
      <c r="AP949" s="206"/>
      <c r="AQ949" s="206"/>
      <c r="AR949" s="206"/>
      <c r="AS949" s="206"/>
      <c r="AT949" s="206"/>
      <c r="AU949" s="206"/>
      <c r="AV949" s="206"/>
      <c r="AW949" s="206"/>
      <c r="AX949" s="206"/>
      <c r="AY949" s="206"/>
      <c r="AZ949" s="206"/>
      <c r="BA949" s="206"/>
      <c r="BB949" s="206"/>
      <c r="BC949" s="206"/>
      <c r="BD949" s="206"/>
      <c r="BE949" s="206"/>
      <c r="BF949" s="206"/>
      <c r="BG949" s="206"/>
      <c r="BH949" s="206"/>
    </row>
    <row r="950" spans="1:60" outlineLevel="1" x14ac:dyDescent="0.2">
      <c r="A950" s="230"/>
      <c r="B950" s="215"/>
      <c r="C950" s="249" t="s">
        <v>1095</v>
      </c>
      <c r="D950" s="218"/>
      <c r="E950" s="222">
        <v>20.94</v>
      </c>
      <c r="F950" s="227"/>
      <c r="G950" s="227"/>
      <c r="H950" s="226"/>
      <c r="I950" s="232"/>
      <c r="J950" s="206"/>
      <c r="K950" s="206"/>
      <c r="L950" s="206"/>
      <c r="M950" s="206"/>
      <c r="N950" s="206"/>
      <c r="O950" s="206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  <c r="AK950" s="206"/>
      <c r="AL950" s="206"/>
      <c r="AM950" s="206"/>
      <c r="AN950" s="206"/>
      <c r="AO950" s="206"/>
      <c r="AP950" s="206"/>
      <c r="AQ950" s="206"/>
      <c r="AR950" s="206"/>
      <c r="AS950" s="206"/>
      <c r="AT950" s="206"/>
      <c r="AU950" s="206"/>
      <c r="AV950" s="206"/>
      <c r="AW950" s="206"/>
      <c r="AX950" s="206"/>
      <c r="AY950" s="206"/>
      <c r="AZ950" s="206"/>
      <c r="BA950" s="206"/>
      <c r="BB950" s="206"/>
      <c r="BC950" s="206"/>
      <c r="BD950" s="206"/>
      <c r="BE950" s="206"/>
      <c r="BF950" s="206"/>
      <c r="BG950" s="206"/>
      <c r="BH950" s="206"/>
    </row>
    <row r="951" spans="1:60" outlineLevel="1" x14ac:dyDescent="0.2">
      <c r="A951" s="230"/>
      <c r="B951" s="215"/>
      <c r="C951" s="249" t="s">
        <v>1096</v>
      </c>
      <c r="D951" s="218"/>
      <c r="E951" s="222">
        <v>5.84</v>
      </c>
      <c r="F951" s="227"/>
      <c r="G951" s="227"/>
      <c r="H951" s="226"/>
      <c r="I951" s="232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206"/>
      <c r="Z951" s="206"/>
      <c r="AA951" s="206"/>
      <c r="AB951" s="206"/>
      <c r="AC951" s="206"/>
      <c r="AD951" s="206"/>
      <c r="AE951" s="206"/>
      <c r="AF951" s="206"/>
      <c r="AG951" s="206"/>
      <c r="AH951" s="206"/>
      <c r="AI951" s="206"/>
      <c r="AJ951" s="206"/>
      <c r="AK951" s="206"/>
      <c r="AL951" s="206"/>
      <c r="AM951" s="206"/>
      <c r="AN951" s="206"/>
      <c r="AO951" s="206"/>
      <c r="AP951" s="206"/>
      <c r="AQ951" s="206"/>
      <c r="AR951" s="206"/>
      <c r="AS951" s="206"/>
      <c r="AT951" s="206"/>
      <c r="AU951" s="206"/>
      <c r="AV951" s="206"/>
      <c r="AW951" s="206"/>
      <c r="AX951" s="206"/>
      <c r="AY951" s="206"/>
      <c r="AZ951" s="206"/>
      <c r="BA951" s="206"/>
      <c r="BB951" s="206"/>
      <c r="BC951" s="206"/>
      <c r="BD951" s="206"/>
      <c r="BE951" s="206"/>
      <c r="BF951" s="206"/>
      <c r="BG951" s="206"/>
      <c r="BH951" s="206"/>
    </row>
    <row r="952" spans="1:60" outlineLevel="1" x14ac:dyDescent="0.2">
      <c r="A952" s="230"/>
      <c r="B952" s="321" t="s">
        <v>1097</v>
      </c>
      <c r="C952" s="322"/>
      <c r="D952" s="323"/>
      <c r="E952" s="324"/>
      <c r="F952" s="325"/>
      <c r="G952" s="326"/>
      <c r="H952" s="226"/>
      <c r="I952" s="232"/>
      <c r="J952" s="206"/>
      <c r="K952" s="206">
        <v>0</v>
      </c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  <c r="AA952" s="206"/>
      <c r="AB952" s="206"/>
      <c r="AC952" s="206"/>
      <c r="AD952" s="206"/>
      <c r="AE952" s="206"/>
      <c r="AF952" s="206"/>
      <c r="AG952" s="206"/>
      <c r="AH952" s="206"/>
      <c r="AI952" s="206"/>
      <c r="AJ952" s="206"/>
      <c r="AK952" s="206"/>
      <c r="AL952" s="206"/>
      <c r="AM952" s="206"/>
      <c r="AN952" s="206"/>
      <c r="AO952" s="206"/>
      <c r="AP952" s="206"/>
      <c r="AQ952" s="206"/>
      <c r="AR952" s="206"/>
      <c r="AS952" s="206"/>
      <c r="AT952" s="206"/>
      <c r="AU952" s="206"/>
      <c r="AV952" s="206"/>
      <c r="AW952" s="206"/>
      <c r="AX952" s="206"/>
      <c r="AY952" s="206"/>
      <c r="AZ952" s="206"/>
      <c r="BA952" s="206"/>
      <c r="BB952" s="206"/>
      <c r="BC952" s="206"/>
      <c r="BD952" s="206"/>
      <c r="BE952" s="206"/>
      <c r="BF952" s="206"/>
      <c r="BG952" s="206"/>
      <c r="BH952" s="206"/>
    </row>
    <row r="953" spans="1:60" outlineLevel="1" x14ac:dyDescent="0.2">
      <c r="A953" s="230">
        <v>188</v>
      </c>
      <c r="B953" s="215" t="s">
        <v>1098</v>
      </c>
      <c r="C953" s="248" t="s">
        <v>1099</v>
      </c>
      <c r="D953" s="217" t="s">
        <v>162</v>
      </c>
      <c r="E953" s="221">
        <v>39.64</v>
      </c>
      <c r="F953" s="228"/>
      <c r="G953" s="227">
        <f>ROUND(E953*F953,2)</f>
        <v>0</v>
      </c>
      <c r="H953" s="226" t="s">
        <v>1089</v>
      </c>
      <c r="I953" s="232" t="s">
        <v>149</v>
      </c>
      <c r="J953" s="206"/>
      <c r="K953" s="206"/>
      <c r="L953" s="206"/>
      <c r="M953" s="206"/>
      <c r="N953" s="206"/>
      <c r="O953" s="206"/>
      <c r="P953" s="206"/>
      <c r="Q953" s="206"/>
      <c r="R953" s="206"/>
      <c r="S953" s="206"/>
      <c r="T953" s="206"/>
      <c r="U953" s="206"/>
      <c r="V953" s="206"/>
      <c r="W953" s="206"/>
      <c r="X953" s="206"/>
      <c r="Y953" s="206"/>
      <c r="Z953" s="206"/>
      <c r="AA953" s="206"/>
      <c r="AB953" s="206"/>
      <c r="AC953" s="206"/>
      <c r="AD953" s="206"/>
      <c r="AE953" s="206"/>
      <c r="AF953" s="206"/>
      <c r="AG953" s="206"/>
      <c r="AH953" s="206"/>
      <c r="AI953" s="206"/>
      <c r="AJ953" s="206"/>
      <c r="AK953" s="206"/>
      <c r="AL953" s="206"/>
      <c r="AM953" s="206">
        <v>21</v>
      </c>
      <c r="AN953" s="206"/>
      <c r="AO953" s="206"/>
      <c r="AP953" s="206"/>
      <c r="AQ953" s="206"/>
      <c r="AR953" s="206"/>
      <c r="AS953" s="206"/>
      <c r="AT953" s="206"/>
      <c r="AU953" s="206"/>
      <c r="AV953" s="206"/>
      <c r="AW953" s="206"/>
      <c r="AX953" s="206"/>
      <c r="AY953" s="206"/>
      <c r="AZ953" s="206"/>
      <c r="BA953" s="206"/>
      <c r="BB953" s="206"/>
      <c r="BC953" s="206"/>
      <c r="BD953" s="206"/>
      <c r="BE953" s="206"/>
      <c r="BF953" s="206"/>
      <c r="BG953" s="206"/>
      <c r="BH953" s="206"/>
    </row>
    <row r="954" spans="1:60" outlineLevel="1" x14ac:dyDescent="0.2">
      <c r="A954" s="230"/>
      <c r="B954" s="215"/>
      <c r="C954" s="249" t="s">
        <v>1093</v>
      </c>
      <c r="D954" s="218"/>
      <c r="E954" s="222"/>
      <c r="F954" s="227"/>
      <c r="G954" s="227"/>
      <c r="H954" s="226"/>
      <c r="I954" s="232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  <c r="AA954" s="206"/>
      <c r="AB954" s="206"/>
      <c r="AC954" s="206"/>
      <c r="AD954" s="206"/>
      <c r="AE954" s="206"/>
      <c r="AF954" s="206"/>
      <c r="AG954" s="206"/>
      <c r="AH954" s="206"/>
      <c r="AI954" s="206"/>
      <c r="AJ954" s="206"/>
      <c r="AK954" s="206"/>
      <c r="AL954" s="206"/>
      <c r="AM954" s="206"/>
      <c r="AN954" s="206"/>
      <c r="AO954" s="206"/>
      <c r="AP954" s="206"/>
      <c r="AQ954" s="206"/>
      <c r="AR954" s="206"/>
      <c r="AS954" s="206"/>
      <c r="AT954" s="206"/>
      <c r="AU954" s="206"/>
      <c r="AV954" s="206"/>
      <c r="AW954" s="206"/>
      <c r="AX954" s="206"/>
      <c r="AY954" s="206"/>
      <c r="AZ954" s="206"/>
      <c r="BA954" s="206"/>
      <c r="BB954" s="206"/>
      <c r="BC954" s="206"/>
      <c r="BD954" s="206"/>
      <c r="BE954" s="206"/>
      <c r="BF954" s="206"/>
      <c r="BG954" s="206"/>
      <c r="BH954" s="206"/>
    </row>
    <row r="955" spans="1:60" outlineLevel="1" x14ac:dyDescent="0.2">
      <c r="A955" s="230"/>
      <c r="B955" s="215"/>
      <c r="C955" s="249" t="s">
        <v>1094</v>
      </c>
      <c r="D955" s="218"/>
      <c r="E955" s="222">
        <v>12.86</v>
      </c>
      <c r="F955" s="227"/>
      <c r="G955" s="227"/>
      <c r="H955" s="226"/>
      <c r="I955" s="232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  <c r="AA955" s="206"/>
      <c r="AB955" s="206"/>
      <c r="AC955" s="206"/>
      <c r="AD955" s="206"/>
      <c r="AE955" s="206"/>
      <c r="AF955" s="206"/>
      <c r="AG955" s="206"/>
      <c r="AH955" s="206"/>
      <c r="AI955" s="206"/>
      <c r="AJ955" s="206"/>
      <c r="AK955" s="206"/>
      <c r="AL955" s="206"/>
      <c r="AM955" s="206"/>
      <c r="AN955" s="206"/>
      <c r="AO955" s="206"/>
      <c r="AP955" s="206"/>
      <c r="AQ955" s="206"/>
      <c r="AR955" s="206"/>
      <c r="AS955" s="206"/>
      <c r="AT955" s="206"/>
      <c r="AU955" s="206"/>
      <c r="AV955" s="206"/>
      <c r="AW955" s="206"/>
      <c r="AX955" s="206"/>
      <c r="AY955" s="206"/>
      <c r="AZ955" s="206"/>
      <c r="BA955" s="206"/>
      <c r="BB955" s="206"/>
      <c r="BC955" s="206"/>
      <c r="BD955" s="206"/>
      <c r="BE955" s="206"/>
      <c r="BF955" s="206"/>
      <c r="BG955" s="206"/>
      <c r="BH955" s="206"/>
    </row>
    <row r="956" spans="1:60" outlineLevel="1" x14ac:dyDescent="0.2">
      <c r="A956" s="230"/>
      <c r="B956" s="215"/>
      <c r="C956" s="249" t="s">
        <v>1095</v>
      </c>
      <c r="D956" s="218"/>
      <c r="E956" s="222">
        <v>20.94</v>
      </c>
      <c r="F956" s="227"/>
      <c r="G956" s="227"/>
      <c r="H956" s="226"/>
      <c r="I956" s="232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06"/>
      <c r="AA956" s="206"/>
      <c r="AB956" s="206"/>
      <c r="AC956" s="206"/>
      <c r="AD956" s="206"/>
      <c r="AE956" s="206"/>
      <c r="AF956" s="206"/>
      <c r="AG956" s="206"/>
      <c r="AH956" s="206"/>
      <c r="AI956" s="206"/>
      <c r="AJ956" s="206"/>
      <c r="AK956" s="206"/>
      <c r="AL956" s="206"/>
      <c r="AM956" s="206"/>
      <c r="AN956" s="206"/>
      <c r="AO956" s="206"/>
      <c r="AP956" s="206"/>
      <c r="AQ956" s="206"/>
      <c r="AR956" s="206"/>
      <c r="AS956" s="206"/>
      <c r="AT956" s="206"/>
      <c r="AU956" s="206"/>
      <c r="AV956" s="206"/>
      <c r="AW956" s="206"/>
      <c r="AX956" s="206"/>
      <c r="AY956" s="206"/>
      <c r="AZ956" s="206"/>
      <c r="BA956" s="206"/>
      <c r="BB956" s="206"/>
      <c r="BC956" s="206"/>
      <c r="BD956" s="206"/>
      <c r="BE956" s="206"/>
      <c r="BF956" s="206"/>
      <c r="BG956" s="206"/>
      <c r="BH956" s="206"/>
    </row>
    <row r="957" spans="1:60" outlineLevel="1" x14ac:dyDescent="0.2">
      <c r="A957" s="230"/>
      <c r="B957" s="215"/>
      <c r="C957" s="249" t="s">
        <v>1096</v>
      </c>
      <c r="D957" s="218"/>
      <c r="E957" s="222">
        <v>5.84</v>
      </c>
      <c r="F957" s="227"/>
      <c r="G957" s="227"/>
      <c r="H957" s="226"/>
      <c r="I957" s="232"/>
      <c r="J957" s="206"/>
      <c r="K957" s="206"/>
      <c r="L957" s="206"/>
      <c r="M957" s="206"/>
      <c r="N957" s="206"/>
      <c r="O957" s="206"/>
      <c r="P957" s="206"/>
      <c r="Q957" s="206"/>
      <c r="R957" s="206"/>
      <c r="S957" s="206"/>
      <c r="T957" s="206"/>
      <c r="U957" s="206"/>
      <c r="V957" s="206"/>
      <c r="W957" s="206"/>
      <c r="X957" s="206"/>
      <c r="Y957" s="206"/>
      <c r="Z957" s="206"/>
      <c r="AA957" s="206"/>
      <c r="AB957" s="206"/>
      <c r="AC957" s="206"/>
      <c r="AD957" s="206"/>
      <c r="AE957" s="206"/>
      <c r="AF957" s="206"/>
      <c r="AG957" s="206"/>
      <c r="AH957" s="206"/>
      <c r="AI957" s="206"/>
      <c r="AJ957" s="206"/>
      <c r="AK957" s="206"/>
      <c r="AL957" s="206"/>
      <c r="AM957" s="206"/>
      <c r="AN957" s="206"/>
      <c r="AO957" s="206"/>
      <c r="AP957" s="206"/>
      <c r="AQ957" s="206"/>
      <c r="AR957" s="206"/>
      <c r="AS957" s="206"/>
      <c r="AT957" s="206"/>
      <c r="AU957" s="206"/>
      <c r="AV957" s="206"/>
      <c r="AW957" s="206"/>
      <c r="AX957" s="206"/>
      <c r="AY957" s="206"/>
      <c r="AZ957" s="206"/>
      <c r="BA957" s="206"/>
      <c r="BB957" s="206"/>
      <c r="BC957" s="206"/>
      <c r="BD957" s="206"/>
      <c r="BE957" s="206"/>
      <c r="BF957" s="206"/>
      <c r="BG957" s="206"/>
      <c r="BH957" s="206"/>
    </row>
    <row r="958" spans="1:60" outlineLevel="1" x14ac:dyDescent="0.2">
      <c r="A958" s="230"/>
      <c r="B958" s="321" t="s">
        <v>1100</v>
      </c>
      <c r="C958" s="322"/>
      <c r="D958" s="323"/>
      <c r="E958" s="324"/>
      <c r="F958" s="325"/>
      <c r="G958" s="326"/>
      <c r="H958" s="226"/>
      <c r="I958" s="232"/>
      <c r="J958" s="206"/>
      <c r="K958" s="206">
        <v>0</v>
      </c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  <c r="AA958" s="206"/>
      <c r="AB958" s="206"/>
      <c r="AC958" s="206"/>
      <c r="AD958" s="206"/>
      <c r="AE958" s="206"/>
      <c r="AF958" s="206"/>
      <c r="AG958" s="206"/>
      <c r="AH958" s="206"/>
      <c r="AI958" s="206"/>
      <c r="AJ958" s="206"/>
      <c r="AK958" s="206"/>
      <c r="AL958" s="206"/>
      <c r="AM958" s="206"/>
      <c r="AN958" s="206"/>
      <c r="AO958" s="206"/>
      <c r="AP958" s="206"/>
      <c r="AQ958" s="206"/>
      <c r="AR958" s="206"/>
      <c r="AS958" s="206"/>
      <c r="AT958" s="206"/>
      <c r="AU958" s="206"/>
      <c r="AV958" s="206"/>
      <c r="AW958" s="206"/>
      <c r="AX958" s="206"/>
      <c r="AY958" s="206"/>
      <c r="AZ958" s="206"/>
      <c r="BA958" s="206"/>
      <c r="BB958" s="206"/>
      <c r="BC958" s="206"/>
      <c r="BD958" s="206"/>
      <c r="BE958" s="206"/>
      <c r="BF958" s="206"/>
      <c r="BG958" s="206"/>
      <c r="BH958" s="206"/>
    </row>
    <row r="959" spans="1:60" outlineLevel="1" x14ac:dyDescent="0.2">
      <c r="A959" s="230">
        <v>189</v>
      </c>
      <c r="B959" s="215" t="s">
        <v>1101</v>
      </c>
      <c r="C959" s="248" t="s">
        <v>1102</v>
      </c>
      <c r="D959" s="217" t="s">
        <v>147</v>
      </c>
      <c r="E959" s="221">
        <v>49.44</v>
      </c>
      <c r="F959" s="228"/>
      <c r="G959" s="227">
        <f>ROUND(E959*F959,2)</f>
        <v>0</v>
      </c>
      <c r="H959" s="226" t="s">
        <v>1089</v>
      </c>
      <c r="I959" s="232" t="s">
        <v>149</v>
      </c>
      <c r="J959" s="206"/>
      <c r="K959" s="206"/>
      <c r="L959" s="206"/>
      <c r="M959" s="206"/>
      <c r="N959" s="206"/>
      <c r="O959" s="206"/>
      <c r="P959" s="206"/>
      <c r="Q959" s="206"/>
      <c r="R959" s="206"/>
      <c r="S959" s="206"/>
      <c r="T959" s="206"/>
      <c r="U959" s="206"/>
      <c r="V959" s="206"/>
      <c r="W959" s="206"/>
      <c r="X959" s="206"/>
      <c r="Y959" s="206"/>
      <c r="Z959" s="206"/>
      <c r="AA959" s="206"/>
      <c r="AB959" s="206"/>
      <c r="AC959" s="206"/>
      <c r="AD959" s="206"/>
      <c r="AE959" s="206"/>
      <c r="AF959" s="206"/>
      <c r="AG959" s="206"/>
      <c r="AH959" s="206"/>
      <c r="AI959" s="206"/>
      <c r="AJ959" s="206"/>
      <c r="AK959" s="206"/>
      <c r="AL959" s="206"/>
      <c r="AM959" s="206">
        <v>21</v>
      </c>
      <c r="AN959" s="206"/>
      <c r="AO959" s="206"/>
      <c r="AP959" s="206"/>
      <c r="AQ959" s="206"/>
      <c r="AR959" s="206"/>
      <c r="AS959" s="206"/>
      <c r="AT959" s="206"/>
      <c r="AU959" s="206"/>
      <c r="AV959" s="206"/>
      <c r="AW959" s="206"/>
      <c r="AX959" s="206"/>
      <c r="AY959" s="206"/>
      <c r="AZ959" s="206"/>
      <c r="BA959" s="206"/>
      <c r="BB959" s="206"/>
      <c r="BC959" s="206"/>
      <c r="BD959" s="206"/>
      <c r="BE959" s="206"/>
      <c r="BF959" s="206"/>
      <c r="BG959" s="206"/>
      <c r="BH959" s="206"/>
    </row>
    <row r="960" spans="1:60" outlineLevel="1" x14ac:dyDescent="0.2">
      <c r="A960" s="230"/>
      <c r="B960" s="215"/>
      <c r="C960" s="249" t="s">
        <v>653</v>
      </c>
      <c r="D960" s="218"/>
      <c r="E960" s="222">
        <v>12.35</v>
      </c>
      <c r="F960" s="227"/>
      <c r="G960" s="227"/>
      <c r="H960" s="226"/>
      <c r="I960" s="232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  <c r="AA960" s="206"/>
      <c r="AB960" s="206"/>
      <c r="AC960" s="206"/>
      <c r="AD960" s="206"/>
      <c r="AE960" s="206"/>
      <c r="AF960" s="206"/>
      <c r="AG960" s="206"/>
      <c r="AH960" s="206"/>
      <c r="AI960" s="206"/>
      <c r="AJ960" s="206"/>
      <c r="AK960" s="206"/>
      <c r="AL960" s="206"/>
      <c r="AM960" s="206"/>
      <c r="AN960" s="206"/>
      <c r="AO960" s="206"/>
      <c r="AP960" s="206"/>
      <c r="AQ960" s="206"/>
      <c r="AR960" s="206"/>
      <c r="AS960" s="206"/>
      <c r="AT960" s="206"/>
      <c r="AU960" s="206"/>
      <c r="AV960" s="206"/>
      <c r="AW960" s="206"/>
      <c r="AX960" s="206"/>
      <c r="AY960" s="206"/>
      <c r="AZ960" s="206"/>
      <c r="BA960" s="206"/>
      <c r="BB960" s="206"/>
      <c r="BC960" s="206"/>
      <c r="BD960" s="206"/>
      <c r="BE960" s="206"/>
      <c r="BF960" s="206"/>
      <c r="BG960" s="206"/>
      <c r="BH960" s="206"/>
    </row>
    <row r="961" spans="1:60" outlineLevel="1" x14ac:dyDescent="0.2">
      <c r="A961" s="230"/>
      <c r="B961" s="215"/>
      <c r="C961" s="249" t="s">
        <v>655</v>
      </c>
      <c r="D961" s="218"/>
      <c r="E961" s="222">
        <v>37.090000000000003</v>
      </c>
      <c r="F961" s="227"/>
      <c r="G961" s="227"/>
      <c r="H961" s="226"/>
      <c r="I961" s="232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  <c r="AA961" s="206"/>
      <c r="AB961" s="206"/>
      <c r="AC961" s="206"/>
      <c r="AD961" s="206"/>
      <c r="AE961" s="206"/>
      <c r="AF961" s="206"/>
      <c r="AG961" s="206"/>
      <c r="AH961" s="206"/>
      <c r="AI961" s="206"/>
      <c r="AJ961" s="206"/>
      <c r="AK961" s="206"/>
      <c r="AL961" s="206"/>
      <c r="AM961" s="206"/>
      <c r="AN961" s="206"/>
      <c r="AO961" s="206"/>
      <c r="AP961" s="206"/>
      <c r="AQ961" s="206"/>
      <c r="AR961" s="206"/>
      <c r="AS961" s="206"/>
      <c r="AT961" s="206"/>
      <c r="AU961" s="206"/>
      <c r="AV961" s="206"/>
      <c r="AW961" s="206"/>
      <c r="AX961" s="206"/>
      <c r="AY961" s="206"/>
      <c r="AZ961" s="206"/>
      <c r="BA961" s="206"/>
      <c r="BB961" s="206"/>
      <c r="BC961" s="206"/>
      <c r="BD961" s="206"/>
      <c r="BE961" s="206"/>
      <c r="BF961" s="206"/>
      <c r="BG961" s="206"/>
      <c r="BH961" s="206"/>
    </row>
    <row r="962" spans="1:60" outlineLevel="1" x14ac:dyDescent="0.2">
      <c r="A962" s="230"/>
      <c r="B962" s="321" t="s">
        <v>1103</v>
      </c>
      <c r="C962" s="322"/>
      <c r="D962" s="323"/>
      <c r="E962" s="324"/>
      <c r="F962" s="325"/>
      <c r="G962" s="326"/>
      <c r="H962" s="226"/>
      <c r="I962" s="232"/>
      <c r="J962" s="206"/>
      <c r="K962" s="206">
        <v>0</v>
      </c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  <c r="AA962" s="206"/>
      <c r="AB962" s="206"/>
      <c r="AC962" s="206"/>
      <c r="AD962" s="206"/>
      <c r="AE962" s="206"/>
      <c r="AF962" s="206"/>
      <c r="AG962" s="206"/>
      <c r="AH962" s="206"/>
      <c r="AI962" s="206"/>
      <c r="AJ962" s="206"/>
      <c r="AK962" s="206"/>
      <c r="AL962" s="206"/>
      <c r="AM962" s="206"/>
      <c r="AN962" s="206"/>
      <c r="AO962" s="206"/>
      <c r="AP962" s="206"/>
      <c r="AQ962" s="206"/>
      <c r="AR962" s="206"/>
      <c r="AS962" s="206"/>
      <c r="AT962" s="206"/>
      <c r="AU962" s="206"/>
      <c r="AV962" s="206"/>
      <c r="AW962" s="206"/>
      <c r="AX962" s="206"/>
      <c r="AY962" s="206"/>
      <c r="AZ962" s="206"/>
      <c r="BA962" s="206"/>
      <c r="BB962" s="206"/>
      <c r="BC962" s="206"/>
      <c r="BD962" s="206"/>
      <c r="BE962" s="206"/>
      <c r="BF962" s="206"/>
      <c r="BG962" s="206"/>
      <c r="BH962" s="206"/>
    </row>
    <row r="963" spans="1:60" outlineLevel="1" x14ac:dyDescent="0.2">
      <c r="A963" s="230">
        <v>190</v>
      </c>
      <c r="B963" s="215" t="s">
        <v>1104</v>
      </c>
      <c r="C963" s="248" t="s">
        <v>1105</v>
      </c>
      <c r="D963" s="217" t="s">
        <v>162</v>
      </c>
      <c r="E963" s="221">
        <v>70.790000000000006</v>
      </c>
      <c r="F963" s="228"/>
      <c r="G963" s="227">
        <f>ROUND(E963*F963,2)</f>
        <v>0</v>
      </c>
      <c r="H963" s="226" t="s">
        <v>1089</v>
      </c>
      <c r="I963" s="232" t="s">
        <v>149</v>
      </c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  <c r="AA963" s="206"/>
      <c r="AB963" s="206"/>
      <c r="AC963" s="206"/>
      <c r="AD963" s="206"/>
      <c r="AE963" s="206"/>
      <c r="AF963" s="206"/>
      <c r="AG963" s="206"/>
      <c r="AH963" s="206"/>
      <c r="AI963" s="206"/>
      <c r="AJ963" s="206"/>
      <c r="AK963" s="206"/>
      <c r="AL963" s="206"/>
      <c r="AM963" s="206">
        <v>21</v>
      </c>
      <c r="AN963" s="206"/>
      <c r="AO963" s="206"/>
      <c r="AP963" s="206"/>
      <c r="AQ963" s="206"/>
      <c r="AR963" s="206"/>
      <c r="AS963" s="206"/>
      <c r="AT963" s="206"/>
      <c r="AU963" s="206"/>
      <c r="AV963" s="206"/>
      <c r="AW963" s="206"/>
      <c r="AX963" s="206"/>
      <c r="AY963" s="206"/>
      <c r="AZ963" s="206"/>
      <c r="BA963" s="206"/>
      <c r="BB963" s="206"/>
      <c r="BC963" s="206"/>
      <c r="BD963" s="206"/>
      <c r="BE963" s="206"/>
      <c r="BF963" s="206"/>
      <c r="BG963" s="206"/>
      <c r="BH963" s="206"/>
    </row>
    <row r="964" spans="1:60" outlineLevel="1" x14ac:dyDescent="0.2">
      <c r="A964" s="230"/>
      <c r="B964" s="215"/>
      <c r="C964" s="341" t="s">
        <v>1106</v>
      </c>
      <c r="D964" s="342"/>
      <c r="E964" s="343"/>
      <c r="F964" s="344"/>
      <c r="G964" s="345"/>
      <c r="H964" s="226"/>
      <c r="I964" s="232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  <c r="AA964" s="206"/>
      <c r="AB964" s="206"/>
      <c r="AC964" s="206"/>
      <c r="AD964" s="206"/>
      <c r="AE964" s="206"/>
      <c r="AF964" s="206"/>
      <c r="AG964" s="206"/>
      <c r="AH964" s="206"/>
      <c r="AI964" s="206"/>
      <c r="AJ964" s="206"/>
      <c r="AK964" s="206"/>
      <c r="AL964" s="206"/>
      <c r="AM964" s="206"/>
      <c r="AN964" s="206"/>
      <c r="AO964" s="206"/>
      <c r="AP964" s="206"/>
      <c r="AQ964" s="206"/>
      <c r="AR964" s="206"/>
      <c r="AS964" s="206"/>
      <c r="AT964" s="206"/>
      <c r="AU964" s="206"/>
      <c r="AV964" s="206"/>
      <c r="AW964" s="206"/>
      <c r="AX964" s="206"/>
      <c r="AY964" s="206"/>
      <c r="AZ964" s="206"/>
      <c r="BA964" s="207" t="str">
        <f>C964</f>
        <v>vč. dodávky a montáže silikonu.</v>
      </c>
      <c r="BB964" s="206"/>
      <c r="BC964" s="206"/>
      <c r="BD964" s="206"/>
      <c r="BE964" s="206"/>
      <c r="BF964" s="206"/>
      <c r="BG964" s="206"/>
      <c r="BH964" s="206"/>
    </row>
    <row r="965" spans="1:60" outlineLevel="1" x14ac:dyDescent="0.2">
      <c r="A965" s="230"/>
      <c r="B965" s="215"/>
      <c r="C965" s="249" t="s">
        <v>1107</v>
      </c>
      <c r="D965" s="218"/>
      <c r="E965" s="222">
        <v>39.64</v>
      </c>
      <c r="F965" s="227"/>
      <c r="G965" s="227"/>
      <c r="H965" s="226"/>
      <c r="I965" s="232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  <c r="AA965" s="206"/>
      <c r="AB965" s="206"/>
      <c r="AC965" s="206"/>
      <c r="AD965" s="206"/>
      <c r="AE965" s="206"/>
      <c r="AF965" s="206"/>
      <c r="AG965" s="206"/>
      <c r="AH965" s="206"/>
      <c r="AI965" s="206"/>
      <c r="AJ965" s="206"/>
      <c r="AK965" s="206"/>
      <c r="AL965" s="206"/>
      <c r="AM965" s="206"/>
      <c r="AN965" s="206"/>
      <c r="AO965" s="206"/>
      <c r="AP965" s="206"/>
      <c r="AQ965" s="206"/>
      <c r="AR965" s="206"/>
      <c r="AS965" s="206"/>
      <c r="AT965" s="206"/>
      <c r="AU965" s="206"/>
      <c r="AV965" s="206"/>
      <c r="AW965" s="206"/>
      <c r="AX965" s="206"/>
      <c r="AY965" s="206"/>
      <c r="AZ965" s="206"/>
      <c r="BA965" s="206"/>
      <c r="BB965" s="206"/>
      <c r="BC965" s="206"/>
      <c r="BD965" s="206"/>
      <c r="BE965" s="206"/>
      <c r="BF965" s="206"/>
      <c r="BG965" s="206"/>
      <c r="BH965" s="206"/>
    </row>
    <row r="966" spans="1:60" outlineLevel="1" x14ac:dyDescent="0.2">
      <c r="A966" s="230"/>
      <c r="B966" s="215"/>
      <c r="C966" s="249" t="s">
        <v>1108</v>
      </c>
      <c r="D966" s="218"/>
      <c r="E966" s="222">
        <v>31.15</v>
      </c>
      <c r="F966" s="227"/>
      <c r="G966" s="227"/>
      <c r="H966" s="226"/>
      <c r="I966" s="232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  <c r="AA966" s="206"/>
      <c r="AB966" s="206"/>
      <c r="AC966" s="206"/>
      <c r="AD966" s="206"/>
      <c r="AE966" s="206"/>
      <c r="AF966" s="206"/>
      <c r="AG966" s="206"/>
      <c r="AH966" s="206"/>
      <c r="AI966" s="206"/>
      <c r="AJ966" s="206"/>
      <c r="AK966" s="206"/>
      <c r="AL966" s="206"/>
      <c r="AM966" s="206"/>
      <c r="AN966" s="206"/>
      <c r="AO966" s="206"/>
      <c r="AP966" s="206"/>
      <c r="AQ966" s="206"/>
      <c r="AR966" s="206"/>
      <c r="AS966" s="206"/>
      <c r="AT966" s="206"/>
      <c r="AU966" s="206"/>
      <c r="AV966" s="206"/>
      <c r="AW966" s="206"/>
      <c r="AX966" s="206"/>
      <c r="AY966" s="206"/>
      <c r="AZ966" s="206"/>
      <c r="BA966" s="206"/>
      <c r="BB966" s="206"/>
      <c r="BC966" s="206"/>
      <c r="BD966" s="206"/>
      <c r="BE966" s="206"/>
      <c r="BF966" s="206"/>
      <c r="BG966" s="206"/>
      <c r="BH966" s="206"/>
    </row>
    <row r="967" spans="1:60" outlineLevel="1" x14ac:dyDescent="0.2">
      <c r="A967" s="230"/>
      <c r="B967" s="321" t="s">
        <v>1109</v>
      </c>
      <c r="C967" s="322"/>
      <c r="D967" s="323"/>
      <c r="E967" s="324"/>
      <c r="F967" s="325"/>
      <c r="G967" s="326"/>
      <c r="H967" s="226"/>
      <c r="I967" s="232"/>
      <c r="J967" s="206"/>
      <c r="K967" s="206">
        <v>0</v>
      </c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  <c r="AA967" s="206"/>
      <c r="AB967" s="206"/>
      <c r="AC967" s="206"/>
      <c r="AD967" s="206"/>
      <c r="AE967" s="206"/>
      <c r="AF967" s="206"/>
      <c r="AG967" s="206"/>
      <c r="AH967" s="206"/>
      <c r="AI967" s="206"/>
      <c r="AJ967" s="206"/>
      <c r="AK967" s="206"/>
      <c r="AL967" s="206"/>
      <c r="AM967" s="206"/>
      <c r="AN967" s="206"/>
      <c r="AO967" s="206"/>
      <c r="AP967" s="206"/>
      <c r="AQ967" s="206"/>
      <c r="AR967" s="206"/>
      <c r="AS967" s="206"/>
      <c r="AT967" s="206"/>
      <c r="AU967" s="206"/>
      <c r="AV967" s="206"/>
      <c r="AW967" s="206"/>
      <c r="AX967" s="206"/>
      <c r="AY967" s="206"/>
      <c r="AZ967" s="206"/>
      <c r="BA967" s="206"/>
      <c r="BB967" s="206"/>
      <c r="BC967" s="206"/>
      <c r="BD967" s="206"/>
      <c r="BE967" s="206"/>
      <c r="BF967" s="206"/>
      <c r="BG967" s="206"/>
      <c r="BH967" s="206"/>
    </row>
    <row r="968" spans="1:60" outlineLevel="1" x14ac:dyDescent="0.2">
      <c r="A968" s="230">
        <v>191</v>
      </c>
      <c r="B968" s="215" t="s">
        <v>1110</v>
      </c>
      <c r="C968" s="248" t="s">
        <v>1111</v>
      </c>
      <c r="D968" s="217" t="s">
        <v>147</v>
      </c>
      <c r="E968" s="221">
        <v>14.85</v>
      </c>
      <c r="F968" s="228"/>
      <c r="G968" s="227">
        <f>ROUND(E968*F968,2)</f>
        <v>0</v>
      </c>
      <c r="H968" s="226" t="s">
        <v>1089</v>
      </c>
      <c r="I968" s="232" t="s">
        <v>149</v>
      </c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  <c r="AA968" s="206"/>
      <c r="AB968" s="206"/>
      <c r="AC968" s="206"/>
      <c r="AD968" s="206"/>
      <c r="AE968" s="206"/>
      <c r="AF968" s="206"/>
      <c r="AG968" s="206"/>
      <c r="AH968" s="206"/>
      <c r="AI968" s="206"/>
      <c r="AJ968" s="206"/>
      <c r="AK968" s="206"/>
      <c r="AL968" s="206"/>
      <c r="AM968" s="206">
        <v>21</v>
      </c>
      <c r="AN968" s="206"/>
      <c r="AO968" s="206"/>
      <c r="AP968" s="206"/>
      <c r="AQ968" s="206"/>
      <c r="AR968" s="206"/>
      <c r="AS968" s="206"/>
      <c r="AT968" s="206"/>
      <c r="AU968" s="206"/>
      <c r="AV968" s="206"/>
      <c r="AW968" s="206"/>
      <c r="AX968" s="206"/>
      <c r="AY968" s="206"/>
      <c r="AZ968" s="206"/>
      <c r="BA968" s="206"/>
      <c r="BB968" s="206"/>
      <c r="BC968" s="206"/>
      <c r="BD968" s="206"/>
      <c r="BE968" s="206"/>
      <c r="BF968" s="206"/>
      <c r="BG968" s="206"/>
      <c r="BH968" s="206"/>
    </row>
    <row r="969" spans="1:60" outlineLevel="1" x14ac:dyDescent="0.2">
      <c r="A969" s="230"/>
      <c r="B969" s="215"/>
      <c r="C969" s="249" t="s">
        <v>653</v>
      </c>
      <c r="D969" s="218"/>
      <c r="E969" s="222">
        <v>12.35</v>
      </c>
      <c r="F969" s="227"/>
      <c r="G969" s="227"/>
      <c r="H969" s="226"/>
      <c r="I969" s="232"/>
      <c r="J969" s="206"/>
      <c r="K969" s="206"/>
      <c r="L969" s="206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  <c r="AA969" s="206"/>
      <c r="AB969" s="206"/>
      <c r="AC969" s="206"/>
      <c r="AD969" s="206"/>
      <c r="AE969" s="206"/>
      <c r="AF969" s="206"/>
      <c r="AG969" s="206"/>
      <c r="AH969" s="206"/>
      <c r="AI969" s="206"/>
      <c r="AJ969" s="206"/>
      <c r="AK969" s="206"/>
      <c r="AL969" s="206"/>
      <c r="AM969" s="206"/>
      <c r="AN969" s="206"/>
      <c r="AO969" s="206"/>
      <c r="AP969" s="206"/>
      <c r="AQ969" s="206"/>
      <c r="AR969" s="206"/>
      <c r="AS969" s="206"/>
      <c r="AT969" s="206"/>
      <c r="AU969" s="206"/>
      <c r="AV969" s="206"/>
      <c r="AW969" s="206"/>
      <c r="AX969" s="206"/>
      <c r="AY969" s="206"/>
      <c r="AZ969" s="206"/>
      <c r="BA969" s="206"/>
      <c r="BB969" s="206"/>
      <c r="BC969" s="206"/>
      <c r="BD969" s="206"/>
      <c r="BE969" s="206"/>
      <c r="BF969" s="206"/>
      <c r="BG969" s="206"/>
      <c r="BH969" s="206"/>
    </row>
    <row r="970" spans="1:60" outlineLevel="1" x14ac:dyDescent="0.2">
      <c r="A970" s="230"/>
      <c r="B970" s="215"/>
      <c r="C970" s="249" t="s">
        <v>1112</v>
      </c>
      <c r="D970" s="218"/>
      <c r="E970" s="222">
        <v>2.5</v>
      </c>
      <c r="F970" s="227"/>
      <c r="G970" s="227"/>
      <c r="H970" s="226"/>
      <c r="I970" s="232"/>
      <c r="J970" s="206"/>
      <c r="K970" s="206"/>
      <c r="L970" s="206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  <c r="AA970" s="206"/>
      <c r="AB970" s="206"/>
      <c r="AC970" s="206"/>
      <c r="AD970" s="206"/>
      <c r="AE970" s="206"/>
      <c r="AF970" s="206"/>
      <c r="AG970" s="206"/>
      <c r="AH970" s="206"/>
      <c r="AI970" s="206"/>
      <c r="AJ970" s="206"/>
      <c r="AK970" s="206"/>
      <c r="AL970" s="206"/>
      <c r="AM970" s="206"/>
      <c r="AN970" s="206"/>
      <c r="AO970" s="206"/>
      <c r="AP970" s="206"/>
      <c r="AQ970" s="206"/>
      <c r="AR970" s="206"/>
      <c r="AS970" s="206"/>
      <c r="AT970" s="206"/>
      <c r="AU970" s="206"/>
      <c r="AV970" s="206"/>
      <c r="AW970" s="206"/>
      <c r="AX970" s="206"/>
      <c r="AY970" s="206"/>
      <c r="AZ970" s="206"/>
      <c r="BA970" s="206"/>
      <c r="BB970" s="206"/>
      <c r="BC970" s="206"/>
      <c r="BD970" s="206"/>
      <c r="BE970" s="206"/>
      <c r="BF970" s="206"/>
      <c r="BG970" s="206"/>
      <c r="BH970" s="206"/>
    </row>
    <row r="971" spans="1:60" outlineLevel="1" x14ac:dyDescent="0.2">
      <c r="A971" s="230">
        <v>192</v>
      </c>
      <c r="B971" s="215" t="s">
        <v>1113</v>
      </c>
      <c r="C971" s="248" t="s">
        <v>1114</v>
      </c>
      <c r="D971" s="217" t="s">
        <v>147</v>
      </c>
      <c r="E971" s="221">
        <v>0.91</v>
      </c>
      <c r="F971" s="228"/>
      <c r="G971" s="227">
        <f>ROUND(E971*F971,2)</f>
        <v>0</v>
      </c>
      <c r="H971" s="226" t="s">
        <v>1089</v>
      </c>
      <c r="I971" s="232" t="s">
        <v>149</v>
      </c>
      <c r="J971" s="206"/>
      <c r="K971" s="206"/>
      <c r="L971" s="206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  <c r="AA971" s="206"/>
      <c r="AB971" s="206"/>
      <c r="AC971" s="206"/>
      <c r="AD971" s="206"/>
      <c r="AE971" s="206"/>
      <c r="AF971" s="206"/>
      <c r="AG971" s="206"/>
      <c r="AH971" s="206"/>
      <c r="AI971" s="206"/>
      <c r="AJ971" s="206"/>
      <c r="AK971" s="206"/>
      <c r="AL971" s="206"/>
      <c r="AM971" s="206">
        <v>21</v>
      </c>
      <c r="AN971" s="206"/>
      <c r="AO971" s="206"/>
      <c r="AP971" s="206"/>
      <c r="AQ971" s="206"/>
      <c r="AR971" s="206"/>
      <c r="AS971" s="206"/>
      <c r="AT971" s="206"/>
      <c r="AU971" s="206"/>
      <c r="AV971" s="206"/>
      <c r="AW971" s="206"/>
      <c r="AX971" s="206"/>
      <c r="AY971" s="206"/>
      <c r="AZ971" s="206"/>
      <c r="BA971" s="206"/>
      <c r="BB971" s="206"/>
      <c r="BC971" s="206"/>
      <c r="BD971" s="206"/>
      <c r="BE971" s="206"/>
      <c r="BF971" s="206"/>
      <c r="BG971" s="206"/>
      <c r="BH971" s="206"/>
    </row>
    <row r="972" spans="1:60" outlineLevel="1" x14ac:dyDescent="0.2">
      <c r="A972" s="230"/>
      <c r="B972" s="215"/>
      <c r="C972" s="249" t="s">
        <v>377</v>
      </c>
      <c r="D972" s="218"/>
      <c r="E972" s="222">
        <v>0.91</v>
      </c>
      <c r="F972" s="227"/>
      <c r="G972" s="227"/>
      <c r="H972" s="226"/>
      <c r="I972" s="232"/>
      <c r="J972" s="206"/>
      <c r="K972" s="206"/>
      <c r="L972" s="206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  <c r="AA972" s="206"/>
      <c r="AB972" s="206"/>
      <c r="AC972" s="206"/>
      <c r="AD972" s="206"/>
      <c r="AE972" s="206"/>
      <c r="AF972" s="206"/>
      <c r="AG972" s="206"/>
      <c r="AH972" s="206"/>
      <c r="AI972" s="206"/>
      <c r="AJ972" s="206"/>
      <c r="AK972" s="206"/>
      <c r="AL972" s="206"/>
      <c r="AM972" s="206"/>
      <c r="AN972" s="206"/>
      <c r="AO972" s="206"/>
      <c r="AP972" s="206"/>
      <c r="AQ972" s="206"/>
      <c r="AR972" s="206"/>
      <c r="AS972" s="206"/>
      <c r="AT972" s="206"/>
      <c r="AU972" s="206"/>
      <c r="AV972" s="206"/>
      <c r="AW972" s="206"/>
      <c r="AX972" s="206"/>
      <c r="AY972" s="206"/>
      <c r="AZ972" s="206"/>
      <c r="BA972" s="206"/>
      <c r="BB972" s="206"/>
      <c r="BC972" s="206"/>
      <c r="BD972" s="206"/>
      <c r="BE972" s="206"/>
      <c r="BF972" s="206"/>
      <c r="BG972" s="206"/>
      <c r="BH972" s="206"/>
    </row>
    <row r="973" spans="1:60" outlineLevel="1" x14ac:dyDescent="0.2">
      <c r="A973" s="230">
        <v>193</v>
      </c>
      <c r="B973" s="215" t="s">
        <v>1115</v>
      </c>
      <c r="C973" s="248" t="s">
        <v>1116</v>
      </c>
      <c r="D973" s="217" t="s">
        <v>147</v>
      </c>
      <c r="E973" s="221">
        <v>49.44</v>
      </c>
      <c r="F973" s="228"/>
      <c r="G973" s="227">
        <f>ROUND(E973*F973,2)</f>
        <v>0</v>
      </c>
      <c r="H973" s="226" t="s">
        <v>1089</v>
      </c>
      <c r="I973" s="232" t="s">
        <v>149</v>
      </c>
      <c r="J973" s="206"/>
      <c r="K973" s="206"/>
      <c r="L973" s="206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  <c r="AA973" s="206"/>
      <c r="AB973" s="206"/>
      <c r="AC973" s="206"/>
      <c r="AD973" s="206"/>
      <c r="AE973" s="206"/>
      <c r="AF973" s="206"/>
      <c r="AG973" s="206"/>
      <c r="AH973" s="206"/>
      <c r="AI973" s="206"/>
      <c r="AJ973" s="206"/>
      <c r="AK973" s="206"/>
      <c r="AL973" s="206"/>
      <c r="AM973" s="206">
        <v>21</v>
      </c>
      <c r="AN973" s="206"/>
      <c r="AO973" s="206"/>
      <c r="AP973" s="206"/>
      <c r="AQ973" s="206"/>
      <c r="AR973" s="206"/>
      <c r="AS973" s="206"/>
      <c r="AT973" s="206"/>
      <c r="AU973" s="206"/>
      <c r="AV973" s="206"/>
      <c r="AW973" s="206"/>
      <c r="AX973" s="206"/>
      <c r="AY973" s="206"/>
      <c r="AZ973" s="206"/>
      <c r="BA973" s="206"/>
      <c r="BB973" s="206"/>
      <c r="BC973" s="206"/>
      <c r="BD973" s="206"/>
      <c r="BE973" s="206"/>
      <c r="BF973" s="206"/>
      <c r="BG973" s="206"/>
      <c r="BH973" s="206"/>
    </row>
    <row r="974" spans="1:60" outlineLevel="1" x14ac:dyDescent="0.2">
      <c r="A974" s="230"/>
      <c r="B974" s="215"/>
      <c r="C974" s="249" t="s">
        <v>653</v>
      </c>
      <c r="D974" s="218"/>
      <c r="E974" s="222">
        <v>12.35</v>
      </c>
      <c r="F974" s="227"/>
      <c r="G974" s="227"/>
      <c r="H974" s="226"/>
      <c r="I974" s="232"/>
      <c r="J974" s="206"/>
      <c r="K974" s="206"/>
      <c r="L974" s="206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  <c r="AA974" s="206"/>
      <c r="AB974" s="206"/>
      <c r="AC974" s="206"/>
      <c r="AD974" s="206"/>
      <c r="AE974" s="206"/>
      <c r="AF974" s="206"/>
      <c r="AG974" s="206"/>
      <c r="AH974" s="206"/>
      <c r="AI974" s="206"/>
      <c r="AJ974" s="206"/>
      <c r="AK974" s="206"/>
      <c r="AL974" s="206"/>
      <c r="AM974" s="206"/>
      <c r="AN974" s="206"/>
      <c r="AO974" s="206"/>
      <c r="AP974" s="206"/>
      <c r="AQ974" s="206"/>
      <c r="AR974" s="206"/>
      <c r="AS974" s="206"/>
      <c r="AT974" s="206"/>
      <c r="AU974" s="206"/>
      <c r="AV974" s="206"/>
      <c r="AW974" s="206"/>
      <c r="AX974" s="206"/>
      <c r="AY974" s="206"/>
      <c r="AZ974" s="206"/>
      <c r="BA974" s="206"/>
      <c r="BB974" s="206"/>
      <c r="BC974" s="206"/>
      <c r="BD974" s="206"/>
      <c r="BE974" s="206"/>
      <c r="BF974" s="206"/>
      <c r="BG974" s="206"/>
      <c r="BH974" s="206"/>
    </row>
    <row r="975" spans="1:60" outlineLevel="1" x14ac:dyDescent="0.2">
      <c r="A975" s="230"/>
      <c r="B975" s="215"/>
      <c r="C975" s="249" t="s">
        <v>655</v>
      </c>
      <c r="D975" s="218"/>
      <c r="E975" s="222">
        <v>37.090000000000003</v>
      </c>
      <c r="F975" s="227"/>
      <c r="G975" s="227"/>
      <c r="H975" s="226"/>
      <c r="I975" s="232"/>
      <c r="J975" s="206"/>
      <c r="K975" s="206"/>
      <c r="L975" s="206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  <c r="AA975" s="206"/>
      <c r="AB975" s="206"/>
      <c r="AC975" s="206"/>
      <c r="AD975" s="206"/>
      <c r="AE975" s="206"/>
      <c r="AF975" s="206"/>
      <c r="AG975" s="206"/>
      <c r="AH975" s="206"/>
      <c r="AI975" s="206"/>
      <c r="AJ975" s="206"/>
      <c r="AK975" s="206"/>
      <c r="AL975" s="206"/>
      <c r="AM975" s="206"/>
      <c r="AN975" s="206"/>
      <c r="AO975" s="206"/>
      <c r="AP975" s="206"/>
      <c r="AQ975" s="206"/>
      <c r="AR975" s="206"/>
      <c r="AS975" s="206"/>
      <c r="AT975" s="206"/>
      <c r="AU975" s="206"/>
      <c r="AV975" s="206"/>
      <c r="AW975" s="206"/>
      <c r="AX975" s="206"/>
      <c r="AY975" s="206"/>
      <c r="AZ975" s="206"/>
      <c r="BA975" s="206"/>
      <c r="BB975" s="206"/>
      <c r="BC975" s="206"/>
      <c r="BD975" s="206"/>
      <c r="BE975" s="206"/>
      <c r="BF975" s="206"/>
      <c r="BG975" s="206"/>
      <c r="BH975" s="206"/>
    </row>
    <row r="976" spans="1:60" outlineLevel="1" x14ac:dyDescent="0.2">
      <c r="A976" s="230">
        <v>194</v>
      </c>
      <c r="B976" s="215" t="s">
        <v>1117</v>
      </c>
      <c r="C976" s="282" t="s">
        <v>1118</v>
      </c>
      <c r="D976" s="217" t="s">
        <v>147</v>
      </c>
      <c r="E976" s="221">
        <v>56.272399999999998</v>
      </c>
      <c r="F976" s="228"/>
      <c r="G976" s="227">
        <f>ROUND(E976*F976,2)</f>
        <v>0</v>
      </c>
      <c r="H976" s="226"/>
      <c r="I976" s="232" t="s">
        <v>399</v>
      </c>
      <c r="J976" s="206"/>
      <c r="K976" s="206"/>
      <c r="L976" s="206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  <c r="AA976" s="206"/>
      <c r="AB976" s="206"/>
      <c r="AC976" s="206"/>
      <c r="AD976" s="206"/>
      <c r="AE976" s="206"/>
      <c r="AF976" s="206"/>
      <c r="AG976" s="206"/>
      <c r="AH976" s="206"/>
      <c r="AI976" s="206"/>
      <c r="AJ976" s="206"/>
      <c r="AK976" s="206"/>
      <c r="AL976" s="206"/>
      <c r="AM976" s="206">
        <v>21</v>
      </c>
      <c r="AN976" s="206"/>
      <c r="AO976" s="206"/>
      <c r="AP976" s="206"/>
      <c r="AQ976" s="206"/>
      <c r="AR976" s="206"/>
      <c r="AS976" s="206"/>
      <c r="AT976" s="206"/>
      <c r="AU976" s="206"/>
      <c r="AV976" s="206"/>
      <c r="AW976" s="206"/>
      <c r="AX976" s="206"/>
      <c r="AY976" s="206"/>
      <c r="AZ976" s="206"/>
      <c r="BA976" s="206"/>
      <c r="BB976" s="206"/>
      <c r="BC976" s="206"/>
      <c r="BD976" s="206"/>
      <c r="BE976" s="206"/>
      <c r="BF976" s="206"/>
      <c r="BG976" s="206"/>
      <c r="BH976" s="206"/>
    </row>
    <row r="977" spans="1:60" outlineLevel="1" x14ac:dyDescent="0.2">
      <c r="A977" s="230"/>
      <c r="B977" s="215"/>
      <c r="C977" s="249" t="s">
        <v>1119</v>
      </c>
      <c r="D977" s="218"/>
      <c r="E977" s="222">
        <v>51.911999999999999</v>
      </c>
      <c r="F977" s="227"/>
      <c r="G977" s="227"/>
      <c r="H977" s="226"/>
      <c r="I977" s="232"/>
      <c r="J977" s="206"/>
      <c r="K977" s="206"/>
      <c r="L977" s="206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  <c r="AA977" s="206"/>
      <c r="AB977" s="206"/>
      <c r="AC977" s="206"/>
      <c r="AD977" s="206"/>
      <c r="AE977" s="206"/>
      <c r="AF977" s="206"/>
      <c r="AG977" s="206"/>
      <c r="AH977" s="206"/>
      <c r="AI977" s="206"/>
      <c r="AJ977" s="206"/>
      <c r="AK977" s="206"/>
      <c r="AL977" s="206"/>
      <c r="AM977" s="206"/>
      <c r="AN977" s="206"/>
      <c r="AO977" s="206"/>
      <c r="AP977" s="206"/>
      <c r="AQ977" s="206"/>
      <c r="AR977" s="206"/>
      <c r="AS977" s="206"/>
      <c r="AT977" s="206"/>
      <c r="AU977" s="206"/>
      <c r="AV977" s="206"/>
      <c r="AW977" s="206"/>
      <c r="AX977" s="206"/>
      <c r="AY977" s="206"/>
      <c r="AZ977" s="206"/>
      <c r="BA977" s="206"/>
      <c r="BB977" s="206"/>
      <c r="BC977" s="206"/>
      <c r="BD977" s="206"/>
      <c r="BE977" s="206"/>
      <c r="BF977" s="206"/>
      <c r="BG977" s="206"/>
      <c r="BH977" s="206"/>
    </row>
    <row r="978" spans="1:60" outlineLevel="1" x14ac:dyDescent="0.2">
      <c r="A978" s="230"/>
      <c r="B978" s="215"/>
      <c r="C978" s="249" t="s">
        <v>1120</v>
      </c>
      <c r="D978" s="218"/>
      <c r="E978" s="222">
        <v>4.3604000000000003</v>
      </c>
      <c r="F978" s="227"/>
      <c r="G978" s="227"/>
      <c r="H978" s="226"/>
      <c r="I978" s="232"/>
      <c r="J978" s="206"/>
      <c r="K978" s="206"/>
      <c r="L978" s="206"/>
      <c r="M978" s="206"/>
      <c r="N978" s="206"/>
      <c r="O978" s="206"/>
      <c r="P978" s="206"/>
      <c r="Q978" s="206"/>
      <c r="R978" s="206"/>
      <c r="S978" s="206"/>
      <c r="T978" s="206"/>
      <c r="U978" s="206"/>
      <c r="V978" s="206"/>
      <c r="W978" s="206"/>
      <c r="X978" s="206"/>
      <c r="Y978" s="206"/>
      <c r="Z978" s="206"/>
      <c r="AA978" s="206"/>
      <c r="AB978" s="206"/>
      <c r="AC978" s="206"/>
      <c r="AD978" s="206"/>
      <c r="AE978" s="206"/>
      <c r="AF978" s="206"/>
      <c r="AG978" s="206"/>
      <c r="AH978" s="206"/>
      <c r="AI978" s="206"/>
      <c r="AJ978" s="206"/>
      <c r="AK978" s="206"/>
      <c r="AL978" s="206"/>
      <c r="AM978" s="206"/>
      <c r="AN978" s="206"/>
      <c r="AO978" s="206"/>
      <c r="AP978" s="206"/>
      <c r="AQ978" s="206"/>
      <c r="AR978" s="206"/>
      <c r="AS978" s="206"/>
      <c r="AT978" s="206"/>
      <c r="AU978" s="206"/>
      <c r="AV978" s="206"/>
      <c r="AW978" s="206"/>
      <c r="AX978" s="206"/>
      <c r="AY978" s="206"/>
      <c r="AZ978" s="206"/>
      <c r="BA978" s="206"/>
      <c r="BB978" s="206"/>
      <c r="BC978" s="206"/>
      <c r="BD978" s="206"/>
      <c r="BE978" s="206"/>
      <c r="BF978" s="206"/>
      <c r="BG978" s="206"/>
      <c r="BH978" s="206"/>
    </row>
    <row r="979" spans="1:60" outlineLevel="1" x14ac:dyDescent="0.2">
      <c r="A979" s="230"/>
      <c r="B979" s="321" t="s">
        <v>1121</v>
      </c>
      <c r="C979" s="322"/>
      <c r="D979" s="323"/>
      <c r="E979" s="324"/>
      <c r="F979" s="325"/>
      <c r="G979" s="326"/>
      <c r="H979" s="226"/>
      <c r="I979" s="232"/>
      <c r="J979" s="206"/>
      <c r="K979" s="206">
        <v>0</v>
      </c>
      <c r="L979" s="206"/>
      <c r="M979" s="206"/>
      <c r="N979" s="206"/>
      <c r="O979" s="206"/>
      <c r="P979" s="206"/>
      <c r="Q979" s="206"/>
      <c r="R979" s="206"/>
      <c r="S979" s="206"/>
      <c r="T979" s="206"/>
      <c r="U979" s="206"/>
      <c r="V979" s="206"/>
      <c r="W979" s="206"/>
      <c r="X979" s="206"/>
      <c r="Y979" s="206"/>
      <c r="Z979" s="206"/>
      <c r="AA979" s="206"/>
      <c r="AB979" s="206"/>
      <c r="AC979" s="206"/>
      <c r="AD979" s="206"/>
      <c r="AE979" s="206"/>
      <c r="AF979" s="206"/>
      <c r="AG979" s="206"/>
      <c r="AH979" s="206"/>
      <c r="AI979" s="206"/>
      <c r="AJ979" s="206"/>
      <c r="AK979" s="206"/>
      <c r="AL979" s="206"/>
      <c r="AM979" s="206"/>
      <c r="AN979" s="206"/>
      <c r="AO979" s="206"/>
      <c r="AP979" s="206"/>
      <c r="AQ979" s="206"/>
      <c r="AR979" s="206"/>
      <c r="AS979" s="206"/>
      <c r="AT979" s="206"/>
      <c r="AU979" s="206"/>
      <c r="AV979" s="206"/>
      <c r="AW979" s="206"/>
      <c r="AX979" s="206"/>
      <c r="AY979" s="206"/>
      <c r="AZ979" s="206"/>
      <c r="BA979" s="206"/>
      <c r="BB979" s="206"/>
      <c r="BC979" s="206"/>
      <c r="BD979" s="206"/>
      <c r="BE979" s="206"/>
      <c r="BF979" s="206"/>
      <c r="BG979" s="206"/>
      <c r="BH979" s="206"/>
    </row>
    <row r="980" spans="1:60" outlineLevel="1" x14ac:dyDescent="0.2">
      <c r="A980" s="230"/>
      <c r="B980" s="321" t="s">
        <v>963</v>
      </c>
      <c r="C980" s="322"/>
      <c r="D980" s="323"/>
      <c r="E980" s="324"/>
      <c r="F980" s="325"/>
      <c r="G980" s="326"/>
      <c r="H980" s="226"/>
      <c r="I980" s="232"/>
      <c r="J980" s="206"/>
      <c r="K980" s="206"/>
      <c r="L980" s="206"/>
      <c r="M980" s="206"/>
      <c r="N980" s="206"/>
      <c r="O980" s="206"/>
      <c r="P980" s="206"/>
      <c r="Q980" s="206"/>
      <c r="R980" s="206"/>
      <c r="S980" s="206"/>
      <c r="T980" s="206"/>
      <c r="U980" s="206"/>
      <c r="V980" s="206"/>
      <c r="W980" s="206"/>
      <c r="X980" s="206"/>
      <c r="Y980" s="206"/>
      <c r="Z980" s="206"/>
      <c r="AA980" s="206"/>
      <c r="AB980" s="206"/>
      <c r="AC980" s="206"/>
      <c r="AD980" s="206"/>
      <c r="AE980" s="206"/>
      <c r="AF980" s="206"/>
      <c r="AG980" s="206"/>
      <c r="AH980" s="206"/>
      <c r="AI980" s="206"/>
      <c r="AJ980" s="206"/>
      <c r="AK980" s="206"/>
      <c r="AL980" s="206"/>
      <c r="AM980" s="206"/>
      <c r="AN980" s="206"/>
      <c r="AO980" s="206"/>
      <c r="AP980" s="206"/>
      <c r="AQ980" s="206"/>
      <c r="AR980" s="206"/>
      <c r="AS980" s="206"/>
      <c r="AT980" s="206"/>
      <c r="AU980" s="206"/>
      <c r="AV980" s="206"/>
      <c r="AW980" s="206"/>
      <c r="AX980" s="206"/>
      <c r="AY980" s="206"/>
      <c r="AZ980" s="206"/>
      <c r="BA980" s="206"/>
      <c r="BB980" s="206"/>
      <c r="BC980" s="206"/>
      <c r="BD980" s="206"/>
      <c r="BE980" s="206"/>
      <c r="BF980" s="206"/>
      <c r="BG980" s="206"/>
      <c r="BH980" s="206"/>
    </row>
    <row r="981" spans="1:60" outlineLevel="1" x14ac:dyDescent="0.2">
      <c r="A981" s="230">
        <v>195</v>
      </c>
      <c r="B981" s="215" t="s">
        <v>1122</v>
      </c>
      <c r="C981" s="248" t="s">
        <v>965</v>
      </c>
      <c r="D981" s="217" t="s">
        <v>51</v>
      </c>
      <c r="E981" s="224"/>
      <c r="F981" s="228"/>
      <c r="G981" s="227">
        <f>ROUND(E981*F981,2)</f>
        <v>0</v>
      </c>
      <c r="H981" s="226" t="s">
        <v>1089</v>
      </c>
      <c r="I981" s="232" t="s">
        <v>149</v>
      </c>
      <c r="J981" s="206"/>
      <c r="K981" s="206"/>
      <c r="L981" s="206"/>
      <c r="M981" s="206"/>
      <c r="N981" s="206"/>
      <c r="O981" s="206"/>
      <c r="P981" s="206"/>
      <c r="Q981" s="206"/>
      <c r="R981" s="206"/>
      <c r="S981" s="206"/>
      <c r="T981" s="206"/>
      <c r="U981" s="206"/>
      <c r="V981" s="206"/>
      <c r="W981" s="206"/>
      <c r="X981" s="206"/>
      <c r="Y981" s="206"/>
      <c r="Z981" s="206"/>
      <c r="AA981" s="206"/>
      <c r="AB981" s="206"/>
      <c r="AC981" s="206"/>
      <c r="AD981" s="206"/>
      <c r="AE981" s="206"/>
      <c r="AF981" s="206"/>
      <c r="AG981" s="206"/>
      <c r="AH981" s="206"/>
      <c r="AI981" s="206"/>
      <c r="AJ981" s="206"/>
      <c r="AK981" s="206"/>
      <c r="AL981" s="206"/>
      <c r="AM981" s="206">
        <v>21</v>
      </c>
      <c r="AN981" s="206"/>
      <c r="AO981" s="206"/>
      <c r="AP981" s="206"/>
      <c r="AQ981" s="206"/>
      <c r="AR981" s="206"/>
      <c r="AS981" s="206"/>
      <c r="AT981" s="206"/>
      <c r="AU981" s="206"/>
      <c r="AV981" s="206"/>
      <c r="AW981" s="206"/>
      <c r="AX981" s="206"/>
      <c r="AY981" s="206"/>
      <c r="AZ981" s="206"/>
      <c r="BA981" s="206"/>
      <c r="BB981" s="206"/>
      <c r="BC981" s="206"/>
      <c r="BD981" s="206"/>
      <c r="BE981" s="206"/>
      <c r="BF981" s="206"/>
      <c r="BG981" s="206"/>
      <c r="BH981" s="206"/>
    </row>
    <row r="982" spans="1:60" x14ac:dyDescent="0.2">
      <c r="A982" s="229" t="s">
        <v>141</v>
      </c>
      <c r="B982" s="214" t="s">
        <v>111</v>
      </c>
      <c r="C982" s="247" t="s">
        <v>112</v>
      </c>
      <c r="D982" s="216"/>
      <c r="E982" s="220"/>
      <c r="F982" s="346">
        <f>SUM(G983:G989)</f>
        <v>0</v>
      </c>
      <c r="G982" s="347"/>
      <c r="H982" s="225"/>
      <c r="I982" s="231"/>
    </row>
    <row r="983" spans="1:60" ht="22.5" outlineLevel="1" x14ac:dyDescent="0.2">
      <c r="A983" s="230">
        <v>196</v>
      </c>
      <c r="B983" s="215" t="s">
        <v>1123</v>
      </c>
      <c r="C983" s="282" t="s">
        <v>1457</v>
      </c>
      <c r="D983" s="217" t="s">
        <v>147</v>
      </c>
      <c r="E983" s="221">
        <v>132.22999999999999</v>
      </c>
      <c r="F983" s="228"/>
      <c r="G983" s="227">
        <f>ROUND(E983*F983,2)</f>
        <v>0</v>
      </c>
      <c r="H983" s="226"/>
      <c r="I983" s="232" t="s">
        <v>399</v>
      </c>
      <c r="J983" s="206"/>
      <c r="K983" s="206"/>
      <c r="L983" s="206"/>
      <c r="M983" s="206"/>
      <c r="N983" s="206"/>
      <c r="O983" s="206"/>
      <c r="P983" s="206"/>
      <c r="Q983" s="206"/>
      <c r="R983" s="206"/>
      <c r="S983" s="206"/>
      <c r="T983" s="206"/>
      <c r="U983" s="206"/>
      <c r="V983" s="206"/>
      <c r="W983" s="206"/>
      <c r="X983" s="206"/>
      <c r="Y983" s="206"/>
      <c r="Z983" s="206"/>
      <c r="AA983" s="206"/>
      <c r="AB983" s="206"/>
      <c r="AC983" s="206"/>
      <c r="AD983" s="206"/>
      <c r="AE983" s="206"/>
      <c r="AF983" s="206"/>
      <c r="AG983" s="206"/>
      <c r="AH983" s="206"/>
      <c r="AI983" s="206"/>
      <c r="AJ983" s="206"/>
      <c r="AK983" s="206"/>
      <c r="AL983" s="206"/>
      <c r="AM983" s="206">
        <v>21</v>
      </c>
      <c r="AN983" s="206"/>
      <c r="AO983" s="206"/>
      <c r="AP983" s="206"/>
      <c r="AQ983" s="206"/>
      <c r="AR983" s="206"/>
      <c r="AS983" s="206"/>
      <c r="AT983" s="206"/>
      <c r="AU983" s="206"/>
      <c r="AV983" s="206"/>
      <c r="AW983" s="206"/>
      <c r="AX983" s="206"/>
      <c r="AY983" s="206"/>
      <c r="AZ983" s="206"/>
      <c r="BA983" s="206"/>
      <c r="BB983" s="206"/>
      <c r="BC983" s="206"/>
      <c r="BD983" s="206"/>
      <c r="BE983" s="206"/>
      <c r="BF983" s="206"/>
      <c r="BG983" s="206"/>
      <c r="BH983" s="206"/>
    </row>
    <row r="984" spans="1:60" outlineLevel="1" x14ac:dyDescent="0.2">
      <c r="A984" s="230"/>
      <c r="B984" s="215"/>
      <c r="C984" s="249" t="s">
        <v>652</v>
      </c>
      <c r="D984" s="218"/>
      <c r="E984" s="222">
        <v>97.48</v>
      </c>
      <c r="F984" s="227"/>
      <c r="G984" s="227"/>
      <c r="H984" s="226"/>
      <c r="I984" s="232"/>
      <c r="J984" s="206"/>
      <c r="K984" s="206"/>
      <c r="L984" s="206"/>
      <c r="M984" s="206"/>
      <c r="N984" s="206"/>
      <c r="O984" s="206"/>
      <c r="P984" s="206"/>
      <c r="Q984" s="206"/>
      <c r="R984" s="206"/>
      <c r="S984" s="206"/>
      <c r="T984" s="206"/>
      <c r="U984" s="206"/>
      <c r="V984" s="206"/>
      <c r="W984" s="206"/>
      <c r="X984" s="206"/>
      <c r="Y984" s="206"/>
      <c r="Z984" s="206"/>
      <c r="AA984" s="206"/>
      <c r="AB984" s="206"/>
      <c r="AC984" s="206"/>
      <c r="AD984" s="206"/>
      <c r="AE984" s="206"/>
      <c r="AF984" s="206"/>
      <c r="AG984" s="206"/>
      <c r="AH984" s="206"/>
      <c r="AI984" s="206"/>
      <c r="AJ984" s="206"/>
      <c r="AK984" s="206"/>
      <c r="AL984" s="206"/>
      <c r="AM984" s="206"/>
      <c r="AN984" s="206"/>
      <c r="AO984" s="206"/>
      <c r="AP984" s="206"/>
      <c r="AQ984" s="206"/>
      <c r="AR984" s="206"/>
      <c r="AS984" s="206"/>
      <c r="AT984" s="206"/>
      <c r="AU984" s="206"/>
      <c r="AV984" s="206"/>
      <c r="AW984" s="206"/>
      <c r="AX984" s="206"/>
      <c r="AY984" s="206"/>
      <c r="AZ984" s="206"/>
      <c r="BA984" s="206"/>
      <c r="BB984" s="206"/>
      <c r="BC984" s="206"/>
      <c r="BD984" s="206"/>
      <c r="BE984" s="206"/>
      <c r="BF984" s="206"/>
      <c r="BG984" s="206"/>
      <c r="BH984" s="206"/>
    </row>
    <row r="985" spans="1:60" outlineLevel="1" x14ac:dyDescent="0.2">
      <c r="A985" s="230"/>
      <c r="B985" s="215"/>
      <c r="C985" s="249" t="s">
        <v>654</v>
      </c>
      <c r="D985" s="218"/>
      <c r="E985" s="222">
        <v>34.75</v>
      </c>
      <c r="F985" s="227"/>
      <c r="G985" s="227"/>
      <c r="H985" s="226"/>
      <c r="I985" s="232"/>
      <c r="J985" s="206"/>
      <c r="K985" s="206"/>
      <c r="L985" s="206"/>
      <c r="M985" s="206"/>
      <c r="N985" s="206"/>
      <c r="O985" s="206"/>
      <c r="P985" s="206"/>
      <c r="Q985" s="206"/>
      <c r="R985" s="206"/>
      <c r="S985" s="206"/>
      <c r="T985" s="206"/>
      <c r="U985" s="206"/>
      <c r="V985" s="206"/>
      <c r="W985" s="206"/>
      <c r="X985" s="206"/>
      <c r="Y985" s="206"/>
      <c r="Z985" s="206"/>
      <c r="AA985" s="206"/>
      <c r="AB985" s="206"/>
      <c r="AC985" s="206"/>
      <c r="AD985" s="206"/>
      <c r="AE985" s="206"/>
      <c r="AF985" s="206"/>
      <c r="AG985" s="206"/>
      <c r="AH985" s="206"/>
      <c r="AI985" s="206"/>
      <c r="AJ985" s="206"/>
      <c r="AK985" s="206"/>
      <c r="AL985" s="206"/>
      <c r="AM985" s="206"/>
      <c r="AN985" s="206"/>
      <c r="AO985" s="206"/>
      <c r="AP985" s="206"/>
      <c r="AQ985" s="206"/>
      <c r="AR985" s="206"/>
      <c r="AS985" s="206"/>
      <c r="AT985" s="206"/>
      <c r="AU985" s="206"/>
      <c r="AV985" s="206"/>
      <c r="AW985" s="206"/>
      <c r="AX985" s="206"/>
      <c r="AY985" s="206"/>
      <c r="AZ985" s="206"/>
      <c r="BA985" s="206"/>
      <c r="BB985" s="206"/>
      <c r="BC985" s="206"/>
      <c r="BD985" s="206"/>
      <c r="BE985" s="206"/>
      <c r="BF985" s="206"/>
      <c r="BG985" s="206"/>
      <c r="BH985" s="206"/>
    </row>
    <row r="986" spans="1:60" ht="22.5" outlineLevel="1" x14ac:dyDescent="0.2">
      <c r="A986" s="230">
        <v>197</v>
      </c>
      <c r="B986" s="215" t="s">
        <v>1124</v>
      </c>
      <c r="C986" s="282" t="s">
        <v>1456</v>
      </c>
      <c r="D986" s="217" t="s">
        <v>147</v>
      </c>
      <c r="E986" s="221">
        <v>10.638</v>
      </c>
      <c r="F986" s="228"/>
      <c r="G986" s="227">
        <f>ROUND(E986*F986,2)</f>
        <v>0</v>
      </c>
      <c r="H986" s="226"/>
      <c r="I986" s="232" t="s">
        <v>399</v>
      </c>
      <c r="J986" s="206"/>
      <c r="K986" s="206"/>
      <c r="L986" s="206"/>
      <c r="M986" s="206"/>
      <c r="N986" s="206"/>
      <c r="O986" s="206"/>
      <c r="P986" s="206"/>
      <c r="Q986" s="206"/>
      <c r="R986" s="206"/>
      <c r="S986" s="206"/>
      <c r="T986" s="206"/>
      <c r="U986" s="206"/>
      <c r="V986" s="206"/>
      <c r="W986" s="206"/>
      <c r="X986" s="206"/>
      <c r="Y986" s="206"/>
      <c r="Z986" s="206"/>
      <c r="AA986" s="206"/>
      <c r="AB986" s="206"/>
      <c r="AC986" s="206"/>
      <c r="AD986" s="206"/>
      <c r="AE986" s="206"/>
      <c r="AF986" s="206"/>
      <c r="AG986" s="206"/>
      <c r="AH986" s="206"/>
      <c r="AI986" s="206"/>
      <c r="AJ986" s="206"/>
      <c r="AK986" s="206"/>
      <c r="AL986" s="206"/>
      <c r="AM986" s="206">
        <v>21</v>
      </c>
      <c r="AN986" s="206"/>
      <c r="AO986" s="206"/>
      <c r="AP986" s="206"/>
      <c r="AQ986" s="206"/>
      <c r="AR986" s="206"/>
      <c r="AS986" s="206"/>
      <c r="AT986" s="206"/>
      <c r="AU986" s="206"/>
      <c r="AV986" s="206"/>
      <c r="AW986" s="206"/>
      <c r="AX986" s="206"/>
      <c r="AY986" s="206"/>
      <c r="AZ986" s="206"/>
      <c r="BA986" s="206"/>
      <c r="BB986" s="206"/>
      <c r="BC986" s="206"/>
      <c r="BD986" s="206"/>
      <c r="BE986" s="206"/>
      <c r="BF986" s="206"/>
      <c r="BG986" s="206"/>
      <c r="BH986" s="206"/>
    </row>
    <row r="987" spans="1:60" outlineLevel="1" x14ac:dyDescent="0.2">
      <c r="A987" s="230"/>
      <c r="B987" s="215"/>
      <c r="C987" s="341" t="s">
        <v>1125</v>
      </c>
      <c r="D987" s="342"/>
      <c r="E987" s="343"/>
      <c r="F987" s="344"/>
      <c r="G987" s="345"/>
      <c r="H987" s="226"/>
      <c r="I987" s="232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206"/>
      <c r="Z987" s="206"/>
      <c r="AA987" s="206"/>
      <c r="AB987" s="206"/>
      <c r="AC987" s="206"/>
      <c r="AD987" s="206"/>
      <c r="AE987" s="206"/>
      <c r="AF987" s="206"/>
      <c r="AG987" s="206"/>
      <c r="AH987" s="206"/>
      <c r="AI987" s="206"/>
      <c r="AJ987" s="206"/>
      <c r="AK987" s="206"/>
      <c r="AL987" s="206"/>
      <c r="AM987" s="206"/>
      <c r="AN987" s="206"/>
      <c r="AO987" s="206"/>
      <c r="AP987" s="206"/>
      <c r="AQ987" s="206"/>
      <c r="AR987" s="206"/>
      <c r="AS987" s="206"/>
      <c r="AT987" s="206"/>
      <c r="AU987" s="206"/>
      <c r="AV987" s="206"/>
      <c r="AW987" s="206"/>
      <c r="AX987" s="206"/>
      <c r="AY987" s="206"/>
      <c r="AZ987" s="206"/>
      <c r="BA987" s="207" t="str">
        <f>C987</f>
        <v>skladba S3,kompletně vč značení nástupního a výstupního stupně</v>
      </c>
      <c r="BB987" s="206"/>
      <c r="BC987" s="206"/>
      <c r="BD987" s="206"/>
      <c r="BE987" s="206"/>
      <c r="BF987" s="206"/>
      <c r="BG987" s="206"/>
      <c r="BH987" s="206"/>
    </row>
    <row r="988" spans="1:60" outlineLevel="1" x14ac:dyDescent="0.2">
      <c r="A988" s="230"/>
      <c r="B988" s="215"/>
      <c r="C988" s="249" t="s">
        <v>1126</v>
      </c>
      <c r="D988" s="218"/>
      <c r="E988" s="222">
        <v>8.1180000000000003</v>
      </c>
      <c r="F988" s="227"/>
      <c r="G988" s="227"/>
      <c r="H988" s="226"/>
      <c r="I988" s="232"/>
      <c r="J988" s="206"/>
      <c r="K988" s="206"/>
      <c r="L988" s="206"/>
      <c r="M988" s="206"/>
      <c r="N988" s="206"/>
      <c r="O988" s="206"/>
      <c r="P988" s="206"/>
      <c r="Q988" s="206"/>
      <c r="R988" s="206"/>
      <c r="S988" s="206"/>
      <c r="T988" s="206"/>
      <c r="U988" s="206"/>
      <c r="V988" s="206"/>
      <c r="W988" s="206"/>
      <c r="X988" s="206"/>
      <c r="Y988" s="206"/>
      <c r="Z988" s="206"/>
      <c r="AA988" s="206"/>
      <c r="AB988" s="206"/>
      <c r="AC988" s="206"/>
      <c r="AD988" s="206"/>
      <c r="AE988" s="206"/>
      <c r="AF988" s="206"/>
      <c r="AG988" s="206"/>
      <c r="AH988" s="206"/>
      <c r="AI988" s="206"/>
      <c r="AJ988" s="206"/>
      <c r="AK988" s="206"/>
      <c r="AL988" s="206"/>
      <c r="AM988" s="206"/>
      <c r="AN988" s="206"/>
      <c r="AO988" s="206"/>
      <c r="AP988" s="206"/>
      <c r="AQ988" s="206"/>
      <c r="AR988" s="206"/>
      <c r="AS988" s="206"/>
      <c r="AT988" s="206"/>
      <c r="AU988" s="206"/>
      <c r="AV988" s="206"/>
      <c r="AW988" s="206"/>
      <c r="AX988" s="206"/>
      <c r="AY988" s="206"/>
      <c r="AZ988" s="206"/>
      <c r="BA988" s="206"/>
      <c r="BB988" s="206"/>
      <c r="BC988" s="206"/>
      <c r="BD988" s="206"/>
      <c r="BE988" s="206"/>
      <c r="BF988" s="206"/>
      <c r="BG988" s="206"/>
      <c r="BH988" s="206"/>
    </row>
    <row r="989" spans="1:60" outlineLevel="1" x14ac:dyDescent="0.2">
      <c r="A989" s="230"/>
      <c r="B989" s="215"/>
      <c r="C989" s="249" t="s">
        <v>1127</v>
      </c>
      <c r="D989" s="218"/>
      <c r="E989" s="222">
        <v>2.52</v>
      </c>
      <c r="F989" s="227"/>
      <c r="G989" s="227"/>
      <c r="H989" s="226"/>
      <c r="I989" s="232"/>
      <c r="J989" s="206"/>
      <c r="K989" s="206"/>
      <c r="L989" s="206"/>
      <c r="M989" s="206"/>
      <c r="N989" s="206"/>
      <c r="O989" s="206"/>
      <c r="P989" s="206"/>
      <c r="Q989" s="206"/>
      <c r="R989" s="206"/>
      <c r="S989" s="206"/>
      <c r="T989" s="206"/>
      <c r="U989" s="206"/>
      <c r="V989" s="206"/>
      <c r="W989" s="206"/>
      <c r="X989" s="206"/>
      <c r="Y989" s="206"/>
      <c r="Z989" s="206"/>
      <c r="AA989" s="206"/>
      <c r="AB989" s="206"/>
      <c r="AC989" s="206"/>
      <c r="AD989" s="206"/>
      <c r="AE989" s="206"/>
      <c r="AF989" s="206"/>
      <c r="AG989" s="206"/>
      <c r="AH989" s="206"/>
      <c r="AI989" s="206"/>
      <c r="AJ989" s="206"/>
      <c r="AK989" s="206"/>
      <c r="AL989" s="206"/>
      <c r="AM989" s="206"/>
      <c r="AN989" s="206"/>
      <c r="AO989" s="206"/>
      <c r="AP989" s="206"/>
      <c r="AQ989" s="206"/>
      <c r="AR989" s="206"/>
      <c r="AS989" s="206"/>
      <c r="AT989" s="206"/>
      <c r="AU989" s="206"/>
      <c r="AV989" s="206"/>
      <c r="AW989" s="206"/>
      <c r="AX989" s="206"/>
      <c r="AY989" s="206"/>
      <c r="AZ989" s="206"/>
      <c r="BA989" s="206"/>
      <c r="BB989" s="206"/>
      <c r="BC989" s="206"/>
      <c r="BD989" s="206"/>
      <c r="BE989" s="206"/>
      <c r="BF989" s="206"/>
      <c r="BG989" s="206"/>
      <c r="BH989" s="206"/>
    </row>
    <row r="990" spans="1:60" x14ac:dyDescent="0.2">
      <c r="A990" s="229" t="s">
        <v>141</v>
      </c>
      <c r="B990" s="214" t="s">
        <v>113</v>
      </c>
      <c r="C990" s="247" t="s">
        <v>114</v>
      </c>
      <c r="D990" s="216"/>
      <c r="E990" s="220"/>
      <c r="F990" s="346">
        <f>SUM(G991:G1011)</f>
        <v>0</v>
      </c>
      <c r="G990" s="347"/>
      <c r="H990" s="225"/>
      <c r="I990" s="231"/>
    </row>
    <row r="991" spans="1:60" outlineLevel="1" x14ac:dyDescent="0.2">
      <c r="A991" s="230"/>
      <c r="B991" s="335" t="s">
        <v>1128</v>
      </c>
      <c r="C991" s="336"/>
      <c r="D991" s="337"/>
      <c r="E991" s="338"/>
      <c r="F991" s="339"/>
      <c r="G991" s="340"/>
      <c r="H991" s="226"/>
      <c r="I991" s="232"/>
      <c r="J991" s="206"/>
      <c r="K991" s="206">
        <v>0</v>
      </c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  <c r="AA991" s="206"/>
      <c r="AB991" s="206"/>
      <c r="AC991" s="206"/>
      <c r="AD991" s="206"/>
      <c r="AE991" s="206"/>
      <c r="AF991" s="206"/>
      <c r="AG991" s="206"/>
      <c r="AH991" s="206"/>
      <c r="AI991" s="206"/>
      <c r="AJ991" s="206"/>
      <c r="AK991" s="206"/>
      <c r="AL991" s="206"/>
      <c r="AM991" s="206"/>
      <c r="AN991" s="206"/>
      <c r="AO991" s="206"/>
      <c r="AP991" s="206"/>
      <c r="AQ991" s="206"/>
      <c r="AR991" s="206"/>
      <c r="AS991" s="206"/>
      <c r="AT991" s="206"/>
      <c r="AU991" s="206"/>
      <c r="AV991" s="206"/>
      <c r="AW991" s="206"/>
      <c r="AX991" s="206"/>
      <c r="AY991" s="206"/>
      <c r="AZ991" s="206"/>
      <c r="BA991" s="206"/>
      <c r="BB991" s="206"/>
      <c r="BC991" s="206"/>
      <c r="BD991" s="206"/>
      <c r="BE991" s="206"/>
      <c r="BF991" s="206"/>
      <c r="BG991" s="206"/>
      <c r="BH991" s="206"/>
    </row>
    <row r="992" spans="1:60" outlineLevel="1" x14ac:dyDescent="0.2">
      <c r="A992" s="230"/>
      <c r="B992" s="321" t="s">
        <v>1129</v>
      </c>
      <c r="C992" s="322"/>
      <c r="D992" s="323"/>
      <c r="E992" s="324"/>
      <c r="F992" s="325"/>
      <c r="G992" s="326"/>
      <c r="H992" s="226"/>
      <c r="I992" s="232"/>
      <c r="J992" s="206"/>
      <c r="K992" s="206">
        <v>1</v>
      </c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  <c r="AA992" s="206"/>
      <c r="AB992" s="206"/>
      <c r="AC992" s="206"/>
      <c r="AD992" s="206"/>
      <c r="AE992" s="206"/>
      <c r="AF992" s="206"/>
      <c r="AG992" s="206"/>
      <c r="AH992" s="206"/>
      <c r="AI992" s="206"/>
      <c r="AJ992" s="206"/>
      <c r="AK992" s="206"/>
      <c r="AL992" s="206"/>
      <c r="AM992" s="206"/>
      <c r="AN992" s="206"/>
      <c r="AO992" s="206"/>
      <c r="AP992" s="206"/>
      <c r="AQ992" s="206"/>
      <c r="AR992" s="206"/>
      <c r="AS992" s="206"/>
      <c r="AT992" s="206"/>
      <c r="AU992" s="206"/>
      <c r="AV992" s="206"/>
      <c r="AW992" s="206"/>
      <c r="AX992" s="206"/>
      <c r="AY992" s="206"/>
      <c r="AZ992" s="206"/>
      <c r="BA992" s="206"/>
      <c r="BB992" s="206"/>
      <c r="BC992" s="206"/>
      <c r="BD992" s="206"/>
      <c r="BE992" s="206"/>
      <c r="BF992" s="206"/>
      <c r="BG992" s="206"/>
      <c r="BH992" s="206"/>
    </row>
    <row r="993" spans="1:60" outlineLevel="1" x14ac:dyDescent="0.2">
      <c r="A993" s="230">
        <v>198</v>
      </c>
      <c r="B993" s="215" t="s">
        <v>1130</v>
      </c>
      <c r="C993" s="282" t="s">
        <v>1131</v>
      </c>
      <c r="D993" s="217" t="s">
        <v>147</v>
      </c>
      <c r="E993" s="221">
        <v>146.91999999999999</v>
      </c>
      <c r="F993" s="228"/>
      <c r="G993" s="227">
        <f>ROUND(E993*F993,2)</f>
        <v>0</v>
      </c>
      <c r="H993" s="226" t="s">
        <v>1132</v>
      </c>
      <c r="I993" s="232" t="s">
        <v>149</v>
      </c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  <c r="AA993" s="206"/>
      <c r="AB993" s="206"/>
      <c r="AC993" s="206"/>
      <c r="AD993" s="206"/>
      <c r="AE993" s="206"/>
      <c r="AF993" s="206"/>
      <c r="AG993" s="206"/>
      <c r="AH993" s="206"/>
      <c r="AI993" s="206"/>
      <c r="AJ993" s="206"/>
      <c r="AK993" s="206"/>
      <c r="AL993" s="206"/>
      <c r="AM993" s="206">
        <v>21</v>
      </c>
      <c r="AN993" s="206"/>
      <c r="AO993" s="206"/>
      <c r="AP993" s="206"/>
      <c r="AQ993" s="206"/>
      <c r="AR993" s="206"/>
      <c r="AS993" s="206"/>
      <c r="AT993" s="206"/>
      <c r="AU993" s="206"/>
      <c r="AV993" s="206"/>
      <c r="AW993" s="206"/>
      <c r="AX993" s="206"/>
      <c r="AY993" s="206"/>
      <c r="AZ993" s="206"/>
      <c r="BA993" s="206"/>
      <c r="BB993" s="206"/>
      <c r="BC993" s="206"/>
      <c r="BD993" s="206"/>
      <c r="BE993" s="206"/>
      <c r="BF993" s="206"/>
      <c r="BG993" s="206"/>
      <c r="BH993" s="206"/>
    </row>
    <row r="994" spans="1:60" outlineLevel="1" x14ac:dyDescent="0.2">
      <c r="A994" s="230"/>
      <c r="B994" s="215"/>
      <c r="C994" s="249" t="s">
        <v>652</v>
      </c>
      <c r="D994" s="218"/>
      <c r="E994" s="222">
        <v>97.48</v>
      </c>
      <c r="F994" s="227"/>
      <c r="G994" s="227"/>
      <c r="H994" s="226"/>
      <c r="I994" s="232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  <c r="AA994" s="206"/>
      <c r="AB994" s="206"/>
      <c r="AC994" s="206"/>
      <c r="AD994" s="206"/>
      <c r="AE994" s="206"/>
      <c r="AF994" s="206"/>
      <c r="AG994" s="206"/>
      <c r="AH994" s="206"/>
      <c r="AI994" s="206"/>
      <c r="AJ994" s="206"/>
      <c r="AK994" s="206"/>
      <c r="AL994" s="206"/>
      <c r="AM994" s="206"/>
      <c r="AN994" s="206"/>
      <c r="AO994" s="206"/>
      <c r="AP994" s="206"/>
      <c r="AQ994" s="206"/>
      <c r="AR994" s="206"/>
      <c r="AS994" s="206"/>
      <c r="AT994" s="206"/>
      <c r="AU994" s="206"/>
      <c r="AV994" s="206"/>
      <c r="AW994" s="206"/>
      <c r="AX994" s="206"/>
      <c r="AY994" s="206"/>
      <c r="AZ994" s="206"/>
      <c r="BA994" s="206"/>
      <c r="BB994" s="206"/>
      <c r="BC994" s="206"/>
      <c r="BD994" s="206"/>
      <c r="BE994" s="206"/>
      <c r="BF994" s="206"/>
      <c r="BG994" s="206"/>
      <c r="BH994" s="206"/>
    </row>
    <row r="995" spans="1:60" outlineLevel="1" x14ac:dyDescent="0.2">
      <c r="A995" s="230"/>
      <c r="B995" s="215"/>
      <c r="C995" s="249" t="s">
        <v>653</v>
      </c>
      <c r="D995" s="218"/>
      <c r="E995" s="222">
        <v>12.35</v>
      </c>
      <c r="F995" s="227"/>
      <c r="G995" s="227"/>
      <c r="H995" s="226"/>
      <c r="I995" s="232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  <c r="AA995" s="206"/>
      <c r="AB995" s="206"/>
      <c r="AC995" s="206"/>
      <c r="AD995" s="206"/>
      <c r="AE995" s="206"/>
      <c r="AF995" s="206"/>
      <c r="AG995" s="206"/>
      <c r="AH995" s="206"/>
      <c r="AI995" s="206"/>
      <c r="AJ995" s="206"/>
      <c r="AK995" s="206"/>
      <c r="AL995" s="206"/>
      <c r="AM995" s="206"/>
      <c r="AN995" s="206"/>
      <c r="AO995" s="206"/>
      <c r="AP995" s="206"/>
      <c r="AQ995" s="206"/>
      <c r="AR995" s="206"/>
      <c r="AS995" s="206"/>
      <c r="AT995" s="206"/>
      <c r="AU995" s="206"/>
      <c r="AV995" s="206"/>
      <c r="AW995" s="206"/>
      <c r="AX995" s="206"/>
      <c r="AY995" s="206"/>
      <c r="AZ995" s="206"/>
      <c r="BA995" s="206"/>
      <c r="BB995" s="206"/>
      <c r="BC995" s="206"/>
      <c r="BD995" s="206"/>
      <c r="BE995" s="206"/>
      <c r="BF995" s="206"/>
      <c r="BG995" s="206"/>
      <c r="BH995" s="206"/>
    </row>
    <row r="996" spans="1:60" outlineLevel="1" x14ac:dyDescent="0.2">
      <c r="A996" s="230"/>
      <c r="B996" s="215"/>
      <c r="C996" s="249" t="s">
        <v>655</v>
      </c>
      <c r="D996" s="218"/>
      <c r="E996" s="222">
        <v>37.090000000000003</v>
      </c>
      <c r="F996" s="227"/>
      <c r="G996" s="227"/>
      <c r="H996" s="226"/>
      <c r="I996" s="232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  <c r="AA996" s="206"/>
      <c r="AB996" s="206"/>
      <c r="AC996" s="206"/>
      <c r="AD996" s="206"/>
      <c r="AE996" s="206"/>
      <c r="AF996" s="206"/>
      <c r="AG996" s="206"/>
      <c r="AH996" s="206"/>
      <c r="AI996" s="206"/>
      <c r="AJ996" s="206"/>
      <c r="AK996" s="206"/>
      <c r="AL996" s="206"/>
      <c r="AM996" s="206"/>
      <c r="AN996" s="206"/>
      <c r="AO996" s="206"/>
      <c r="AP996" s="206"/>
      <c r="AQ996" s="206"/>
      <c r="AR996" s="206"/>
      <c r="AS996" s="206"/>
      <c r="AT996" s="206"/>
      <c r="AU996" s="206"/>
      <c r="AV996" s="206"/>
      <c r="AW996" s="206"/>
      <c r="AX996" s="206"/>
      <c r="AY996" s="206"/>
      <c r="AZ996" s="206"/>
      <c r="BA996" s="206"/>
      <c r="BB996" s="206"/>
      <c r="BC996" s="206"/>
      <c r="BD996" s="206"/>
      <c r="BE996" s="206"/>
      <c r="BF996" s="206"/>
      <c r="BG996" s="206"/>
      <c r="BH996" s="206"/>
    </row>
    <row r="997" spans="1:60" outlineLevel="1" x14ac:dyDescent="0.2">
      <c r="A997" s="230"/>
      <c r="B997" s="321" t="s">
        <v>1128</v>
      </c>
      <c r="C997" s="322"/>
      <c r="D997" s="323"/>
      <c r="E997" s="324"/>
      <c r="F997" s="325"/>
      <c r="G997" s="326"/>
      <c r="H997" s="226"/>
      <c r="I997" s="232"/>
      <c r="J997" s="206"/>
      <c r="K997" s="206">
        <v>0</v>
      </c>
      <c r="L997" s="206"/>
      <c r="M997" s="206"/>
      <c r="N997" s="206"/>
      <c r="O997" s="206"/>
      <c r="P997" s="206"/>
      <c r="Q997" s="206"/>
      <c r="R997" s="206"/>
      <c r="S997" s="206"/>
      <c r="T997" s="206"/>
      <c r="U997" s="206"/>
      <c r="V997" s="206"/>
      <c r="W997" s="206"/>
      <c r="X997" s="206"/>
      <c r="Y997" s="206"/>
      <c r="Z997" s="206"/>
      <c r="AA997" s="206"/>
      <c r="AB997" s="206"/>
      <c r="AC997" s="206"/>
      <c r="AD997" s="206"/>
      <c r="AE997" s="206"/>
      <c r="AF997" s="206"/>
      <c r="AG997" s="206"/>
      <c r="AH997" s="206"/>
      <c r="AI997" s="206"/>
      <c r="AJ997" s="206"/>
      <c r="AK997" s="206"/>
      <c r="AL997" s="206"/>
      <c r="AM997" s="206"/>
      <c r="AN997" s="206"/>
      <c r="AO997" s="206"/>
      <c r="AP997" s="206"/>
      <c r="AQ997" s="206"/>
      <c r="AR997" s="206"/>
      <c r="AS997" s="206"/>
      <c r="AT997" s="206"/>
      <c r="AU997" s="206"/>
      <c r="AV997" s="206"/>
      <c r="AW997" s="206"/>
      <c r="AX997" s="206"/>
      <c r="AY997" s="206"/>
      <c r="AZ997" s="206"/>
      <c r="BA997" s="206"/>
      <c r="BB997" s="206"/>
      <c r="BC997" s="206"/>
      <c r="BD997" s="206"/>
      <c r="BE997" s="206"/>
      <c r="BF997" s="206"/>
      <c r="BG997" s="206"/>
      <c r="BH997" s="206"/>
    </row>
    <row r="998" spans="1:60" outlineLevel="1" x14ac:dyDescent="0.2">
      <c r="A998" s="230"/>
      <c r="B998" s="321" t="s">
        <v>1129</v>
      </c>
      <c r="C998" s="322"/>
      <c r="D998" s="323"/>
      <c r="E998" s="324"/>
      <c r="F998" s="325"/>
      <c r="G998" s="326"/>
      <c r="H998" s="226"/>
      <c r="I998" s="232"/>
      <c r="J998" s="206"/>
      <c r="K998" s="206">
        <v>1</v>
      </c>
      <c r="L998" s="206"/>
      <c r="M998" s="206"/>
      <c r="N998" s="206"/>
      <c r="O998" s="206"/>
      <c r="P998" s="206"/>
      <c r="Q998" s="206"/>
      <c r="R998" s="206"/>
      <c r="S998" s="206"/>
      <c r="T998" s="206"/>
      <c r="U998" s="206"/>
      <c r="V998" s="206"/>
      <c r="W998" s="206"/>
      <c r="X998" s="206"/>
      <c r="Y998" s="206"/>
      <c r="Z998" s="206"/>
      <c r="AA998" s="206"/>
      <c r="AB998" s="206"/>
      <c r="AC998" s="206"/>
      <c r="AD998" s="206"/>
      <c r="AE998" s="206"/>
      <c r="AF998" s="206"/>
      <c r="AG998" s="206"/>
      <c r="AH998" s="206"/>
      <c r="AI998" s="206"/>
      <c r="AJ998" s="206"/>
      <c r="AK998" s="206"/>
      <c r="AL998" s="206"/>
      <c r="AM998" s="206"/>
      <c r="AN998" s="206"/>
      <c r="AO998" s="206"/>
      <c r="AP998" s="206"/>
      <c r="AQ998" s="206"/>
      <c r="AR998" s="206"/>
      <c r="AS998" s="206"/>
      <c r="AT998" s="206"/>
      <c r="AU998" s="206"/>
      <c r="AV998" s="206"/>
      <c r="AW998" s="206"/>
      <c r="AX998" s="206"/>
      <c r="AY998" s="206"/>
      <c r="AZ998" s="206"/>
      <c r="BA998" s="206"/>
      <c r="BB998" s="206"/>
      <c r="BC998" s="206"/>
      <c r="BD998" s="206"/>
      <c r="BE998" s="206"/>
      <c r="BF998" s="206"/>
      <c r="BG998" s="206"/>
      <c r="BH998" s="206"/>
    </row>
    <row r="999" spans="1:60" outlineLevel="1" x14ac:dyDescent="0.2">
      <c r="A999" s="230">
        <v>199</v>
      </c>
      <c r="B999" s="215" t="s">
        <v>1133</v>
      </c>
      <c r="C999" s="282" t="s">
        <v>1134</v>
      </c>
      <c r="D999" s="217" t="s">
        <v>147</v>
      </c>
      <c r="E999" s="221">
        <v>146.91999999999999</v>
      </c>
      <c r="F999" s="228"/>
      <c r="G999" s="227">
        <f>ROUND(E999*F999,2)</f>
        <v>0</v>
      </c>
      <c r="H999" s="226" t="s">
        <v>1132</v>
      </c>
      <c r="I999" s="232" t="s">
        <v>149</v>
      </c>
      <c r="J999" s="206"/>
      <c r="K999" s="206"/>
      <c r="L999" s="206"/>
      <c r="M999" s="206"/>
      <c r="N999" s="206"/>
      <c r="O999" s="206"/>
      <c r="P999" s="206"/>
      <c r="Q999" s="206"/>
      <c r="R999" s="206"/>
      <c r="S999" s="206"/>
      <c r="T999" s="206"/>
      <c r="U999" s="206"/>
      <c r="V999" s="206"/>
      <c r="W999" s="206"/>
      <c r="X999" s="206"/>
      <c r="Y999" s="206"/>
      <c r="Z999" s="206"/>
      <c r="AA999" s="206"/>
      <c r="AB999" s="206"/>
      <c r="AC999" s="206"/>
      <c r="AD999" s="206"/>
      <c r="AE999" s="206"/>
      <c r="AF999" s="206"/>
      <c r="AG999" s="206"/>
      <c r="AH999" s="206"/>
      <c r="AI999" s="206"/>
      <c r="AJ999" s="206"/>
      <c r="AK999" s="206"/>
      <c r="AL999" s="206"/>
      <c r="AM999" s="206">
        <v>21</v>
      </c>
      <c r="AN999" s="206"/>
      <c r="AO999" s="206"/>
      <c r="AP999" s="206"/>
      <c r="AQ999" s="206"/>
      <c r="AR999" s="206"/>
      <c r="AS999" s="206"/>
      <c r="AT999" s="206"/>
      <c r="AU999" s="206"/>
      <c r="AV999" s="206"/>
      <c r="AW999" s="206"/>
      <c r="AX999" s="206"/>
      <c r="AY999" s="206"/>
      <c r="AZ999" s="206"/>
      <c r="BA999" s="206"/>
      <c r="BB999" s="206"/>
      <c r="BC999" s="206"/>
      <c r="BD999" s="206"/>
      <c r="BE999" s="206"/>
      <c r="BF999" s="206"/>
      <c r="BG999" s="206"/>
      <c r="BH999" s="206"/>
    </row>
    <row r="1000" spans="1:60" outlineLevel="1" x14ac:dyDescent="0.2">
      <c r="A1000" s="230"/>
      <c r="B1000" s="215"/>
      <c r="C1000" s="249" t="s">
        <v>652</v>
      </c>
      <c r="D1000" s="218"/>
      <c r="E1000" s="222">
        <v>97.48</v>
      </c>
      <c r="F1000" s="227"/>
      <c r="G1000" s="227"/>
      <c r="H1000" s="226"/>
      <c r="I1000" s="232"/>
      <c r="J1000" s="206"/>
      <c r="K1000" s="206"/>
      <c r="L1000" s="206"/>
      <c r="M1000" s="206"/>
      <c r="N1000" s="206"/>
      <c r="O1000" s="206"/>
      <c r="P1000" s="206"/>
      <c r="Q1000" s="206"/>
      <c r="R1000" s="206"/>
      <c r="S1000" s="206"/>
      <c r="T1000" s="206"/>
      <c r="U1000" s="206"/>
      <c r="V1000" s="206"/>
      <c r="W1000" s="206"/>
      <c r="X1000" s="206"/>
      <c r="Y1000" s="206"/>
      <c r="Z1000" s="206"/>
      <c r="AA1000" s="206"/>
      <c r="AB1000" s="206"/>
      <c r="AC1000" s="206"/>
      <c r="AD1000" s="206"/>
      <c r="AE1000" s="206"/>
      <c r="AF1000" s="206"/>
      <c r="AG1000" s="206"/>
      <c r="AH1000" s="206"/>
      <c r="AI1000" s="206"/>
      <c r="AJ1000" s="206"/>
      <c r="AK1000" s="206"/>
      <c r="AL1000" s="206"/>
      <c r="AM1000" s="206"/>
      <c r="AN1000" s="206"/>
      <c r="AO1000" s="206"/>
      <c r="AP1000" s="206"/>
      <c r="AQ1000" s="206"/>
      <c r="AR1000" s="206"/>
      <c r="AS1000" s="206"/>
      <c r="AT1000" s="206"/>
      <c r="AU1000" s="206"/>
      <c r="AV1000" s="206"/>
      <c r="AW1000" s="206"/>
      <c r="AX1000" s="206"/>
      <c r="AY1000" s="206"/>
      <c r="AZ1000" s="206"/>
      <c r="BA1000" s="206"/>
      <c r="BB1000" s="206"/>
      <c r="BC1000" s="206"/>
      <c r="BD1000" s="206"/>
      <c r="BE1000" s="206"/>
      <c r="BF1000" s="206"/>
      <c r="BG1000" s="206"/>
      <c r="BH1000" s="206"/>
    </row>
    <row r="1001" spans="1:60" outlineLevel="1" x14ac:dyDescent="0.2">
      <c r="A1001" s="230"/>
      <c r="B1001" s="215"/>
      <c r="C1001" s="249" t="s">
        <v>653</v>
      </c>
      <c r="D1001" s="218"/>
      <c r="E1001" s="222">
        <v>12.35</v>
      </c>
      <c r="F1001" s="227"/>
      <c r="G1001" s="227"/>
      <c r="H1001" s="226"/>
      <c r="I1001" s="232"/>
      <c r="J1001" s="206"/>
      <c r="K1001" s="206"/>
      <c r="L1001" s="206"/>
      <c r="M1001" s="206"/>
      <c r="N1001" s="206"/>
      <c r="O1001" s="206"/>
      <c r="P1001" s="206"/>
      <c r="Q1001" s="206"/>
      <c r="R1001" s="206"/>
      <c r="S1001" s="206"/>
      <c r="T1001" s="206"/>
      <c r="U1001" s="206"/>
      <c r="V1001" s="206"/>
      <c r="W1001" s="206"/>
      <c r="X1001" s="206"/>
      <c r="Y1001" s="206"/>
      <c r="Z1001" s="206"/>
      <c r="AA1001" s="206"/>
      <c r="AB1001" s="206"/>
      <c r="AC1001" s="206"/>
      <c r="AD1001" s="206"/>
      <c r="AE1001" s="206"/>
      <c r="AF1001" s="206"/>
      <c r="AG1001" s="206"/>
      <c r="AH1001" s="206"/>
      <c r="AI1001" s="206"/>
      <c r="AJ1001" s="206"/>
      <c r="AK1001" s="206"/>
      <c r="AL1001" s="206"/>
      <c r="AM1001" s="206"/>
      <c r="AN1001" s="206"/>
      <c r="AO1001" s="206"/>
      <c r="AP1001" s="206"/>
      <c r="AQ1001" s="206"/>
      <c r="AR1001" s="206"/>
      <c r="AS1001" s="206"/>
      <c r="AT1001" s="206"/>
      <c r="AU1001" s="206"/>
      <c r="AV1001" s="206"/>
      <c r="AW1001" s="206"/>
      <c r="AX1001" s="206"/>
      <c r="AY1001" s="206"/>
      <c r="AZ1001" s="206"/>
      <c r="BA1001" s="206"/>
      <c r="BB1001" s="206"/>
      <c r="BC1001" s="206"/>
      <c r="BD1001" s="206"/>
      <c r="BE1001" s="206"/>
      <c r="BF1001" s="206"/>
      <c r="BG1001" s="206"/>
      <c r="BH1001" s="206"/>
    </row>
    <row r="1002" spans="1:60" outlineLevel="1" x14ac:dyDescent="0.2">
      <c r="A1002" s="230"/>
      <c r="B1002" s="215"/>
      <c r="C1002" s="249" t="s">
        <v>655</v>
      </c>
      <c r="D1002" s="218"/>
      <c r="E1002" s="222">
        <v>37.090000000000003</v>
      </c>
      <c r="F1002" s="227"/>
      <c r="G1002" s="227"/>
      <c r="H1002" s="226"/>
      <c r="I1002" s="232"/>
      <c r="J1002" s="206"/>
      <c r="K1002" s="206"/>
      <c r="L1002" s="206"/>
      <c r="M1002" s="206"/>
      <c r="N1002" s="206"/>
      <c r="O1002" s="206"/>
      <c r="P1002" s="206"/>
      <c r="Q1002" s="206"/>
      <c r="R1002" s="206"/>
      <c r="S1002" s="206"/>
      <c r="T1002" s="206"/>
      <c r="U1002" s="206"/>
      <c r="V1002" s="206"/>
      <c r="W1002" s="206"/>
      <c r="X1002" s="206"/>
      <c r="Y1002" s="206"/>
      <c r="Z1002" s="206"/>
      <c r="AA1002" s="206"/>
      <c r="AB1002" s="206"/>
      <c r="AC1002" s="206"/>
      <c r="AD1002" s="206"/>
      <c r="AE1002" s="206"/>
      <c r="AF1002" s="206"/>
      <c r="AG1002" s="206"/>
      <c r="AH1002" s="206"/>
      <c r="AI1002" s="206"/>
      <c r="AJ1002" s="206"/>
      <c r="AK1002" s="206"/>
      <c r="AL1002" s="206"/>
      <c r="AM1002" s="206"/>
      <c r="AN1002" s="206"/>
      <c r="AO1002" s="206"/>
      <c r="AP1002" s="206"/>
      <c r="AQ1002" s="206"/>
      <c r="AR1002" s="206"/>
      <c r="AS1002" s="206"/>
      <c r="AT1002" s="206"/>
      <c r="AU1002" s="206"/>
      <c r="AV1002" s="206"/>
      <c r="AW1002" s="206"/>
      <c r="AX1002" s="206"/>
      <c r="AY1002" s="206"/>
      <c r="AZ1002" s="206"/>
      <c r="BA1002" s="206"/>
      <c r="BB1002" s="206"/>
      <c r="BC1002" s="206"/>
      <c r="BD1002" s="206"/>
      <c r="BE1002" s="206"/>
      <c r="BF1002" s="206"/>
      <c r="BG1002" s="206"/>
      <c r="BH1002" s="206"/>
    </row>
    <row r="1003" spans="1:60" outlineLevel="1" x14ac:dyDescent="0.2">
      <c r="A1003" s="230"/>
      <c r="B1003" s="321" t="s">
        <v>1128</v>
      </c>
      <c r="C1003" s="322"/>
      <c r="D1003" s="323"/>
      <c r="E1003" s="324"/>
      <c r="F1003" s="325"/>
      <c r="G1003" s="326"/>
      <c r="H1003" s="226"/>
      <c r="I1003" s="232"/>
      <c r="J1003" s="206"/>
      <c r="K1003" s="206">
        <v>0</v>
      </c>
      <c r="L1003" s="206"/>
      <c r="M1003" s="206"/>
      <c r="N1003" s="206"/>
      <c r="O1003" s="206"/>
      <c r="P1003" s="206"/>
      <c r="Q1003" s="206"/>
      <c r="R1003" s="206"/>
      <c r="S1003" s="206"/>
      <c r="T1003" s="206"/>
      <c r="U1003" s="206"/>
      <c r="V1003" s="206"/>
      <c r="W1003" s="206"/>
      <c r="X1003" s="206"/>
      <c r="Y1003" s="206"/>
      <c r="Z1003" s="206"/>
      <c r="AA1003" s="206"/>
      <c r="AB1003" s="206"/>
      <c r="AC1003" s="206"/>
      <c r="AD1003" s="206"/>
      <c r="AE1003" s="206"/>
      <c r="AF1003" s="206"/>
      <c r="AG1003" s="206"/>
      <c r="AH1003" s="206"/>
      <c r="AI1003" s="206"/>
      <c r="AJ1003" s="206"/>
      <c r="AK1003" s="206"/>
      <c r="AL1003" s="206"/>
      <c r="AM1003" s="206"/>
      <c r="AN1003" s="206"/>
      <c r="AO1003" s="206"/>
      <c r="AP1003" s="206"/>
      <c r="AQ1003" s="206"/>
      <c r="AR1003" s="206"/>
      <c r="AS1003" s="206"/>
      <c r="AT1003" s="206"/>
      <c r="AU1003" s="206"/>
      <c r="AV1003" s="206"/>
      <c r="AW1003" s="206"/>
      <c r="AX1003" s="206"/>
      <c r="AY1003" s="206"/>
      <c r="AZ1003" s="206"/>
      <c r="BA1003" s="206"/>
      <c r="BB1003" s="206"/>
      <c r="BC1003" s="206"/>
      <c r="BD1003" s="206"/>
      <c r="BE1003" s="206"/>
      <c r="BF1003" s="206"/>
      <c r="BG1003" s="206"/>
      <c r="BH1003" s="206"/>
    </row>
    <row r="1004" spans="1:60" outlineLevel="1" x14ac:dyDescent="0.2">
      <c r="A1004" s="230"/>
      <c r="B1004" s="321" t="s">
        <v>1129</v>
      </c>
      <c r="C1004" s="322"/>
      <c r="D1004" s="323"/>
      <c r="E1004" s="324"/>
      <c r="F1004" s="325"/>
      <c r="G1004" s="326"/>
      <c r="H1004" s="226"/>
      <c r="I1004" s="232"/>
      <c r="J1004" s="206"/>
      <c r="K1004" s="206">
        <v>1</v>
      </c>
      <c r="L1004" s="206"/>
      <c r="M1004" s="206"/>
      <c r="N1004" s="206"/>
      <c r="O1004" s="206"/>
      <c r="P1004" s="206"/>
      <c r="Q1004" s="206"/>
      <c r="R1004" s="206"/>
      <c r="S1004" s="206"/>
      <c r="T1004" s="206"/>
      <c r="U1004" s="206"/>
      <c r="V1004" s="206"/>
      <c r="W1004" s="206"/>
      <c r="X1004" s="206"/>
      <c r="Y1004" s="206"/>
      <c r="Z1004" s="206"/>
      <c r="AA1004" s="206"/>
      <c r="AB1004" s="206"/>
      <c r="AC1004" s="206"/>
      <c r="AD1004" s="206"/>
      <c r="AE1004" s="206"/>
      <c r="AF1004" s="206"/>
      <c r="AG1004" s="206"/>
      <c r="AH1004" s="206"/>
      <c r="AI1004" s="206"/>
      <c r="AJ1004" s="206"/>
      <c r="AK1004" s="206"/>
      <c r="AL1004" s="206"/>
      <c r="AM1004" s="206"/>
      <c r="AN1004" s="206"/>
      <c r="AO1004" s="206"/>
      <c r="AP1004" s="206"/>
      <c r="AQ1004" s="206"/>
      <c r="AR1004" s="206"/>
      <c r="AS1004" s="206"/>
      <c r="AT1004" s="206"/>
      <c r="AU1004" s="206"/>
      <c r="AV1004" s="206"/>
      <c r="AW1004" s="206"/>
      <c r="AX1004" s="206"/>
      <c r="AY1004" s="206"/>
      <c r="AZ1004" s="206"/>
      <c r="BA1004" s="206"/>
      <c r="BB1004" s="206"/>
      <c r="BC1004" s="206"/>
      <c r="BD1004" s="206"/>
      <c r="BE1004" s="206"/>
      <c r="BF1004" s="206"/>
      <c r="BG1004" s="206"/>
      <c r="BH1004" s="206"/>
    </row>
    <row r="1005" spans="1:60" outlineLevel="1" x14ac:dyDescent="0.2">
      <c r="A1005" s="230">
        <v>200</v>
      </c>
      <c r="B1005" s="215" t="s">
        <v>1135</v>
      </c>
      <c r="C1005" s="248" t="s">
        <v>1136</v>
      </c>
      <c r="D1005" s="217" t="s">
        <v>147</v>
      </c>
      <c r="E1005" s="221">
        <v>146.91999999999999</v>
      </c>
      <c r="F1005" s="228"/>
      <c r="G1005" s="227">
        <f>ROUND(E1005*F1005,2)</f>
        <v>0</v>
      </c>
      <c r="H1005" s="226" t="s">
        <v>1132</v>
      </c>
      <c r="I1005" s="232" t="s">
        <v>149</v>
      </c>
      <c r="J1005" s="206"/>
      <c r="K1005" s="206"/>
      <c r="L1005" s="206"/>
      <c r="M1005" s="206"/>
      <c r="N1005" s="206"/>
      <c r="O1005" s="206"/>
      <c r="P1005" s="206"/>
      <c r="Q1005" s="206"/>
      <c r="R1005" s="206"/>
      <c r="S1005" s="206"/>
      <c r="T1005" s="206"/>
      <c r="U1005" s="206"/>
      <c r="V1005" s="206"/>
      <c r="W1005" s="206"/>
      <c r="X1005" s="206"/>
      <c r="Y1005" s="206"/>
      <c r="Z1005" s="206"/>
      <c r="AA1005" s="206"/>
      <c r="AB1005" s="206"/>
      <c r="AC1005" s="206"/>
      <c r="AD1005" s="206"/>
      <c r="AE1005" s="206"/>
      <c r="AF1005" s="206"/>
      <c r="AG1005" s="206"/>
      <c r="AH1005" s="206"/>
      <c r="AI1005" s="206"/>
      <c r="AJ1005" s="206"/>
      <c r="AK1005" s="206"/>
      <c r="AL1005" s="206"/>
      <c r="AM1005" s="206">
        <v>21</v>
      </c>
      <c r="AN1005" s="206"/>
      <c r="AO1005" s="206"/>
      <c r="AP1005" s="206"/>
      <c r="AQ1005" s="206"/>
      <c r="AR1005" s="206"/>
      <c r="AS1005" s="206"/>
      <c r="AT1005" s="206"/>
      <c r="AU1005" s="206"/>
      <c r="AV1005" s="206"/>
      <c r="AW1005" s="206"/>
      <c r="AX1005" s="206"/>
      <c r="AY1005" s="206"/>
      <c r="AZ1005" s="206"/>
      <c r="BA1005" s="206"/>
      <c r="BB1005" s="206"/>
      <c r="BC1005" s="206"/>
      <c r="BD1005" s="206"/>
      <c r="BE1005" s="206"/>
      <c r="BF1005" s="206"/>
      <c r="BG1005" s="206"/>
      <c r="BH1005" s="206"/>
    </row>
    <row r="1006" spans="1:60" outlineLevel="1" x14ac:dyDescent="0.2">
      <c r="A1006" s="230"/>
      <c r="B1006" s="215"/>
      <c r="C1006" s="249" t="s">
        <v>652</v>
      </c>
      <c r="D1006" s="218"/>
      <c r="E1006" s="222">
        <v>97.48</v>
      </c>
      <c r="F1006" s="227"/>
      <c r="G1006" s="227"/>
      <c r="H1006" s="226"/>
      <c r="I1006" s="232"/>
      <c r="J1006" s="206"/>
      <c r="K1006" s="206"/>
      <c r="L1006" s="206"/>
      <c r="M1006" s="206"/>
      <c r="N1006" s="206"/>
      <c r="O1006" s="206"/>
      <c r="P1006" s="206"/>
      <c r="Q1006" s="206"/>
      <c r="R1006" s="206"/>
      <c r="S1006" s="206"/>
      <c r="T1006" s="206"/>
      <c r="U1006" s="206"/>
      <c r="V1006" s="206"/>
      <c r="W1006" s="206"/>
      <c r="X1006" s="206"/>
      <c r="Y1006" s="206"/>
      <c r="Z1006" s="206"/>
      <c r="AA1006" s="206"/>
      <c r="AB1006" s="206"/>
      <c r="AC1006" s="206"/>
      <c r="AD1006" s="206"/>
      <c r="AE1006" s="206"/>
      <c r="AF1006" s="206"/>
      <c r="AG1006" s="206"/>
      <c r="AH1006" s="206"/>
      <c r="AI1006" s="206"/>
      <c r="AJ1006" s="206"/>
      <c r="AK1006" s="206"/>
      <c r="AL1006" s="206"/>
      <c r="AM1006" s="206"/>
      <c r="AN1006" s="206"/>
      <c r="AO1006" s="206"/>
      <c r="AP1006" s="206"/>
      <c r="AQ1006" s="206"/>
      <c r="AR1006" s="206"/>
      <c r="AS1006" s="206"/>
      <c r="AT1006" s="206"/>
      <c r="AU1006" s="206"/>
      <c r="AV1006" s="206"/>
      <c r="AW1006" s="206"/>
      <c r="AX1006" s="206"/>
      <c r="AY1006" s="206"/>
      <c r="AZ1006" s="206"/>
      <c r="BA1006" s="206"/>
      <c r="BB1006" s="206"/>
      <c r="BC1006" s="206"/>
      <c r="BD1006" s="206"/>
      <c r="BE1006" s="206"/>
      <c r="BF1006" s="206"/>
      <c r="BG1006" s="206"/>
      <c r="BH1006" s="206"/>
    </row>
    <row r="1007" spans="1:60" outlineLevel="1" x14ac:dyDescent="0.2">
      <c r="A1007" s="230"/>
      <c r="B1007" s="215"/>
      <c r="C1007" s="249" t="s">
        <v>653</v>
      </c>
      <c r="D1007" s="218"/>
      <c r="E1007" s="222">
        <v>12.35</v>
      </c>
      <c r="F1007" s="227"/>
      <c r="G1007" s="227"/>
      <c r="H1007" s="226"/>
      <c r="I1007" s="232"/>
      <c r="J1007" s="206"/>
      <c r="K1007" s="206"/>
      <c r="L1007" s="206"/>
      <c r="M1007" s="206"/>
      <c r="N1007" s="206"/>
      <c r="O1007" s="206"/>
      <c r="P1007" s="206"/>
      <c r="Q1007" s="206"/>
      <c r="R1007" s="206"/>
      <c r="S1007" s="206"/>
      <c r="T1007" s="206"/>
      <c r="U1007" s="206"/>
      <c r="V1007" s="206"/>
      <c r="W1007" s="206"/>
      <c r="X1007" s="206"/>
      <c r="Y1007" s="206"/>
      <c r="Z1007" s="206"/>
      <c r="AA1007" s="206"/>
      <c r="AB1007" s="206"/>
      <c r="AC1007" s="206"/>
      <c r="AD1007" s="206"/>
      <c r="AE1007" s="206"/>
      <c r="AF1007" s="206"/>
      <c r="AG1007" s="206"/>
      <c r="AH1007" s="206"/>
      <c r="AI1007" s="206"/>
      <c r="AJ1007" s="206"/>
      <c r="AK1007" s="206"/>
      <c r="AL1007" s="206"/>
      <c r="AM1007" s="206"/>
      <c r="AN1007" s="206"/>
      <c r="AO1007" s="206"/>
      <c r="AP1007" s="206"/>
      <c r="AQ1007" s="206"/>
      <c r="AR1007" s="206"/>
      <c r="AS1007" s="206"/>
      <c r="AT1007" s="206"/>
      <c r="AU1007" s="206"/>
      <c r="AV1007" s="206"/>
      <c r="AW1007" s="206"/>
      <c r="AX1007" s="206"/>
      <c r="AY1007" s="206"/>
      <c r="AZ1007" s="206"/>
      <c r="BA1007" s="206"/>
      <c r="BB1007" s="206"/>
      <c r="BC1007" s="206"/>
      <c r="BD1007" s="206"/>
      <c r="BE1007" s="206"/>
      <c r="BF1007" s="206"/>
      <c r="BG1007" s="206"/>
      <c r="BH1007" s="206"/>
    </row>
    <row r="1008" spans="1:60" outlineLevel="1" x14ac:dyDescent="0.2">
      <c r="A1008" s="230"/>
      <c r="B1008" s="215"/>
      <c r="C1008" s="249" t="s">
        <v>655</v>
      </c>
      <c r="D1008" s="218"/>
      <c r="E1008" s="222">
        <v>37.090000000000003</v>
      </c>
      <c r="F1008" s="227"/>
      <c r="G1008" s="227"/>
      <c r="H1008" s="226"/>
      <c r="I1008" s="232"/>
      <c r="J1008" s="206"/>
      <c r="K1008" s="206"/>
      <c r="L1008" s="206"/>
      <c r="M1008" s="206"/>
      <c r="N1008" s="206"/>
      <c r="O1008" s="206"/>
      <c r="P1008" s="206"/>
      <c r="Q1008" s="206"/>
      <c r="R1008" s="206"/>
      <c r="S1008" s="206"/>
      <c r="T1008" s="206"/>
      <c r="U1008" s="206"/>
      <c r="V1008" s="206"/>
      <c r="W1008" s="206"/>
      <c r="X1008" s="206"/>
      <c r="Y1008" s="206"/>
      <c r="Z1008" s="206"/>
      <c r="AA1008" s="206"/>
      <c r="AB1008" s="206"/>
      <c r="AC1008" s="206"/>
      <c r="AD1008" s="206"/>
      <c r="AE1008" s="206"/>
      <c r="AF1008" s="206"/>
      <c r="AG1008" s="206"/>
      <c r="AH1008" s="206"/>
      <c r="AI1008" s="206"/>
      <c r="AJ1008" s="206"/>
      <c r="AK1008" s="206"/>
      <c r="AL1008" s="206"/>
      <c r="AM1008" s="206"/>
      <c r="AN1008" s="206"/>
      <c r="AO1008" s="206"/>
      <c r="AP1008" s="206"/>
      <c r="AQ1008" s="206"/>
      <c r="AR1008" s="206"/>
      <c r="AS1008" s="206"/>
      <c r="AT1008" s="206"/>
      <c r="AU1008" s="206"/>
      <c r="AV1008" s="206"/>
      <c r="AW1008" s="206"/>
      <c r="AX1008" s="206"/>
      <c r="AY1008" s="206"/>
      <c r="AZ1008" s="206"/>
      <c r="BA1008" s="206"/>
      <c r="BB1008" s="206"/>
      <c r="BC1008" s="206"/>
      <c r="BD1008" s="206"/>
      <c r="BE1008" s="206"/>
      <c r="BF1008" s="206"/>
      <c r="BG1008" s="206"/>
      <c r="BH1008" s="206"/>
    </row>
    <row r="1009" spans="1:60" outlineLevel="1" x14ac:dyDescent="0.2">
      <c r="A1009" s="230"/>
      <c r="B1009" s="321" t="s">
        <v>1137</v>
      </c>
      <c r="C1009" s="322"/>
      <c r="D1009" s="323"/>
      <c r="E1009" s="324"/>
      <c r="F1009" s="325"/>
      <c r="G1009" s="326"/>
      <c r="H1009" s="226"/>
      <c r="I1009" s="232"/>
      <c r="J1009" s="206"/>
      <c r="K1009" s="206">
        <v>0</v>
      </c>
      <c r="L1009" s="206"/>
      <c r="M1009" s="206"/>
      <c r="N1009" s="206"/>
      <c r="O1009" s="206"/>
      <c r="P1009" s="206"/>
      <c r="Q1009" s="206"/>
      <c r="R1009" s="206"/>
      <c r="S1009" s="206"/>
      <c r="T1009" s="206"/>
      <c r="U1009" s="206"/>
      <c r="V1009" s="206"/>
      <c r="W1009" s="206"/>
      <c r="X1009" s="206"/>
      <c r="Y1009" s="206"/>
      <c r="Z1009" s="206"/>
      <c r="AA1009" s="206"/>
      <c r="AB1009" s="206"/>
      <c r="AC1009" s="206"/>
      <c r="AD1009" s="206"/>
      <c r="AE1009" s="206"/>
      <c r="AF1009" s="206"/>
      <c r="AG1009" s="206"/>
      <c r="AH1009" s="206"/>
      <c r="AI1009" s="206"/>
      <c r="AJ1009" s="206"/>
      <c r="AK1009" s="206"/>
      <c r="AL1009" s="206"/>
      <c r="AM1009" s="206"/>
      <c r="AN1009" s="206"/>
      <c r="AO1009" s="206"/>
      <c r="AP1009" s="206"/>
      <c r="AQ1009" s="206"/>
      <c r="AR1009" s="206"/>
      <c r="AS1009" s="206"/>
      <c r="AT1009" s="206"/>
      <c r="AU1009" s="206"/>
      <c r="AV1009" s="206"/>
      <c r="AW1009" s="206"/>
      <c r="AX1009" s="206"/>
      <c r="AY1009" s="206"/>
      <c r="AZ1009" s="206"/>
      <c r="BA1009" s="206"/>
      <c r="BB1009" s="206"/>
      <c r="BC1009" s="206"/>
      <c r="BD1009" s="206"/>
      <c r="BE1009" s="206"/>
      <c r="BF1009" s="206"/>
      <c r="BG1009" s="206"/>
      <c r="BH1009" s="206"/>
    </row>
    <row r="1010" spans="1:60" outlineLevel="1" x14ac:dyDescent="0.2">
      <c r="A1010" s="230"/>
      <c r="B1010" s="321" t="s">
        <v>963</v>
      </c>
      <c r="C1010" s="322"/>
      <c r="D1010" s="323"/>
      <c r="E1010" s="324"/>
      <c r="F1010" s="325"/>
      <c r="G1010" s="326"/>
      <c r="H1010" s="226"/>
      <c r="I1010" s="232"/>
      <c r="J1010" s="206"/>
      <c r="K1010" s="206"/>
      <c r="L1010" s="206"/>
      <c r="M1010" s="206"/>
      <c r="N1010" s="206"/>
      <c r="O1010" s="206"/>
      <c r="P1010" s="206"/>
      <c r="Q1010" s="206"/>
      <c r="R1010" s="206"/>
      <c r="S1010" s="206"/>
      <c r="T1010" s="206"/>
      <c r="U1010" s="206"/>
      <c r="V1010" s="206"/>
      <c r="W1010" s="206"/>
      <c r="X1010" s="206"/>
      <c r="Y1010" s="206"/>
      <c r="Z1010" s="206"/>
      <c r="AA1010" s="206"/>
      <c r="AB1010" s="206"/>
      <c r="AC1010" s="206"/>
      <c r="AD1010" s="206"/>
      <c r="AE1010" s="206"/>
      <c r="AF1010" s="206"/>
      <c r="AG1010" s="206"/>
      <c r="AH1010" s="206"/>
      <c r="AI1010" s="206"/>
      <c r="AJ1010" s="206"/>
      <c r="AK1010" s="206"/>
      <c r="AL1010" s="206"/>
      <c r="AM1010" s="206"/>
      <c r="AN1010" s="206"/>
      <c r="AO1010" s="206"/>
      <c r="AP1010" s="206"/>
      <c r="AQ1010" s="206"/>
      <c r="AR1010" s="206"/>
      <c r="AS1010" s="206"/>
      <c r="AT1010" s="206"/>
      <c r="AU1010" s="206"/>
      <c r="AV1010" s="206"/>
      <c r="AW1010" s="206"/>
      <c r="AX1010" s="206"/>
      <c r="AY1010" s="206"/>
      <c r="AZ1010" s="206"/>
      <c r="BA1010" s="206"/>
      <c r="BB1010" s="206"/>
      <c r="BC1010" s="206"/>
      <c r="BD1010" s="206"/>
      <c r="BE1010" s="206"/>
      <c r="BF1010" s="206"/>
      <c r="BG1010" s="206"/>
      <c r="BH1010" s="206"/>
    </row>
    <row r="1011" spans="1:60" outlineLevel="1" x14ac:dyDescent="0.2">
      <c r="A1011" s="230">
        <v>201</v>
      </c>
      <c r="B1011" s="215" t="s">
        <v>1138</v>
      </c>
      <c r="C1011" s="248" t="s">
        <v>965</v>
      </c>
      <c r="D1011" s="217" t="s">
        <v>51</v>
      </c>
      <c r="E1011" s="224"/>
      <c r="F1011" s="228"/>
      <c r="G1011" s="227">
        <f>ROUND(E1011*F1011,2)</f>
        <v>0</v>
      </c>
      <c r="H1011" s="226" t="s">
        <v>1132</v>
      </c>
      <c r="I1011" s="232" t="s">
        <v>149</v>
      </c>
      <c r="J1011" s="206"/>
      <c r="K1011" s="206"/>
      <c r="L1011" s="206"/>
      <c r="M1011" s="206"/>
      <c r="N1011" s="206"/>
      <c r="O1011" s="206"/>
      <c r="P1011" s="206"/>
      <c r="Q1011" s="206"/>
      <c r="R1011" s="206"/>
      <c r="S1011" s="206"/>
      <c r="T1011" s="206"/>
      <c r="U1011" s="206"/>
      <c r="V1011" s="206"/>
      <c r="W1011" s="206"/>
      <c r="X1011" s="206"/>
      <c r="Y1011" s="206"/>
      <c r="Z1011" s="206"/>
      <c r="AA1011" s="206"/>
      <c r="AB1011" s="206"/>
      <c r="AC1011" s="206"/>
      <c r="AD1011" s="206"/>
      <c r="AE1011" s="206"/>
      <c r="AF1011" s="206"/>
      <c r="AG1011" s="206"/>
      <c r="AH1011" s="206"/>
      <c r="AI1011" s="206"/>
      <c r="AJ1011" s="206"/>
      <c r="AK1011" s="206"/>
      <c r="AL1011" s="206"/>
      <c r="AM1011" s="206">
        <v>21</v>
      </c>
      <c r="AN1011" s="206"/>
      <c r="AO1011" s="206"/>
      <c r="AP1011" s="206"/>
      <c r="AQ1011" s="206"/>
      <c r="AR1011" s="206"/>
      <c r="AS1011" s="206"/>
      <c r="AT1011" s="206"/>
      <c r="AU1011" s="206"/>
      <c r="AV1011" s="206"/>
      <c r="AW1011" s="206"/>
      <c r="AX1011" s="206"/>
      <c r="AY1011" s="206"/>
      <c r="AZ1011" s="206"/>
      <c r="BA1011" s="206"/>
      <c r="BB1011" s="206"/>
      <c r="BC1011" s="206"/>
      <c r="BD1011" s="206"/>
      <c r="BE1011" s="206"/>
      <c r="BF1011" s="206"/>
      <c r="BG1011" s="206"/>
      <c r="BH1011" s="206"/>
    </row>
    <row r="1012" spans="1:60" x14ac:dyDescent="0.2">
      <c r="A1012" s="229" t="s">
        <v>141</v>
      </c>
      <c r="B1012" s="214" t="s">
        <v>115</v>
      </c>
      <c r="C1012" s="247" t="s">
        <v>116</v>
      </c>
      <c r="D1012" s="216"/>
      <c r="E1012" s="220"/>
      <c r="F1012" s="346">
        <f>SUM(G1013:G1080)</f>
        <v>0</v>
      </c>
      <c r="G1012" s="347"/>
      <c r="H1012" s="225"/>
      <c r="I1012" s="231"/>
    </row>
    <row r="1013" spans="1:60" outlineLevel="1" x14ac:dyDescent="0.2">
      <c r="A1013" s="230"/>
      <c r="B1013" s="335" t="s">
        <v>1139</v>
      </c>
      <c r="C1013" s="336"/>
      <c r="D1013" s="337"/>
      <c r="E1013" s="338"/>
      <c r="F1013" s="339"/>
      <c r="G1013" s="340"/>
      <c r="H1013" s="226"/>
      <c r="I1013" s="232"/>
      <c r="J1013" s="206"/>
      <c r="K1013" s="206">
        <v>0</v>
      </c>
      <c r="L1013" s="206"/>
      <c r="M1013" s="206"/>
      <c r="N1013" s="206"/>
      <c r="O1013" s="206"/>
      <c r="P1013" s="206"/>
      <c r="Q1013" s="206"/>
      <c r="R1013" s="206"/>
      <c r="S1013" s="206"/>
      <c r="T1013" s="206"/>
      <c r="U1013" s="206"/>
      <c r="V1013" s="206"/>
      <c r="W1013" s="206"/>
      <c r="X1013" s="206"/>
      <c r="Y1013" s="206"/>
      <c r="Z1013" s="206"/>
      <c r="AA1013" s="206"/>
      <c r="AB1013" s="206"/>
      <c r="AC1013" s="206"/>
      <c r="AD1013" s="206"/>
      <c r="AE1013" s="206"/>
      <c r="AF1013" s="206"/>
      <c r="AG1013" s="206"/>
      <c r="AH1013" s="206"/>
      <c r="AI1013" s="206"/>
      <c r="AJ1013" s="206"/>
      <c r="AK1013" s="206"/>
      <c r="AL1013" s="206"/>
      <c r="AM1013" s="206"/>
      <c r="AN1013" s="206"/>
      <c r="AO1013" s="206"/>
      <c r="AP1013" s="206"/>
      <c r="AQ1013" s="206"/>
      <c r="AR1013" s="206"/>
      <c r="AS1013" s="206"/>
      <c r="AT1013" s="206"/>
      <c r="AU1013" s="206"/>
      <c r="AV1013" s="206"/>
      <c r="AW1013" s="206"/>
      <c r="AX1013" s="206"/>
      <c r="AY1013" s="206"/>
      <c r="AZ1013" s="206"/>
      <c r="BA1013" s="206"/>
      <c r="BB1013" s="206"/>
      <c r="BC1013" s="206"/>
      <c r="BD1013" s="206"/>
      <c r="BE1013" s="206"/>
      <c r="BF1013" s="206"/>
      <c r="BG1013" s="206"/>
      <c r="BH1013" s="206"/>
    </row>
    <row r="1014" spans="1:60" outlineLevel="1" x14ac:dyDescent="0.2">
      <c r="A1014" s="230">
        <v>202</v>
      </c>
      <c r="B1014" s="215" t="s">
        <v>1140</v>
      </c>
      <c r="C1014" s="248" t="s">
        <v>1141</v>
      </c>
      <c r="D1014" s="217" t="s">
        <v>147</v>
      </c>
      <c r="E1014" s="221">
        <v>73.122249999999994</v>
      </c>
      <c r="F1014" s="228"/>
      <c r="G1014" s="227">
        <f>ROUND(E1014*F1014,2)</f>
        <v>0</v>
      </c>
      <c r="H1014" s="226" t="s">
        <v>1089</v>
      </c>
      <c r="I1014" s="232" t="s">
        <v>149</v>
      </c>
      <c r="J1014" s="206"/>
      <c r="K1014" s="206"/>
      <c r="L1014" s="206"/>
      <c r="M1014" s="206"/>
      <c r="N1014" s="206"/>
      <c r="O1014" s="206"/>
      <c r="P1014" s="206"/>
      <c r="Q1014" s="206"/>
      <c r="R1014" s="206"/>
      <c r="S1014" s="206"/>
      <c r="T1014" s="206"/>
      <c r="U1014" s="206"/>
      <c r="V1014" s="206"/>
      <c r="W1014" s="206"/>
      <c r="X1014" s="206"/>
      <c r="Y1014" s="206"/>
      <c r="Z1014" s="206"/>
      <c r="AA1014" s="206"/>
      <c r="AB1014" s="206"/>
      <c r="AC1014" s="206"/>
      <c r="AD1014" s="206"/>
      <c r="AE1014" s="206"/>
      <c r="AF1014" s="206"/>
      <c r="AG1014" s="206"/>
      <c r="AH1014" s="206"/>
      <c r="AI1014" s="206"/>
      <c r="AJ1014" s="206"/>
      <c r="AK1014" s="206"/>
      <c r="AL1014" s="206"/>
      <c r="AM1014" s="206">
        <v>21</v>
      </c>
      <c r="AN1014" s="206"/>
      <c r="AO1014" s="206"/>
      <c r="AP1014" s="206"/>
      <c r="AQ1014" s="206"/>
      <c r="AR1014" s="206"/>
      <c r="AS1014" s="206"/>
      <c r="AT1014" s="206"/>
      <c r="AU1014" s="206"/>
      <c r="AV1014" s="206"/>
      <c r="AW1014" s="206"/>
      <c r="AX1014" s="206"/>
      <c r="AY1014" s="206"/>
      <c r="AZ1014" s="206"/>
      <c r="BA1014" s="206"/>
      <c r="BB1014" s="206"/>
      <c r="BC1014" s="206"/>
      <c r="BD1014" s="206"/>
      <c r="BE1014" s="206"/>
      <c r="BF1014" s="206"/>
      <c r="BG1014" s="206"/>
      <c r="BH1014" s="206"/>
    </row>
    <row r="1015" spans="1:60" outlineLevel="1" x14ac:dyDescent="0.2">
      <c r="A1015" s="230"/>
      <c r="B1015" s="215"/>
      <c r="C1015" s="249" t="s">
        <v>529</v>
      </c>
      <c r="D1015" s="218"/>
      <c r="E1015" s="222">
        <v>11.9505</v>
      </c>
      <c r="F1015" s="227"/>
      <c r="G1015" s="227"/>
      <c r="H1015" s="226"/>
      <c r="I1015" s="232"/>
      <c r="J1015" s="206"/>
      <c r="K1015" s="206"/>
      <c r="L1015" s="206"/>
      <c r="M1015" s="206"/>
      <c r="N1015" s="206"/>
      <c r="O1015" s="206"/>
      <c r="P1015" s="206"/>
      <c r="Q1015" s="206"/>
      <c r="R1015" s="206"/>
      <c r="S1015" s="206"/>
      <c r="T1015" s="206"/>
      <c r="U1015" s="206"/>
      <c r="V1015" s="206"/>
      <c r="W1015" s="206"/>
      <c r="X1015" s="206"/>
      <c r="Y1015" s="206"/>
      <c r="Z1015" s="206"/>
      <c r="AA1015" s="206"/>
      <c r="AB1015" s="206"/>
      <c r="AC1015" s="206"/>
      <c r="AD1015" s="206"/>
      <c r="AE1015" s="206"/>
      <c r="AF1015" s="206"/>
      <c r="AG1015" s="206"/>
      <c r="AH1015" s="206"/>
      <c r="AI1015" s="206"/>
      <c r="AJ1015" s="206"/>
      <c r="AK1015" s="206"/>
      <c r="AL1015" s="206"/>
      <c r="AM1015" s="206"/>
      <c r="AN1015" s="206"/>
      <c r="AO1015" s="206"/>
      <c r="AP1015" s="206"/>
      <c r="AQ1015" s="206"/>
      <c r="AR1015" s="206"/>
      <c r="AS1015" s="206"/>
      <c r="AT1015" s="206"/>
      <c r="AU1015" s="206"/>
      <c r="AV1015" s="206"/>
      <c r="AW1015" s="206"/>
      <c r="AX1015" s="206"/>
      <c r="AY1015" s="206"/>
      <c r="AZ1015" s="206"/>
      <c r="BA1015" s="206"/>
      <c r="BB1015" s="206"/>
      <c r="BC1015" s="206"/>
      <c r="BD1015" s="206"/>
      <c r="BE1015" s="206"/>
      <c r="BF1015" s="206"/>
      <c r="BG1015" s="206"/>
      <c r="BH1015" s="206"/>
    </row>
    <row r="1016" spans="1:60" outlineLevel="1" x14ac:dyDescent="0.2">
      <c r="A1016" s="230"/>
      <c r="B1016" s="215"/>
      <c r="C1016" s="249" t="s">
        <v>530</v>
      </c>
      <c r="D1016" s="218"/>
      <c r="E1016" s="222">
        <v>12.1915</v>
      </c>
      <c r="F1016" s="227"/>
      <c r="G1016" s="227"/>
      <c r="H1016" s="226"/>
      <c r="I1016" s="232"/>
      <c r="J1016" s="206"/>
      <c r="K1016" s="206"/>
      <c r="L1016" s="206"/>
      <c r="M1016" s="206"/>
      <c r="N1016" s="206"/>
      <c r="O1016" s="206"/>
      <c r="P1016" s="206"/>
      <c r="Q1016" s="206"/>
      <c r="R1016" s="206"/>
      <c r="S1016" s="206"/>
      <c r="T1016" s="206"/>
      <c r="U1016" s="206"/>
      <c r="V1016" s="206"/>
      <c r="W1016" s="206"/>
      <c r="X1016" s="206"/>
      <c r="Y1016" s="206"/>
      <c r="Z1016" s="206"/>
      <c r="AA1016" s="206"/>
      <c r="AB1016" s="206"/>
      <c r="AC1016" s="206"/>
      <c r="AD1016" s="206"/>
      <c r="AE1016" s="206"/>
      <c r="AF1016" s="206"/>
      <c r="AG1016" s="206"/>
      <c r="AH1016" s="206"/>
      <c r="AI1016" s="206"/>
      <c r="AJ1016" s="206"/>
      <c r="AK1016" s="206"/>
      <c r="AL1016" s="206"/>
      <c r="AM1016" s="206"/>
      <c r="AN1016" s="206"/>
      <c r="AO1016" s="206"/>
      <c r="AP1016" s="206"/>
      <c r="AQ1016" s="206"/>
      <c r="AR1016" s="206"/>
      <c r="AS1016" s="206"/>
      <c r="AT1016" s="206"/>
      <c r="AU1016" s="206"/>
      <c r="AV1016" s="206"/>
      <c r="AW1016" s="206"/>
      <c r="AX1016" s="206"/>
      <c r="AY1016" s="206"/>
      <c r="AZ1016" s="206"/>
      <c r="BA1016" s="206"/>
      <c r="BB1016" s="206"/>
      <c r="BC1016" s="206"/>
      <c r="BD1016" s="206"/>
      <c r="BE1016" s="206"/>
      <c r="BF1016" s="206"/>
      <c r="BG1016" s="206"/>
      <c r="BH1016" s="206"/>
    </row>
    <row r="1017" spans="1:60" outlineLevel="1" x14ac:dyDescent="0.2">
      <c r="A1017" s="230"/>
      <c r="B1017" s="215"/>
      <c r="C1017" s="249" t="s">
        <v>531</v>
      </c>
      <c r="D1017" s="218"/>
      <c r="E1017" s="222">
        <v>6.59</v>
      </c>
      <c r="F1017" s="227"/>
      <c r="G1017" s="227"/>
      <c r="H1017" s="226"/>
      <c r="I1017" s="232"/>
      <c r="J1017" s="206"/>
      <c r="K1017" s="206"/>
      <c r="L1017" s="206"/>
      <c r="M1017" s="206"/>
      <c r="N1017" s="206"/>
      <c r="O1017" s="206"/>
      <c r="P1017" s="206"/>
      <c r="Q1017" s="206"/>
      <c r="R1017" s="206"/>
      <c r="S1017" s="206"/>
      <c r="T1017" s="206"/>
      <c r="U1017" s="206"/>
      <c r="V1017" s="206"/>
      <c r="W1017" s="206"/>
      <c r="X1017" s="206"/>
      <c r="Y1017" s="206"/>
      <c r="Z1017" s="206"/>
      <c r="AA1017" s="206"/>
      <c r="AB1017" s="206"/>
      <c r="AC1017" s="206"/>
      <c r="AD1017" s="206"/>
      <c r="AE1017" s="206"/>
      <c r="AF1017" s="206"/>
      <c r="AG1017" s="206"/>
      <c r="AH1017" s="206"/>
      <c r="AI1017" s="206"/>
      <c r="AJ1017" s="206"/>
      <c r="AK1017" s="206"/>
      <c r="AL1017" s="206"/>
      <c r="AM1017" s="206"/>
      <c r="AN1017" s="206"/>
      <c r="AO1017" s="206"/>
      <c r="AP1017" s="206"/>
      <c r="AQ1017" s="206"/>
      <c r="AR1017" s="206"/>
      <c r="AS1017" s="206"/>
      <c r="AT1017" s="206"/>
      <c r="AU1017" s="206"/>
      <c r="AV1017" s="206"/>
      <c r="AW1017" s="206"/>
      <c r="AX1017" s="206"/>
      <c r="AY1017" s="206"/>
      <c r="AZ1017" s="206"/>
      <c r="BA1017" s="206"/>
      <c r="BB1017" s="206"/>
      <c r="BC1017" s="206"/>
      <c r="BD1017" s="206"/>
      <c r="BE1017" s="206"/>
      <c r="BF1017" s="206"/>
      <c r="BG1017" s="206"/>
      <c r="BH1017" s="206"/>
    </row>
    <row r="1018" spans="1:60" outlineLevel="1" x14ac:dyDescent="0.2">
      <c r="A1018" s="230"/>
      <c r="B1018" s="215"/>
      <c r="C1018" s="249" t="s">
        <v>532</v>
      </c>
      <c r="D1018" s="218"/>
      <c r="E1018" s="222">
        <v>14.5335</v>
      </c>
      <c r="F1018" s="227"/>
      <c r="G1018" s="227"/>
      <c r="H1018" s="226"/>
      <c r="I1018" s="232"/>
      <c r="J1018" s="206"/>
      <c r="K1018" s="206"/>
      <c r="L1018" s="206"/>
      <c r="M1018" s="206"/>
      <c r="N1018" s="206"/>
      <c r="O1018" s="206"/>
      <c r="P1018" s="206"/>
      <c r="Q1018" s="206"/>
      <c r="R1018" s="206"/>
      <c r="S1018" s="206"/>
      <c r="T1018" s="206"/>
      <c r="U1018" s="206"/>
      <c r="V1018" s="206"/>
      <c r="W1018" s="206"/>
      <c r="X1018" s="206"/>
      <c r="Y1018" s="206"/>
      <c r="Z1018" s="206"/>
      <c r="AA1018" s="206"/>
      <c r="AB1018" s="206"/>
      <c r="AC1018" s="206"/>
      <c r="AD1018" s="206"/>
      <c r="AE1018" s="206"/>
      <c r="AF1018" s="206"/>
      <c r="AG1018" s="206"/>
      <c r="AH1018" s="206"/>
      <c r="AI1018" s="206"/>
      <c r="AJ1018" s="206"/>
      <c r="AK1018" s="206"/>
      <c r="AL1018" s="206"/>
      <c r="AM1018" s="206"/>
      <c r="AN1018" s="206"/>
      <c r="AO1018" s="206"/>
      <c r="AP1018" s="206"/>
      <c r="AQ1018" s="206"/>
      <c r="AR1018" s="206"/>
      <c r="AS1018" s="206"/>
      <c r="AT1018" s="206"/>
      <c r="AU1018" s="206"/>
      <c r="AV1018" s="206"/>
      <c r="AW1018" s="206"/>
      <c r="AX1018" s="206"/>
      <c r="AY1018" s="206"/>
      <c r="AZ1018" s="206"/>
      <c r="BA1018" s="206"/>
      <c r="BB1018" s="206"/>
      <c r="BC1018" s="206"/>
      <c r="BD1018" s="206"/>
      <c r="BE1018" s="206"/>
      <c r="BF1018" s="206"/>
      <c r="BG1018" s="206"/>
      <c r="BH1018" s="206"/>
    </row>
    <row r="1019" spans="1:60" outlineLevel="1" x14ac:dyDescent="0.2">
      <c r="A1019" s="230"/>
      <c r="B1019" s="215"/>
      <c r="C1019" s="249" t="s">
        <v>533</v>
      </c>
      <c r="D1019" s="218"/>
      <c r="E1019" s="222">
        <v>12.586</v>
      </c>
      <c r="F1019" s="227"/>
      <c r="G1019" s="227"/>
      <c r="H1019" s="226"/>
      <c r="I1019" s="232"/>
      <c r="J1019" s="206"/>
      <c r="K1019" s="206"/>
      <c r="L1019" s="206"/>
      <c r="M1019" s="206"/>
      <c r="N1019" s="206"/>
      <c r="O1019" s="206"/>
      <c r="P1019" s="206"/>
      <c r="Q1019" s="206"/>
      <c r="R1019" s="206"/>
      <c r="S1019" s="206"/>
      <c r="T1019" s="206"/>
      <c r="U1019" s="206"/>
      <c r="V1019" s="206"/>
      <c r="W1019" s="206"/>
      <c r="X1019" s="206"/>
      <c r="Y1019" s="206"/>
      <c r="Z1019" s="206"/>
      <c r="AA1019" s="206"/>
      <c r="AB1019" s="206"/>
      <c r="AC1019" s="206"/>
      <c r="AD1019" s="206"/>
      <c r="AE1019" s="206"/>
      <c r="AF1019" s="206"/>
      <c r="AG1019" s="206"/>
      <c r="AH1019" s="206"/>
      <c r="AI1019" s="206"/>
      <c r="AJ1019" s="206"/>
      <c r="AK1019" s="206"/>
      <c r="AL1019" s="206"/>
      <c r="AM1019" s="206"/>
      <c r="AN1019" s="206"/>
      <c r="AO1019" s="206"/>
      <c r="AP1019" s="206"/>
      <c r="AQ1019" s="206"/>
      <c r="AR1019" s="206"/>
      <c r="AS1019" s="206"/>
      <c r="AT1019" s="206"/>
      <c r="AU1019" s="206"/>
      <c r="AV1019" s="206"/>
      <c r="AW1019" s="206"/>
      <c r="AX1019" s="206"/>
      <c r="AY1019" s="206"/>
      <c r="AZ1019" s="206"/>
      <c r="BA1019" s="206"/>
      <c r="BB1019" s="206"/>
      <c r="BC1019" s="206"/>
      <c r="BD1019" s="206"/>
      <c r="BE1019" s="206"/>
      <c r="BF1019" s="206"/>
      <c r="BG1019" s="206"/>
      <c r="BH1019" s="206"/>
    </row>
    <row r="1020" spans="1:60" outlineLevel="1" x14ac:dyDescent="0.2">
      <c r="A1020" s="230"/>
      <c r="B1020" s="215"/>
      <c r="C1020" s="249" t="s">
        <v>534</v>
      </c>
      <c r="D1020" s="218"/>
      <c r="E1020" s="222">
        <v>12.207000000000001</v>
      </c>
      <c r="F1020" s="227"/>
      <c r="G1020" s="227"/>
      <c r="H1020" s="226"/>
      <c r="I1020" s="232"/>
      <c r="J1020" s="206"/>
      <c r="K1020" s="206"/>
      <c r="L1020" s="206"/>
      <c r="M1020" s="206"/>
      <c r="N1020" s="206"/>
      <c r="O1020" s="206"/>
      <c r="P1020" s="206"/>
      <c r="Q1020" s="206"/>
      <c r="R1020" s="206"/>
      <c r="S1020" s="206"/>
      <c r="T1020" s="206"/>
      <c r="U1020" s="206"/>
      <c r="V1020" s="206"/>
      <c r="W1020" s="206"/>
      <c r="X1020" s="206"/>
      <c r="Y1020" s="206"/>
      <c r="Z1020" s="206"/>
      <c r="AA1020" s="206"/>
      <c r="AB1020" s="206"/>
      <c r="AC1020" s="206"/>
      <c r="AD1020" s="206"/>
      <c r="AE1020" s="206"/>
      <c r="AF1020" s="206"/>
      <c r="AG1020" s="206"/>
      <c r="AH1020" s="206"/>
      <c r="AI1020" s="206"/>
      <c r="AJ1020" s="206"/>
      <c r="AK1020" s="206"/>
      <c r="AL1020" s="206"/>
      <c r="AM1020" s="206"/>
      <c r="AN1020" s="206"/>
      <c r="AO1020" s="206"/>
      <c r="AP1020" s="206"/>
      <c r="AQ1020" s="206"/>
      <c r="AR1020" s="206"/>
      <c r="AS1020" s="206"/>
      <c r="AT1020" s="206"/>
      <c r="AU1020" s="206"/>
      <c r="AV1020" s="206"/>
      <c r="AW1020" s="206"/>
      <c r="AX1020" s="206"/>
      <c r="AY1020" s="206"/>
      <c r="AZ1020" s="206"/>
      <c r="BA1020" s="206"/>
      <c r="BB1020" s="206"/>
      <c r="BC1020" s="206"/>
      <c r="BD1020" s="206"/>
      <c r="BE1020" s="206"/>
      <c r="BF1020" s="206"/>
      <c r="BG1020" s="206"/>
      <c r="BH1020" s="206"/>
    </row>
    <row r="1021" spans="1:60" outlineLevel="1" x14ac:dyDescent="0.2">
      <c r="A1021" s="230"/>
      <c r="B1021" s="215"/>
      <c r="C1021" s="249" t="s">
        <v>535</v>
      </c>
      <c r="D1021" s="218"/>
      <c r="E1021" s="222">
        <v>3.0637500000000002</v>
      </c>
      <c r="F1021" s="227"/>
      <c r="G1021" s="227"/>
      <c r="H1021" s="226"/>
      <c r="I1021" s="232"/>
      <c r="J1021" s="206"/>
      <c r="K1021" s="206"/>
      <c r="L1021" s="206"/>
      <c r="M1021" s="206"/>
      <c r="N1021" s="206"/>
      <c r="O1021" s="206"/>
      <c r="P1021" s="206"/>
      <c r="Q1021" s="206"/>
      <c r="R1021" s="206"/>
      <c r="S1021" s="206"/>
      <c r="T1021" s="206"/>
      <c r="U1021" s="206"/>
      <c r="V1021" s="206"/>
      <c r="W1021" s="206"/>
      <c r="X1021" s="206"/>
      <c r="Y1021" s="206"/>
      <c r="Z1021" s="206"/>
      <c r="AA1021" s="206"/>
      <c r="AB1021" s="206"/>
      <c r="AC1021" s="206"/>
      <c r="AD1021" s="206"/>
      <c r="AE1021" s="206"/>
      <c r="AF1021" s="206"/>
      <c r="AG1021" s="206"/>
      <c r="AH1021" s="206"/>
      <c r="AI1021" s="206"/>
      <c r="AJ1021" s="206"/>
      <c r="AK1021" s="206"/>
      <c r="AL1021" s="206"/>
      <c r="AM1021" s="206"/>
      <c r="AN1021" s="206"/>
      <c r="AO1021" s="206"/>
      <c r="AP1021" s="206"/>
      <c r="AQ1021" s="206"/>
      <c r="AR1021" s="206"/>
      <c r="AS1021" s="206"/>
      <c r="AT1021" s="206"/>
      <c r="AU1021" s="206"/>
      <c r="AV1021" s="206"/>
      <c r="AW1021" s="206"/>
      <c r="AX1021" s="206"/>
      <c r="AY1021" s="206"/>
      <c r="AZ1021" s="206"/>
      <c r="BA1021" s="206"/>
      <c r="BB1021" s="206"/>
      <c r="BC1021" s="206"/>
      <c r="BD1021" s="206"/>
      <c r="BE1021" s="206"/>
      <c r="BF1021" s="206"/>
      <c r="BG1021" s="206"/>
      <c r="BH1021" s="206"/>
    </row>
    <row r="1022" spans="1:60" outlineLevel="1" x14ac:dyDescent="0.2">
      <c r="A1022" s="230"/>
      <c r="B1022" s="321" t="s">
        <v>1142</v>
      </c>
      <c r="C1022" s="322"/>
      <c r="D1022" s="323"/>
      <c r="E1022" s="324"/>
      <c r="F1022" s="325"/>
      <c r="G1022" s="326"/>
      <c r="H1022" s="226"/>
      <c r="I1022" s="232"/>
      <c r="J1022" s="206"/>
      <c r="K1022" s="206">
        <v>0</v>
      </c>
      <c r="L1022" s="206"/>
      <c r="M1022" s="206"/>
      <c r="N1022" s="206"/>
      <c r="O1022" s="206"/>
      <c r="P1022" s="206"/>
      <c r="Q1022" s="206"/>
      <c r="R1022" s="206"/>
      <c r="S1022" s="206"/>
      <c r="T1022" s="206"/>
      <c r="U1022" s="206"/>
      <c r="V1022" s="206"/>
      <c r="W1022" s="206"/>
      <c r="X1022" s="206"/>
      <c r="Y1022" s="206"/>
      <c r="Z1022" s="206"/>
      <c r="AA1022" s="206"/>
      <c r="AB1022" s="206"/>
      <c r="AC1022" s="206"/>
      <c r="AD1022" s="206"/>
      <c r="AE1022" s="206"/>
      <c r="AF1022" s="206"/>
      <c r="AG1022" s="206"/>
      <c r="AH1022" s="206"/>
      <c r="AI1022" s="206"/>
      <c r="AJ1022" s="206"/>
      <c r="AK1022" s="206"/>
      <c r="AL1022" s="206"/>
      <c r="AM1022" s="206"/>
      <c r="AN1022" s="206"/>
      <c r="AO1022" s="206"/>
      <c r="AP1022" s="206"/>
      <c r="AQ1022" s="206"/>
      <c r="AR1022" s="206"/>
      <c r="AS1022" s="206"/>
      <c r="AT1022" s="206"/>
      <c r="AU1022" s="206"/>
      <c r="AV1022" s="206"/>
      <c r="AW1022" s="206"/>
      <c r="AX1022" s="206"/>
      <c r="AY1022" s="206"/>
      <c r="AZ1022" s="206"/>
      <c r="BA1022" s="206"/>
      <c r="BB1022" s="206"/>
      <c r="BC1022" s="206"/>
      <c r="BD1022" s="206"/>
      <c r="BE1022" s="206"/>
      <c r="BF1022" s="206"/>
      <c r="BG1022" s="206"/>
      <c r="BH1022" s="206"/>
    </row>
    <row r="1023" spans="1:60" outlineLevel="1" x14ac:dyDescent="0.2">
      <c r="A1023" s="230"/>
      <c r="B1023" s="321" t="s">
        <v>1143</v>
      </c>
      <c r="C1023" s="322"/>
      <c r="D1023" s="323"/>
      <c r="E1023" s="324"/>
      <c r="F1023" s="325"/>
      <c r="G1023" s="326"/>
      <c r="H1023" s="226"/>
      <c r="I1023" s="232"/>
      <c r="J1023" s="206"/>
      <c r="K1023" s="206"/>
      <c r="L1023" s="206"/>
      <c r="M1023" s="206"/>
      <c r="N1023" s="206"/>
      <c r="O1023" s="206"/>
      <c r="P1023" s="206"/>
      <c r="Q1023" s="206"/>
      <c r="R1023" s="206"/>
      <c r="S1023" s="206"/>
      <c r="T1023" s="206"/>
      <c r="U1023" s="206"/>
      <c r="V1023" s="206"/>
      <c r="W1023" s="206"/>
      <c r="X1023" s="206"/>
      <c r="Y1023" s="206"/>
      <c r="Z1023" s="206"/>
      <c r="AA1023" s="206"/>
      <c r="AB1023" s="206"/>
      <c r="AC1023" s="206"/>
      <c r="AD1023" s="206"/>
      <c r="AE1023" s="206"/>
      <c r="AF1023" s="206"/>
      <c r="AG1023" s="206"/>
      <c r="AH1023" s="206"/>
      <c r="AI1023" s="206"/>
      <c r="AJ1023" s="206"/>
      <c r="AK1023" s="206"/>
      <c r="AL1023" s="206"/>
      <c r="AM1023" s="206"/>
      <c r="AN1023" s="206"/>
      <c r="AO1023" s="206"/>
      <c r="AP1023" s="206"/>
      <c r="AQ1023" s="206"/>
      <c r="AR1023" s="206"/>
      <c r="AS1023" s="206"/>
      <c r="AT1023" s="206"/>
      <c r="AU1023" s="206"/>
      <c r="AV1023" s="206"/>
      <c r="AW1023" s="206"/>
      <c r="AX1023" s="206"/>
      <c r="AY1023" s="206"/>
      <c r="AZ1023" s="206"/>
      <c r="BA1023" s="206"/>
      <c r="BB1023" s="206"/>
      <c r="BC1023" s="206"/>
      <c r="BD1023" s="206"/>
      <c r="BE1023" s="206"/>
      <c r="BF1023" s="206"/>
      <c r="BG1023" s="206"/>
      <c r="BH1023" s="206"/>
    </row>
    <row r="1024" spans="1:60" outlineLevel="1" x14ac:dyDescent="0.2">
      <c r="A1024" s="230"/>
      <c r="B1024" s="321" t="s">
        <v>1144</v>
      </c>
      <c r="C1024" s="322"/>
      <c r="D1024" s="323"/>
      <c r="E1024" s="324"/>
      <c r="F1024" s="325"/>
      <c r="G1024" s="326"/>
      <c r="H1024" s="226"/>
      <c r="I1024" s="232"/>
      <c r="J1024" s="206"/>
      <c r="K1024" s="206">
        <v>1</v>
      </c>
      <c r="L1024" s="206"/>
      <c r="M1024" s="206"/>
      <c r="N1024" s="206"/>
      <c r="O1024" s="206"/>
      <c r="P1024" s="206"/>
      <c r="Q1024" s="206"/>
      <c r="R1024" s="206"/>
      <c r="S1024" s="206"/>
      <c r="T1024" s="206"/>
      <c r="U1024" s="206"/>
      <c r="V1024" s="206"/>
      <c r="W1024" s="206"/>
      <c r="X1024" s="206"/>
      <c r="Y1024" s="206"/>
      <c r="Z1024" s="206"/>
      <c r="AA1024" s="206"/>
      <c r="AB1024" s="206"/>
      <c r="AC1024" s="206"/>
      <c r="AD1024" s="206"/>
      <c r="AE1024" s="206"/>
      <c r="AF1024" s="206"/>
      <c r="AG1024" s="206"/>
      <c r="AH1024" s="206"/>
      <c r="AI1024" s="206"/>
      <c r="AJ1024" s="206"/>
      <c r="AK1024" s="206"/>
      <c r="AL1024" s="206"/>
      <c r="AM1024" s="206"/>
      <c r="AN1024" s="206"/>
      <c r="AO1024" s="206"/>
      <c r="AP1024" s="206"/>
      <c r="AQ1024" s="206"/>
      <c r="AR1024" s="206"/>
      <c r="AS1024" s="206"/>
      <c r="AT1024" s="206"/>
      <c r="AU1024" s="206"/>
      <c r="AV1024" s="206"/>
      <c r="AW1024" s="206"/>
      <c r="AX1024" s="206"/>
      <c r="AY1024" s="206"/>
      <c r="AZ1024" s="206"/>
      <c r="BA1024" s="206"/>
      <c r="BB1024" s="206"/>
      <c r="BC1024" s="206"/>
      <c r="BD1024" s="206"/>
      <c r="BE1024" s="206"/>
      <c r="BF1024" s="206"/>
      <c r="BG1024" s="206"/>
      <c r="BH1024" s="206"/>
    </row>
    <row r="1025" spans="1:60" outlineLevel="1" x14ac:dyDescent="0.2">
      <c r="A1025" s="230">
        <v>203</v>
      </c>
      <c r="B1025" s="215" t="s">
        <v>1145</v>
      </c>
      <c r="C1025" s="248" t="s">
        <v>1146</v>
      </c>
      <c r="D1025" s="217" t="s">
        <v>162</v>
      </c>
      <c r="E1025" s="221">
        <v>4.8</v>
      </c>
      <c r="F1025" s="228"/>
      <c r="G1025" s="227">
        <f>ROUND(E1025*F1025,2)</f>
        <v>0</v>
      </c>
      <c r="H1025" s="226" t="s">
        <v>1089</v>
      </c>
      <c r="I1025" s="232" t="s">
        <v>149</v>
      </c>
      <c r="J1025" s="206"/>
      <c r="K1025" s="206"/>
      <c r="L1025" s="206"/>
      <c r="M1025" s="206"/>
      <c r="N1025" s="206"/>
      <c r="O1025" s="206"/>
      <c r="P1025" s="206"/>
      <c r="Q1025" s="206"/>
      <c r="R1025" s="206"/>
      <c r="S1025" s="206"/>
      <c r="T1025" s="206"/>
      <c r="U1025" s="206"/>
      <c r="V1025" s="206"/>
      <c r="W1025" s="206"/>
      <c r="X1025" s="206"/>
      <c r="Y1025" s="206"/>
      <c r="Z1025" s="206"/>
      <c r="AA1025" s="206"/>
      <c r="AB1025" s="206"/>
      <c r="AC1025" s="206"/>
      <c r="AD1025" s="206"/>
      <c r="AE1025" s="206"/>
      <c r="AF1025" s="206"/>
      <c r="AG1025" s="206"/>
      <c r="AH1025" s="206"/>
      <c r="AI1025" s="206"/>
      <c r="AJ1025" s="206"/>
      <c r="AK1025" s="206"/>
      <c r="AL1025" s="206"/>
      <c r="AM1025" s="206">
        <v>21</v>
      </c>
      <c r="AN1025" s="206"/>
      <c r="AO1025" s="206"/>
      <c r="AP1025" s="206"/>
      <c r="AQ1025" s="206"/>
      <c r="AR1025" s="206"/>
      <c r="AS1025" s="206"/>
      <c r="AT1025" s="206"/>
      <c r="AU1025" s="206"/>
      <c r="AV1025" s="206"/>
      <c r="AW1025" s="206"/>
      <c r="AX1025" s="206"/>
      <c r="AY1025" s="206"/>
      <c r="AZ1025" s="206"/>
      <c r="BA1025" s="206"/>
      <c r="BB1025" s="206"/>
      <c r="BC1025" s="206"/>
      <c r="BD1025" s="206"/>
      <c r="BE1025" s="206"/>
      <c r="BF1025" s="206"/>
      <c r="BG1025" s="206"/>
      <c r="BH1025" s="206"/>
    </row>
    <row r="1026" spans="1:60" outlineLevel="1" x14ac:dyDescent="0.2">
      <c r="A1026" s="230"/>
      <c r="B1026" s="215"/>
      <c r="C1026" s="249" t="s">
        <v>350</v>
      </c>
      <c r="D1026" s="218"/>
      <c r="E1026" s="222"/>
      <c r="F1026" s="227"/>
      <c r="G1026" s="227"/>
      <c r="H1026" s="226"/>
      <c r="I1026" s="232"/>
      <c r="J1026" s="206"/>
      <c r="K1026" s="206"/>
      <c r="L1026" s="206"/>
      <c r="M1026" s="206"/>
      <c r="N1026" s="206"/>
      <c r="O1026" s="206"/>
      <c r="P1026" s="206"/>
      <c r="Q1026" s="206"/>
      <c r="R1026" s="206"/>
      <c r="S1026" s="206"/>
      <c r="T1026" s="206"/>
      <c r="U1026" s="206"/>
      <c r="V1026" s="206"/>
      <c r="W1026" s="206"/>
      <c r="X1026" s="206"/>
      <c r="Y1026" s="206"/>
      <c r="Z1026" s="206"/>
      <c r="AA1026" s="206"/>
      <c r="AB1026" s="206"/>
      <c r="AC1026" s="206"/>
      <c r="AD1026" s="206"/>
      <c r="AE1026" s="206"/>
      <c r="AF1026" s="206"/>
      <c r="AG1026" s="206"/>
      <c r="AH1026" s="206"/>
      <c r="AI1026" s="206"/>
      <c r="AJ1026" s="206"/>
      <c r="AK1026" s="206"/>
      <c r="AL1026" s="206"/>
      <c r="AM1026" s="206"/>
      <c r="AN1026" s="206"/>
      <c r="AO1026" s="206"/>
      <c r="AP1026" s="206"/>
      <c r="AQ1026" s="206"/>
      <c r="AR1026" s="206"/>
      <c r="AS1026" s="206"/>
      <c r="AT1026" s="206"/>
      <c r="AU1026" s="206"/>
      <c r="AV1026" s="206"/>
      <c r="AW1026" s="206"/>
      <c r="AX1026" s="206"/>
      <c r="AY1026" s="206"/>
      <c r="AZ1026" s="206"/>
      <c r="BA1026" s="206"/>
      <c r="BB1026" s="206"/>
      <c r="BC1026" s="206"/>
      <c r="BD1026" s="206"/>
      <c r="BE1026" s="206"/>
      <c r="BF1026" s="206"/>
      <c r="BG1026" s="206"/>
      <c r="BH1026" s="206"/>
    </row>
    <row r="1027" spans="1:60" outlineLevel="1" x14ac:dyDescent="0.2">
      <c r="A1027" s="230"/>
      <c r="B1027" s="215"/>
      <c r="C1027" s="249" t="s">
        <v>1147</v>
      </c>
      <c r="D1027" s="218"/>
      <c r="E1027" s="222">
        <v>0.8</v>
      </c>
      <c r="F1027" s="227"/>
      <c r="G1027" s="227"/>
      <c r="H1027" s="226"/>
      <c r="I1027" s="232"/>
      <c r="J1027" s="206"/>
      <c r="K1027" s="206"/>
      <c r="L1027" s="206"/>
      <c r="M1027" s="206"/>
      <c r="N1027" s="206"/>
      <c r="O1027" s="206"/>
      <c r="P1027" s="206"/>
      <c r="Q1027" s="206"/>
      <c r="R1027" s="206"/>
      <c r="S1027" s="206"/>
      <c r="T1027" s="206"/>
      <c r="U1027" s="206"/>
      <c r="V1027" s="206"/>
      <c r="W1027" s="206"/>
      <c r="X1027" s="206"/>
      <c r="Y1027" s="206"/>
      <c r="Z1027" s="206"/>
      <c r="AA1027" s="206"/>
      <c r="AB1027" s="206"/>
      <c r="AC1027" s="206"/>
      <c r="AD1027" s="206"/>
      <c r="AE1027" s="206"/>
      <c r="AF1027" s="206"/>
      <c r="AG1027" s="206"/>
      <c r="AH1027" s="206"/>
      <c r="AI1027" s="206"/>
      <c r="AJ1027" s="206"/>
      <c r="AK1027" s="206"/>
      <c r="AL1027" s="206"/>
      <c r="AM1027" s="206"/>
      <c r="AN1027" s="206"/>
      <c r="AO1027" s="206"/>
      <c r="AP1027" s="206"/>
      <c r="AQ1027" s="206"/>
      <c r="AR1027" s="206"/>
      <c r="AS1027" s="206"/>
      <c r="AT1027" s="206"/>
      <c r="AU1027" s="206"/>
      <c r="AV1027" s="206"/>
      <c r="AW1027" s="206"/>
      <c r="AX1027" s="206"/>
      <c r="AY1027" s="206"/>
      <c r="AZ1027" s="206"/>
      <c r="BA1027" s="206"/>
      <c r="BB1027" s="206"/>
      <c r="BC1027" s="206"/>
      <c r="BD1027" s="206"/>
      <c r="BE1027" s="206"/>
      <c r="BF1027" s="206"/>
      <c r="BG1027" s="206"/>
      <c r="BH1027" s="206"/>
    </row>
    <row r="1028" spans="1:60" outlineLevel="1" x14ac:dyDescent="0.2">
      <c r="A1028" s="230"/>
      <c r="B1028" s="215"/>
      <c r="C1028" s="249" t="s">
        <v>1148</v>
      </c>
      <c r="D1028" s="218"/>
      <c r="E1028" s="222">
        <v>1.2</v>
      </c>
      <c r="F1028" s="227"/>
      <c r="G1028" s="227"/>
      <c r="H1028" s="226"/>
      <c r="I1028" s="232"/>
      <c r="J1028" s="206"/>
      <c r="K1028" s="206"/>
      <c r="L1028" s="206"/>
      <c r="M1028" s="206"/>
      <c r="N1028" s="206"/>
      <c r="O1028" s="206"/>
      <c r="P1028" s="206"/>
      <c r="Q1028" s="206"/>
      <c r="R1028" s="206"/>
      <c r="S1028" s="206"/>
      <c r="T1028" s="206"/>
      <c r="U1028" s="206"/>
      <c r="V1028" s="206"/>
      <c r="W1028" s="206"/>
      <c r="X1028" s="206"/>
      <c r="Y1028" s="206"/>
      <c r="Z1028" s="206"/>
      <c r="AA1028" s="206"/>
      <c r="AB1028" s="206"/>
      <c r="AC1028" s="206"/>
      <c r="AD1028" s="206"/>
      <c r="AE1028" s="206"/>
      <c r="AF1028" s="206"/>
      <c r="AG1028" s="206"/>
      <c r="AH1028" s="206"/>
      <c r="AI1028" s="206"/>
      <c r="AJ1028" s="206"/>
      <c r="AK1028" s="206"/>
      <c r="AL1028" s="206"/>
      <c r="AM1028" s="206"/>
      <c r="AN1028" s="206"/>
      <c r="AO1028" s="206"/>
      <c r="AP1028" s="206"/>
      <c r="AQ1028" s="206"/>
      <c r="AR1028" s="206"/>
      <c r="AS1028" s="206"/>
      <c r="AT1028" s="206"/>
      <c r="AU1028" s="206"/>
      <c r="AV1028" s="206"/>
      <c r="AW1028" s="206"/>
      <c r="AX1028" s="206"/>
      <c r="AY1028" s="206"/>
      <c r="AZ1028" s="206"/>
      <c r="BA1028" s="206"/>
      <c r="BB1028" s="206"/>
      <c r="BC1028" s="206"/>
      <c r="BD1028" s="206"/>
      <c r="BE1028" s="206"/>
      <c r="BF1028" s="206"/>
      <c r="BG1028" s="206"/>
      <c r="BH1028" s="206"/>
    </row>
    <row r="1029" spans="1:60" outlineLevel="1" x14ac:dyDescent="0.2">
      <c r="A1029" s="230"/>
      <c r="B1029" s="215"/>
      <c r="C1029" s="249" t="s">
        <v>1149</v>
      </c>
      <c r="D1029" s="218"/>
      <c r="E1029" s="222">
        <v>1.6</v>
      </c>
      <c r="F1029" s="227"/>
      <c r="G1029" s="227"/>
      <c r="H1029" s="226"/>
      <c r="I1029" s="232"/>
      <c r="J1029" s="206"/>
      <c r="K1029" s="206"/>
      <c r="L1029" s="206"/>
      <c r="M1029" s="206"/>
      <c r="N1029" s="206"/>
      <c r="O1029" s="206"/>
      <c r="P1029" s="206"/>
      <c r="Q1029" s="206"/>
      <c r="R1029" s="206"/>
      <c r="S1029" s="206"/>
      <c r="T1029" s="206"/>
      <c r="U1029" s="206"/>
      <c r="V1029" s="206"/>
      <c r="W1029" s="206"/>
      <c r="X1029" s="206"/>
      <c r="Y1029" s="206"/>
      <c r="Z1029" s="206"/>
      <c r="AA1029" s="206"/>
      <c r="AB1029" s="206"/>
      <c r="AC1029" s="206"/>
      <c r="AD1029" s="206"/>
      <c r="AE1029" s="206"/>
      <c r="AF1029" s="206"/>
      <c r="AG1029" s="206"/>
      <c r="AH1029" s="206"/>
      <c r="AI1029" s="206"/>
      <c r="AJ1029" s="206"/>
      <c r="AK1029" s="206"/>
      <c r="AL1029" s="206"/>
      <c r="AM1029" s="206"/>
      <c r="AN1029" s="206"/>
      <c r="AO1029" s="206"/>
      <c r="AP1029" s="206"/>
      <c r="AQ1029" s="206"/>
      <c r="AR1029" s="206"/>
      <c r="AS1029" s="206"/>
      <c r="AT1029" s="206"/>
      <c r="AU1029" s="206"/>
      <c r="AV1029" s="206"/>
      <c r="AW1029" s="206"/>
      <c r="AX1029" s="206"/>
      <c r="AY1029" s="206"/>
      <c r="AZ1029" s="206"/>
      <c r="BA1029" s="206"/>
      <c r="BB1029" s="206"/>
      <c r="BC1029" s="206"/>
      <c r="BD1029" s="206"/>
      <c r="BE1029" s="206"/>
      <c r="BF1029" s="206"/>
      <c r="BG1029" s="206"/>
      <c r="BH1029" s="206"/>
    </row>
    <row r="1030" spans="1:60" outlineLevel="1" x14ac:dyDescent="0.2">
      <c r="A1030" s="230"/>
      <c r="B1030" s="215"/>
      <c r="C1030" s="249" t="s">
        <v>1150</v>
      </c>
      <c r="D1030" s="218"/>
      <c r="E1030" s="222">
        <v>1.2</v>
      </c>
      <c r="F1030" s="227"/>
      <c r="G1030" s="227"/>
      <c r="H1030" s="226"/>
      <c r="I1030" s="232"/>
      <c r="J1030" s="206"/>
      <c r="K1030" s="206"/>
      <c r="L1030" s="206"/>
      <c r="M1030" s="206"/>
      <c r="N1030" s="206"/>
      <c r="O1030" s="206"/>
      <c r="P1030" s="206"/>
      <c r="Q1030" s="206"/>
      <c r="R1030" s="206"/>
      <c r="S1030" s="206"/>
      <c r="T1030" s="206"/>
      <c r="U1030" s="206"/>
      <c r="V1030" s="206"/>
      <c r="W1030" s="206"/>
      <c r="X1030" s="206"/>
      <c r="Y1030" s="206"/>
      <c r="Z1030" s="206"/>
      <c r="AA1030" s="206"/>
      <c r="AB1030" s="206"/>
      <c r="AC1030" s="206"/>
      <c r="AD1030" s="206"/>
      <c r="AE1030" s="206"/>
      <c r="AF1030" s="206"/>
      <c r="AG1030" s="206"/>
      <c r="AH1030" s="206"/>
      <c r="AI1030" s="206"/>
      <c r="AJ1030" s="206"/>
      <c r="AK1030" s="206"/>
      <c r="AL1030" s="206"/>
      <c r="AM1030" s="206"/>
      <c r="AN1030" s="206"/>
      <c r="AO1030" s="206"/>
      <c r="AP1030" s="206"/>
      <c r="AQ1030" s="206"/>
      <c r="AR1030" s="206"/>
      <c r="AS1030" s="206"/>
      <c r="AT1030" s="206"/>
      <c r="AU1030" s="206"/>
      <c r="AV1030" s="206"/>
      <c r="AW1030" s="206"/>
      <c r="AX1030" s="206"/>
      <c r="AY1030" s="206"/>
      <c r="AZ1030" s="206"/>
      <c r="BA1030" s="206"/>
      <c r="BB1030" s="206"/>
      <c r="BC1030" s="206"/>
      <c r="BD1030" s="206"/>
      <c r="BE1030" s="206"/>
      <c r="BF1030" s="206"/>
      <c r="BG1030" s="206"/>
      <c r="BH1030" s="206"/>
    </row>
    <row r="1031" spans="1:60" outlineLevel="1" x14ac:dyDescent="0.2">
      <c r="A1031" s="230"/>
      <c r="B1031" s="321" t="s">
        <v>1151</v>
      </c>
      <c r="C1031" s="322"/>
      <c r="D1031" s="323"/>
      <c r="E1031" s="324"/>
      <c r="F1031" s="325"/>
      <c r="G1031" s="326"/>
      <c r="H1031" s="226"/>
      <c r="I1031" s="232"/>
      <c r="J1031" s="206"/>
      <c r="K1031" s="206">
        <v>0</v>
      </c>
      <c r="L1031" s="206"/>
      <c r="M1031" s="206"/>
      <c r="N1031" s="206"/>
      <c r="O1031" s="206"/>
      <c r="P1031" s="206"/>
      <c r="Q1031" s="206"/>
      <c r="R1031" s="206"/>
      <c r="S1031" s="206"/>
      <c r="T1031" s="206"/>
      <c r="U1031" s="206"/>
      <c r="V1031" s="206"/>
      <c r="W1031" s="206"/>
      <c r="X1031" s="206"/>
      <c r="Y1031" s="206"/>
      <c r="Z1031" s="206"/>
      <c r="AA1031" s="206"/>
      <c r="AB1031" s="206"/>
      <c r="AC1031" s="206"/>
      <c r="AD1031" s="206"/>
      <c r="AE1031" s="206"/>
      <c r="AF1031" s="206"/>
      <c r="AG1031" s="206"/>
      <c r="AH1031" s="206"/>
      <c r="AI1031" s="206"/>
      <c r="AJ1031" s="206"/>
      <c r="AK1031" s="206"/>
      <c r="AL1031" s="206"/>
      <c r="AM1031" s="206"/>
      <c r="AN1031" s="206"/>
      <c r="AO1031" s="206"/>
      <c r="AP1031" s="206"/>
      <c r="AQ1031" s="206"/>
      <c r="AR1031" s="206"/>
      <c r="AS1031" s="206"/>
      <c r="AT1031" s="206"/>
      <c r="AU1031" s="206"/>
      <c r="AV1031" s="206"/>
      <c r="AW1031" s="206"/>
      <c r="AX1031" s="206"/>
      <c r="AY1031" s="206"/>
      <c r="AZ1031" s="206"/>
      <c r="BA1031" s="206"/>
      <c r="BB1031" s="206"/>
      <c r="BC1031" s="206"/>
      <c r="BD1031" s="206"/>
      <c r="BE1031" s="206"/>
      <c r="BF1031" s="206"/>
      <c r="BG1031" s="206"/>
      <c r="BH1031" s="206"/>
    </row>
    <row r="1032" spans="1:60" outlineLevel="1" x14ac:dyDescent="0.2">
      <c r="A1032" s="230"/>
      <c r="B1032" s="321" t="s">
        <v>1152</v>
      </c>
      <c r="C1032" s="322"/>
      <c r="D1032" s="323"/>
      <c r="E1032" s="324"/>
      <c r="F1032" s="325"/>
      <c r="G1032" s="326"/>
      <c r="H1032" s="226"/>
      <c r="I1032" s="232"/>
      <c r="J1032" s="206"/>
      <c r="K1032" s="206">
        <v>1</v>
      </c>
      <c r="L1032" s="206"/>
      <c r="M1032" s="206"/>
      <c r="N1032" s="206"/>
      <c r="O1032" s="206"/>
      <c r="P1032" s="206"/>
      <c r="Q1032" s="206"/>
      <c r="R1032" s="206"/>
      <c r="S1032" s="206"/>
      <c r="T1032" s="206"/>
      <c r="U1032" s="206"/>
      <c r="V1032" s="206"/>
      <c r="W1032" s="206"/>
      <c r="X1032" s="206"/>
      <c r="Y1032" s="206"/>
      <c r="Z1032" s="206"/>
      <c r="AA1032" s="206"/>
      <c r="AB1032" s="206"/>
      <c r="AC1032" s="206"/>
      <c r="AD1032" s="206"/>
      <c r="AE1032" s="206"/>
      <c r="AF1032" s="206"/>
      <c r="AG1032" s="206"/>
      <c r="AH1032" s="206"/>
      <c r="AI1032" s="206"/>
      <c r="AJ1032" s="206"/>
      <c r="AK1032" s="206"/>
      <c r="AL1032" s="206"/>
      <c r="AM1032" s="206"/>
      <c r="AN1032" s="206"/>
      <c r="AO1032" s="206"/>
      <c r="AP1032" s="206"/>
      <c r="AQ1032" s="206"/>
      <c r="AR1032" s="206"/>
      <c r="AS1032" s="206"/>
      <c r="AT1032" s="206"/>
      <c r="AU1032" s="206"/>
      <c r="AV1032" s="206"/>
      <c r="AW1032" s="206"/>
      <c r="AX1032" s="206"/>
      <c r="AY1032" s="206"/>
      <c r="AZ1032" s="206"/>
      <c r="BA1032" s="206"/>
      <c r="BB1032" s="206"/>
      <c r="BC1032" s="206"/>
      <c r="BD1032" s="206"/>
      <c r="BE1032" s="206"/>
      <c r="BF1032" s="206"/>
      <c r="BG1032" s="206"/>
      <c r="BH1032" s="206"/>
    </row>
    <row r="1033" spans="1:60" ht="22.5" outlineLevel="1" x14ac:dyDescent="0.2">
      <c r="A1033" s="230">
        <v>204</v>
      </c>
      <c r="B1033" s="215" t="s">
        <v>1153</v>
      </c>
      <c r="C1033" s="248" t="s">
        <v>1154</v>
      </c>
      <c r="D1033" s="217" t="s">
        <v>147</v>
      </c>
      <c r="E1033" s="221">
        <v>73.122249999999994</v>
      </c>
      <c r="F1033" s="228"/>
      <c r="G1033" s="227">
        <f>ROUND(E1033*F1033,2)</f>
        <v>0</v>
      </c>
      <c r="H1033" s="226" t="s">
        <v>1089</v>
      </c>
      <c r="I1033" s="232" t="s">
        <v>149</v>
      </c>
      <c r="J1033" s="206"/>
      <c r="K1033" s="206"/>
      <c r="L1033" s="206"/>
      <c r="M1033" s="206"/>
      <c r="N1033" s="206"/>
      <c r="O1033" s="206"/>
      <c r="P1033" s="206"/>
      <c r="Q1033" s="206"/>
      <c r="R1033" s="206"/>
      <c r="S1033" s="206"/>
      <c r="T1033" s="206"/>
      <c r="U1033" s="206"/>
      <c r="V1033" s="206"/>
      <c r="W1033" s="206"/>
      <c r="X1033" s="206"/>
      <c r="Y1033" s="206"/>
      <c r="Z1033" s="206"/>
      <c r="AA1033" s="206"/>
      <c r="AB1033" s="206"/>
      <c r="AC1033" s="206"/>
      <c r="AD1033" s="206"/>
      <c r="AE1033" s="206"/>
      <c r="AF1033" s="206"/>
      <c r="AG1033" s="206"/>
      <c r="AH1033" s="206"/>
      <c r="AI1033" s="206"/>
      <c r="AJ1033" s="206"/>
      <c r="AK1033" s="206"/>
      <c r="AL1033" s="206"/>
      <c r="AM1033" s="206">
        <v>21</v>
      </c>
      <c r="AN1033" s="206"/>
      <c r="AO1033" s="206"/>
      <c r="AP1033" s="206"/>
      <c r="AQ1033" s="206"/>
      <c r="AR1033" s="206"/>
      <c r="AS1033" s="206"/>
      <c r="AT1033" s="206"/>
      <c r="AU1033" s="206"/>
      <c r="AV1033" s="206"/>
      <c r="AW1033" s="206"/>
      <c r="AX1033" s="206"/>
      <c r="AY1033" s="206"/>
      <c r="AZ1033" s="206"/>
      <c r="BA1033" s="206"/>
      <c r="BB1033" s="206"/>
      <c r="BC1033" s="206"/>
      <c r="BD1033" s="206"/>
      <c r="BE1033" s="206"/>
      <c r="BF1033" s="206"/>
      <c r="BG1033" s="206"/>
      <c r="BH1033" s="206"/>
    </row>
    <row r="1034" spans="1:60" outlineLevel="1" x14ac:dyDescent="0.2">
      <c r="A1034" s="230"/>
      <c r="B1034" s="215"/>
      <c r="C1034" s="249" t="s">
        <v>529</v>
      </c>
      <c r="D1034" s="218"/>
      <c r="E1034" s="222">
        <v>11.9505</v>
      </c>
      <c r="F1034" s="227"/>
      <c r="G1034" s="227"/>
      <c r="H1034" s="226"/>
      <c r="I1034" s="232"/>
      <c r="J1034" s="206"/>
      <c r="K1034" s="206"/>
      <c r="L1034" s="206"/>
      <c r="M1034" s="206"/>
      <c r="N1034" s="206"/>
      <c r="O1034" s="206"/>
      <c r="P1034" s="206"/>
      <c r="Q1034" s="206"/>
      <c r="R1034" s="206"/>
      <c r="S1034" s="206"/>
      <c r="T1034" s="206"/>
      <c r="U1034" s="206"/>
      <c r="V1034" s="206"/>
      <c r="W1034" s="206"/>
      <c r="X1034" s="206"/>
      <c r="Y1034" s="206"/>
      <c r="Z1034" s="206"/>
      <c r="AA1034" s="206"/>
      <c r="AB1034" s="206"/>
      <c r="AC1034" s="206"/>
      <c r="AD1034" s="206"/>
      <c r="AE1034" s="206"/>
      <c r="AF1034" s="206"/>
      <c r="AG1034" s="206"/>
      <c r="AH1034" s="206"/>
      <c r="AI1034" s="206"/>
      <c r="AJ1034" s="206"/>
      <c r="AK1034" s="206"/>
      <c r="AL1034" s="206"/>
      <c r="AM1034" s="206"/>
      <c r="AN1034" s="206"/>
      <c r="AO1034" s="206"/>
      <c r="AP1034" s="206"/>
      <c r="AQ1034" s="206"/>
      <c r="AR1034" s="206"/>
      <c r="AS1034" s="206"/>
      <c r="AT1034" s="206"/>
      <c r="AU1034" s="206"/>
      <c r="AV1034" s="206"/>
      <c r="AW1034" s="206"/>
      <c r="AX1034" s="206"/>
      <c r="AY1034" s="206"/>
      <c r="AZ1034" s="206"/>
      <c r="BA1034" s="206"/>
      <c r="BB1034" s="206"/>
      <c r="BC1034" s="206"/>
      <c r="BD1034" s="206"/>
      <c r="BE1034" s="206"/>
      <c r="BF1034" s="206"/>
      <c r="BG1034" s="206"/>
      <c r="BH1034" s="206"/>
    </row>
    <row r="1035" spans="1:60" outlineLevel="1" x14ac:dyDescent="0.2">
      <c r="A1035" s="230"/>
      <c r="B1035" s="215"/>
      <c r="C1035" s="249" t="s">
        <v>530</v>
      </c>
      <c r="D1035" s="218"/>
      <c r="E1035" s="222">
        <v>12.1915</v>
      </c>
      <c r="F1035" s="227"/>
      <c r="G1035" s="227"/>
      <c r="H1035" s="226"/>
      <c r="I1035" s="232"/>
      <c r="J1035" s="206"/>
      <c r="K1035" s="206"/>
      <c r="L1035" s="206"/>
      <c r="M1035" s="206"/>
      <c r="N1035" s="206"/>
      <c r="O1035" s="206"/>
      <c r="P1035" s="206"/>
      <c r="Q1035" s="206"/>
      <c r="R1035" s="206"/>
      <c r="S1035" s="206"/>
      <c r="T1035" s="206"/>
      <c r="U1035" s="206"/>
      <c r="V1035" s="206"/>
      <c r="W1035" s="206"/>
      <c r="X1035" s="206"/>
      <c r="Y1035" s="206"/>
      <c r="Z1035" s="206"/>
      <c r="AA1035" s="206"/>
      <c r="AB1035" s="206"/>
      <c r="AC1035" s="206"/>
      <c r="AD1035" s="206"/>
      <c r="AE1035" s="206"/>
      <c r="AF1035" s="206"/>
      <c r="AG1035" s="206"/>
      <c r="AH1035" s="206"/>
      <c r="AI1035" s="206"/>
      <c r="AJ1035" s="206"/>
      <c r="AK1035" s="206"/>
      <c r="AL1035" s="206"/>
      <c r="AM1035" s="206"/>
      <c r="AN1035" s="206"/>
      <c r="AO1035" s="206"/>
      <c r="AP1035" s="206"/>
      <c r="AQ1035" s="206"/>
      <c r="AR1035" s="206"/>
      <c r="AS1035" s="206"/>
      <c r="AT1035" s="206"/>
      <c r="AU1035" s="206"/>
      <c r="AV1035" s="206"/>
      <c r="AW1035" s="206"/>
      <c r="AX1035" s="206"/>
      <c r="AY1035" s="206"/>
      <c r="AZ1035" s="206"/>
      <c r="BA1035" s="206"/>
      <c r="BB1035" s="206"/>
      <c r="BC1035" s="206"/>
      <c r="BD1035" s="206"/>
      <c r="BE1035" s="206"/>
      <c r="BF1035" s="206"/>
      <c r="BG1035" s="206"/>
      <c r="BH1035" s="206"/>
    </row>
    <row r="1036" spans="1:60" outlineLevel="1" x14ac:dyDescent="0.2">
      <c r="A1036" s="230"/>
      <c r="B1036" s="215"/>
      <c r="C1036" s="249" t="s">
        <v>531</v>
      </c>
      <c r="D1036" s="218"/>
      <c r="E1036" s="222">
        <v>6.59</v>
      </c>
      <c r="F1036" s="227"/>
      <c r="G1036" s="227"/>
      <c r="H1036" s="226"/>
      <c r="I1036" s="232"/>
      <c r="J1036" s="206"/>
      <c r="K1036" s="206"/>
      <c r="L1036" s="206"/>
      <c r="M1036" s="206"/>
      <c r="N1036" s="206"/>
      <c r="O1036" s="206"/>
      <c r="P1036" s="206"/>
      <c r="Q1036" s="206"/>
      <c r="R1036" s="206"/>
      <c r="S1036" s="206"/>
      <c r="T1036" s="206"/>
      <c r="U1036" s="206"/>
      <c r="V1036" s="206"/>
      <c r="W1036" s="206"/>
      <c r="X1036" s="206"/>
      <c r="Y1036" s="206"/>
      <c r="Z1036" s="206"/>
      <c r="AA1036" s="206"/>
      <c r="AB1036" s="206"/>
      <c r="AC1036" s="206"/>
      <c r="AD1036" s="206"/>
      <c r="AE1036" s="206"/>
      <c r="AF1036" s="206"/>
      <c r="AG1036" s="206"/>
      <c r="AH1036" s="206"/>
      <c r="AI1036" s="206"/>
      <c r="AJ1036" s="206"/>
      <c r="AK1036" s="206"/>
      <c r="AL1036" s="206"/>
      <c r="AM1036" s="206"/>
      <c r="AN1036" s="206"/>
      <c r="AO1036" s="206"/>
      <c r="AP1036" s="206"/>
      <c r="AQ1036" s="206"/>
      <c r="AR1036" s="206"/>
      <c r="AS1036" s="206"/>
      <c r="AT1036" s="206"/>
      <c r="AU1036" s="206"/>
      <c r="AV1036" s="206"/>
      <c r="AW1036" s="206"/>
      <c r="AX1036" s="206"/>
      <c r="AY1036" s="206"/>
      <c r="AZ1036" s="206"/>
      <c r="BA1036" s="206"/>
      <c r="BB1036" s="206"/>
      <c r="BC1036" s="206"/>
      <c r="BD1036" s="206"/>
      <c r="BE1036" s="206"/>
      <c r="BF1036" s="206"/>
      <c r="BG1036" s="206"/>
      <c r="BH1036" s="206"/>
    </row>
    <row r="1037" spans="1:60" outlineLevel="1" x14ac:dyDescent="0.2">
      <c r="A1037" s="230"/>
      <c r="B1037" s="215"/>
      <c r="C1037" s="249" t="s">
        <v>532</v>
      </c>
      <c r="D1037" s="218"/>
      <c r="E1037" s="222">
        <v>14.5335</v>
      </c>
      <c r="F1037" s="227"/>
      <c r="G1037" s="227"/>
      <c r="H1037" s="226"/>
      <c r="I1037" s="232"/>
      <c r="J1037" s="206"/>
      <c r="K1037" s="206"/>
      <c r="L1037" s="206"/>
      <c r="M1037" s="206"/>
      <c r="N1037" s="206"/>
      <c r="O1037" s="206"/>
      <c r="P1037" s="206"/>
      <c r="Q1037" s="206"/>
      <c r="R1037" s="206"/>
      <c r="S1037" s="206"/>
      <c r="T1037" s="206"/>
      <c r="U1037" s="206"/>
      <c r="V1037" s="206"/>
      <c r="W1037" s="206"/>
      <c r="X1037" s="206"/>
      <c r="Y1037" s="206"/>
      <c r="Z1037" s="206"/>
      <c r="AA1037" s="206"/>
      <c r="AB1037" s="206"/>
      <c r="AC1037" s="206"/>
      <c r="AD1037" s="206"/>
      <c r="AE1037" s="206"/>
      <c r="AF1037" s="206"/>
      <c r="AG1037" s="206"/>
      <c r="AH1037" s="206"/>
      <c r="AI1037" s="206"/>
      <c r="AJ1037" s="206"/>
      <c r="AK1037" s="206"/>
      <c r="AL1037" s="206"/>
      <c r="AM1037" s="206"/>
      <c r="AN1037" s="206"/>
      <c r="AO1037" s="206"/>
      <c r="AP1037" s="206"/>
      <c r="AQ1037" s="206"/>
      <c r="AR1037" s="206"/>
      <c r="AS1037" s="206"/>
      <c r="AT1037" s="206"/>
      <c r="AU1037" s="206"/>
      <c r="AV1037" s="206"/>
      <c r="AW1037" s="206"/>
      <c r="AX1037" s="206"/>
      <c r="AY1037" s="206"/>
      <c r="AZ1037" s="206"/>
      <c r="BA1037" s="206"/>
      <c r="BB1037" s="206"/>
      <c r="BC1037" s="206"/>
      <c r="BD1037" s="206"/>
      <c r="BE1037" s="206"/>
      <c r="BF1037" s="206"/>
      <c r="BG1037" s="206"/>
      <c r="BH1037" s="206"/>
    </row>
    <row r="1038" spans="1:60" outlineLevel="1" x14ac:dyDescent="0.2">
      <c r="A1038" s="230"/>
      <c r="B1038" s="215"/>
      <c r="C1038" s="249" t="s">
        <v>533</v>
      </c>
      <c r="D1038" s="218"/>
      <c r="E1038" s="222">
        <v>12.586</v>
      </c>
      <c r="F1038" s="227"/>
      <c r="G1038" s="227"/>
      <c r="H1038" s="226"/>
      <c r="I1038" s="232"/>
      <c r="J1038" s="206"/>
      <c r="K1038" s="206"/>
      <c r="L1038" s="206"/>
      <c r="M1038" s="206"/>
      <c r="N1038" s="206"/>
      <c r="O1038" s="206"/>
      <c r="P1038" s="206"/>
      <c r="Q1038" s="206"/>
      <c r="R1038" s="206"/>
      <c r="S1038" s="206"/>
      <c r="T1038" s="206"/>
      <c r="U1038" s="206"/>
      <c r="V1038" s="206"/>
      <c r="W1038" s="206"/>
      <c r="X1038" s="206"/>
      <c r="Y1038" s="206"/>
      <c r="Z1038" s="206"/>
      <c r="AA1038" s="206"/>
      <c r="AB1038" s="206"/>
      <c r="AC1038" s="206"/>
      <c r="AD1038" s="206"/>
      <c r="AE1038" s="206"/>
      <c r="AF1038" s="206"/>
      <c r="AG1038" s="206"/>
      <c r="AH1038" s="206"/>
      <c r="AI1038" s="206"/>
      <c r="AJ1038" s="206"/>
      <c r="AK1038" s="206"/>
      <c r="AL1038" s="206"/>
      <c r="AM1038" s="206"/>
      <c r="AN1038" s="206"/>
      <c r="AO1038" s="206"/>
      <c r="AP1038" s="206"/>
      <c r="AQ1038" s="206"/>
      <c r="AR1038" s="206"/>
      <c r="AS1038" s="206"/>
      <c r="AT1038" s="206"/>
      <c r="AU1038" s="206"/>
      <c r="AV1038" s="206"/>
      <c r="AW1038" s="206"/>
      <c r="AX1038" s="206"/>
      <c r="AY1038" s="206"/>
      <c r="AZ1038" s="206"/>
      <c r="BA1038" s="206"/>
      <c r="BB1038" s="206"/>
      <c r="BC1038" s="206"/>
      <c r="BD1038" s="206"/>
      <c r="BE1038" s="206"/>
      <c r="BF1038" s="206"/>
      <c r="BG1038" s="206"/>
      <c r="BH1038" s="206"/>
    </row>
    <row r="1039" spans="1:60" outlineLevel="1" x14ac:dyDescent="0.2">
      <c r="A1039" s="230"/>
      <c r="B1039" s="215"/>
      <c r="C1039" s="249" t="s">
        <v>534</v>
      </c>
      <c r="D1039" s="218"/>
      <c r="E1039" s="222">
        <v>12.207000000000001</v>
      </c>
      <c r="F1039" s="227"/>
      <c r="G1039" s="227"/>
      <c r="H1039" s="226"/>
      <c r="I1039" s="232"/>
      <c r="J1039" s="206"/>
      <c r="K1039" s="206"/>
      <c r="L1039" s="206"/>
      <c r="M1039" s="206"/>
      <c r="N1039" s="206"/>
      <c r="O1039" s="206"/>
      <c r="P1039" s="206"/>
      <c r="Q1039" s="206"/>
      <c r="R1039" s="206"/>
      <c r="S1039" s="206"/>
      <c r="T1039" s="206"/>
      <c r="U1039" s="206"/>
      <c r="V1039" s="206"/>
      <c r="W1039" s="206"/>
      <c r="X1039" s="206"/>
      <c r="Y1039" s="206"/>
      <c r="Z1039" s="206"/>
      <c r="AA1039" s="206"/>
      <c r="AB1039" s="206"/>
      <c r="AC1039" s="206"/>
      <c r="AD1039" s="206"/>
      <c r="AE1039" s="206"/>
      <c r="AF1039" s="206"/>
      <c r="AG1039" s="206"/>
      <c r="AH1039" s="206"/>
      <c r="AI1039" s="206"/>
      <c r="AJ1039" s="206"/>
      <c r="AK1039" s="206"/>
      <c r="AL1039" s="206"/>
      <c r="AM1039" s="206"/>
      <c r="AN1039" s="206"/>
      <c r="AO1039" s="206"/>
      <c r="AP1039" s="206"/>
      <c r="AQ1039" s="206"/>
      <c r="AR1039" s="206"/>
      <c r="AS1039" s="206"/>
      <c r="AT1039" s="206"/>
      <c r="AU1039" s="206"/>
      <c r="AV1039" s="206"/>
      <c r="AW1039" s="206"/>
      <c r="AX1039" s="206"/>
      <c r="AY1039" s="206"/>
      <c r="AZ1039" s="206"/>
      <c r="BA1039" s="206"/>
      <c r="BB1039" s="206"/>
      <c r="BC1039" s="206"/>
      <c r="BD1039" s="206"/>
      <c r="BE1039" s="206"/>
      <c r="BF1039" s="206"/>
      <c r="BG1039" s="206"/>
      <c r="BH1039" s="206"/>
    </row>
    <row r="1040" spans="1:60" outlineLevel="1" x14ac:dyDescent="0.2">
      <c r="A1040" s="230"/>
      <c r="B1040" s="215"/>
      <c r="C1040" s="249" t="s">
        <v>535</v>
      </c>
      <c r="D1040" s="218"/>
      <c r="E1040" s="222">
        <v>3.0637500000000002</v>
      </c>
      <c r="F1040" s="227"/>
      <c r="G1040" s="227"/>
      <c r="H1040" s="226"/>
      <c r="I1040" s="232"/>
      <c r="J1040" s="206"/>
      <c r="K1040" s="206"/>
      <c r="L1040" s="206"/>
      <c r="M1040" s="206"/>
      <c r="N1040" s="206"/>
      <c r="O1040" s="206"/>
      <c r="P1040" s="206"/>
      <c r="Q1040" s="206"/>
      <c r="R1040" s="206"/>
      <c r="S1040" s="206"/>
      <c r="T1040" s="206"/>
      <c r="U1040" s="206"/>
      <c r="V1040" s="206"/>
      <c r="W1040" s="206"/>
      <c r="X1040" s="206"/>
      <c r="Y1040" s="206"/>
      <c r="Z1040" s="206"/>
      <c r="AA1040" s="206"/>
      <c r="AB1040" s="206"/>
      <c r="AC1040" s="206"/>
      <c r="AD1040" s="206"/>
      <c r="AE1040" s="206"/>
      <c r="AF1040" s="206"/>
      <c r="AG1040" s="206"/>
      <c r="AH1040" s="206"/>
      <c r="AI1040" s="206"/>
      <c r="AJ1040" s="206"/>
      <c r="AK1040" s="206"/>
      <c r="AL1040" s="206"/>
      <c r="AM1040" s="206"/>
      <c r="AN1040" s="206"/>
      <c r="AO1040" s="206"/>
      <c r="AP1040" s="206"/>
      <c r="AQ1040" s="206"/>
      <c r="AR1040" s="206"/>
      <c r="AS1040" s="206"/>
      <c r="AT1040" s="206"/>
      <c r="AU1040" s="206"/>
      <c r="AV1040" s="206"/>
      <c r="AW1040" s="206"/>
      <c r="AX1040" s="206"/>
      <c r="AY1040" s="206"/>
      <c r="AZ1040" s="206"/>
      <c r="BA1040" s="206"/>
      <c r="BB1040" s="206"/>
      <c r="BC1040" s="206"/>
      <c r="BD1040" s="206"/>
      <c r="BE1040" s="206"/>
      <c r="BF1040" s="206"/>
      <c r="BG1040" s="206"/>
      <c r="BH1040" s="206"/>
    </row>
    <row r="1041" spans="1:60" outlineLevel="1" x14ac:dyDescent="0.2">
      <c r="A1041" s="230"/>
      <c r="B1041" s="321" t="s">
        <v>1151</v>
      </c>
      <c r="C1041" s="322"/>
      <c r="D1041" s="323"/>
      <c r="E1041" s="324"/>
      <c r="F1041" s="325"/>
      <c r="G1041" s="326"/>
      <c r="H1041" s="226"/>
      <c r="I1041" s="232"/>
      <c r="J1041" s="206"/>
      <c r="K1041" s="206">
        <v>0</v>
      </c>
      <c r="L1041" s="206"/>
      <c r="M1041" s="206"/>
      <c r="N1041" s="206"/>
      <c r="O1041" s="206"/>
      <c r="P1041" s="206"/>
      <c r="Q1041" s="206"/>
      <c r="R1041" s="206"/>
      <c r="S1041" s="206"/>
      <c r="T1041" s="206"/>
      <c r="U1041" s="206"/>
      <c r="V1041" s="206"/>
      <c r="W1041" s="206"/>
      <c r="X1041" s="206"/>
      <c r="Y1041" s="206"/>
      <c r="Z1041" s="206"/>
      <c r="AA1041" s="206"/>
      <c r="AB1041" s="206"/>
      <c r="AC1041" s="206"/>
      <c r="AD1041" s="206"/>
      <c r="AE1041" s="206"/>
      <c r="AF1041" s="206"/>
      <c r="AG1041" s="206"/>
      <c r="AH1041" s="206"/>
      <c r="AI1041" s="206"/>
      <c r="AJ1041" s="206"/>
      <c r="AK1041" s="206"/>
      <c r="AL1041" s="206"/>
      <c r="AM1041" s="206"/>
      <c r="AN1041" s="206"/>
      <c r="AO1041" s="206"/>
      <c r="AP1041" s="206"/>
      <c r="AQ1041" s="206"/>
      <c r="AR1041" s="206"/>
      <c r="AS1041" s="206"/>
      <c r="AT1041" s="206"/>
      <c r="AU1041" s="206"/>
      <c r="AV1041" s="206"/>
      <c r="AW1041" s="206"/>
      <c r="AX1041" s="206"/>
      <c r="AY1041" s="206"/>
      <c r="AZ1041" s="206"/>
      <c r="BA1041" s="206"/>
      <c r="BB1041" s="206"/>
      <c r="BC1041" s="206"/>
      <c r="BD1041" s="206"/>
      <c r="BE1041" s="206"/>
      <c r="BF1041" s="206"/>
      <c r="BG1041" s="206"/>
      <c r="BH1041" s="206"/>
    </row>
    <row r="1042" spans="1:60" outlineLevel="1" x14ac:dyDescent="0.2">
      <c r="A1042" s="230"/>
      <c r="B1042" s="321" t="s">
        <v>1155</v>
      </c>
      <c r="C1042" s="322"/>
      <c r="D1042" s="323"/>
      <c r="E1042" s="324"/>
      <c r="F1042" s="325"/>
      <c r="G1042" s="326"/>
      <c r="H1042" s="226"/>
      <c r="I1042" s="232"/>
      <c r="J1042" s="206"/>
      <c r="K1042" s="206">
        <v>1</v>
      </c>
      <c r="L1042" s="206"/>
      <c r="M1042" s="206"/>
      <c r="N1042" s="206"/>
      <c r="O1042" s="206"/>
      <c r="P1042" s="206"/>
      <c r="Q1042" s="206"/>
      <c r="R1042" s="206"/>
      <c r="S1042" s="206"/>
      <c r="T1042" s="206"/>
      <c r="U1042" s="206"/>
      <c r="V1042" s="206"/>
      <c r="W1042" s="206"/>
      <c r="X1042" s="206"/>
      <c r="Y1042" s="206"/>
      <c r="Z1042" s="206"/>
      <c r="AA1042" s="206"/>
      <c r="AB1042" s="206"/>
      <c r="AC1042" s="206"/>
      <c r="AD1042" s="206"/>
      <c r="AE1042" s="206"/>
      <c r="AF1042" s="206"/>
      <c r="AG1042" s="206"/>
      <c r="AH1042" s="206"/>
      <c r="AI1042" s="206"/>
      <c r="AJ1042" s="206"/>
      <c r="AK1042" s="206"/>
      <c r="AL1042" s="206"/>
      <c r="AM1042" s="206"/>
      <c r="AN1042" s="206"/>
      <c r="AO1042" s="206"/>
      <c r="AP1042" s="206"/>
      <c r="AQ1042" s="206"/>
      <c r="AR1042" s="206"/>
      <c r="AS1042" s="206"/>
      <c r="AT1042" s="206"/>
      <c r="AU1042" s="206"/>
      <c r="AV1042" s="206"/>
      <c r="AW1042" s="206"/>
      <c r="AX1042" s="206"/>
      <c r="AY1042" s="206"/>
      <c r="AZ1042" s="206"/>
      <c r="BA1042" s="206"/>
      <c r="BB1042" s="206"/>
      <c r="BC1042" s="206"/>
      <c r="BD1042" s="206"/>
      <c r="BE1042" s="206"/>
      <c r="BF1042" s="206"/>
      <c r="BG1042" s="206"/>
      <c r="BH1042" s="206"/>
    </row>
    <row r="1043" spans="1:60" outlineLevel="1" x14ac:dyDescent="0.2">
      <c r="A1043" s="230">
        <v>205</v>
      </c>
      <c r="B1043" s="215" t="s">
        <v>1156</v>
      </c>
      <c r="C1043" s="248" t="s">
        <v>1157</v>
      </c>
      <c r="D1043" s="217" t="s">
        <v>147</v>
      </c>
      <c r="E1043" s="221">
        <v>73.122249999999994</v>
      </c>
      <c r="F1043" s="228"/>
      <c r="G1043" s="227">
        <f>ROUND(E1043*F1043,2)</f>
        <v>0</v>
      </c>
      <c r="H1043" s="226" t="s">
        <v>1089</v>
      </c>
      <c r="I1043" s="232" t="s">
        <v>149</v>
      </c>
      <c r="J1043" s="206"/>
      <c r="K1043" s="206"/>
      <c r="L1043" s="206"/>
      <c r="M1043" s="206"/>
      <c r="N1043" s="206"/>
      <c r="O1043" s="206"/>
      <c r="P1043" s="206"/>
      <c r="Q1043" s="206"/>
      <c r="R1043" s="206"/>
      <c r="S1043" s="206"/>
      <c r="T1043" s="206"/>
      <c r="U1043" s="206"/>
      <c r="V1043" s="206"/>
      <c r="W1043" s="206"/>
      <c r="X1043" s="206"/>
      <c r="Y1043" s="206"/>
      <c r="Z1043" s="206"/>
      <c r="AA1043" s="206"/>
      <c r="AB1043" s="206"/>
      <c r="AC1043" s="206"/>
      <c r="AD1043" s="206"/>
      <c r="AE1043" s="206"/>
      <c r="AF1043" s="206"/>
      <c r="AG1043" s="206"/>
      <c r="AH1043" s="206"/>
      <c r="AI1043" s="206"/>
      <c r="AJ1043" s="206"/>
      <c r="AK1043" s="206"/>
      <c r="AL1043" s="206"/>
      <c r="AM1043" s="206">
        <v>21</v>
      </c>
      <c r="AN1043" s="206"/>
      <c r="AO1043" s="206"/>
      <c r="AP1043" s="206"/>
      <c r="AQ1043" s="206"/>
      <c r="AR1043" s="206"/>
      <c r="AS1043" s="206"/>
      <c r="AT1043" s="206"/>
      <c r="AU1043" s="206"/>
      <c r="AV1043" s="206"/>
      <c r="AW1043" s="206"/>
      <c r="AX1043" s="206"/>
      <c r="AY1043" s="206"/>
      <c r="AZ1043" s="206"/>
      <c r="BA1043" s="206"/>
      <c r="BB1043" s="206"/>
      <c r="BC1043" s="206"/>
      <c r="BD1043" s="206"/>
      <c r="BE1043" s="206"/>
      <c r="BF1043" s="206"/>
      <c r="BG1043" s="206"/>
      <c r="BH1043" s="206"/>
    </row>
    <row r="1044" spans="1:60" outlineLevel="1" x14ac:dyDescent="0.2">
      <c r="A1044" s="230"/>
      <c r="B1044" s="215"/>
      <c r="C1044" s="249" t="s">
        <v>529</v>
      </c>
      <c r="D1044" s="218"/>
      <c r="E1044" s="222">
        <v>11.9505</v>
      </c>
      <c r="F1044" s="227"/>
      <c r="G1044" s="227"/>
      <c r="H1044" s="226"/>
      <c r="I1044" s="232"/>
      <c r="J1044" s="206"/>
      <c r="K1044" s="206"/>
      <c r="L1044" s="206"/>
      <c r="M1044" s="206"/>
      <c r="N1044" s="206"/>
      <c r="O1044" s="206"/>
      <c r="P1044" s="206"/>
      <c r="Q1044" s="206"/>
      <c r="R1044" s="206"/>
      <c r="S1044" s="206"/>
      <c r="T1044" s="206"/>
      <c r="U1044" s="206"/>
      <c r="V1044" s="206"/>
      <c r="W1044" s="206"/>
      <c r="X1044" s="206"/>
      <c r="Y1044" s="206"/>
      <c r="Z1044" s="206"/>
      <c r="AA1044" s="206"/>
      <c r="AB1044" s="206"/>
      <c r="AC1044" s="206"/>
      <c r="AD1044" s="206"/>
      <c r="AE1044" s="206"/>
      <c r="AF1044" s="206"/>
      <c r="AG1044" s="206"/>
      <c r="AH1044" s="206"/>
      <c r="AI1044" s="206"/>
      <c r="AJ1044" s="206"/>
      <c r="AK1044" s="206"/>
      <c r="AL1044" s="206"/>
      <c r="AM1044" s="206"/>
      <c r="AN1044" s="206"/>
      <c r="AO1044" s="206"/>
      <c r="AP1044" s="206"/>
      <c r="AQ1044" s="206"/>
      <c r="AR1044" s="206"/>
      <c r="AS1044" s="206"/>
      <c r="AT1044" s="206"/>
      <c r="AU1044" s="206"/>
      <c r="AV1044" s="206"/>
      <c r="AW1044" s="206"/>
      <c r="AX1044" s="206"/>
      <c r="AY1044" s="206"/>
      <c r="AZ1044" s="206"/>
      <c r="BA1044" s="206"/>
      <c r="BB1044" s="206"/>
      <c r="BC1044" s="206"/>
      <c r="BD1044" s="206"/>
      <c r="BE1044" s="206"/>
      <c r="BF1044" s="206"/>
      <c r="BG1044" s="206"/>
      <c r="BH1044" s="206"/>
    </row>
    <row r="1045" spans="1:60" outlineLevel="1" x14ac:dyDescent="0.2">
      <c r="A1045" s="230"/>
      <c r="B1045" s="215"/>
      <c r="C1045" s="249" t="s">
        <v>530</v>
      </c>
      <c r="D1045" s="218"/>
      <c r="E1045" s="222">
        <v>12.1915</v>
      </c>
      <c r="F1045" s="227"/>
      <c r="G1045" s="227"/>
      <c r="H1045" s="226"/>
      <c r="I1045" s="232"/>
      <c r="J1045" s="206"/>
      <c r="K1045" s="206"/>
      <c r="L1045" s="206"/>
      <c r="M1045" s="206"/>
      <c r="N1045" s="206"/>
      <c r="O1045" s="206"/>
      <c r="P1045" s="206"/>
      <c r="Q1045" s="206"/>
      <c r="R1045" s="206"/>
      <c r="S1045" s="206"/>
      <c r="T1045" s="206"/>
      <c r="U1045" s="206"/>
      <c r="V1045" s="206"/>
      <c r="W1045" s="206"/>
      <c r="X1045" s="206"/>
      <c r="Y1045" s="206"/>
      <c r="Z1045" s="206"/>
      <c r="AA1045" s="206"/>
      <c r="AB1045" s="206"/>
      <c r="AC1045" s="206"/>
      <c r="AD1045" s="206"/>
      <c r="AE1045" s="206"/>
      <c r="AF1045" s="206"/>
      <c r="AG1045" s="206"/>
      <c r="AH1045" s="206"/>
      <c r="AI1045" s="206"/>
      <c r="AJ1045" s="206"/>
      <c r="AK1045" s="206"/>
      <c r="AL1045" s="206"/>
      <c r="AM1045" s="206"/>
      <c r="AN1045" s="206"/>
      <c r="AO1045" s="206"/>
      <c r="AP1045" s="206"/>
      <c r="AQ1045" s="206"/>
      <c r="AR1045" s="206"/>
      <c r="AS1045" s="206"/>
      <c r="AT1045" s="206"/>
      <c r="AU1045" s="206"/>
      <c r="AV1045" s="206"/>
      <c r="AW1045" s="206"/>
      <c r="AX1045" s="206"/>
      <c r="AY1045" s="206"/>
      <c r="AZ1045" s="206"/>
      <c r="BA1045" s="206"/>
      <c r="BB1045" s="206"/>
      <c r="BC1045" s="206"/>
      <c r="BD1045" s="206"/>
      <c r="BE1045" s="206"/>
      <c r="BF1045" s="206"/>
      <c r="BG1045" s="206"/>
      <c r="BH1045" s="206"/>
    </row>
    <row r="1046" spans="1:60" outlineLevel="1" x14ac:dyDescent="0.2">
      <c r="A1046" s="230"/>
      <c r="B1046" s="215"/>
      <c r="C1046" s="249" t="s">
        <v>531</v>
      </c>
      <c r="D1046" s="218"/>
      <c r="E1046" s="222">
        <v>6.59</v>
      </c>
      <c r="F1046" s="227"/>
      <c r="G1046" s="227"/>
      <c r="H1046" s="226"/>
      <c r="I1046" s="232"/>
      <c r="J1046" s="206"/>
      <c r="K1046" s="206"/>
      <c r="L1046" s="206"/>
      <c r="M1046" s="206"/>
      <c r="N1046" s="206"/>
      <c r="O1046" s="206"/>
      <c r="P1046" s="206"/>
      <c r="Q1046" s="206"/>
      <c r="R1046" s="206"/>
      <c r="S1046" s="206"/>
      <c r="T1046" s="206"/>
      <c r="U1046" s="206"/>
      <c r="V1046" s="206"/>
      <c r="W1046" s="206"/>
      <c r="X1046" s="206"/>
      <c r="Y1046" s="206"/>
      <c r="Z1046" s="206"/>
      <c r="AA1046" s="206"/>
      <c r="AB1046" s="206"/>
      <c r="AC1046" s="206"/>
      <c r="AD1046" s="206"/>
      <c r="AE1046" s="206"/>
      <c r="AF1046" s="206"/>
      <c r="AG1046" s="206"/>
      <c r="AH1046" s="206"/>
      <c r="AI1046" s="206"/>
      <c r="AJ1046" s="206"/>
      <c r="AK1046" s="206"/>
      <c r="AL1046" s="206"/>
      <c r="AM1046" s="206"/>
      <c r="AN1046" s="206"/>
      <c r="AO1046" s="206"/>
      <c r="AP1046" s="206"/>
      <c r="AQ1046" s="206"/>
      <c r="AR1046" s="206"/>
      <c r="AS1046" s="206"/>
      <c r="AT1046" s="206"/>
      <c r="AU1046" s="206"/>
      <c r="AV1046" s="206"/>
      <c r="AW1046" s="206"/>
      <c r="AX1046" s="206"/>
      <c r="AY1046" s="206"/>
      <c r="AZ1046" s="206"/>
      <c r="BA1046" s="206"/>
      <c r="BB1046" s="206"/>
      <c r="BC1046" s="206"/>
      <c r="BD1046" s="206"/>
      <c r="BE1046" s="206"/>
      <c r="BF1046" s="206"/>
      <c r="BG1046" s="206"/>
      <c r="BH1046" s="206"/>
    </row>
    <row r="1047" spans="1:60" outlineLevel="1" x14ac:dyDescent="0.2">
      <c r="A1047" s="230"/>
      <c r="B1047" s="215"/>
      <c r="C1047" s="249" t="s">
        <v>532</v>
      </c>
      <c r="D1047" s="218"/>
      <c r="E1047" s="222">
        <v>14.5335</v>
      </c>
      <c r="F1047" s="227"/>
      <c r="G1047" s="227"/>
      <c r="H1047" s="226"/>
      <c r="I1047" s="232"/>
      <c r="J1047" s="206"/>
      <c r="K1047" s="206"/>
      <c r="L1047" s="206"/>
      <c r="M1047" s="206"/>
      <c r="N1047" s="206"/>
      <c r="O1047" s="206"/>
      <c r="P1047" s="206"/>
      <c r="Q1047" s="206"/>
      <c r="R1047" s="206"/>
      <c r="S1047" s="206"/>
      <c r="T1047" s="206"/>
      <c r="U1047" s="206"/>
      <c r="V1047" s="206"/>
      <c r="W1047" s="206"/>
      <c r="X1047" s="206"/>
      <c r="Y1047" s="206"/>
      <c r="Z1047" s="206"/>
      <c r="AA1047" s="206"/>
      <c r="AB1047" s="206"/>
      <c r="AC1047" s="206"/>
      <c r="AD1047" s="206"/>
      <c r="AE1047" s="206"/>
      <c r="AF1047" s="206"/>
      <c r="AG1047" s="206"/>
      <c r="AH1047" s="206"/>
      <c r="AI1047" s="206"/>
      <c r="AJ1047" s="206"/>
      <c r="AK1047" s="206"/>
      <c r="AL1047" s="206"/>
      <c r="AM1047" s="206"/>
      <c r="AN1047" s="206"/>
      <c r="AO1047" s="206"/>
      <c r="AP1047" s="206"/>
      <c r="AQ1047" s="206"/>
      <c r="AR1047" s="206"/>
      <c r="AS1047" s="206"/>
      <c r="AT1047" s="206"/>
      <c r="AU1047" s="206"/>
      <c r="AV1047" s="206"/>
      <c r="AW1047" s="206"/>
      <c r="AX1047" s="206"/>
      <c r="AY1047" s="206"/>
      <c r="AZ1047" s="206"/>
      <c r="BA1047" s="206"/>
      <c r="BB1047" s="206"/>
      <c r="BC1047" s="206"/>
      <c r="BD1047" s="206"/>
      <c r="BE1047" s="206"/>
      <c r="BF1047" s="206"/>
      <c r="BG1047" s="206"/>
      <c r="BH1047" s="206"/>
    </row>
    <row r="1048" spans="1:60" outlineLevel="1" x14ac:dyDescent="0.2">
      <c r="A1048" s="230"/>
      <c r="B1048" s="215"/>
      <c r="C1048" s="249" t="s">
        <v>533</v>
      </c>
      <c r="D1048" s="218"/>
      <c r="E1048" s="222">
        <v>12.586</v>
      </c>
      <c r="F1048" s="227"/>
      <c r="G1048" s="227"/>
      <c r="H1048" s="226"/>
      <c r="I1048" s="232"/>
      <c r="J1048" s="206"/>
      <c r="K1048" s="206"/>
      <c r="L1048" s="206"/>
      <c r="M1048" s="206"/>
      <c r="N1048" s="206"/>
      <c r="O1048" s="206"/>
      <c r="P1048" s="206"/>
      <c r="Q1048" s="206"/>
      <c r="R1048" s="206"/>
      <c r="S1048" s="206"/>
      <c r="T1048" s="206"/>
      <c r="U1048" s="206"/>
      <c r="V1048" s="206"/>
      <c r="W1048" s="206"/>
      <c r="X1048" s="206"/>
      <c r="Y1048" s="206"/>
      <c r="Z1048" s="206"/>
      <c r="AA1048" s="206"/>
      <c r="AB1048" s="206"/>
      <c r="AC1048" s="206"/>
      <c r="AD1048" s="206"/>
      <c r="AE1048" s="206"/>
      <c r="AF1048" s="206"/>
      <c r="AG1048" s="206"/>
      <c r="AH1048" s="206"/>
      <c r="AI1048" s="206"/>
      <c r="AJ1048" s="206"/>
      <c r="AK1048" s="206"/>
      <c r="AL1048" s="206"/>
      <c r="AM1048" s="206"/>
      <c r="AN1048" s="206"/>
      <c r="AO1048" s="206"/>
      <c r="AP1048" s="206"/>
      <c r="AQ1048" s="206"/>
      <c r="AR1048" s="206"/>
      <c r="AS1048" s="206"/>
      <c r="AT1048" s="206"/>
      <c r="AU1048" s="206"/>
      <c r="AV1048" s="206"/>
      <c r="AW1048" s="206"/>
      <c r="AX1048" s="206"/>
      <c r="AY1048" s="206"/>
      <c r="AZ1048" s="206"/>
      <c r="BA1048" s="206"/>
      <c r="BB1048" s="206"/>
      <c r="BC1048" s="206"/>
      <c r="BD1048" s="206"/>
      <c r="BE1048" s="206"/>
      <c r="BF1048" s="206"/>
      <c r="BG1048" s="206"/>
      <c r="BH1048" s="206"/>
    </row>
    <row r="1049" spans="1:60" outlineLevel="1" x14ac:dyDescent="0.2">
      <c r="A1049" s="230"/>
      <c r="B1049" s="215"/>
      <c r="C1049" s="249" t="s">
        <v>534</v>
      </c>
      <c r="D1049" s="218"/>
      <c r="E1049" s="222">
        <v>12.207000000000001</v>
      </c>
      <c r="F1049" s="227"/>
      <c r="G1049" s="227"/>
      <c r="H1049" s="226"/>
      <c r="I1049" s="232"/>
      <c r="J1049" s="206"/>
      <c r="K1049" s="206"/>
      <c r="L1049" s="206"/>
      <c r="M1049" s="206"/>
      <c r="N1049" s="206"/>
      <c r="O1049" s="206"/>
      <c r="P1049" s="206"/>
      <c r="Q1049" s="206"/>
      <c r="R1049" s="206"/>
      <c r="S1049" s="206"/>
      <c r="T1049" s="206"/>
      <c r="U1049" s="206"/>
      <c r="V1049" s="206"/>
      <c r="W1049" s="206"/>
      <c r="X1049" s="206"/>
      <c r="Y1049" s="206"/>
      <c r="Z1049" s="206"/>
      <c r="AA1049" s="206"/>
      <c r="AB1049" s="206"/>
      <c r="AC1049" s="206"/>
      <c r="AD1049" s="206"/>
      <c r="AE1049" s="206"/>
      <c r="AF1049" s="206"/>
      <c r="AG1049" s="206"/>
      <c r="AH1049" s="206"/>
      <c r="AI1049" s="206"/>
      <c r="AJ1049" s="206"/>
      <c r="AK1049" s="206"/>
      <c r="AL1049" s="206"/>
      <c r="AM1049" s="206"/>
      <c r="AN1049" s="206"/>
      <c r="AO1049" s="206"/>
      <c r="AP1049" s="206"/>
      <c r="AQ1049" s="206"/>
      <c r="AR1049" s="206"/>
      <c r="AS1049" s="206"/>
      <c r="AT1049" s="206"/>
      <c r="AU1049" s="206"/>
      <c r="AV1049" s="206"/>
      <c r="AW1049" s="206"/>
      <c r="AX1049" s="206"/>
      <c r="AY1049" s="206"/>
      <c r="AZ1049" s="206"/>
      <c r="BA1049" s="206"/>
      <c r="BB1049" s="206"/>
      <c r="BC1049" s="206"/>
      <c r="BD1049" s="206"/>
      <c r="BE1049" s="206"/>
      <c r="BF1049" s="206"/>
      <c r="BG1049" s="206"/>
      <c r="BH1049" s="206"/>
    </row>
    <row r="1050" spans="1:60" outlineLevel="1" x14ac:dyDescent="0.2">
      <c r="A1050" s="230"/>
      <c r="B1050" s="215"/>
      <c r="C1050" s="249" t="s">
        <v>535</v>
      </c>
      <c r="D1050" s="218"/>
      <c r="E1050" s="222">
        <v>3.0637500000000002</v>
      </c>
      <c r="F1050" s="227"/>
      <c r="G1050" s="227"/>
      <c r="H1050" s="226"/>
      <c r="I1050" s="232"/>
      <c r="J1050" s="206"/>
      <c r="K1050" s="206"/>
      <c r="L1050" s="206"/>
      <c r="M1050" s="206"/>
      <c r="N1050" s="206"/>
      <c r="O1050" s="206"/>
      <c r="P1050" s="206"/>
      <c r="Q1050" s="206"/>
      <c r="R1050" s="206"/>
      <c r="S1050" s="206"/>
      <c r="T1050" s="206"/>
      <c r="U1050" s="206"/>
      <c r="V1050" s="206"/>
      <c r="W1050" s="206"/>
      <c r="X1050" s="206"/>
      <c r="Y1050" s="206"/>
      <c r="Z1050" s="206"/>
      <c r="AA1050" s="206"/>
      <c r="AB1050" s="206"/>
      <c r="AC1050" s="206"/>
      <c r="AD1050" s="206"/>
      <c r="AE1050" s="206"/>
      <c r="AF1050" s="206"/>
      <c r="AG1050" s="206"/>
      <c r="AH1050" s="206"/>
      <c r="AI1050" s="206"/>
      <c r="AJ1050" s="206"/>
      <c r="AK1050" s="206"/>
      <c r="AL1050" s="206"/>
      <c r="AM1050" s="206"/>
      <c r="AN1050" s="206"/>
      <c r="AO1050" s="206"/>
      <c r="AP1050" s="206"/>
      <c r="AQ1050" s="206"/>
      <c r="AR1050" s="206"/>
      <c r="AS1050" s="206"/>
      <c r="AT1050" s="206"/>
      <c r="AU1050" s="206"/>
      <c r="AV1050" s="206"/>
      <c r="AW1050" s="206"/>
      <c r="AX1050" s="206"/>
      <c r="AY1050" s="206"/>
      <c r="AZ1050" s="206"/>
      <c r="BA1050" s="206"/>
      <c r="BB1050" s="206"/>
      <c r="BC1050" s="206"/>
      <c r="BD1050" s="206"/>
      <c r="BE1050" s="206"/>
      <c r="BF1050" s="206"/>
      <c r="BG1050" s="206"/>
      <c r="BH1050" s="206"/>
    </row>
    <row r="1051" spans="1:60" outlineLevel="1" x14ac:dyDescent="0.2">
      <c r="A1051" s="230"/>
      <c r="B1051" s="321" t="s">
        <v>1151</v>
      </c>
      <c r="C1051" s="322"/>
      <c r="D1051" s="323"/>
      <c r="E1051" s="324"/>
      <c r="F1051" s="325"/>
      <c r="G1051" s="326"/>
      <c r="H1051" s="226"/>
      <c r="I1051" s="232"/>
      <c r="J1051" s="206"/>
      <c r="K1051" s="206">
        <v>0</v>
      </c>
      <c r="L1051" s="206"/>
      <c r="M1051" s="206"/>
      <c r="N1051" s="206"/>
      <c r="O1051" s="206"/>
      <c r="P1051" s="206"/>
      <c r="Q1051" s="206"/>
      <c r="R1051" s="206"/>
      <c r="S1051" s="206"/>
      <c r="T1051" s="206"/>
      <c r="U1051" s="206"/>
      <c r="V1051" s="206"/>
      <c r="W1051" s="206"/>
      <c r="X1051" s="206"/>
      <c r="Y1051" s="206"/>
      <c r="Z1051" s="206"/>
      <c r="AA1051" s="206"/>
      <c r="AB1051" s="206"/>
      <c r="AC1051" s="206"/>
      <c r="AD1051" s="206"/>
      <c r="AE1051" s="206"/>
      <c r="AF1051" s="206"/>
      <c r="AG1051" s="206"/>
      <c r="AH1051" s="206"/>
      <c r="AI1051" s="206"/>
      <c r="AJ1051" s="206"/>
      <c r="AK1051" s="206"/>
      <c r="AL1051" s="206"/>
      <c r="AM1051" s="206"/>
      <c r="AN1051" s="206"/>
      <c r="AO1051" s="206"/>
      <c r="AP1051" s="206"/>
      <c r="AQ1051" s="206"/>
      <c r="AR1051" s="206"/>
      <c r="AS1051" s="206"/>
      <c r="AT1051" s="206"/>
      <c r="AU1051" s="206"/>
      <c r="AV1051" s="206"/>
      <c r="AW1051" s="206"/>
      <c r="AX1051" s="206"/>
      <c r="AY1051" s="206"/>
      <c r="AZ1051" s="206"/>
      <c r="BA1051" s="206"/>
      <c r="BB1051" s="206"/>
      <c r="BC1051" s="206"/>
      <c r="BD1051" s="206"/>
      <c r="BE1051" s="206"/>
      <c r="BF1051" s="206"/>
      <c r="BG1051" s="206"/>
      <c r="BH1051" s="206"/>
    </row>
    <row r="1052" spans="1:60" outlineLevel="1" x14ac:dyDescent="0.2">
      <c r="A1052" s="230"/>
      <c r="B1052" s="321" t="s">
        <v>1155</v>
      </c>
      <c r="C1052" s="322"/>
      <c r="D1052" s="323"/>
      <c r="E1052" s="324"/>
      <c r="F1052" s="325"/>
      <c r="G1052" s="326"/>
      <c r="H1052" s="226"/>
      <c r="I1052" s="232"/>
      <c r="J1052" s="206"/>
      <c r="K1052" s="206">
        <v>1</v>
      </c>
      <c r="L1052" s="206"/>
      <c r="M1052" s="206"/>
      <c r="N1052" s="206"/>
      <c r="O1052" s="206"/>
      <c r="P1052" s="206"/>
      <c r="Q1052" s="206"/>
      <c r="R1052" s="206"/>
      <c r="S1052" s="206"/>
      <c r="T1052" s="206"/>
      <c r="U1052" s="206"/>
      <c r="V1052" s="206"/>
      <c r="W1052" s="206"/>
      <c r="X1052" s="206"/>
      <c r="Y1052" s="206"/>
      <c r="Z1052" s="206"/>
      <c r="AA1052" s="206"/>
      <c r="AB1052" s="206"/>
      <c r="AC1052" s="206"/>
      <c r="AD1052" s="206"/>
      <c r="AE1052" s="206"/>
      <c r="AF1052" s="206"/>
      <c r="AG1052" s="206"/>
      <c r="AH1052" s="206"/>
      <c r="AI1052" s="206"/>
      <c r="AJ1052" s="206"/>
      <c r="AK1052" s="206"/>
      <c r="AL1052" s="206"/>
      <c r="AM1052" s="206"/>
      <c r="AN1052" s="206"/>
      <c r="AO1052" s="206"/>
      <c r="AP1052" s="206"/>
      <c r="AQ1052" s="206"/>
      <c r="AR1052" s="206"/>
      <c r="AS1052" s="206"/>
      <c r="AT1052" s="206"/>
      <c r="AU1052" s="206"/>
      <c r="AV1052" s="206"/>
      <c r="AW1052" s="206"/>
      <c r="AX1052" s="206"/>
      <c r="AY1052" s="206"/>
      <c r="AZ1052" s="206"/>
      <c r="BA1052" s="206"/>
      <c r="BB1052" s="206"/>
      <c r="BC1052" s="206"/>
      <c r="BD1052" s="206"/>
      <c r="BE1052" s="206"/>
      <c r="BF1052" s="206"/>
      <c r="BG1052" s="206"/>
      <c r="BH1052" s="206"/>
    </row>
    <row r="1053" spans="1:60" outlineLevel="1" x14ac:dyDescent="0.2">
      <c r="A1053" s="230">
        <v>206</v>
      </c>
      <c r="B1053" s="215" t="s">
        <v>1158</v>
      </c>
      <c r="C1053" s="248" t="s">
        <v>1159</v>
      </c>
      <c r="D1053" s="217" t="s">
        <v>147</v>
      </c>
      <c r="E1053" s="221">
        <v>9.6537500000000005</v>
      </c>
      <c r="F1053" s="228"/>
      <c r="G1053" s="227">
        <f>ROUND(E1053*F1053,2)</f>
        <v>0</v>
      </c>
      <c r="H1053" s="226" t="s">
        <v>1089</v>
      </c>
      <c r="I1053" s="232" t="s">
        <v>149</v>
      </c>
      <c r="J1053" s="206"/>
      <c r="K1053" s="206"/>
      <c r="L1053" s="206"/>
      <c r="M1053" s="206"/>
      <c r="N1053" s="206"/>
      <c r="O1053" s="206"/>
      <c r="P1053" s="206"/>
      <c r="Q1053" s="206"/>
      <c r="R1053" s="206"/>
      <c r="S1053" s="206"/>
      <c r="T1053" s="206"/>
      <c r="U1053" s="206"/>
      <c r="V1053" s="206"/>
      <c r="W1053" s="206"/>
      <c r="X1053" s="206"/>
      <c r="Y1053" s="206"/>
      <c r="Z1053" s="206"/>
      <c r="AA1053" s="206"/>
      <c r="AB1053" s="206"/>
      <c r="AC1053" s="206"/>
      <c r="AD1053" s="206"/>
      <c r="AE1053" s="206"/>
      <c r="AF1053" s="206"/>
      <c r="AG1053" s="206"/>
      <c r="AH1053" s="206"/>
      <c r="AI1053" s="206"/>
      <c r="AJ1053" s="206"/>
      <c r="AK1053" s="206"/>
      <c r="AL1053" s="206"/>
      <c r="AM1053" s="206">
        <v>21</v>
      </c>
      <c r="AN1053" s="206"/>
      <c r="AO1053" s="206"/>
      <c r="AP1053" s="206"/>
      <c r="AQ1053" s="206"/>
      <c r="AR1053" s="206"/>
      <c r="AS1053" s="206"/>
      <c r="AT1053" s="206"/>
      <c r="AU1053" s="206"/>
      <c r="AV1053" s="206"/>
      <c r="AW1053" s="206"/>
      <c r="AX1053" s="206"/>
      <c r="AY1053" s="206"/>
      <c r="AZ1053" s="206"/>
      <c r="BA1053" s="206"/>
      <c r="BB1053" s="206"/>
      <c r="BC1053" s="206"/>
      <c r="BD1053" s="206"/>
      <c r="BE1053" s="206"/>
      <c r="BF1053" s="206"/>
      <c r="BG1053" s="206"/>
      <c r="BH1053" s="206"/>
    </row>
    <row r="1054" spans="1:60" outlineLevel="1" x14ac:dyDescent="0.2">
      <c r="A1054" s="230"/>
      <c r="B1054" s="215"/>
      <c r="C1054" s="249" t="s">
        <v>531</v>
      </c>
      <c r="D1054" s="218"/>
      <c r="E1054" s="222">
        <v>6.59</v>
      </c>
      <c r="F1054" s="227"/>
      <c r="G1054" s="227"/>
      <c r="H1054" s="226"/>
      <c r="I1054" s="232"/>
      <c r="J1054" s="206"/>
      <c r="K1054" s="206"/>
      <c r="L1054" s="206"/>
      <c r="M1054" s="206"/>
      <c r="N1054" s="206"/>
      <c r="O1054" s="206"/>
      <c r="P1054" s="206"/>
      <c r="Q1054" s="206"/>
      <c r="R1054" s="206"/>
      <c r="S1054" s="206"/>
      <c r="T1054" s="206"/>
      <c r="U1054" s="206"/>
      <c r="V1054" s="206"/>
      <c r="W1054" s="206"/>
      <c r="X1054" s="206"/>
      <c r="Y1054" s="206"/>
      <c r="Z1054" s="206"/>
      <c r="AA1054" s="206"/>
      <c r="AB1054" s="206"/>
      <c r="AC1054" s="206"/>
      <c r="AD1054" s="206"/>
      <c r="AE1054" s="206"/>
      <c r="AF1054" s="206"/>
      <c r="AG1054" s="206"/>
      <c r="AH1054" s="206"/>
      <c r="AI1054" s="206"/>
      <c r="AJ1054" s="206"/>
      <c r="AK1054" s="206"/>
      <c r="AL1054" s="206"/>
      <c r="AM1054" s="206"/>
      <c r="AN1054" s="206"/>
      <c r="AO1054" s="206"/>
      <c r="AP1054" s="206"/>
      <c r="AQ1054" s="206"/>
      <c r="AR1054" s="206"/>
      <c r="AS1054" s="206"/>
      <c r="AT1054" s="206"/>
      <c r="AU1054" s="206"/>
      <c r="AV1054" s="206"/>
      <c r="AW1054" s="206"/>
      <c r="AX1054" s="206"/>
      <c r="AY1054" s="206"/>
      <c r="AZ1054" s="206"/>
      <c r="BA1054" s="206"/>
      <c r="BB1054" s="206"/>
      <c r="BC1054" s="206"/>
      <c r="BD1054" s="206"/>
      <c r="BE1054" s="206"/>
      <c r="BF1054" s="206"/>
      <c r="BG1054" s="206"/>
      <c r="BH1054" s="206"/>
    </row>
    <row r="1055" spans="1:60" outlineLevel="1" x14ac:dyDescent="0.2">
      <c r="A1055" s="230"/>
      <c r="B1055" s="215"/>
      <c r="C1055" s="249" t="s">
        <v>535</v>
      </c>
      <c r="D1055" s="218"/>
      <c r="E1055" s="222">
        <v>3.0637500000000002</v>
      </c>
      <c r="F1055" s="227"/>
      <c r="G1055" s="227"/>
      <c r="H1055" s="226"/>
      <c r="I1055" s="232"/>
      <c r="J1055" s="206"/>
      <c r="K1055" s="206"/>
      <c r="L1055" s="206"/>
      <c r="M1055" s="206"/>
      <c r="N1055" s="206"/>
      <c r="O1055" s="206"/>
      <c r="P1055" s="206"/>
      <c r="Q1055" s="206"/>
      <c r="R1055" s="206"/>
      <c r="S1055" s="206"/>
      <c r="T1055" s="206"/>
      <c r="U1055" s="206"/>
      <c r="V1055" s="206"/>
      <c r="W1055" s="206"/>
      <c r="X1055" s="206"/>
      <c r="Y1055" s="206"/>
      <c r="Z1055" s="206"/>
      <c r="AA1055" s="206"/>
      <c r="AB1055" s="206"/>
      <c r="AC1055" s="206"/>
      <c r="AD1055" s="206"/>
      <c r="AE1055" s="206"/>
      <c r="AF1055" s="206"/>
      <c r="AG1055" s="206"/>
      <c r="AH1055" s="206"/>
      <c r="AI1055" s="206"/>
      <c r="AJ1055" s="206"/>
      <c r="AK1055" s="206"/>
      <c r="AL1055" s="206"/>
      <c r="AM1055" s="206"/>
      <c r="AN1055" s="206"/>
      <c r="AO1055" s="206"/>
      <c r="AP1055" s="206"/>
      <c r="AQ1055" s="206"/>
      <c r="AR1055" s="206"/>
      <c r="AS1055" s="206"/>
      <c r="AT1055" s="206"/>
      <c r="AU1055" s="206"/>
      <c r="AV1055" s="206"/>
      <c r="AW1055" s="206"/>
      <c r="AX1055" s="206"/>
      <c r="AY1055" s="206"/>
      <c r="AZ1055" s="206"/>
      <c r="BA1055" s="206"/>
      <c r="BB1055" s="206"/>
      <c r="BC1055" s="206"/>
      <c r="BD1055" s="206"/>
      <c r="BE1055" s="206"/>
      <c r="BF1055" s="206"/>
      <c r="BG1055" s="206"/>
      <c r="BH1055" s="206"/>
    </row>
    <row r="1056" spans="1:60" outlineLevel="1" x14ac:dyDescent="0.2">
      <c r="A1056" s="230"/>
      <c r="B1056" s="321" t="s">
        <v>1160</v>
      </c>
      <c r="C1056" s="322"/>
      <c r="D1056" s="323"/>
      <c r="E1056" s="324"/>
      <c r="F1056" s="325"/>
      <c r="G1056" s="326"/>
      <c r="H1056" s="226"/>
      <c r="I1056" s="232"/>
      <c r="J1056" s="206"/>
      <c r="K1056" s="206">
        <v>0</v>
      </c>
      <c r="L1056" s="206"/>
      <c r="M1056" s="206"/>
      <c r="N1056" s="206"/>
      <c r="O1056" s="206"/>
      <c r="P1056" s="206"/>
      <c r="Q1056" s="206"/>
      <c r="R1056" s="206"/>
      <c r="S1056" s="206"/>
      <c r="T1056" s="206"/>
      <c r="U1056" s="206"/>
      <c r="V1056" s="206"/>
      <c r="W1056" s="206"/>
      <c r="X1056" s="206"/>
      <c r="Y1056" s="206"/>
      <c r="Z1056" s="206"/>
      <c r="AA1056" s="206"/>
      <c r="AB1056" s="206"/>
      <c r="AC1056" s="206"/>
      <c r="AD1056" s="206"/>
      <c r="AE1056" s="206"/>
      <c r="AF1056" s="206"/>
      <c r="AG1056" s="206"/>
      <c r="AH1056" s="206"/>
      <c r="AI1056" s="206"/>
      <c r="AJ1056" s="206"/>
      <c r="AK1056" s="206"/>
      <c r="AL1056" s="206"/>
      <c r="AM1056" s="206"/>
      <c r="AN1056" s="206"/>
      <c r="AO1056" s="206"/>
      <c r="AP1056" s="206"/>
      <c r="AQ1056" s="206"/>
      <c r="AR1056" s="206"/>
      <c r="AS1056" s="206"/>
      <c r="AT1056" s="206"/>
      <c r="AU1056" s="206"/>
      <c r="AV1056" s="206"/>
      <c r="AW1056" s="206"/>
      <c r="AX1056" s="206"/>
      <c r="AY1056" s="206"/>
      <c r="AZ1056" s="206"/>
      <c r="BA1056" s="206"/>
      <c r="BB1056" s="206"/>
      <c r="BC1056" s="206"/>
      <c r="BD1056" s="206"/>
      <c r="BE1056" s="206"/>
      <c r="BF1056" s="206"/>
      <c r="BG1056" s="206"/>
      <c r="BH1056" s="206"/>
    </row>
    <row r="1057" spans="1:60" outlineLevel="1" x14ac:dyDescent="0.2">
      <c r="A1057" s="230"/>
      <c r="B1057" s="321" t="s">
        <v>1161</v>
      </c>
      <c r="C1057" s="322"/>
      <c r="D1057" s="323"/>
      <c r="E1057" s="324"/>
      <c r="F1057" s="325"/>
      <c r="G1057" s="326"/>
      <c r="H1057" s="226"/>
      <c r="I1057" s="232"/>
      <c r="J1057" s="206"/>
      <c r="K1057" s="206">
        <v>1</v>
      </c>
      <c r="L1057" s="206"/>
      <c r="M1057" s="206"/>
      <c r="N1057" s="206"/>
      <c r="O1057" s="206"/>
      <c r="P1057" s="206"/>
      <c r="Q1057" s="206"/>
      <c r="R1057" s="206"/>
      <c r="S1057" s="206"/>
      <c r="T1057" s="206"/>
      <c r="U1057" s="206"/>
      <c r="V1057" s="206"/>
      <c r="W1057" s="206"/>
      <c r="X1057" s="206"/>
      <c r="Y1057" s="206"/>
      <c r="Z1057" s="206"/>
      <c r="AA1057" s="206"/>
      <c r="AB1057" s="206"/>
      <c r="AC1057" s="206"/>
      <c r="AD1057" s="206"/>
      <c r="AE1057" s="206"/>
      <c r="AF1057" s="206"/>
      <c r="AG1057" s="206"/>
      <c r="AH1057" s="206"/>
      <c r="AI1057" s="206"/>
      <c r="AJ1057" s="206"/>
      <c r="AK1057" s="206"/>
      <c r="AL1057" s="206"/>
      <c r="AM1057" s="206"/>
      <c r="AN1057" s="206"/>
      <c r="AO1057" s="206"/>
      <c r="AP1057" s="206"/>
      <c r="AQ1057" s="206"/>
      <c r="AR1057" s="206"/>
      <c r="AS1057" s="206"/>
      <c r="AT1057" s="206"/>
      <c r="AU1057" s="206"/>
      <c r="AV1057" s="206"/>
      <c r="AW1057" s="206"/>
      <c r="AX1057" s="206"/>
      <c r="AY1057" s="206"/>
      <c r="AZ1057" s="206"/>
      <c r="BA1057" s="206"/>
      <c r="BB1057" s="206"/>
      <c r="BC1057" s="206"/>
      <c r="BD1057" s="206"/>
      <c r="BE1057" s="206"/>
      <c r="BF1057" s="206"/>
      <c r="BG1057" s="206"/>
      <c r="BH1057" s="206"/>
    </row>
    <row r="1058" spans="1:60" outlineLevel="1" x14ac:dyDescent="0.2">
      <c r="A1058" s="230">
        <v>207</v>
      </c>
      <c r="B1058" s="215" t="s">
        <v>1162</v>
      </c>
      <c r="C1058" s="248" t="s">
        <v>1163</v>
      </c>
      <c r="D1058" s="217" t="s">
        <v>147</v>
      </c>
      <c r="E1058" s="221">
        <v>6.59</v>
      </c>
      <c r="F1058" s="228"/>
      <c r="G1058" s="227">
        <f>ROUND(E1058*F1058,2)</f>
        <v>0</v>
      </c>
      <c r="H1058" s="226" t="s">
        <v>1089</v>
      </c>
      <c r="I1058" s="232" t="s">
        <v>149</v>
      </c>
      <c r="J1058" s="206"/>
      <c r="K1058" s="206"/>
      <c r="L1058" s="206"/>
      <c r="M1058" s="206"/>
      <c r="N1058" s="206"/>
      <c r="O1058" s="206"/>
      <c r="P1058" s="206"/>
      <c r="Q1058" s="206"/>
      <c r="R1058" s="206"/>
      <c r="S1058" s="206"/>
      <c r="T1058" s="206"/>
      <c r="U1058" s="206"/>
      <c r="V1058" s="206"/>
      <c r="W1058" s="206"/>
      <c r="X1058" s="206"/>
      <c r="Y1058" s="206"/>
      <c r="Z1058" s="206"/>
      <c r="AA1058" s="206"/>
      <c r="AB1058" s="206"/>
      <c r="AC1058" s="206"/>
      <c r="AD1058" s="206"/>
      <c r="AE1058" s="206"/>
      <c r="AF1058" s="206"/>
      <c r="AG1058" s="206"/>
      <c r="AH1058" s="206"/>
      <c r="AI1058" s="206"/>
      <c r="AJ1058" s="206"/>
      <c r="AK1058" s="206"/>
      <c r="AL1058" s="206"/>
      <c r="AM1058" s="206">
        <v>21</v>
      </c>
      <c r="AN1058" s="206"/>
      <c r="AO1058" s="206"/>
      <c r="AP1058" s="206"/>
      <c r="AQ1058" s="206"/>
      <c r="AR1058" s="206"/>
      <c r="AS1058" s="206"/>
      <c r="AT1058" s="206"/>
      <c r="AU1058" s="206"/>
      <c r="AV1058" s="206"/>
      <c r="AW1058" s="206"/>
      <c r="AX1058" s="206"/>
      <c r="AY1058" s="206"/>
      <c r="AZ1058" s="206"/>
      <c r="BA1058" s="206"/>
      <c r="BB1058" s="206"/>
      <c r="BC1058" s="206"/>
      <c r="BD1058" s="206"/>
      <c r="BE1058" s="206"/>
      <c r="BF1058" s="206"/>
      <c r="BG1058" s="206"/>
      <c r="BH1058" s="206"/>
    </row>
    <row r="1059" spans="1:60" outlineLevel="1" x14ac:dyDescent="0.2">
      <c r="A1059" s="230"/>
      <c r="B1059" s="215"/>
      <c r="C1059" s="249" t="s">
        <v>531</v>
      </c>
      <c r="D1059" s="218"/>
      <c r="E1059" s="222">
        <v>6.59</v>
      </c>
      <c r="F1059" s="227"/>
      <c r="G1059" s="227"/>
      <c r="H1059" s="226"/>
      <c r="I1059" s="232"/>
      <c r="J1059" s="206"/>
      <c r="K1059" s="206"/>
      <c r="L1059" s="206"/>
      <c r="M1059" s="206"/>
      <c r="N1059" s="206"/>
      <c r="O1059" s="206"/>
      <c r="P1059" s="206"/>
      <c r="Q1059" s="206"/>
      <c r="R1059" s="206"/>
      <c r="S1059" s="206"/>
      <c r="T1059" s="206"/>
      <c r="U1059" s="206"/>
      <c r="V1059" s="206"/>
      <c r="W1059" s="206"/>
      <c r="X1059" s="206"/>
      <c r="Y1059" s="206"/>
      <c r="Z1059" s="206"/>
      <c r="AA1059" s="206"/>
      <c r="AB1059" s="206"/>
      <c r="AC1059" s="206"/>
      <c r="AD1059" s="206"/>
      <c r="AE1059" s="206"/>
      <c r="AF1059" s="206"/>
      <c r="AG1059" s="206"/>
      <c r="AH1059" s="206"/>
      <c r="AI1059" s="206"/>
      <c r="AJ1059" s="206"/>
      <c r="AK1059" s="206"/>
      <c r="AL1059" s="206"/>
      <c r="AM1059" s="206"/>
      <c r="AN1059" s="206"/>
      <c r="AO1059" s="206"/>
      <c r="AP1059" s="206"/>
      <c r="AQ1059" s="206"/>
      <c r="AR1059" s="206"/>
      <c r="AS1059" s="206"/>
      <c r="AT1059" s="206"/>
      <c r="AU1059" s="206"/>
      <c r="AV1059" s="206"/>
      <c r="AW1059" s="206"/>
      <c r="AX1059" s="206"/>
      <c r="AY1059" s="206"/>
      <c r="AZ1059" s="206"/>
      <c r="BA1059" s="206"/>
      <c r="BB1059" s="206"/>
      <c r="BC1059" s="206"/>
      <c r="BD1059" s="206"/>
      <c r="BE1059" s="206"/>
      <c r="BF1059" s="206"/>
      <c r="BG1059" s="206"/>
      <c r="BH1059" s="206"/>
    </row>
    <row r="1060" spans="1:60" outlineLevel="1" x14ac:dyDescent="0.2">
      <c r="A1060" s="230"/>
      <c r="B1060" s="321" t="s">
        <v>1164</v>
      </c>
      <c r="C1060" s="322"/>
      <c r="D1060" s="323"/>
      <c r="E1060" s="324"/>
      <c r="F1060" s="325"/>
      <c r="G1060" s="326"/>
      <c r="H1060" s="226"/>
      <c r="I1060" s="232"/>
      <c r="J1060" s="206"/>
      <c r="K1060" s="206">
        <v>0</v>
      </c>
      <c r="L1060" s="206"/>
      <c r="M1060" s="206"/>
      <c r="N1060" s="206"/>
      <c r="O1060" s="206"/>
      <c r="P1060" s="206"/>
      <c r="Q1060" s="206"/>
      <c r="R1060" s="206"/>
      <c r="S1060" s="206"/>
      <c r="T1060" s="206"/>
      <c r="U1060" s="206"/>
      <c r="V1060" s="206"/>
      <c r="W1060" s="206"/>
      <c r="X1060" s="206"/>
      <c r="Y1060" s="206"/>
      <c r="Z1060" s="206"/>
      <c r="AA1060" s="206"/>
      <c r="AB1060" s="206"/>
      <c r="AC1060" s="206"/>
      <c r="AD1060" s="206"/>
      <c r="AE1060" s="206"/>
      <c r="AF1060" s="206"/>
      <c r="AG1060" s="206"/>
      <c r="AH1060" s="206"/>
      <c r="AI1060" s="206"/>
      <c r="AJ1060" s="206"/>
      <c r="AK1060" s="206"/>
      <c r="AL1060" s="206"/>
      <c r="AM1060" s="206"/>
      <c r="AN1060" s="206"/>
      <c r="AO1060" s="206"/>
      <c r="AP1060" s="206"/>
      <c r="AQ1060" s="206"/>
      <c r="AR1060" s="206"/>
      <c r="AS1060" s="206"/>
      <c r="AT1060" s="206"/>
      <c r="AU1060" s="206"/>
      <c r="AV1060" s="206"/>
      <c r="AW1060" s="206"/>
      <c r="AX1060" s="206"/>
      <c r="AY1060" s="206"/>
      <c r="AZ1060" s="206"/>
      <c r="BA1060" s="206"/>
      <c r="BB1060" s="206"/>
      <c r="BC1060" s="206"/>
      <c r="BD1060" s="206"/>
      <c r="BE1060" s="206"/>
      <c r="BF1060" s="206"/>
      <c r="BG1060" s="206"/>
      <c r="BH1060" s="206"/>
    </row>
    <row r="1061" spans="1:60" outlineLevel="1" x14ac:dyDescent="0.2">
      <c r="A1061" s="230"/>
      <c r="B1061" s="321" t="s">
        <v>1165</v>
      </c>
      <c r="C1061" s="322"/>
      <c r="D1061" s="323"/>
      <c r="E1061" s="324"/>
      <c r="F1061" s="325"/>
      <c r="G1061" s="326"/>
      <c r="H1061" s="226"/>
      <c r="I1061" s="232"/>
      <c r="J1061" s="206"/>
      <c r="K1061" s="206">
        <v>1</v>
      </c>
      <c r="L1061" s="206"/>
      <c r="M1061" s="206"/>
      <c r="N1061" s="206"/>
      <c r="O1061" s="206"/>
      <c r="P1061" s="206"/>
      <c r="Q1061" s="206"/>
      <c r="R1061" s="206"/>
      <c r="S1061" s="206"/>
      <c r="T1061" s="206"/>
      <c r="U1061" s="206"/>
      <c r="V1061" s="206"/>
      <c r="W1061" s="206"/>
      <c r="X1061" s="206"/>
      <c r="Y1061" s="206"/>
      <c r="Z1061" s="206"/>
      <c r="AA1061" s="206"/>
      <c r="AB1061" s="206"/>
      <c r="AC1061" s="206"/>
      <c r="AD1061" s="206"/>
      <c r="AE1061" s="206"/>
      <c r="AF1061" s="206"/>
      <c r="AG1061" s="206"/>
      <c r="AH1061" s="206"/>
      <c r="AI1061" s="206"/>
      <c r="AJ1061" s="206"/>
      <c r="AK1061" s="206"/>
      <c r="AL1061" s="206"/>
      <c r="AM1061" s="206"/>
      <c r="AN1061" s="206"/>
      <c r="AO1061" s="206"/>
      <c r="AP1061" s="206"/>
      <c r="AQ1061" s="206"/>
      <c r="AR1061" s="206"/>
      <c r="AS1061" s="206"/>
      <c r="AT1061" s="206"/>
      <c r="AU1061" s="206"/>
      <c r="AV1061" s="206"/>
      <c r="AW1061" s="206"/>
      <c r="AX1061" s="206"/>
      <c r="AY1061" s="206"/>
      <c r="AZ1061" s="206"/>
      <c r="BA1061" s="206"/>
      <c r="BB1061" s="206"/>
      <c r="BC1061" s="206"/>
      <c r="BD1061" s="206"/>
      <c r="BE1061" s="206"/>
      <c r="BF1061" s="206"/>
      <c r="BG1061" s="206"/>
      <c r="BH1061" s="206"/>
    </row>
    <row r="1062" spans="1:60" outlineLevel="1" x14ac:dyDescent="0.2">
      <c r="A1062" s="230">
        <v>208</v>
      </c>
      <c r="B1062" s="215" t="s">
        <v>1166</v>
      </c>
      <c r="C1062" s="248" t="s">
        <v>1167</v>
      </c>
      <c r="D1062" s="217" t="s">
        <v>162</v>
      </c>
      <c r="E1062" s="221">
        <v>33.15</v>
      </c>
      <c r="F1062" s="228"/>
      <c r="G1062" s="227">
        <f>ROUND(E1062*F1062,2)</f>
        <v>0</v>
      </c>
      <c r="H1062" s="226" t="s">
        <v>1089</v>
      </c>
      <c r="I1062" s="232" t="s">
        <v>149</v>
      </c>
      <c r="J1062" s="206"/>
      <c r="K1062" s="206"/>
      <c r="L1062" s="206"/>
      <c r="M1062" s="206"/>
      <c r="N1062" s="206"/>
      <c r="O1062" s="206"/>
      <c r="P1062" s="206"/>
      <c r="Q1062" s="206"/>
      <c r="R1062" s="206"/>
      <c r="S1062" s="206"/>
      <c r="T1062" s="206"/>
      <c r="U1062" s="206"/>
      <c r="V1062" s="206"/>
      <c r="W1062" s="206"/>
      <c r="X1062" s="206"/>
      <c r="Y1062" s="206"/>
      <c r="Z1062" s="206"/>
      <c r="AA1062" s="206"/>
      <c r="AB1062" s="206"/>
      <c r="AC1062" s="206"/>
      <c r="AD1062" s="206"/>
      <c r="AE1062" s="206"/>
      <c r="AF1062" s="206"/>
      <c r="AG1062" s="206"/>
      <c r="AH1062" s="206"/>
      <c r="AI1062" s="206"/>
      <c r="AJ1062" s="206"/>
      <c r="AK1062" s="206"/>
      <c r="AL1062" s="206"/>
      <c r="AM1062" s="206">
        <v>21</v>
      </c>
      <c r="AN1062" s="206"/>
      <c r="AO1062" s="206"/>
      <c r="AP1062" s="206"/>
      <c r="AQ1062" s="206"/>
      <c r="AR1062" s="206"/>
      <c r="AS1062" s="206"/>
      <c r="AT1062" s="206"/>
      <c r="AU1062" s="206"/>
      <c r="AV1062" s="206"/>
      <c r="AW1062" s="206"/>
      <c r="AX1062" s="206"/>
      <c r="AY1062" s="206"/>
      <c r="AZ1062" s="206"/>
      <c r="BA1062" s="206"/>
      <c r="BB1062" s="206"/>
      <c r="BC1062" s="206"/>
      <c r="BD1062" s="206"/>
      <c r="BE1062" s="206"/>
      <c r="BF1062" s="206"/>
      <c r="BG1062" s="206"/>
      <c r="BH1062" s="206"/>
    </row>
    <row r="1063" spans="1:60" outlineLevel="1" x14ac:dyDescent="0.2">
      <c r="A1063" s="230"/>
      <c r="B1063" s="215"/>
      <c r="C1063" s="249" t="s">
        <v>1168</v>
      </c>
      <c r="D1063" s="218"/>
      <c r="E1063" s="222">
        <v>5.81</v>
      </c>
      <c r="F1063" s="227"/>
      <c r="G1063" s="227"/>
      <c r="H1063" s="226"/>
      <c r="I1063" s="232"/>
      <c r="J1063" s="206"/>
      <c r="K1063" s="206"/>
      <c r="L1063" s="206"/>
      <c r="M1063" s="206"/>
      <c r="N1063" s="206"/>
      <c r="O1063" s="206"/>
      <c r="P1063" s="206"/>
      <c r="Q1063" s="206"/>
      <c r="R1063" s="206"/>
      <c r="S1063" s="206"/>
      <c r="T1063" s="206"/>
      <c r="U1063" s="206"/>
      <c r="V1063" s="206"/>
      <c r="W1063" s="206"/>
      <c r="X1063" s="206"/>
      <c r="Y1063" s="206"/>
      <c r="Z1063" s="206"/>
      <c r="AA1063" s="206"/>
      <c r="AB1063" s="206"/>
      <c r="AC1063" s="206"/>
      <c r="AD1063" s="206"/>
      <c r="AE1063" s="206"/>
      <c r="AF1063" s="206"/>
      <c r="AG1063" s="206"/>
      <c r="AH1063" s="206"/>
      <c r="AI1063" s="206"/>
      <c r="AJ1063" s="206"/>
      <c r="AK1063" s="206"/>
      <c r="AL1063" s="206"/>
      <c r="AM1063" s="206"/>
      <c r="AN1063" s="206"/>
      <c r="AO1063" s="206"/>
      <c r="AP1063" s="206"/>
      <c r="AQ1063" s="206"/>
      <c r="AR1063" s="206"/>
      <c r="AS1063" s="206"/>
      <c r="AT1063" s="206"/>
      <c r="AU1063" s="206"/>
      <c r="AV1063" s="206"/>
      <c r="AW1063" s="206"/>
      <c r="AX1063" s="206"/>
      <c r="AY1063" s="206"/>
      <c r="AZ1063" s="206"/>
      <c r="BA1063" s="206"/>
      <c r="BB1063" s="206"/>
      <c r="BC1063" s="206"/>
      <c r="BD1063" s="206"/>
      <c r="BE1063" s="206"/>
      <c r="BF1063" s="206"/>
      <c r="BG1063" s="206"/>
      <c r="BH1063" s="206"/>
    </row>
    <row r="1064" spans="1:60" outlineLevel="1" x14ac:dyDescent="0.2">
      <c r="A1064" s="230"/>
      <c r="B1064" s="215"/>
      <c r="C1064" s="249" t="s">
        <v>1169</v>
      </c>
      <c r="D1064" s="218"/>
      <c r="E1064" s="222">
        <v>5.93</v>
      </c>
      <c r="F1064" s="227"/>
      <c r="G1064" s="227"/>
      <c r="H1064" s="226"/>
      <c r="I1064" s="232"/>
      <c r="J1064" s="206"/>
      <c r="K1064" s="206"/>
      <c r="L1064" s="206"/>
      <c r="M1064" s="206"/>
      <c r="N1064" s="206"/>
      <c r="O1064" s="206"/>
      <c r="P1064" s="206"/>
      <c r="Q1064" s="206"/>
      <c r="R1064" s="206"/>
      <c r="S1064" s="206"/>
      <c r="T1064" s="206"/>
      <c r="U1064" s="206"/>
      <c r="V1064" s="206"/>
      <c r="W1064" s="206"/>
      <c r="X1064" s="206"/>
      <c r="Y1064" s="206"/>
      <c r="Z1064" s="206"/>
      <c r="AA1064" s="206"/>
      <c r="AB1064" s="206"/>
      <c r="AC1064" s="206"/>
      <c r="AD1064" s="206"/>
      <c r="AE1064" s="206"/>
      <c r="AF1064" s="206"/>
      <c r="AG1064" s="206"/>
      <c r="AH1064" s="206"/>
      <c r="AI1064" s="206"/>
      <c r="AJ1064" s="206"/>
      <c r="AK1064" s="206"/>
      <c r="AL1064" s="206"/>
      <c r="AM1064" s="206"/>
      <c r="AN1064" s="206"/>
      <c r="AO1064" s="206"/>
      <c r="AP1064" s="206"/>
      <c r="AQ1064" s="206"/>
      <c r="AR1064" s="206"/>
      <c r="AS1064" s="206"/>
      <c r="AT1064" s="206"/>
      <c r="AU1064" s="206"/>
      <c r="AV1064" s="206"/>
      <c r="AW1064" s="206"/>
      <c r="AX1064" s="206"/>
      <c r="AY1064" s="206"/>
      <c r="AZ1064" s="206"/>
      <c r="BA1064" s="206"/>
      <c r="BB1064" s="206"/>
      <c r="BC1064" s="206"/>
      <c r="BD1064" s="206"/>
      <c r="BE1064" s="206"/>
      <c r="BF1064" s="206"/>
      <c r="BG1064" s="206"/>
      <c r="BH1064" s="206"/>
    </row>
    <row r="1065" spans="1:60" outlineLevel="1" x14ac:dyDescent="0.2">
      <c r="A1065" s="230"/>
      <c r="B1065" s="215"/>
      <c r="C1065" s="249" t="s">
        <v>1170</v>
      </c>
      <c r="D1065" s="218"/>
      <c r="E1065" s="222">
        <v>3.2</v>
      </c>
      <c r="F1065" s="227"/>
      <c r="G1065" s="227"/>
      <c r="H1065" s="226"/>
      <c r="I1065" s="232"/>
      <c r="J1065" s="206"/>
      <c r="K1065" s="206"/>
      <c r="L1065" s="206"/>
      <c r="M1065" s="206"/>
      <c r="N1065" s="206"/>
      <c r="O1065" s="206"/>
      <c r="P1065" s="206"/>
      <c r="Q1065" s="206"/>
      <c r="R1065" s="206"/>
      <c r="S1065" s="206"/>
      <c r="T1065" s="206"/>
      <c r="U1065" s="206"/>
      <c r="V1065" s="206"/>
      <c r="W1065" s="206"/>
      <c r="X1065" s="206"/>
      <c r="Y1065" s="206"/>
      <c r="Z1065" s="206"/>
      <c r="AA1065" s="206"/>
      <c r="AB1065" s="206"/>
      <c r="AC1065" s="206"/>
      <c r="AD1065" s="206"/>
      <c r="AE1065" s="206"/>
      <c r="AF1065" s="206"/>
      <c r="AG1065" s="206"/>
      <c r="AH1065" s="206"/>
      <c r="AI1065" s="206"/>
      <c r="AJ1065" s="206"/>
      <c r="AK1065" s="206"/>
      <c r="AL1065" s="206"/>
      <c r="AM1065" s="206"/>
      <c r="AN1065" s="206"/>
      <c r="AO1065" s="206"/>
      <c r="AP1065" s="206"/>
      <c r="AQ1065" s="206"/>
      <c r="AR1065" s="206"/>
      <c r="AS1065" s="206"/>
      <c r="AT1065" s="206"/>
      <c r="AU1065" s="206"/>
      <c r="AV1065" s="206"/>
      <c r="AW1065" s="206"/>
      <c r="AX1065" s="206"/>
      <c r="AY1065" s="206"/>
      <c r="AZ1065" s="206"/>
      <c r="BA1065" s="206"/>
      <c r="BB1065" s="206"/>
      <c r="BC1065" s="206"/>
      <c r="BD1065" s="206"/>
      <c r="BE1065" s="206"/>
      <c r="BF1065" s="206"/>
      <c r="BG1065" s="206"/>
      <c r="BH1065" s="206"/>
    </row>
    <row r="1066" spans="1:60" outlineLevel="1" x14ac:dyDescent="0.2">
      <c r="A1066" s="230"/>
      <c r="B1066" s="215"/>
      <c r="C1066" s="249" t="s">
        <v>1171</v>
      </c>
      <c r="D1066" s="218"/>
      <c r="E1066" s="222">
        <v>7.07</v>
      </c>
      <c r="F1066" s="227"/>
      <c r="G1066" s="227"/>
      <c r="H1066" s="226"/>
      <c r="I1066" s="232"/>
      <c r="J1066" s="206"/>
      <c r="K1066" s="206"/>
      <c r="L1066" s="206"/>
      <c r="M1066" s="206"/>
      <c r="N1066" s="206"/>
      <c r="O1066" s="206"/>
      <c r="P1066" s="206"/>
      <c r="Q1066" s="206"/>
      <c r="R1066" s="206"/>
      <c r="S1066" s="206"/>
      <c r="T1066" s="206"/>
      <c r="U1066" s="206"/>
      <c r="V1066" s="206"/>
      <c r="W1066" s="206"/>
      <c r="X1066" s="206"/>
      <c r="Y1066" s="206"/>
      <c r="Z1066" s="206"/>
      <c r="AA1066" s="206"/>
      <c r="AB1066" s="206"/>
      <c r="AC1066" s="206"/>
      <c r="AD1066" s="206"/>
      <c r="AE1066" s="206"/>
      <c r="AF1066" s="206"/>
      <c r="AG1066" s="206"/>
      <c r="AH1066" s="206"/>
      <c r="AI1066" s="206"/>
      <c r="AJ1066" s="206"/>
      <c r="AK1066" s="206"/>
      <c r="AL1066" s="206"/>
      <c r="AM1066" s="206"/>
      <c r="AN1066" s="206"/>
      <c r="AO1066" s="206"/>
      <c r="AP1066" s="206"/>
      <c r="AQ1066" s="206"/>
      <c r="AR1066" s="206"/>
      <c r="AS1066" s="206"/>
      <c r="AT1066" s="206"/>
      <c r="AU1066" s="206"/>
      <c r="AV1066" s="206"/>
      <c r="AW1066" s="206"/>
      <c r="AX1066" s="206"/>
      <c r="AY1066" s="206"/>
      <c r="AZ1066" s="206"/>
      <c r="BA1066" s="206"/>
      <c r="BB1066" s="206"/>
      <c r="BC1066" s="206"/>
      <c r="BD1066" s="206"/>
      <c r="BE1066" s="206"/>
      <c r="BF1066" s="206"/>
      <c r="BG1066" s="206"/>
      <c r="BH1066" s="206"/>
    </row>
    <row r="1067" spans="1:60" outlineLevel="1" x14ac:dyDescent="0.2">
      <c r="A1067" s="230"/>
      <c r="B1067" s="215"/>
      <c r="C1067" s="249" t="s">
        <v>1172</v>
      </c>
      <c r="D1067" s="218"/>
      <c r="E1067" s="222">
        <v>5.94</v>
      </c>
      <c r="F1067" s="227"/>
      <c r="G1067" s="227"/>
      <c r="H1067" s="226"/>
      <c r="I1067" s="232"/>
      <c r="J1067" s="206"/>
      <c r="K1067" s="206"/>
      <c r="L1067" s="206"/>
      <c r="M1067" s="206"/>
      <c r="N1067" s="206"/>
      <c r="O1067" s="206"/>
      <c r="P1067" s="206"/>
      <c r="Q1067" s="206"/>
      <c r="R1067" s="206"/>
      <c r="S1067" s="206"/>
      <c r="T1067" s="206"/>
      <c r="U1067" s="206"/>
      <c r="V1067" s="206"/>
      <c r="W1067" s="206"/>
      <c r="X1067" s="206"/>
      <c r="Y1067" s="206"/>
      <c r="Z1067" s="206"/>
      <c r="AA1067" s="206"/>
      <c r="AB1067" s="206"/>
      <c r="AC1067" s="206"/>
      <c r="AD1067" s="206"/>
      <c r="AE1067" s="206"/>
      <c r="AF1067" s="206"/>
      <c r="AG1067" s="206"/>
      <c r="AH1067" s="206"/>
      <c r="AI1067" s="206"/>
      <c r="AJ1067" s="206"/>
      <c r="AK1067" s="206"/>
      <c r="AL1067" s="206"/>
      <c r="AM1067" s="206"/>
      <c r="AN1067" s="206"/>
      <c r="AO1067" s="206"/>
      <c r="AP1067" s="206"/>
      <c r="AQ1067" s="206"/>
      <c r="AR1067" s="206"/>
      <c r="AS1067" s="206"/>
      <c r="AT1067" s="206"/>
      <c r="AU1067" s="206"/>
      <c r="AV1067" s="206"/>
      <c r="AW1067" s="206"/>
      <c r="AX1067" s="206"/>
      <c r="AY1067" s="206"/>
      <c r="AZ1067" s="206"/>
      <c r="BA1067" s="206"/>
      <c r="BB1067" s="206"/>
      <c r="BC1067" s="206"/>
      <c r="BD1067" s="206"/>
      <c r="BE1067" s="206"/>
      <c r="BF1067" s="206"/>
      <c r="BG1067" s="206"/>
      <c r="BH1067" s="206"/>
    </row>
    <row r="1068" spans="1:60" outlineLevel="1" x14ac:dyDescent="0.2">
      <c r="A1068" s="230"/>
      <c r="B1068" s="215"/>
      <c r="C1068" s="249" t="s">
        <v>1173</v>
      </c>
      <c r="D1068" s="218"/>
      <c r="E1068" s="222">
        <v>5.2</v>
      </c>
      <c r="F1068" s="227"/>
      <c r="G1068" s="227"/>
      <c r="H1068" s="226"/>
      <c r="I1068" s="232"/>
      <c r="J1068" s="206"/>
      <c r="K1068" s="206"/>
      <c r="L1068" s="206"/>
      <c r="M1068" s="206"/>
      <c r="N1068" s="206"/>
      <c r="O1068" s="206"/>
      <c r="P1068" s="206"/>
      <c r="Q1068" s="206"/>
      <c r="R1068" s="206"/>
      <c r="S1068" s="206"/>
      <c r="T1068" s="206"/>
      <c r="U1068" s="206"/>
      <c r="V1068" s="206"/>
      <c r="W1068" s="206"/>
      <c r="X1068" s="206"/>
      <c r="Y1068" s="206"/>
      <c r="Z1068" s="206"/>
      <c r="AA1068" s="206"/>
      <c r="AB1068" s="206"/>
      <c r="AC1068" s="206"/>
      <c r="AD1068" s="206"/>
      <c r="AE1068" s="206"/>
      <c r="AF1068" s="206"/>
      <c r="AG1068" s="206"/>
      <c r="AH1068" s="206"/>
      <c r="AI1068" s="206"/>
      <c r="AJ1068" s="206"/>
      <c r="AK1068" s="206"/>
      <c r="AL1068" s="206"/>
      <c r="AM1068" s="206"/>
      <c r="AN1068" s="206"/>
      <c r="AO1068" s="206"/>
      <c r="AP1068" s="206"/>
      <c r="AQ1068" s="206"/>
      <c r="AR1068" s="206"/>
      <c r="AS1068" s="206"/>
      <c r="AT1068" s="206"/>
      <c r="AU1068" s="206"/>
      <c r="AV1068" s="206"/>
      <c r="AW1068" s="206"/>
      <c r="AX1068" s="206"/>
      <c r="AY1068" s="206"/>
      <c r="AZ1068" s="206"/>
      <c r="BA1068" s="206"/>
      <c r="BB1068" s="206"/>
      <c r="BC1068" s="206"/>
      <c r="BD1068" s="206"/>
      <c r="BE1068" s="206"/>
      <c r="BF1068" s="206"/>
      <c r="BG1068" s="206"/>
      <c r="BH1068" s="206"/>
    </row>
    <row r="1069" spans="1:60" outlineLevel="1" x14ac:dyDescent="0.2">
      <c r="A1069" s="230"/>
      <c r="B1069" s="321" t="s">
        <v>1164</v>
      </c>
      <c r="C1069" s="322"/>
      <c r="D1069" s="323"/>
      <c r="E1069" s="324"/>
      <c r="F1069" s="325"/>
      <c r="G1069" s="326"/>
      <c r="H1069" s="226"/>
      <c r="I1069" s="232"/>
      <c r="J1069" s="206"/>
      <c r="K1069" s="206">
        <v>0</v>
      </c>
      <c r="L1069" s="206"/>
      <c r="M1069" s="206"/>
      <c r="N1069" s="206"/>
      <c r="O1069" s="206"/>
      <c r="P1069" s="206"/>
      <c r="Q1069" s="206"/>
      <c r="R1069" s="206"/>
      <c r="S1069" s="206"/>
      <c r="T1069" s="206"/>
      <c r="U1069" s="206"/>
      <c r="V1069" s="206"/>
      <c r="W1069" s="206"/>
      <c r="X1069" s="206"/>
      <c r="Y1069" s="206"/>
      <c r="Z1069" s="206"/>
      <c r="AA1069" s="206"/>
      <c r="AB1069" s="206"/>
      <c r="AC1069" s="206"/>
      <c r="AD1069" s="206"/>
      <c r="AE1069" s="206"/>
      <c r="AF1069" s="206"/>
      <c r="AG1069" s="206"/>
      <c r="AH1069" s="206"/>
      <c r="AI1069" s="206"/>
      <c r="AJ1069" s="206"/>
      <c r="AK1069" s="206"/>
      <c r="AL1069" s="206"/>
      <c r="AM1069" s="206"/>
      <c r="AN1069" s="206"/>
      <c r="AO1069" s="206"/>
      <c r="AP1069" s="206"/>
      <c r="AQ1069" s="206"/>
      <c r="AR1069" s="206"/>
      <c r="AS1069" s="206"/>
      <c r="AT1069" s="206"/>
      <c r="AU1069" s="206"/>
      <c r="AV1069" s="206"/>
      <c r="AW1069" s="206"/>
      <c r="AX1069" s="206"/>
      <c r="AY1069" s="206"/>
      <c r="AZ1069" s="206"/>
      <c r="BA1069" s="206"/>
      <c r="BB1069" s="206"/>
      <c r="BC1069" s="206"/>
      <c r="BD1069" s="206"/>
      <c r="BE1069" s="206"/>
      <c r="BF1069" s="206"/>
      <c r="BG1069" s="206"/>
      <c r="BH1069" s="206"/>
    </row>
    <row r="1070" spans="1:60" outlineLevel="1" x14ac:dyDescent="0.2">
      <c r="A1070" s="230"/>
      <c r="B1070" s="321" t="s">
        <v>1174</v>
      </c>
      <c r="C1070" s="322"/>
      <c r="D1070" s="323"/>
      <c r="E1070" s="324"/>
      <c r="F1070" s="325"/>
      <c r="G1070" s="326"/>
      <c r="H1070" s="226"/>
      <c r="I1070" s="232"/>
      <c r="J1070" s="206"/>
      <c r="K1070" s="206">
        <v>1</v>
      </c>
      <c r="L1070" s="206"/>
      <c r="M1070" s="206"/>
      <c r="N1070" s="206"/>
      <c r="O1070" s="206"/>
      <c r="P1070" s="206"/>
      <c r="Q1070" s="206"/>
      <c r="R1070" s="206"/>
      <c r="S1070" s="206"/>
      <c r="T1070" s="206"/>
      <c r="U1070" s="206"/>
      <c r="V1070" s="206"/>
      <c r="W1070" s="206"/>
      <c r="X1070" s="206"/>
      <c r="Y1070" s="206"/>
      <c r="Z1070" s="206"/>
      <c r="AA1070" s="206"/>
      <c r="AB1070" s="206"/>
      <c r="AC1070" s="206"/>
      <c r="AD1070" s="206"/>
      <c r="AE1070" s="206"/>
      <c r="AF1070" s="206"/>
      <c r="AG1070" s="206"/>
      <c r="AH1070" s="206"/>
      <c r="AI1070" s="206"/>
      <c r="AJ1070" s="206"/>
      <c r="AK1070" s="206"/>
      <c r="AL1070" s="206"/>
      <c r="AM1070" s="206"/>
      <c r="AN1070" s="206"/>
      <c r="AO1070" s="206"/>
      <c r="AP1070" s="206"/>
      <c r="AQ1070" s="206"/>
      <c r="AR1070" s="206"/>
      <c r="AS1070" s="206"/>
      <c r="AT1070" s="206"/>
      <c r="AU1070" s="206"/>
      <c r="AV1070" s="206"/>
      <c r="AW1070" s="206"/>
      <c r="AX1070" s="206"/>
      <c r="AY1070" s="206"/>
      <c r="AZ1070" s="206"/>
      <c r="BA1070" s="206"/>
      <c r="BB1070" s="206"/>
      <c r="BC1070" s="206"/>
      <c r="BD1070" s="206"/>
      <c r="BE1070" s="206"/>
      <c r="BF1070" s="206"/>
      <c r="BG1070" s="206"/>
      <c r="BH1070" s="206"/>
    </row>
    <row r="1071" spans="1:60" outlineLevel="1" x14ac:dyDescent="0.2">
      <c r="A1071" s="230">
        <v>209</v>
      </c>
      <c r="B1071" s="215" t="s">
        <v>1175</v>
      </c>
      <c r="C1071" s="248" t="s">
        <v>1176</v>
      </c>
      <c r="D1071" s="217" t="s">
        <v>162</v>
      </c>
      <c r="E1071" s="221">
        <v>4.8</v>
      </c>
      <c r="F1071" s="228"/>
      <c r="G1071" s="227">
        <f>ROUND(E1071*F1071,2)</f>
        <v>0</v>
      </c>
      <c r="H1071" s="226" t="s">
        <v>1089</v>
      </c>
      <c r="I1071" s="232" t="s">
        <v>149</v>
      </c>
      <c r="J1071" s="206"/>
      <c r="K1071" s="206"/>
      <c r="L1071" s="206"/>
      <c r="M1071" s="206"/>
      <c r="N1071" s="206"/>
      <c r="O1071" s="206"/>
      <c r="P1071" s="206"/>
      <c r="Q1071" s="206"/>
      <c r="R1071" s="206"/>
      <c r="S1071" s="206"/>
      <c r="T1071" s="206"/>
      <c r="U1071" s="206"/>
      <c r="V1071" s="206"/>
      <c r="W1071" s="206"/>
      <c r="X1071" s="206"/>
      <c r="Y1071" s="206"/>
      <c r="Z1071" s="206"/>
      <c r="AA1071" s="206"/>
      <c r="AB1071" s="206"/>
      <c r="AC1071" s="206"/>
      <c r="AD1071" s="206"/>
      <c r="AE1071" s="206"/>
      <c r="AF1071" s="206"/>
      <c r="AG1071" s="206"/>
      <c r="AH1071" s="206"/>
      <c r="AI1071" s="206"/>
      <c r="AJ1071" s="206"/>
      <c r="AK1071" s="206"/>
      <c r="AL1071" s="206"/>
      <c r="AM1071" s="206">
        <v>21</v>
      </c>
      <c r="AN1071" s="206"/>
      <c r="AO1071" s="206"/>
      <c r="AP1071" s="206"/>
      <c r="AQ1071" s="206"/>
      <c r="AR1071" s="206"/>
      <c r="AS1071" s="206"/>
      <c r="AT1071" s="206"/>
      <c r="AU1071" s="206"/>
      <c r="AV1071" s="206"/>
      <c r="AW1071" s="206"/>
      <c r="AX1071" s="206"/>
      <c r="AY1071" s="206"/>
      <c r="AZ1071" s="206"/>
      <c r="BA1071" s="206"/>
      <c r="BB1071" s="206"/>
      <c r="BC1071" s="206"/>
      <c r="BD1071" s="206"/>
      <c r="BE1071" s="206"/>
      <c r="BF1071" s="206"/>
      <c r="BG1071" s="206"/>
      <c r="BH1071" s="206"/>
    </row>
    <row r="1072" spans="1:60" outlineLevel="1" x14ac:dyDescent="0.2">
      <c r="A1072" s="230"/>
      <c r="B1072" s="215"/>
      <c r="C1072" s="249" t="s">
        <v>1177</v>
      </c>
      <c r="D1072" s="218"/>
      <c r="E1072" s="222"/>
      <c r="F1072" s="227"/>
      <c r="G1072" s="227"/>
      <c r="H1072" s="226"/>
      <c r="I1072" s="232"/>
      <c r="J1072" s="206"/>
      <c r="K1072" s="206"/>
      <c r="L1072" s="206"/>
      <c r="M1072" s="206"/>
      <c r="N1072" s="206"/>
      <c r="O1072" s="206"/>
      <c r="P1072" s="206"/>
      <c r="Q1072" s="206"/>
      <c r="R1072" s="206"/>
      <c r="S1072" s="206"/>
      <c r="T1072" s="206"/>
      <c r="U1072" s="206"/>
      <c r="V1072" s="206"/>
      <c r="W1072" s="206"/>
      <c r="X1072" s="206"/>
      <c r="Y1072" s="206"/>
      <c r="Z1072" s="206"/>
      <c r="AA1072" s="206"/>
      <c r="AB1072" s="206"/>
      <c r="AC1072" s="206"/>
      <c r="AD1072" s="206"/>
      <c r="AE1072" s="206"/>
      <c r="AF1072" s="206"/>
      <c r="AG1072" s="206"/>
      <c r="AH1072" s="206"/>
      <c r="AI1072" s="206"/>
      <c r="AJ1072" s="206"/>
      <c r="AK1072" s="206"/>
      <c r="AL1072" s="206"/>
      <c r="AM1072" s="206"/>
      <c r="AN1072" s="206"/>
      <c r="AO1072" s="206"/>
      <c r="AP1072" s="206"/>
      <c r="AQ1072" s="206"/>
      <c r="AR1072" s="206"/>
      <c r="AS1072" s="206"/>
      <c r="AT1072" s="206"/>
      <c r="AU1072" s="206"/>
      <c r="AV1072" s="206"/>
      <c r="AW1072" s="206"/>
      <c r="AX1072" s="206"/>
      <c r="AY1072" s="206"/>
      <c r="AZ1072" s="206"/>
      <c r="BA1072" s="206"/>
      <c r="BB1072" s="206"/>
      <c r="BC1072" s="206"/>
      <c r="BD1072" s="206"/>
      <c r="BE1072" s="206"/>
      <c r="BF1072" s="206"/>
      <c r="BG1072" s="206"/>
      <c r="BH1072" s="206"/>
    </row>
    <row r="1073" spans="1:60" outlineLevel="1" x14ac:dyDescent="0.2">
      <c r="A1073" s="230"/>
      <c r="B1073" s="215"/>
      <c r="C1073" s="249" t="s">
        <v>1147</v>
      </c>
      <c r="D1073" s="218"/>
      <c r="E1073" s="222">
        <v>0.8</v>
      </c>
      <c r="F1073" s="227"/>
      <c r="G1073" s="227"/>
      <c r="H1073" s="226"/>
      <c r="I1073" s="232"/>
      <c r="J1073" s="206"/>
      <c r="K1073" s="206"/>
      <c r="L1073" s="206"/>
      <c r="M1073" s="206"/>
      <c r="N1073" s="206"/>
      <c r="O1073" s="206"/>
      <c r="P1073" s="206"/>
      <c r="Q1073" s="206"/>
      <c r="R1073" s="206"/>
      <c r="S1073" s="206"/>
      <c r="T1073" s="206"/>
      <c r="U1073" s="206"/>
      <c r="V1073" s="206"/>
      <c r="W1073" s="206"/>
      <c r="X1073" s="206"/>
      <c r="Y1073" s="206"/>
      <c r="Z1073" s="206"/>
      <c r="AA1073" s="206"/>
      <c r="AB1073" s="206"/>
      <c r="AC1073" s="206"/>
      <c r="AD1073" s="206"/>
      <c r="AE1073" s="206"/>
      <c r="AF1073" s="206"/>
      <c r="AG1073" s="206"/>
      <c r="AH1073" s="206"/>
      <c r="AI1073" s="206"/>
      <c r="AJ1073" s="206"/>
      <c r="AK1073" s="206"/>
      <c r="AL1073" s="206"/>
      <c r="AM1073" s="206"/>
      <c r="AN1073" s="206"/>
      <c r="AO1073" s="206"/>
      <c r="AP1073" s="206"/>
      <c r="AQ1073" s="206"/>
      <c r="AR1073" s="206"/>
      <c r="AS1073" s="206"/>
      <c r="AT1073" s="206"/>
      <c r="AU1073" s="206"/>
      <c r="AV1073" s="206"/>
      <c r="AW1073" s="206"/>
      <c r="AX1073" s="206"/>
      <c r="AY1073" s="206"/>
      <c r="AZ1073" s="206"/>
      <c r="BA1073" s="206"/>
      <c r="BB1073" s="206"/>
      <c r="BC1073" s="206"/>
      <c r="BD1073" s="206"/>
      <c r="BE1073" s="206"/>
      <c r="BF1073" s="206"/>
      <c r="BG1073" s="206"/>
      <c r="BH1073" s="206"/>
    </row>
    <row r="1074" spans="1:60" outlineLevel="1" x14ac:dyDescent="0.2">
      <c r="A1074" s="230"/>
      <c r="B1074" s="215"/>
      <c r="C1074" s="249" t="s">
        <v>1148</v>
      </c>
      <c r="D1074" s="218"/>
      <c r="E1074" s="222">
        <v>1.2</v>
      </c>
      <c r="F1074" s="227"/>
      <c r="G1074" s="227"/>
      <c r="H1074" s="226"/>
      <c r="I1074" s="232"/>
      <c r="J1074" s="206"/>
      <c r="K1074" s="206"/>
      <c r="L1074" s="206"/>
      <c r="M1074" s="206"/>
      <c r="N1074" s="206"/>
      <c r="O1074" s="206"/>
      <c r="P1074" s="206"/>
      <c r="Q1074" s="206"/>
      <c r="R1074" s="206"/>
      <c r="S1074" s="206"/>
      <c r="T1074" s="206"/>
      <c r="U1074" s="206"/>
      <c r="V1074" s="206"/>
      <c r="W1074" s="206"/>
      <c r="X1074" s="206"/>
      <c r="Y1074" s="206"/>
      <c r="Z1074" s="206"/>
      <c r="AA1074" s="206"/>
      <c r="AB1074" s="206"/>
      <c r="AC1074" s="206"/>
      <c r="AD1074" s="206"/>
      <c r="AE1074" s="206"/>
      <c r="AF1074" s="206"/>
      <c r="AG1074" s="206"/>
      <c r="AH1074" s="206"/>
      <c r="AI1074" s="206"/>
      <c r="AJ1074" s="206"/>
      <c r="AK1074" s="206"/>
      <c r="AL1074" s="206"/>
      <c r="AM1074" s="206"/>
      <c r="AN1074" s="206"/>
      <c r="AO1074" s="206"/>
      <c r="AP1074" s="206"/>
      <c r="AQ1074" s="206"/>
      <c r="AR1074" s="206"/>
      <c r="AS1074" s="206"/>
      <c r="AT1074" s="206"/>
      <c r="AU1074" s="206"/>
      <c r="AV1074" s="206"/>
      <c r="AW1074" s="206"/>
      <c r="AX1074" s="206"/>
      <c r="AY1074" s="206"/>
      <c r="AZ1074" s="206"/>
      <c r="BA1074" s="206"/>
      <c r="BB1074" s="206"/>
      <c r="BC1074" s="206"/>
      <c r="BD1074" s="206"/>
      <c r="BE1074" s="206"/>
      <c r="BF1074" s="206"/>
      <c r="BG1074" s="206"/>
      <c r="BH1074" s="206"/>
    </row>
    <row r="1075" spans="1:60" outlineLevel="1" x14ac:dyDescent="0.2">
      <c r="A1075" s="230"/>
      <c r="B1075" s="215"/>
      <c r="C1075" s="249" t="s">
        <v>1149</v>
      </c>
      <c r="D1075" s="218"/>
      <c r="E1075" s="222">
        <v>1.6</v>
      </c>
      <c r="F1075" s="227"/>
      <c r="G1075" s="227"/>
      <c r="H1075" s="226"/>
      <c r="I1075" s="232"/>
      <c r="J1075" s="206"/>
      <c r="K1075" s="206"/>
      <c r="L1075" s="206"/>
      <c r="M1075" s="206"/>
      <c r="N1075" s="206"/>
      <c r="O1075" s="206"/>
      <c r="P1075" s="206"/>
      <c r="Q1075" s="206"/>
      <c r="R1075" s="206"/>
      <c r="S1075" s="206"/>
      <c r="T1075" s="206"/>
      <c r="U1075" s="206"/>
      <c r="V1075" s="206"/>
      <c r="W1075" s="206"/>
      <c r="X1075" s="206"/>
      <c r="Y1075" s="206"/>
      <c r="Z1075" s="206"/>
      <c r="AA1075" s="206"/>
      <c r="AB1075" s="206"/>
      <c r="AC1075" s="206"/>
      <c r="AD1075" s="206"/>
      <c r="AE1075" s="206"/>
      <c r="AF1075" s="206"/>
      <c r="AG1075" s="206"/>
      <c r="AH1075" s="206"/>
      <c r="AI1075" s="206"/>
      <c r="AJ1075" s="206"/>
      <c r="AK1075" s="206"/>
      <c r="AL1075" s="206"/>
      <c r="AM1075" s="206"/>
      <c r="AN1075" s="206"/>
      <c r="AO1075" s="206"/>
      <c r="AP1075" s="206"/>
      <c r="AQ1075" s="206"/>
      <c r="AR1075" s="206"/>
      <c r="AS1075" s="206"/>
      <c r="AT1075" s="206"/>
      <c r="AU1075" s="206"/>
      <c r="AV1075" s="206"/>
      <c r="AW1075" s="206"/>
      <c r="AX1075" s="206"/>
      <c r="AY1075" s="206"/>
      <c r="AZ1075" s="206"/>
      <c r="BA1075" s="206"/>
      <c r="BB1075" s="206"/>
      <c r="BC1075" s="206"/>
      <c r="BD1075" s="206"/>
      <c r="BE1075" s="206"/>
      <c r="BF1075" s="206"/>
      <c r="BG1075" s="206"/>
      <c r="BH1075" s="206"/>
    </row>
    <row r="1076" spans="1:60" outlineLevel="1" x14ac:dyDescent="0.2">
      <c r="A1076" s="230"/>
      <c r="B1076" s="215"/>
      <c r="C1076" s="249" t="s">
        <v>1150</v>
      </c>
      <c r="D1076" s="218"/>
      <c r="E1076" s="222">
        <v>1.2</v>
      </c>
      <c r="F1076" s="227"/>
      <c r="G1076" s="227"/>
      <c r="H1076" s="226"/>
      <c r="I1076" s="232"/>
      <c r="J1076" s="206"/>
      <c r="K1076" s="206"/>
      <c r="L1076" s="206"/>
      <c r="M1076" s="206"/>
      <c r="N1076" s="206"/>
      <c r="O1076" s="206"/>
      <c r="P1076" s="206"/>
      <c r="Q1076" s="206"/>
      <c r="R1076" s="206"/>
      <c r="S1076" s="206"/>
      <c r="T1076" s="206"/>
      <c r="U1076" s="206"/>
      <c r="V1076" s="206"/>
      <c r="W1076" s="206"/>
      <c r="X1076" s="206"/>
      <c r="Y1076" s="206"/>
      <c r="Z1076" s="206"/>
      <c r="AA1076" s="206"/>
      <c r="AB1076" s="206"/>
      <c r="AC1076" s="206"/>
      <c r="AD1076" s="206"/>
      <c r="AE1076" s="206"/>
      <c r="AF1076" s="206"/>
      <c r="AG1076" s="206"/>
      <c r="AH1076" s="206"/>
      <c r="AI1076" s="206"/>
      <c r="AJ1076" s="206"/>
      <c r="AK1076" s="206"/>
      <c r="AL1076" s="206"/>
      <c r="AM1076" s="206"/>
      <c r="AN1076" s="206"/>
      <c r="AO1076" s="206"/>
      <c r="AP1076" s="206"/>
      <c r="AQ1076" s="206"/>
      <c r="AR1076" s="206"/>
      <c r="AS1076" s="206"/>
      <c r="AT1076" s="206"/>
      <c r="AU1076" s="206"/>
      <c r="AV1076" s="206"/>
      <c r="AW1076" s="206"/>
      <c r="AX1076" s="206"/>
      <c r="AY1076" s="206"/>
      <c r="AZ1076" s="206"/>
      <c r="BA1076" s="206"/>
      <c r="BB1076" s="206"/>
      <c r="BC1076" s="206"/>
      <c r="BD1076" s="206"/>
      <c r="BE1076" s="206"/>
      <c r="BF1076" s="206"/>
      <c r="BG1076" s="206"/>
      <c r="BH1076" s="206"/>
    </row>
    <row r="1077" spans="1:60" outlineLevel="1" x14ac:dyDescent="0.2">
      <c r="A1077" s="230">
        <v>210</v>
      </c>
      <c r="B1077" s="215" t="s">
        <v>1178</v>
      </c>
      <c r="C1077" s="282" t="s">
        <v>1179</v>
      </c>
      <c r="D1077" s="217" t="s">
        <v>147</v>
      </c>
      <c r="E1077" s="221">
        <v>77.534360000000007</v>
      </c>
      <c r="F1077" s="228"/>
      <c r="G1077" s="227">
        <f>ROUND(E1077*F1077,2)</f>
        <v>0</v>
      </c>
      <c r="H1077" s="226"/>
      <c r="I1077" s="232" t="s">
        <v>399</v>
      </c>
      <c r="J1077" s="206"/>
      <c r="K1077" s="206"/>
      <c r="L1077" s="206"/>
      <c r="M1077" s="206"/>
      <c r="N1077" s="206"/>
      <c r="O1077" s="206"/>
      <c r="P1077" s="206"/>
      <c r="Q1077" s="206"/>
      <c r="R1077" s="206"/>
      <c r="S1077" s="206"/>
      <c r="T1077" s="206"/>
      <c r="U1077" s="206"/>
      <c r="V1077" s="206"/>
      <c r="W1077" s="206"/>
      <c r="X1077" s="206"/>
      <c r="Y1077" s="206"/>
      <c r="Z1077" s="206"/>
      <c r="AA1077" s="206"/>
      <c r="AB1077" s="206"/>
      <c r="AC1077" s="206"/>
      <c r="AD1077" s="206"/>
      <c r="AE1077" s="206"/>
      <c r="AF1077" s="206"/>
      <c r="AG1077" s="206"/>
      <c r="AH1077" s="206"/>
      <c r="AI1077" s="206"/>
      <c r="AJ1077" s="206"/>
      <c r="AK1077" s="206"/>
      <c r="AL1077" s="206"/>
      <c r="AM1077" s="206">
        <v>21</v>
      </c>
      <c r="AN1077" s="206"/>
      <c r="AO1077" s="206"/>
      <c r="AP1077" s="206"/>
      <c r="AQ1077" s="206"/>
      <c r="AR1077" s="206"/>
      <c r="AS1077" s="206"/>
      <c r="AT1077" s="206"/>
      <c r="AU1077" s="206"/>
      <c r="AV1077" s="206"/>
      <c r="AW1077" s="206"/>
      <c r="AX1077" s="206"/>
      <c r="AY1077" s="206"/>
      <c r="AZ1077" s="206"/>
      <c r="BA1077" s="206"/>
      <c r="BB1077" s="206"/>
      <c r="BC1077" s="206"/>
      <c r="BD1077" s="206"/>
      <c r="BE1077" s="206"/>
      <c r="BF1077" s="206"/>
      <c r="BG1077" s="206"/>
      <c r="BH1077" s="206"/>
    </row>
    <row r="1078" spans="1:60" outlineLevel="1" x14ac:dyDescent="0.2">
      <c r="A1078" s="230"/>
      <c r="B1078" s="215"/>
      <c r="C1078" s="249" t="s">
        <v>1180</v>
      </c>
      <c r="D1078" s="218"/>
      <c r="E1078" s="222">
        <v>77.534360000000007</v>
      </c>
      <c r="F1078" s="227"/>
      <c r="G1078" s="227"/>
      <c r="H1078" s="226"/>
      <c r="I1078" s="232"/>
      <c r="J1078" s="206"/>
      <c r="K1078" s="206"/>
      <c r="L1078" s="206"/>
      <c r="M1078" s="206"/>
      <c r="N1078" s="206"/>
      <c r="O1078" s="206"/>
      <c r="P1078" s="206"/>
      <c r="Q1078" s="206"/>
      <c r="R1078" s="206"/>
      <c r="S1078" s="206"/>
      <c r="T1078" s="206"/>
      <c r="U1078" s="206"/>
      <c r="V1078" s="206"/>
      <c r="W1078" s="206"/>
      <c r="X1078" s="206"/>
      <c r="Y1078" s="206"/>
      <c r="Z1078" s="206"/>
      <c r="AA1078" s="206"/>
      <c r="AB1078" s="206"/>
      <c r="AC1078" s="206"/>
      <c r="AD1078" s="206"/>
      <c r="AE1078" s="206"/>
      <c r="AF1078" s="206"/>
      <c r="AG1078" s="206"/>
      <c r="AH1078" s="206"/>
      <c r="AI1078" s="206"/>
      <c r="AJ1078" s="206"/>
      <c r="AK1078" s="206"/>
      <c r="AL1078" s="206"/>
      <c r="AM1078" s="206"/>
      <c r="AN1078" s="206"/>
      <c r="AO1078" s="206"/>
      <c r="AP1078" s="206"/>
      <c r="AQ1078" s="206"/>
      <c r="AR1078" s="206"/>
      <c r="AS1078" s="206"/>
      <c r="AT1078" s="206"/>
      <c r="AU1078" s="206"/>
      <c r="AV1078" s="206"/>
      <c r="AW1078" s="206"/>
      <c r="AX1078" s="206"/>
      <c r="AY1078" s="206"/>
      <c r="AZ1078" s="206"/>
      <c r="BA1078" s="206"/>
      <c r="BB1078" s="206"/>
      <c r="BC1078" s="206"/>
      <c r="BD1078" s="206"/>
      <c r="BE1078" s="206"/>
      <c r="BF1078" s="206"/>
      <c r="BG1078" s="206"/>
      <c r="BH1078" s="206"/>
    </row>
    <row r="1079" spans="1:60" outlineLevel="1" x14ac:dyDescent="0.2">
      <c r="A1079" s="230"/>
      <c r="B1079" s="321" t="s">
        <v>1181</v>
      </c>
      <c r="C1079" s="322"/>
      <c r="D1079" s="323"/>
      <c r="E1079" s="324"/>
      <c r="F1079" s="325"/>
      <c r="G1079" s="326"/>
      <c r="H1079" s="226"/>
      <c r="I1079" s="232"/>
      <c r="J1079" s="206"/>
      <c r="K1079" s="206">
        <v>0</v>
      </c>
      <c r="L1079" s="206"/>
      <c r="M1079" s="206"/>
      <c r="N1079" s="206"/>
      <c r="O1079" s="206"/>
      <c r="P1079" s="206"/>
      <c r="Q1079" s="206"/>
      <c r="R1079" s="206"/>
      <c r="S1079" s="206"/>
      <c r="T1079" s="206"/>
      <c r="U1079" s="206"/>
      <c r="V1079" s="206"/>
      <c r="W1079" s="206"/>
      <c r="X1079" s="206"/>
      <c r="Y1079" s="206"/>
      <c r="Z1079" s="206"/>
      <c r="AA1079" s="206"/>
      <c r="AB1079" s="206"/>
      <c r="AC1079" s="206"/>
      <c r="AD1079" s="206"/>
      <c r="AE1079" s="206"/>
      <c r="AF1079" s="206"/>
      <c r="AG1079" s="206"/>
      <c r="AH1079" s="206"/>
      <c r="AI1079" s="206"/>
      <c r="AJ1079" s="206"/>
      <c r="AK1079" s="206"/>
      <c r="AL1079" s="206"/>
      <c r="AM1079" s="206"/>
      <c r="AN1079" s="206"/>
      <c r="AO1079" s="206"/>
      <c r="AP1079" s="206"/>
      <c r="AQ1079" s="206"/>
      <c r="AR1079" s="206"/>
      <c r="AS1079" s="206"/>
      <c r="AT1079" s="206"/>
      <c r="AU1079" s="206"/>
      <c r="AV1079" s="206"/>
      <c r="AW1079" s="206"/>
      <c r="AX1079" s="206"/>
      <c r="AY1079" s="206"/>
      <c r="AZ1079" s="206"/>
      <c r="BA1079" s="206"/>
      <c r="BB1079" s="206"/>
      <c r="BC1079" s="206"/>
      <c r="BD1079" s="206"/>
      <c r="BE1079" s="206"/>
      <c r="BF1079" s="206"/>
      <c r="BG1079" s="206"/>
      <c r="BH1079" s="206"/>
    </row>
    <row r="1080" spans="1:60" outlineLevel="1" x14ac:dyDescent="0.2">
      <c r="A1080" s="230">
        <v>211</v>
      </c>
      <c r="B1080" s="215" t="s">
        <v>1182</v>
      </c>
      <c r="C1080" s="248" t="s">
        <v>1183</v>
      </c>
      <c r="D1080" s="217" t="s">
        <v>274</v>
      </c>
      <c r="E1080" s="221">
        <v>1.90839</v>
      </c>
      <c r="F1080" s="228"/>
      <c r="G1080" s="227">
        <f>ROUND(E1080*F1080,2)</f>
        <v>0</v>
      </c>
      <c r="H1080" s="226" t="s">
        <v>1089</v>
      </c>
      <c r="I1080" s="232" t="s">
        <v>149</v>
      </c>
      <c r="J1080" s="206"/>
      <c r="K1080" s="206"/>
      <c r="L1080" s="206"/>
      <c r="M1080" s="206"/>
      <c r="N1080" s="206"/>
      <c r="O1080" s="206"/>
      <c r="P1080" s="206"/>
      <c r="Q1080" s="206"/>
      <c r="R1080" s="206"/>
      <c r="S1080" s="206"/>
      <c r="T1080" s="206"/>
      <c r="U1080" s="206"/>
      <c r="V1080" s="206"/>
      <c r="W1080" s="206"/>
      <c r="X1080" s="206"/>
      <c r="Y1080" s="206"/>
      <c r="Z1080" s="206"/>
      <c r="AA1080" s="206"/>
      <c r="AB1080" s="206"/>
      <c r="AC1080" s="206"/>
      <c r="AD1080" s="206"/>
      <c r="AE1080" s="206"/>
      <c r="AF1080" s="206"/>
      <c r="AG1080" s="206"/>
      <c r="AH1080" s="206"/>
      <c r="AI1080" s="206"/>
      <c r="AJ1080" s="206"/>
      <c r="AK1080" s="206"/>
      <c r="AL1080" s="206"/>
      <c r="AM1080" s="206">
        <v>21</v>
      </c>
      <c r="AN1080" s="206"/>
      <c r="AO1080" s="206"/>
      <c r="AP1080" s="206"/>
      <c r="AQ1080" s="206"/>
      <c r="AR1080" s="206"/>
      <c r="AS1080" s="206"/>
      <c r="AT1080" s="206"/>
      <c r="AU1080" s="206"/>
      <c r="AV1080" s="206"/>
      <c r="AW1080" s="206"/>
      <c r="AX1080" s="206"/>
      <c r="AY1080" s="206"/>
      <c r="AZ1080" s="206"/>
      <c r="BA1080" s="206"/>
      <c r="BB1080" s="206"/>
      <c r="BC1080" s="206"/>
      <c r="BD1080" s="206"/>
      <c r="BE1080" s="206"/>
      <c r="BF1080" s="206"/>
      <c r="BG1080" s="206"/>
      <c r="BH1080" s="206"/>
    </row>
    <row r="1081" spans="1:60" x14ac:dyDescent="0.2">
      <c r="A1081" s="229" t="s">
        <v>141</v>
      </c>
      <c r="B1081" s="214" t="s">
        <v>117</v>
      </c>
      <c r="C1081" s="247" t="s">
        <v>118</v>
      </c>
      <c r="D1081" s="216"/>
      <c r="E1081" s="220"/>
      <c r="F1081" s="346">
        <f>SUM(G1082:G1114)</f>
        <v>0</v>
      </c>
      <c r="G1081" s="347"/>
      <c r="H1081" s="225"/>
      <c r="I1081" s="231"/>
    </row>
    <row r="1082" spans="1:60" outlineLevel="1" x14ac:dyDescent="0.2">
      <c r="A1082" s="230"/>
      <c r="B1082" s="335" t="s">
        <v>1184</v>
      </c>
      <c r="C1082" s="336"/>
      <c r="D1082" s="337"/>
      <c r="E1082" s="338"/>
      <c r="F1082" s="339"/>
      <c r="G1082" s="340"/>
      <c r="H1082" s="226"/>
      <c r="I1082" s="232"/>
      <c r="J1082" s="206"/>
      <c r="K1082" s="206">
        <v>0</v>
      </c>
      <c r="L1082" s="206"/>
      <c r="M1082" s="206"/>
      <c r="N1082" s="206"/>
      <c r="O1082" s="206"/>
      <c r="P1082" s="206"/>
      <c r="Q1082" s="206"/>
      <c r="R1082" s="206"/>
      <c r="S1082" s="206"/>
      <c r="T1082" s="206"/>
      <c r="U1082" s="206"/>
      <c r="V1082" s="206"/>
      <c r="W1082" s="206"/>
      <c r="X1082" s="206"/>
      <c r="Y1082" s="206"/>
      <c r="Z1082" s="206"/>
      <c r="AA1082" s="206"/>
      <c r="AB1082" s="206"/>
      <c r="AC1082" s="206"/>
      <c r="AD1082" s="206"/>
      <c r="AE1082" s="206"/>
      <c r="AF1082" s="206"/>
      <c r="AG1082" s="206"/>
      <c r="AH1082" s="206"/>
      <c r="AI1082" s="206"/>
      <c r="AJ1082" s="206"/>
      <c r="AK1082" s="206"/>
      <c r="AL1082" s="206"/>
      <c r="AM1082" s="206"/>
      <c r="AN1082" s="206"/>
      <c r="AO1082" s="206"/>
      <c r="AP1082" s="206"/>
      <c r="AQ1082" s="206"/>
      <c r="AR1082" s="206"/>
      <c r="AS1082" s="206"/>
      <c r="AT1082" s="206"/>
      <c r="AU1082" s="206"/>
      <c r="AV1082" s="206"/>
      <c r="AW1082" s="206"/>
      <c r="AX1082" s="206"/>
      <c r="AY1082" s="206"/>
      <c r="AZ1082" s="206"/>
      <c r="BA1082" s="206"/>
      <c r="BB1082" s="206"/>
      <c r="BC1082" s="206"/>
      <c r="BD1082" s="206"/>
      <c r="BE1082" s="206"/>
      <c r="BF1082" s="206"/>
      <c r="BG1082" s="206"/>
      <c r="BH1082" s="206"/>
    </row>
    <row r="1083" spans="1:60" outlineLevel="1" x14ac:dyDescent="0.2">
      <c r="A1083" s="230">
        <v>212</v>
      </c>
      <c r="B1083" s="215" t="s">
        <v>1185</v>
      </c>
      <c r="C1083" s="248" t="s">
        <v>1186</v>
      </c>
      <c r="D1083" s="217" t="s">
        <v>147</v>
      </c>
      <c r="E1083" s="221">
        <v>587.84918000000005</v>
      </c>
      <c r="F1083" s="228"/>
      <c r="G1083" s="227">
        <f>ROUND(E1083*F1083,2)</f>
        <v>0</v>
      </c>
      <c r="H1083" s="226" t="s">
        <v>1187</v>
      </c>
      <c r="I1083" s="232" t="s">
        <v>149</v>
      </c>
      <c r="J1083" s="206"/>
      <c r="K1083" s="206"/>
      <c r="L1083" s="206"/>
      <c r="M1083" s="206"/>
      <c r="N1083" s="206"/>
      <c r="O1083" s="206"/>
      <c r="P1083" s="206"/>
      <c r="Q1083" s="206"/>
      <c r="R1083" s="206"/>
      <c r="S1083" s="206"/>
      <c r="T1083" s="206"/>
      <c r="U1083" s="206"/>
      <c r="V1083" s="206"/>
      <c r="W1083" s="206"/>
      <c r="X1083" s="206"/>
      <c r="Y1083" s="206"/>
      <c r="Z1083" s="206"/>
      <c r="AA1083" s="206"/>
      <c r="AB1083" s="206"/>
      <c r="AC1083" s="206"/>
      <c r="AD1083" s="206"/>
      <c r="AE1083" s="206"/>
      <c r="AF1083" s="206"/>
      <c r="AG1083" s="206"/>
      <c r="AH1083" s="206"/>
      <c r="AI1083" s="206"/>
      <c r="AJ1083" s="206"/>
      <c r="AK1083" s="206"/>
      <c r="AL1083" s="206"/>
      <c r="AM1083" s="206">
        <v>21</v>
      </c>
      <c r="AN1083" s="206"/>
      <c r="AO1083" s="206"/>
      <c r="AP1083" s="206"/>
      <c r="AQ1083" s="206"/>
      <c r="AR1083" s="206"/>
      <c r="AS1083" s="206"/>
      <c r="AT1083" s="206"/>
      <c r="AU1083" s="206"/>
      <c r="AV1083" s="206"/>
      <c r="AW1083" s="206"/>
      <c r="AX1083" s="206"/>
      <c r="AY1083" s="206"/>
      <c r="AZ1083" s="206"/>
      <c r="BA1083" s="206"/>
      <c r="BB1083" s="206"/>
      <c r="BC1083" s="206"/>
      <c r="BD1083" s="206"/>
      <c r="BE1083" s="206"/>
      <c r="BF1083" s="206"/>
      <c r="BG1083" s="206"/>
      <c r="BH1083" s="206"/>
    </row>
    <row r="1084" spans="1:60" outlineLevel="1" x14ac:dyDescent="0.2">
      <c r="A1084" s="230"/>
      <c r="B1084" s="215"/>
      <c r="C1084" s="249" t="s">
        <v>1188</v>
      </c>
      <c r="D1084" s="218"/>
      <c r="E1084" s="222"/>
      <c r="F1084" s="227"/>
      <c r="G1084" s="227"/>
      <c r="H1084" s="226"/>
      <c r="I1084" s="232"/>
      <c r="J1084" s="206"/>
      <c r="K1084" s="206"/>
      <c r="L1084" s="206"/>
      <c r="M1084" s="206"/>
      <c r="N1084" s="206"/>
      <c r="O1084" s="206"/>
      <c r="P1084" s="206"/>
      <c r="Q1084" s="206"/>
      <c r="R1084" s="206"/>
      <c r="S1084" s="206"/>
      <c r="T1084" s="206"/>
      <c r="U1084" s="206"/>
      <c r="V1084" s="206"/>
      <c r="W1084" s="206"/>
      <c r="X1084" s="206"/>
      <c r="Y1084" s="206"/>
      <c r="Z1084" s="206"/>
      <c r="AA1084" s="206"/>
      <c r="AB1084" s="206"/>
      <c r="AC1084" s="206"/>
      <c r="AD1084" s="206"/>
      <c r="AE1084" s="206"/>
      <c r="AF1084" s="206"/>
      <c r="AG1084" s="206"/>
      <c r="AH1084" s="206"/>
      <c r="AI1084" s="206"/>
      <c r="AJ1084" s="206"/>
      <c r="AK1084" s="206"/>
      <c r="AL1084" s="206"/>
      <c r="AM1084" s="206"/>
      <c r="AN1084" s="206"/>
      <c r="AO1084" s="206"/>
      <c r="AP1084" s="206"/>
      <c r="AQ1084" s="206"/>
      <c r="AR1084" s="206"/>
      <c r="AS1084" s="206"/>
      <c r="AT1084" s="206"/>
      <c r="AU1084" s="206"/>
      <c r="AV1084" s="206"/>
      <c r="AW1084" s="206"/>
      <c r="AX1084" s="206"/>
      <c r="AY1084" s="206"/>
      <c r="AZ1084" s="206"/>
      <c r="BA1084" s="206"/>
      <c r="BB1084" s="206"/>
      <c r="BC1084" s="206"/>
      <c r="BD1084" s="206"/>
      <c r="BE1084" s="206"/>
      <c r="BF1084" s="206"/>
      <c r="BG1084" s="206"/>
      <c r="BH1084" s="206"/>
    </row>
    <row r="1085" spans="1:60" outlineLevel="1" x14ac:dyDescent="0.2">
      <c r="A1085" s="230"/>
      <c r="B1085" s="215"/>
      <c r="C1085" s="249" t="s">
        <v>1189</v>
      </c>
      <c r="D1085" s="218"/>
      <c r="E1085" s="222">
        <v>107.59</v>
      </c>
      <c r="F1085" s="227"/>
      <c r="G1085" s="227"/>
      <c r="H1085" s="226"/>
      <c r="I1085" s="232"/>
      <c r="J1085" s="206"/>
      <c r="K1085" s="206"/>
      <c r="L1085" s="206"/>
      <c r="M1085" s="206"/>
      <c r="N1085" s="206"/>
      <c r="O1085" s="206"/>
      <c r="P1085" s="206"/>
      <c r="Q1085" s="206"/>
      <c r="R1085" s="206"/>
      <c r="S1085" s="206"/>
      <c r="T1085" s="206"/>
      <c r="U1085" s="206"/>
      <c r="V1085" s="206"/>
      <c r="W1085" s="206"/>
      <c r="X1085" s="206"/>
      <c r="Y1085" s="206"/>
      <c r="Z1085" s="206"/>
      <c r="AA1085" s="206"/>
      <c r="AB1085" s="206"/>
      <c r="AC1085" s="206"/>
      <c r="AD1085" s="206"/>
      <c r="AE1085" s="206"/>
      <c r="AF1085" s="206"/>
      <c r="AG1085" s="206"/>
      <c r="AH1085" s="206"/>
      <c r="AI1085" s="206"/>
      <c r="AJ1085" s="206"/>
      <c r="AK1085" s="206"/>
      <c r="AL1085" s="206"/>
      <c r="AM1085" s="206"/>
      <c r="AN1085" s="206"/>
      <c r="AO1085" s="206"/>
      <c r="AP1085" s="206"/>
      <c r="AQ1085" s="206"/>
      <c r="AR1085" s="206"/>
      <c r="AS1085" s="206"/>
      <c r="AT1085" s="206"/>
      <c r="AU1085" s="206"/>
      <c r="AV1085" s="206"/>
      <c r="AW1085" s="206"/>
      <c r="AX1085" s="206"/>
      <c r="AY1085" s="206"/>
      <c r="AZ1085" s="206"/>
      <c r="BA1085" s="206"/>
      <c r="BB1085" s="206"/>
      <c r="BC1085" s="206"/>
      <c r="BD1085" s="206"/>
      <c r="BE1085" s="206"/>
      <c r="BF1085" s="206"/>
      <c r="BG1085" s="206"/>
      <c r="BH1085" s="206"/>
    </row>
    <row r="1086" spans="1:60" outlineLevel="1" x14ac:dyDescent="0.2">
      <c r="A1086" s="230"/>
      <c r="B1086" s="215"/>
      <c r="C1086" s="249" t="s">
        <v>1190</v>
      </c>
      <c r="D1086" s="218"/>
      <c r="E1086" s="222">
        <v>480.25918000000001</v>
      </c>
      <c r="F1086" s="227"/>
      <c r="G1086" s="227"/>
      <c r="H1086" s="226"/>
      <c r="I1086" s="232"/>
      <c r="J1086" s="206"/>
      <c r="K1086" s="206"/>
      <c r="L1086" s="206"/>
      <c r="M1086" s="206"/>
      <c r="N1086" s="206"/>
      <c r="O1086" s="206"/>
      <c r="P1086" s="206"/>
      <c r="Q1086" s="206"/>
      <c r="R1086" s="206"/>
      <c r="S1086" s="206"/>
      <c r="T1086" s="206"/>
      <c r="U1086" s="206"/>
      <c r="V1086" s="206"/>
      <c r="W1086" s="206"/>
      <c r="X1086" s="206"/>
      <c r="Y1086" s="206"/>
      <c r="Z1086" s="206"/>
      <c r="AA1086" s="206"/>
      <c r="AB1086" s="206"/>
      <c r="AC1086" s="206"/>
      <c r="AD1086" s="206"/>
      <c r="AE1086" s="206"/>
      <c r="AF1086" s="206"/>
      <c r="AG1086" s="206"/>
      <c r="AH1086" s="206"/>
      <c r="AI1086" s="206"/>
      <c r="AJ1086" s="206"/>
      <c r="AK1086" s="206"/>
      <c r="AL1086" s="206"/>
      <c r="AM1086" s="206"/>
      <c r="AN1086" s="206"/>
      <c r="AO1086" s="206"/>
      <c r="AP1086" s="206"/>
      <c r="AQ1086" s="206"/>
      <c r="AR1086" s="206"/>
      <c r="AS1086" s="206"/>
      <c r="AT1086" s="206"/>
      <c r="AU1086" s="206"/>
      <c r="AV1086" s="206"/>
      <c r="AW1086" s="206"/>
      <c r="AX1086" s="206"/>
      <c r="AY1086" s="206"/>
      <c r="AZ1086" s="206"/>
      <c r="BA1086" s="206"/>
      <c r="BB1086" s="206"/>
      <c r="BC1086" s="206"/>
      <c r="BD1086" s="206"/>
      <c r="BE1086" s="206"/>
      <c r="BF1086" s="206"/>
      <c r="BG1086" s="206"/>
      <c r="BH1086" s="206"/>
    </row>
    <row r="1087" spans="1:60" outlineLevel="1" x14ac:dyDescent="0.2">
      <c r="A1087" s="230"/>
      <c r="B1087" s="321" t="s">
        <v>1191</v>
      </c>
      <c r="C1087" s="322"/>
      <c r="D1087" s="323"/>
      <c r="E1087" s="324"/>
      <c r="F1087" s="325"/>
      <c r="G1087" s="326"/>
      <c r="H1087" s="226"/>
      <c r="I1087" s="232"/>
      <c r="J1087" s="206"/>
      <c r="K1087" s="206">
        <v>0</v>
      </c>
      <c r="L1087" s="206"/>
      <c r="M1087" s="206"/>
      <c r="N1087" s="206"/>
      <c r="O1087" s="206"/>
      <c r="P1087" s="206"/>
      <c r="Q1087" s="206"/>
      <c r="R1087" s="206"/>
      <c r="S1087" s="206"/>
      <c r="T1087" s="206"/>
      <c r="U1087" s="206"/>
      <c r="V1087" s="206"/>
      <c r="W1087" s="206"/>
      <c r="X1087" s="206"/>
      <c r="Y1087" s="206"/>
      <c r="Z1087" s="206"/>
      <c r="AA1087" s="206"/>
      <c r="AB1087" s="206"/>
      <c r="AC1087" s="206"/>
      <c r="AD1087" s="206"/>
      <c r="AE1087" s="206"/>
      <c r="AF1087" s="206"/>
      <c r="AG1087" s="206"/>
      <c r="AH1087" s="206"/>
      <c r="AI1087" s="206"/>
      <c r="AJ1087" s="206"/>
      <c r="AK1087" s="206"/>
      <c r="AL1087" s="206"/>
      <c r="AM1087" s="206"/>
      <c r="AN1087" s="206"/>
      <c r="AO1087" s="206"/>
      <c r="AP1087" s="206"/>
      <c r="AQ1087" s="206"/>
      <c r="AR1087" s="206"/>
      <c r="AS1087" s="206"/>
      <c r="AT1087" s="206"/>
      <c r="AU1087" s="206"/>
      <c r="AV1087" s="206"/>
      <c r="AW1087" s="206"/>
      <c r="AX1087" s="206"/>
      <c r="AY1087" s="206"/>
      <c r="AZ1087" s="206"/>
      <c r="BA1087" s="206"/>
      <c r="BB1087" s="206"/>
      <c r="BC1087" s="206"/>
      <c r="BD1087" s="206"/>
      <c r="BE1087" s="206"/>
      <c r="BF1087" s="206"/>
      <c r="BG1087" s="206"/>
      <c r="BH1087" s="206"/>
    </row>
    <row r="1088" spans="1:60" outlineLevel="1" x14ac:dyDescent="0.2">
      <c r="A1088" s="230"/>
      <c r="B1088" s="321" t="s">
        <v>1192</v>
      </c>
      <c r="C1088" s="322"/>
      <c r="D1088" s="323"/>
      <c r="E1088" s="324"/>
      <c r="F1088" s="325"/>
      <c r="G1088" s="326"/>
      <c r="H1088" s="226"/>
      <c r="I1088" s="232"/>
      <c r="J1088" s="206"/>
      <c r="K1088" s="206">
        <v>1</v>
      </c>
      <c r="L1088" s="206"/>
      <c r="M1088" s="206"/>
      <c r="N1088" s="206"/>
      <c r="O1088" s="206"/>
      <c r="P1088" s="206"/>
      <c r="Q1088" s="206"/>
      <c r="R1088" s="206"/>
      <c r="S1088" s="206"/>
      <c r="T1088" s="206"/>
      <c r="U1088" s="206"/>
      <c r="V1088" s="206"/>
      <c r="W1088" s="206"/>
      <c r="X1088" s="206"/>
      <c r="Y1088" s="206"/>
      <c r="Z1088" s="206"/>
      <c r="AA1088" s="206"/>
      <c r="AB1088" s="206"/>
      <c r="AC1088" s="206"/>
      <c r="AD1088" s="206"/>
      <c r="AE1088" s="206"/>
      <c r="AF1088" s="206"/>
      <c r="AG1088" s="206"/>
      <c r="AH1088" s="206"/>
      <c r="AI1088" s="206"/>
      <c r="AJ1088" s="206"/>
      <c r="AK1088" s="206"/>
      <c r="AL1088" s="206"/>
      <c r="AM1088" s="206"/>
      <c r="AN1088" s="206"/>
      <c r="AO1088" s="206"/>
      <c r="AP1088" s="206"/>
      <c r="AQ1088" s="206"/>
      <c r="AR1088" s="206"/>
      <c r="AS1088" s="206"/>
      <c r="AT1088" s="206"/>
      <c r="AU1088" s="206"/>
      <c r="AV1088" s="206"/>
      <c r="AW1088" s="206"/>
      <c r="AX1088" s="206"/>
      <c r="AY1088" s="206"/>
      <c r="AZ1088" s="206"/>
      <c r="BA1088" s="206"/>
      <c r="BB1088" s="206"/>
      <c r="BC1088" s="206"/>
      <c r="BD1088" s="206"/>
      <c r="BE1088" s="206"/>
      <c r="BF1088" s="206"/>
      <c r="BG1088" s="206"/>
      <c r="BH1088" s="206"/>
    </row>
    <row r="1089" spans="1:60" outlineLevel="1" x14ac:dyDescent="0.2">
      <c r="A1089" s="230">
        <v>213</v>
      </c>
      <c r="B1089" s="215" t="s">
        <v>1193</v>
      </c>
      <c r="C1089" s="248" t="s">
        <v>1443</v>
      </c>
      <c r="D1089" s="217" t="s">
        <v>147</v>
      </c>
      <c r="E1089" s="221">
        <v>62.274999999999999</v>
      </c>
      <c r="F1089" s="228"/>
      <c r="G1089" s="227">
        <f>ROUND(E1089*F1089,2)</f>
        <v>0</v>
      </c>
      <c r="H1089" s="226" t="s">
        <v>1187</v>
      </c>
      <c r="I1089" s="232" t="s">
        <v>149</v>
      </c>
      <c r="J1089" s="206"/>
      <c r="K1089" s="206"/>
      <c r="L1089" s="206"/>
      <c r="M1089" s="206"/>
      <c r="N1089" s="206"/>
      <c r="O1089" s="206"/>
      <c r="P1089" s="206"/>
      <c r="Q1089" s="206"/>
      <c r="R1089" s="206"/>
      <c r="S1089" s="206"/>
      <c r="T1089" s="206"/>
      <c r="U1089" s="206"/>
      <c r="V1089" s="206"/>
      <c r="W1089" s="206"/>
      <c r="X1089" s="206"/>
      <c r="Y1089" s="206"/>
      <c r="Z1089" s="206"/>
      <c r="AA1089" s="206"/>
      <c r="AB1089" s="206"/>
      <c r="AC1089" s="206"/>
      <c r="AD1089" s="206"/>
      <c r="AE1089" s="206"/>
      <c r="AF1089" s="206"/>
      <c r="AG1089" s="206"/>
      <c r="AH1089" s="206"/>
      <c r="AI1089" s="206"/>
      <c r="AJ1089" s="206"/>
      <c r="AK1089" s="206"/>
      <c r="AL1089" s="206"/>
      <c r="AM1089" s="206">
        <v>21</v>
      </c>
      <c r="AN1089" s="206"/>
      <c r="AO1089" s="206"/>
      <c r="AP1089" s="206"/>
      <c r="AQ1089" s="206"/>
      <c r="AR1089" s="206"/>
      <c r="AS1089" s="206"/>
      <c r="AT1089" s="206"/>
      <c r="AU1089" s="206"/>
      <c r="AV1089" s="206"/>
      <c r="AW1089" s="206"/>
      <c r="AX1089" s="206"/>
      <c r="AY1089" s="206"/>
      <c r="AZ1089" s="206"/>
      <c r="BA1089" s="206"/>
      <c r="BB1089" s="206"/>
      <c r="BC1089" s="206"/>
      <c r="BD1089" s="206"/>
      <c r="BE1089" s="206"/>
      <c r="BF1089" s="206"/>
      <c r="BG1089" s="206"/>
      <c r="BH1089" s="206"/>
    </row>
    <row r="1090" spans="1:60" outlineLevel="1" x14ac:dyDescent="0.2">
      <c r="A1090" s="230"/>
      <c r="B1090" s="215"/>
      <c r="C1090" s="249" t="s">
        <v>1194</v>
      </c>
      <c r="D1090" s="218"/>
      <c r="E1090" s="222">
        <v>59.674999999999997</v>
      </c>
      <c r="F1090" s="227"/>
      <c r="G1090" s="227"/>
      <c r="H1090" s="226"/>
      <c r="I1090" s="232"/>
      <c r="J1090" s="206"/>
      <c r="K1090" s="206"/>
      <c r="L1090" s="206"/>
      <c r="M1090" s="206"/>
      <c r="N1090" s="206"/>
      <c r="O1090" s="206"/>
      <c r="P1090" s="206"/>
      <c r="Q1090" s="206"/>
      <c r="R1090" s="206"/>
      <c r="S1090" s="206"/>
      <c r="T1090" s="206"/>
      <c r="U1090" s="206"/>
      <c r="V1090" s="206"/>
      <c r="W1090" s="206"/>
      <c r="X1090" s="206"/>
      <c r="Y1090" s="206"/>
      <c r="Z1090" s="206"/>
      <c r="AA1090" s="206"/>
      <c r="AB1090" s="206"/>
      <c r="AC1090" s="206"/>
      <c r="AD1090" s="206"/>
      <c r="AE1090" s="206"/>
      <c r="AF1090" s="206"/>
      <c r="AG1090" s="206"/>
      <c r="AH1090" s="206"/>
      <c r="AI1090" s="206"/>
      <c r="AJ1090" s="206"/>
      <c r="AK1090" s="206"/>
      <c r="AL1090" s="206"/>
      <c r="AM1090" s="206"/>
      <c r="AN1090" s="206"/>
      <c r="AO1090" s="206"/>
      <c r="AP1090" s="206"/>
      <c r="AQ1090" s="206"/>
      <c r="AR1090" s="206"/>
      <c r="AS1090" s="206"/>
      <c r="AT1090" s="206"/>
      <c r="AU1090" s="206"/>
      <c r="AV1090" s="206"/>
      <c r="AW1090" s="206"/>
      <c r="AX1090" s="206"/>
      <c r="AY1090" s="206"/>
      <c r="AZ1090" s="206"/>
      <c r="BA1090" s="206"/>
      <c r="BB1090" s="206"/>
      <c r="BC1090" s="206"/>
      <c r="BD1090" s="206"/>
      <c r="BE1090" s="206"/>
      <c r="BF1090" s="206"/>
      <c r="BG1090" s="206"/>
      <c r="BH1090" s="206"/>
    </row>
    <row r="1091" spans="1:60" outlineLevel="1" x14ac:dyDescent="0.2">
      <c r="A1091" s="230"/>
      <c r="B1091" s="215"/>
      <c r="C1091" s="249" t="s">
        <v>1195</v>
      </c>
      <c r="D1091" s="218"/>
      <c r="E1091" s="222">
        <v>2.6</v>
      </c>
      <c r="F1091" s="227"/>
      <c r="G1091" s="227"/>
      <c r="H1091" s="226"/>
      <c r="I1091" s="232"/>
      <c r="J1091" s="206"/>
      <c r="K1091" s="206"/>
      <c r="L1091" s="206"/>
      <c r="M1091" s="206"/>
      <c r="N1091" s="206"/>
      <c r="O1091" s="206"/>
      <c r="P1091" s="206"/>
      <c r="Q1091" s="206"/>
      <c r="R1091" s="206"/>
      <c r="S1091" s="206"/>
      <c r="T1091" s="206"/>
      <c r="U1091" s="206"/>
      <c r="V1091" s="206"/>
      <c r="W1091" s="206"/>
      <c r="X1091" s="206"/>
      <c r="Y1091" s="206"/>
      <c r="Z1091" s="206"/>
      <c r="AA1091" s="206"/>
      <c r="AB1091" s="206"/>
      <c r="AC1091" s="206"/>
      <c r="AD1091" s="206"/>
      <c r="AE1091" s="206"/>
      <c r="AF1091" s="206"/>
      <c r="AG1091" s="206"/>
      <c r="AH1091" s="206"/>
      <c r="AI1091" s="206"/>
      <c r="AJ1091" s="206"/>
      <c r="AK1091" s="206"/>
      <c r="AL1091" s="206"/>
      <c r="AM1091" s="206"/>
      <c r="AN1091" s="206"/>
      <c r="AO1091" s="206"/>
      <c r="AP1091" s="206"/>
      <c r="AQ1091" s="206"/>
      <c r="AR1091" s="206"/>
      <c r="AS1091" s="206"/>
      <c r="AT1091" s="206"/>
      <c r="AU1091" s="206"/>
      <c r="AV1091" s="206"/>
      <c r="AW1091" s="206"/>
      <c r="AX1091" s="206"/>
      <c r="AY1091" s="206"/>
      <c r="AZ1091" s="206"/>
      <c r="BA1091" s="206"/>
      <c r="BB1091" s="206"/>
      <c r="BC1091" s="206"/>
      <c r="BD1091" s="206"/>
      <c r="BE1091" s="206"/>
      <c r="BF1091" s="206"/>
      <c r="BG1091" s="206"/>
      <c r="BH1091" s="206"/>
    </row>
    <row r="1092" spans="1:60" outlineLevel="1" x14ac:dyDescent="0.2">
      <c r="A1092" s="230"/>
      <c r="B1092" s="321" t="s">
        <v>1191</v>
      </c>
      <c r="C1092" s="322"/>
      <c r="D1092" s="323"/>
      <c r="E1092" s="324"/>
      <c r="F1092" s="325"/>
      <c r="G1092" s="326"/>
      <c r="H1092" s="226"/>
      <c r="I1092" s="232"/>
      <c r="J1092" s="206"/>
      <c r="K1092" s="206">
        <v>0</v>
      </c>
      <c r="L1092" s="206"/>
      <c r="M1092" s="206"/>
      <c r="N1092" s="206"/>
      <c r="O1092" s="206"/>
      <c r="P1092" s="206"/>
      <c r="Q1092" s="206"/>
      <c r="R1092" s="206"/>
      <c r="S1092" s="206"/>
      <c r="T1092" s="206"/>
      <c r="U1092" s="206"/>
      <c r="V1092" s="206"/>
      <c r="W1092" s="206"/>
      <c r="X1092" s="206"/>
      <c r="Y1092" s="206"/>
      <c r="Z1092" s="206"/>
      <c r="AA1092" s="206"/>
      <c r="AB1092" s="206"/>
      <c r="AC1092" s="206"/>
      <c r="AD1092" s="206"/>
      <c r="AE1092" s="206"/>
      <c r="AF1092" s="206"/>
      <c r="AG1092" s="206"/>
      <c r="AH1092" s="206"/>
      <c r="AI1092" s="206"/>
      <c r="AJ1092" s="206"/>
      <c r="AK1092" s="206"/>
      <c r="AL1092" s="206"/>
      <c r="AM1092" s="206"/>
      <c r="AN1092" s="206"/>
      <c r="AO1092" s="206"/>
      <c r="AP1092" s="206"/>
      <c r="AQ1092" s="206"/>
      <c r="AR1092" s="206"/>
      <c r="AS1092" s="206"/>
      <c r="AT1092" s="206"/>
      <c r="AU1092" s="206"/>
      <c r="AV1092" s="206"/>
      <c r="AW1092" s="206"/>
      <c r="AX1092" s="206"/>
      <c r="AY1092" s="206"/>
      <c r="AZ1092" s="206"/>
      <c r="BA1092" s="206"/>
      <c r="BB1092" s="206"/>
      <c r="BC1092" s="206"/>
      <c r="BD1092" s="206"/>
      <c r="BE1092" s="206"/>
      <c r="BF1092" s="206"/>
      <c r="BG1092" s="206"/>
      <c r="BH1092" s="206"/>
    </row>
    <row r="1093" spans="1:60" outlineLevel="1" x14ac:dyDescent="0.2">
      <c r="A1093" s="230"/>
      <c r="B1093" s="321" t="s">
        <v>1192</v>
      </c>
      <c r="C1093" s="322"/>
      <c r="D1093" s="323"/>
      <c r="E1093" s="324"/>
      <c r="F1093" s="325"/>
      <c r="G1093" s="326"/>
      <c r="H1093" s="226"/>
      <c r="I1093" s="232"/>
      <c r="J1093" s="206"/>
      <c r="K1093" s="206">
        <v>1</v>
      </c>
      <c r="L1093" s="206"/>
      <c r="M1093" s="206"/>
      <c r="N1093" s="206"/>
      <c r="O1093" s="206"/>
      <c r="P1093" s="206"/>
      <c r="Q1093" s="206"/>
      <c r="R1093" s="206"/>
      <c r="S1093" s="206"/>
      <c r="T1093" s="206"/>
      <c r="U1093" s="206"/>
      <c r="V1093" s="206"/>
      <c r="W1093" s="206"/>
      <c r="X1093" s="206"/>
      <c r="Y1093" s="206"/>
      <c r="Z1093" s="206"/>
      <c r="AA1093" s="206"/>
      <c r="AB1093" s="206"/>
      <c r="AC1093" s="206"/>
      <c r="AD1093" s="206"/>
      <c r="AE1093" s="206"/>
      <c r="AF1093" s="206"/>
      <c r="AG1093" s="206"/>
      <c r="AH1093" s="206"/>
      <c r="AI1093" s="206"/>
      <c r="AJ1093" s="206"/>
      <c r="AK1093" s="206"/>
      <c r="AL1093" s="206"/>
      <c r="AM1093" s="206"/>
      <c r="AN1093" s="206"/>
      <c r="AO1093" s="206"/>
      <c r="AP1093" s="206"/>
      <c r="AQ1093" s="206"/>
      <c r="AR1093" s="206"/>
      <c r="AS1093" s="206"/>
      <c r="AT1093" s="206"/>
      <c r="AU1093" s="206"/>
      <c r="AV1093" s="206"/>
      <c r="AW1093" s="206"/>
      <c r="AX1093" s="206"/>
      <c r="AY1093" s="206"/>
      <c r="AZ1093" s="206"/>
      <c r="BA1093" s="206"/>
      <c r="BB1093" s="206"/>
      <c r="BC1093" s="206"/>
      <c r="BD1093" s="206"/>
      <c r="BE1093" s="206"/>
      <c r="BF1093" s="206"/>
      <c r="BG1093" s="206"/>
      <c r="BH1093" s="206"/>
    </row>
    <row r="1094" spans="1:60" outlineLevel="1" x14ac:dyDescent="0.2">
      <c r="A1094" s="230">
        <v>214</v>
      </c>
      <c r="B1094" s="215" t="s">
        <v>1196</v>
      </c>
      <c r="C1094" s="282" t="s">
        <v>1444</v>
      </c>
      <c r="D1094" s="217" t="s">
        <v>147</v>
      </c>
      <c r="E1094" s="221">
        <v>731.75212999999997</v>
      </c>
      <c r="F1094" s="228"/>
      <c r="G1094" s="227">
        <f>ROUND(E1094*F1094,2)</f>
        <v>0</v>
      </c>
      <c r="H1094" s="226" t="s">
        <v>1187</v>
      </c>
      <c r="I1094" s="232" t="s">
        <v>149</v>
      </c>
      <c r="J1094" s="206"/>
      <c r="K1094" s="206"/>
      <c r="L1094" s="206"/>
      <c r="M1094" s="206"/>
      <c r="N1094" s="206"/>
      <c r="O1094" s="206"/>
      <c r="P1094" s="206"/>
      <c r="Q1094" s="206"/>
      <c r="R1094" s="206"/>
      <c r="S1094" s="206"/>
      <c r="T1094" s="206"/>
      <c r="U1094" s="206"/>
      <c r="V1094" s="206"/>
      <c r="W1094" s="206"/>
      <c r="X1094" s="206"/>
      <c r="Y1094" s="206"/>
      <c r="Z1094" s="206"/>
      <c r="AA1094" s="206"/>
      <c r="AB1094" s="206"/>
      <c r="AC1094" s="206"/>
      <c r="AD1094" s="206"/>
      <c r="AE1094" s="206"/>
      <c r="AF1094" s="206"/>
      <c r="AG1094" s="206"/>
      <c r="AH1094" s="206"/>
      <c r="AI1094" s="206"/>
      <c r="AJ1094" s="206"/>
      <c r="AK1094" s="206"/>
      <c r="AL1094" s="206"/>
      <c r="AM1094" s="206">
        <v>21</v>
      </c>
      <c r="AN1094" s="206"/>
      <c r="AO1094" s="206"/>
      <c r="AP1094" s="206"/>
      <c r="AQ1094" s="206"/>
      <c r="AR1094" s="206"/>
      <c r="AS1094" s="206"/>
      <c r="AT1094" s="206"/>
      <c r="AU1094" s="206"/>
      <c r="AV1094" s="206"/>
      <c r="AW1094" s="206"/>
      <c r="AX1094" s="206"/>
      <c r="AY1094" s="206"/>
      <c r="AZ1094" s="206"/>
      <c r="BA1094" s="206"/>
      <c r="BB1094" s="206"/>
      <c r="BC1094" s="206"/>
      <c r="BD1094" s="206"/>
      <c r="BE1094" s="206"/>
      <c r="BF1094" s="206"/>
      <c r="BG1094" s="206"/>
      <c r="BH1094" s="206"/>
    </row>
    <row r="1095" spans="1:60" outlineLevel="1" x14ac:dyDescent="0.2">
      <c r="A1095" s="230"/>
      <c r="B1095" s="215"/>
      <c r="C1095" s="249" t="s">
        <v>1197</v>
      </c>
      <c r="D1095" s="218"/>
      <c r="E1095" s="222"/>
      <c r="F1095" s="227"/>
      <c r="G1095" s="227"/>
      <c r="H1095" s="226"/>
      <c r="I1095" s="232"/>
      <c r="J1095" s="206"/>
      <c r="K1095" s="206"/>
      <c r="L1095" s="206"/>
      <c r="M1095" s="206"/>
      <c r="N1095" s="206"/>
      <c r="O1095" s="206"/>
      <c r="P1095" s="206"/>
      <c r="Q1095" s="206"/>
      <c r="R1095" s="206"/>
      <c r="S1095" s="206"/>
      <c r="T1095" s="206"/>
      <c r="U1095" s="206"/>
      <c r="V1095" s="206"/>
      <c r="W1095" s="206"/>
      <c r="X1095" s="206"/>
      <c r="Y1095" s="206"/>
      <c r="Z1095" s="206"/>
      <c r="AA1095" s="206"/>
      <c r="AB1095" s="206"/>
      <c r="AC1095" s="206"/>
      <c r="AD1095" s="206"/>
      <c r="AE1095" s="206"/>
      <c r="AF1095" s="206"/>
      <c r="AG1095" s="206"/>
      <c r="AH1095" s="206"/>
      <c r="AI1095" s="206"/>
      <c r="AJ1095" s="206"/>
      <c r="AK1095" s="206"/>
      <c r="AL1095" s="206"/>
      <c r="AM1095" s="206"/>
      <c r="AN1095" s="206"/>
      <c r="AO1095" s="206"/>
      <c r="AP1095" s="206"/>
      <c r="AQ1095" s="206"/>
      <c r="AR1095" s="206"/>
      <c r="AS1095" s="206"/>
      <c r="AT1095" s="206"/>
      <c r="AU1095" s="206"/>
      <c r="AV1095" s="206"/>
      <c r="AW1095" s="206"/>
      <c r="AX1095" s="206"/>
      <c r="AY1095" s="206"/>
      <c r="AZ1095" s="206"/>
      <c r="BA1095" s="206"/>
      <c r="BB1095" s="206"/>
      <c r="BC1095" s="206"/>
      <c r="BD1095" s="206"/>
      <c r="BE1095" s="206"/>
      <c r="BF1095" s="206"/>
      <c r="BG1095" s="206"/>
      <c r="BH1095" s="206"/>
    </row>
    <row r="1096" spans="1:60" outlineLevel="1" x14ac:dyDescent="0.2">
      <c r="A1096" s="230"/>
      <c r="B1096" s="215"/>
      <c r="C1096" s="249" t="s">
        <v>1188</v>
      </c>
      <c r="D1096" s="218"/>
      <c r="E1096" s="222"/>
      <c r="F1096" s="227"/>
      <c r="G1096" s="227"/>
      <c r="H1096" s="226"/>
      <c r="I1096" s="232"/>
      <c r="J1096" s="206"/>
      <c r="K1096" s="206"/>
      <c r="L1096" s="206"/>
      <c r="M1096" s="206"/>
      <c r="N1096" s="206"/>
      <c r="O1096" s="206"/>
      <c r="P1096" s="206"/>
      <c r="Q1096" s="206"/>
      <c r="R1096" s="206"/>
      <c r="S1096" s="206"/>
      <c r="T1096" s="206"/>
      <c r="U1096" s="206"/>
      <c r="V1096" s="206"/>
      <c r="W1096" s="206"/>
      <c r="X1096" s="206"/>
      <c r="Y1096" s="206"/>
      <c r="Z1096" s="206"/>
      <c r="AA1096" s="206"/>
      <c r="AB1096" s="206"/>
      <c r="AC1096" s="206"/>
      <c r="AD1096" s="206"/>
      <c r="AE1096" s="206"/>
      <c r="AF1096" s="206"/>
      <c r="AG1096" s="206"/>
      <c r="AH1096" s="206"/>
      <c r="AI1096" s="206"/>
      <c r="AJ1096" s="206"/>
      <c r="AK1096" s="206"/>
      <c r="AL1096" s="206"/>
      <c r="AM1096" s="206"/>
      <c r="AN1096" s="206"/>
      <c r="AO1096" s="206"/>
      <c r="AP1096" s="206"/>
      <c r="AQ1096" s="206"/>
      <c r="AR1096" s="206"/>
      <c r="AS1096" s="206"/>
      <c r="AT1096" s="206"/>
      <c r="AU1096" s="206"/>
      <c r="AV1096" s="206"/>
      <c r="AW1096" s="206"/>
      <c r="AX1096" s="206"/>
      <c r="AY1096" s="206"/>
      <c r="AZ1096" s="206"/>
      <c r="BA1096" s="206"/>
      <c r="BB1096" s="206"/>
      <c r="BC1096" s="206"/>
      <c r="BD1096" s="206"/>
      <c r="BE1096" s="206"/>
      <c r="BF1096" s="206"/>
      <c r="BG1096" s="206"/>
      <c r="BH1096" s="206"/>
    </row>
    <row r="1097" spans="1:60" outlineLevel="1" x14ac:dyDescent="0.2">
      <c r="A1097" s="230"/>
      <c r="B1097" s="215"/>
      <c r="C1097" s="249" t="s">
        <v>1189</v>
      </c>
      <c r="D1097" s="218"/>
      <c r="E1097" s="222">
        <v>107.59</v>
      </c>
      <c r="F1097" s="227"/>
      <c r="G1097" s="227"/>
      <c r="H1097" s="226"/>
      <c r="I1097" s="232"/>
      <c r="J1097" s="206"/>
      <c r="K1097" s="206"/>
      <c r="L1097" s="206"/>
      <c r="M1097" s="206"/>
      <c r="N1097" s="206"/>
      <c r="O1097" s="206"/>
      <c r="P1097" s="206"/>
      <c r="Q1097" s="206"/>
      <c r="R1097" s="206"/>
      <c r="S1097" s="206"/>
      <c r="T1097" s="206"/>
      <c r="U1097" s="206"/>
      <c r="V1097" s="206"/>
      <c r="W1097" s="206"/>
      <c r="X1097" s="206"/>
      <c r="Y1097" s="206"/>
      <c r="Z1097" s="206"/>
      <c r="AA1097" s="206"/>
      <c r="AB1097" s="206"/>
      <c r="AC1097" s="206"/>
      <c r="AD1097" s="206"/>
      <c r="AE1097" s="206"/>
      <c r="AF1097" s="206"/>
      <c r="AG1097" s="206"/>
      <c r="AH1097" s="206"/>
      <c r="AI1097" s="206"/>
      <c r="AJ1097" s="206"/>
      <c r="AK1097" s="206"/>
      <c r="AL1097" s="206"/>
      <c r="AM1097" s="206"/>
      <c r="AN1097" s="206"/>
      <c r="AO1097" s="206"/>
      <c r="AP1097" s="206"/>
      <c r="AQ1097" s="206"/>
      <c r="AR1097" s="206"/>
      <c r="AS1097" s="206"/>
      <c r="AT1097" s="206"/>
      <c r="AU1097" s="206"/>
      <c r="AV1097" s="206"/>
      <c r="AW1097" s="206"/>
      <c r="AX1097" s="206"/>
      <c r="AY1097" s="206"/>
      <c r="AZ1097" s="206"/>
      <c r="BA1097" s="206"/>
      <c r="BB1097" s="206"/>
      <c r="BC1097" s="206"/>
      <c r="BD1097" s="206"/>
      <c r="BE1097" s="206"/>
      <c r="BF1097" s="206"/>
      <c r="BG1097" s="206"/>
      <c r="BH1097" s="206"/>
    </row>
    <row r="1098" spans="1:60" outlineLevel="1" x14ac:dyDescent="0.2">
      <c r="A1098" s="230"/>
      <c r="B1098" s="215"/>
      <c r="C1098" s="249" t="s">
        <v>1190</v>
      </c>
      <c r="D1098" s="218"/>
      <c r="E1098" s="222">
        <v>480.25918000000001</v>
      </c>
      <c r="F1098" s="227"/>
      <c r="G1098" s="227"/>
      <c r="H1098" s="226"/>
      <c r="I1098" s="232"/>
      <c r="J1098" s="206"/>
      <c r="K1098" s="206"/>
      <c r="L1098" s="206"/>
      <c r="M1098" s="206"/>
      <c r="N1098" s="206"/>
      <c r="O1098" s="206"/>
      <c r="P1098" s="206"/>
      <c r="Q1098" s="206"/>
      <c r="R1098" s="206"/>
      <c r="S1098" s="206"/>
      <c r="T1098" s="206"/>
      <c r="U1098" s="206"/>
      <c r="V1098" s="206"/>
      <c r="W1098" s="206"/>
      <c r="X1098" s="206"/>
      <c r="Y1098" s="206"/>
      <c r="Z1098" s="206"/>
      <c r="AA1098" s="206"/>
      <c r="AB1098" s="206"/>
      <c r="AC1098" s="206"/>
      <c r="AD1098" s="206"/>
      <c r="AE1098" s="206"/>
      <c r="AF1098" s="206"/>
      <c r="AG1098" s="206"/>
      <c r="AH1098" s="206"/>
      <c r="AI1098" s="206"/>
      <c r="AJ1098" s="206"/>
      <c r="AK1098" s="206"/>
      <c r="AL1098" s="206"/>
      <c r="AM1098" s="206"/>
      <c r="AN1098" s="206"/>
      <c r="AO1098" s="206"/>
      <c r="AP1098" s="206"/>
      <c r="AQ1098" s="206"/>
      <c r="AR1098" s="206"/>
      <c r="AS1098" s="206"/>
      <c r="AT1098" s="206"/>
      <c r="AU1098" s="206"/>
      <c r="AV1098" s="206"/>
      <c r="AW1098" s="206"/>
      <c r="AX1098" s="206"/>
      <c r="AY1098" s="206"/>
      <c r="AZ1098" s="206"/>
      <c r="BA1098" s="206"/>
      <c r="BB1098" s="206"/>
      <c r="BC1098" s="206"/>
      <c r="BD1098" s="206"/>
      <c r="BE1098" s="206"/>
      <c r="BF1098" s="206"/>
      <c r="BG1098" s="206"/>
      <c r="BH1098" s="206"/>
    </row>
    <row r="1099" spans="1:60" outlineLevel="1" x14ac:dyDescent="0.2">
      <c r="A1099" s="230"/>
      <c r="B1099" s="215"/>
      <c r="C1099" s="249" t="s">
        <v>1198</v>
      </c>
      <c r="D1099" s="218"/>
      <c r="E1099" s="222">
        <v>143.90295</v>
      </c>
      <c r="F1099" s="227"/>
      <c r="G1099" s="227"/>
      <c r="H1099" s="226"/>
      <c r="I1099" s="232"/>
      <c r="J1099" s="206"/>
      <c r="K1099" s="206"/>
      <c r="L1099" s="206"/>
      <c r="M1099" s="206"/>
      <c r="N1099" s="206"/>
      <c r="O1099" s="206"/>
      <c r="P1099" s="206"/>
      <c r="Q1099" s="206"/>
      <c r="R1099" s="206"/>
      <c r="S1099" s="206"/>
      <c r="T1099" s="206"/>
      <c r="U1099" s="206"/>
      <c r="V1099" s="206"/>
      <c r="W1099" s="206"/>
      <c r="X1099" s="206"/>
      <c r="Y1099" s="206"/>
      <c r="Z1099" s="206"/>
      <c r="AA1099" s="206"/>
      <c r="AB1099" s="206"/>
      <c r="AC1099" s="206"/>
      <c r="AD1099" s="206"/>
      <c r="AE1099" s="206"/>
      <c r="AF1099" s="206"/>
      <c r="AG1099" s="206"/>
      <c r="AH1099" s="206"/>
      <c r="AI1099" s="206"/>
      <c r="AJ1099" s="206"/>
      <c r="AK1099" s="206"/>
      <c r="AL1099" s="206"/>
      <c r="AM1099" s="206"/>
      <c r="AN1099" s="206"/>
      <c r="AO1099" s="206"/>
      <c r="AP1099" s="206"/>
      <c r="AQ1099" s="206"/>
      <c r="AR1099" s="206"/>
      <c r="AS1099" s="206"/>
      <c r="AT1099" s="206"/>
      <c r="AU1099" s="206"/>
      <c r="AV1099" s="206"/>
      <c r="AW1099" s="206"/>
      <c r="AX1099" s="206"/>
      <c r="AY1099" s="206"/>
      <c r="AZ1099" s="206"/>
      <c r="BA1099" s="206"/>
      <c r="BB1099" s="206"/>
      <c r="BC1099" s="206"/>
      <c r="BD1099" s="206"/>
      <c r="BE1099" s="206"/>
      <c r="BF1099" s="206"/>
      <c r="BG1099" s="206"/>
      <c r="BH1099" s="206"/>
    </row>
    <row r="1100" spans="1:60" outlineLevel="1" x14ac:dyDescent="0.2">
      <c r="A1100" s="230"/>
      <c r="B1100" s="321" t="s">
        <v>1199</v>
      </c>
      <c r="C1100" s="322"/>
      <c r="D1100" s="323"/>
      <c r="E1100" s="324"/>
      <c r="F1100" s="325"/>
      <c r="G1100" s="326"/>
      <c r="H1100" s="226"/>
      <c r="I1100" s="232"/>
      <c r="J1100" s="206"/>
      <c r="K1100" s="206">
        <v>0</v>
      </c>
      <c r="L1100" s="206"/>
      <c r="M1100" s="206"/>
      <c r="N1100" s="206"/>
      <c r="O1100" s="206"/>
      <c r="P1100" s="206"/>
      <c r="Q1100" s="206"/>
      <c r="R1100" s="206"/>
      <c r="S1100" s="206"/>
      <c r="T1100" s="206"/>
      <c r="U1100" s="206"/>
      <c r="V1100" s="206"/>
      <c r="W1100" s="206"/>
      <c r="X1100" s="206"/>
      <c r="Y1100" s="206"/>
      <c r="Z1100" s="206"/>
      <c r="AA1100" s="206"/>
      <c r="AB1100" s="206"/>
      <c r="AC1100" s="206"/>
      <c r="AD1100" s="206"/>
      <c r="AE1100" s="206"/>
      <c r="AF1100" s="206"/>
      <c r="AG1100" s="206"/>
      <c r="AH1100" s="206"/>
      <c r="AI1100" s="206"/>
      <c r="AJ1100" s="206"/>
      <c r="AK1100" s="206"/>
      <c r="AL1100" s="206"/>
      <c r="AM1100" s="206"/>
      <c r="AN1100" s="206"/>
      <c r="AO1100" s="206"/>
      <c r="AP1100" s="206"/>
      <c r="AQ1100" s="206"/>
      <c r="AR1100" s="206"/>
      <c r="AS1100" s="206"/>
      <c r="AT1100" s="206"/>
      <c r="AU1100" s="206"/>
      <c r="AV1100" s="206"/>
      <c r="AW1100" s="206"/>
      <c r="AX1100" s="206"/>
      <c r="AY1100" s="206"/>
      <c r="AZ1100" s="206"/>
      <c r="BA1100" s="206"/>
      <c r="BB1100" s="206"/>
      <c r="BC1100" s="206"/>
      <c r="BD1100" s="206"/>
      <c r="BE1100" s="206"/>
      <c r="BF1100" s="206"/>
      <c r="BG1100" s="206"/>
      <c r="BH1100" s="206"/>
    </row>
    <row r="1101" spans="1:60" outlineLevel="1" x14ac:dyDescent="0.2">
      <c r="A1101" s="230">
        <v>215</v>
      </c>
      <c r="B1101" s="215" t="s">
        <v>1200</v>
      </c>
      <c r="C1101" s="282" t="s">
        <v>1445</v>
      </c>
      <c r="D1101" s="217" t="s">
        <v>147</v>
      </c>
      <c r="E1101" s="221">
        <v>62.274999999999999</v>
      </c>
      <c r="F1101" s="228"/>
      <c r="G1101" s="227">
        <f>ROUND(E1101*F1101,2)</f>
        <v>0</v>
      </c>
      <c r="H1101" s="226" t="s">
        <v>1187</v>
      </c>
      <c r="I1101" s="232" t="s">
        <v>149</v>
      </c>
      <c r="J1101" s="206"/>
      <c r="K1101" s="206"/>
      <c r="L1101" s="206"/>
      <c r="M1101" s="206"/>
      <c r="N1101" s="206"/>
      <c r="O1101" s="206"/>
      <c r="P1101" s="206"/>
      <c r="Q1101" s="206"/>
      <c r="R1101" s="206"/>
      <c r="S1101" s="206"/>
      <c r="T1101" s="206"/>
      <c r="U1101" s="206"/>
      <c r="V1101" s="206"/>
      <c r="W1101" s="206"/>
      <c r="X1101" s="206"/>
      <c r="Y1101" s="206"/>
      <c r="Z1101" s="206"/>
      <c r="AA1101" s="206"/>
      <c r="AB1101" s="206"/>
      <c r="AC1101" s="206"/>
      <c r="AD1101" s="206"/>
      <c r="AE1101" s="206"/>
      <c r="AF1101" s="206"/>
      <c r="AG1101" s="206"/>
      <c r="AH1101" s="206"/>
      <c r="AI1101" s="206"/>
      <c r="AJ1101" s="206"/>
      <c r="AK1101" s="206"/>
      <c r="AL1101" s="206"/>
      <c r="AM1101" s="206">
        <v>21</v>
      </c>
      <c r="AN1101" s="206"/>
      <c r="AO1101" s="206"/>
      <c r="AP1101" s="206"/>
      <c r="AQ1101" s="206"/>
      <c r="AR1101" s="206"/>
      <c r="AS1101" s="206"/>
      <c r="AT1101" s="206"/>
      <c r="AU1101" s="206"/>
      <c r="AV1101" s="206"/>
      <c r="AW1101" s="206"/>
      <c r="AX1101" s="206"/>
      <c r="AY1101" s="206"/>
      <c r="AZ1101" s="206"/>
      <c r="BA1101" s="206"/>
      <c r="BB1101" s="206"/>
      <c r="BC1101" s="206"/>
      <c r="BD1101" s="206"/>
      <c r="BE1101" s="206"/>
      <c r="BF1101" s="206"/>
      <c r="BG1101" s="206"/>
      <c r="BH1101" s="206"/>
    </row>
    <row r="1102" spans="1:60" outlineLevel="1" x14ac:dyDescent="0.2">
      <c r="A1102" s="230"/>
      <c r="B1102" s="215"/>
      <c r="C1102" s="249" t="s">
        <v>1194</v>
      </c>
      <c r="D1102" s="218"/>
      <c r="E1102" s="222">
        <v>59.674999999999997</v>
      </c>
      <c r="F1102" s="227"/>
      <c r="G1102" s="227"/>
      <c r="H1102" s="226"/>
      <c r="I1102" s="232"/>
      <c r="J1102" s="206"/>
      <c r="K1102" s="206"/>
      <c r="L1102" s="206"/>
      <c r="M1102" s="206"/>
      <c r="N1102" s="206"/>
      <c r="O1102" s="206"/>
      <c r="P1102" s="206"/>
      <c r="Q1102" s="206"/>
      <c r="R1102" s="206"/>
      <c r="S1102" s="206"/>
      <c r="T1102" s="206"/>
      <c r="U1102" s="206"/>
      <c r="V1102" s="206"/>
      <c r="W1102" s="206"/>
      <c r="X1102" s="206"/>
      <c r="Y1102" s="206"/>
      <c r="Z1102" s="206"/>
      <c r="AA1102" s="206"/>
      <c r="AB1102" s="206"/>
      <c r="AC1102" s="206"/>
      <c r="AD1102" s="206"/>
      <c r="AE1102" s="206"/>
      <c r="AF1102" s="206"/>
      <c r="AG1102" s="206"/>
      <c r="AH1102" s="206"/>
      <c r="AI1102" s="206"/>
      <c r="AJ1102" s="206"/>
      <c r="AK1102" s="206"/>
      <c r="AL1102" s="206"/>
      <c r="AM1102" s="206"/>
      <c r="AN1102" s="206"/>
      <c r="AO1102" s="206"/>
      <c r="AP1102" s="206"/>
      <c r="AQ1102" s="206"/>
      <c r="AR1102" s="206"/>
      <c r="AS1102" s="206"/>
      <c r="AT1102" s="206"/>
      <c r="AU1102" s="206"/>
      <c r="AV1102" s="206"/>
      <c r="AW1102" s="206"/>
      <c r="AX1102" s="206"/>
      <c r="AY1102" s="206"/>
      <c r="AZ1102" s="206"/>
      <c r="BA1102" s="206"/>
      <c r="BB1102" s="206"/>
      <c r="BC1102" s="206"/>
      <c r="BD1102" s="206"/>
      <c r="BE1102" s="206"/>
      <c r="BF1102" s="206"/>
      <c r="BG1102" s="206"/>
      <c r="BH1102" s="206"/>
    </row>
    <row r="1103" spans="1:60" outlineLevel="1" x14ac:dyDescent="0.2">
      <c r="A1103" s="230"/>
      <c r="B1103" s="215"/>
      <c r="C1103" s="249" t="s">
        <v>1195</v>
      </c>
      <c r="D1103" s="218"/>
      <c r="E1103" s="222">
        <v>2.6</v>
      </c>
      <c r="F1103" s="227"/>
      <c r="G1103" s="227"/>
      <c r="H1103" s="226"/>
      <c r="I1103" s="232"/>
      <c r="J1103" s="206"/>
      <c r="K1103" s="206"/>
      <c r="L1103" s="206"/>
      <c r="M1103" s="206"/>
      <c r="N1103" s="206"/>
      <c r="O1103" s="206"/>
      <c r="P1103" s="206"/>
      <c r="Q1103" s="206"/>
      <c r="R1103" s="206"/>
      <c r="S1103" s="206"/>
      <c r="T1103" s="206"/>
      <c r="U1103" s="206"/>
      <c r="V1103" s="206"/>
      <c r="W1103" s="206"/>
      <c r="X1103" s="206"/>
      <c r="Y1103" s="206"/>
      <c r="Z1103" s="206"/>
      <c r="AA1103" s="206"/>
      <c r="AB1103" s="206"/>
      <c r="AC1103" s="206"/>
      <c r="AD1103" s="206"/>
      <c r="AE1103" s="206"/>
      <c r="AF1103" s="206"/>
      <c r="AG1103" s="206"/>
      <c r="AH1103" s="206"/>
      <c r="AI1103" s="206"/>
      <c r="AJ1103" s="206"/>
      <c r="AK1103" s="206"/>
      <c r="AL1103" s="206"/>
      <c r="AM1103" s="206"/>
      <c r="AN1103" s="206"/>
      <c r="AO1103" s="206"/>
      <c r="AP1103" s="206"/>
      <c r="AQ1103" s="206"/>
      <c r="AR1103" s="206"/>
      <c r="AS1103" s="206"/>
      <c r="AT1103" s="206"/>
      <c r="AU1103" s="206"/>
      <c r="AV1103" s="206"/>
      <c r="AW1103" s="206"/>
      <c r="AX1103" s="206"/>
      <c r="AY1103" s="206"/>
      <c r="AZ1103" s="206"/>
      <c r="BA1103" s="206"/>
      <c r="BB1103" s="206"/>
      <c r="BC1103" s="206"/>
      <c r="BD1103" s="206"/>
      <c r="BE1103" s="206"/>
      <c r="BF1103" s="206"/>
      <c r="BG1103" s="206"/>
      <c r="BH1103" s="206"/>
    </row>
    <row r="1104" spans="1:60" outlineLevel="1" x14ac:dyDescent="0.2">
      <c r="A1104" s="230">
        <v>216</v>
      </c>
      <c r="B1104" s="215" t="s">
        <v>1201</v>
      </c>
      <c r="C1104" s="282" t="s">
        <v>1446</v>
      </c>
      <c r="D1104" s="217" t="s">
        <v>147</v>
      </c>
      <c r="E1104" s="221">
        <v>731.75212999999997</v>
      </c>
      <c r="F1104" s="228"/>
      <c r="G1104" s="227">
        <f>ROUND(E1104*F1104,2)</f>
        <v>0</v>
      </c>
      <c r="H1104" s="226" t="s">
        <v>1187</v>
      </c>
      <c r="I1104" s="232" t="s">
        <v>149</v>
      </c>
      <c r="J1104" s="206"/>
      <c r="K1104" s="206"/>
      <c r="L1104" s="206"/>
      <c r="M1104" s="206"/>
      <c r="N1104" s="206"/>
      <c r="O1104" s="206"/>
      <c r="P1104" s="206"/>
      <c r="Q1104" s="206"/>
      <c r="R1104" s="206"/>
      <c r="S1104" s="206"/>
      <c r="T1104" s="206"/>
      <c r="U1104" s="206"/>
      <c r="V1104" s="206"/>
      <c r="W1104" s="206"/>
      <c r="X1104" s="206"/>
      <c r="Y1104" s="206"/>
      <c r="Z1104" s="206"/>
      <c r="AA1104" s="206"/>
      <c r="AB1104" s="206"/>
      <c r="AC1104" s="206"/>
      <c r="AD1104" s="206"/>
      <c r="AE1104" s="206"/>
      <c r="AF1104" s="206"/>
      <c r="AG1104" s="206"/>
      <c r="AH1104" s="206"/>
      <c r="AI1104" s="206"/>
      <c r="AJ1104" s="206"/>
      <c r="AK1104" s="206"/>
      <c r="AL1104" s="206"/>
      <c r="AM1104" s="206">
        <v>21</v>
      </c>
      <c r="AN1104" s="206"/>
      <c r="AO1104" s="206"/>
      <c r="AP1104" s="206"/>
      <c r="AQ1104" s="206"/>
      <c r="AR1104" s="206"/>
      <c r="AS1104" s="206"/>
      <c r="AT1104" s="206"/>
      <c r="AU1104" s="206"/>
      <c r="AV1104" s="206"/>
      <c r="AW1104" s="206"/>
      <c r="AX1104" s="206"/>
      <c r="AY1104" s="206"/>
      <c r="AZ1104" s="206"/>
      <c r="BA1104" s="206"/>
      <c r="BB1104" s="206"/>
      <c r="BC1104" s="206"/>
      <c r="BD1104" s="206"/>
      <c r="BE1104" s="206"/>
      <c r="BF1104" s="206"/>
      <c r="BG1104" s="206"/>
      <c r="BH1104" s="206"/>
    </row>
    <row r="1105" spans="1:60" outlineLevel="1" x14ac:dyDescent="0.2">
      <c r="A1105" s="230"/>
      <c r="B1105" s="215"/>
      <c r="C1105" s="249" t="s">
        <v>1197</v>
      </c>
      <c r="D1105" s="218"/>
      <c r="E1105" s="222"/>
      <c r="F1105" s="227"/>
      <c r="G1105" s="227"/>
      <c r="H1105" s="226"/>
      <c r="I1105" s="232"/>
      <c r="J1105" s="206"/>
      <c r="K1105" s="206"/>
      <c r="L1105" s="206"/>
      <c r="M1105" s="206"/>
      <c r="N1105" s="206"/>
      <c r="O1105" s="206"/>
      <c r="P1105" s="206"/>
      <c r="Q1105" s="206"/>
      <c r="R1105" s="206"/>
      <c r="S1105" s="206"/>
      <c r="T1105" s="206"/>
      <c r="U1105" s="206"/>
      <c r="V1105" s="206"/>
      <c r="W1105" s="206"/>
      <c r="X1105" s="206"/>
      <c r="Y1105" s="206"/>
      <c r="Z1105" s="206"/>
      <c r="AA1105" s="206"/>
      <c r="AB1105" s="206"/>
      <c r="AC1105" s="206"/>
      <c r="AD1105" s="206"/>
      <c r="AE1105" s="206"/>
      <c r="AF1105" s="206"/>
      <c r="AG1105" s="206"/>
      <c r="AH1105" s="206"/>
      <c r="AI1105" s="206"/>
      <c r="AJ1105" s="206"/>
      <c r="AK1105" s="206"/>
      <c r="AL1105" s="206"/>
      <c r="AM1105" s="206"/>
      <c r="AN1105" s="206"/>
      <c r="AO1105" s="206"/>
      <c r="AP1105" s="206"/>
      <c r="AQ1105" s="206"/>
      <c r="AR1105" s="206"/>
      <c r="AS1105" s="206"/>
      <c r="AT1105" s="206"/>
      <c r="AU1105" s="206"/>
      <c r="AV1105" s="206"/>
      <c r="AW1105" s="206"/>
      <c r="AX1105" s="206"/>
      <c r="AY1105" s="206"/>
      <c r="AZ1105" s="206"/>
      <c r="BA1105" s="206"/>
      <c r="BB1105" s="206"/>
      <c r="BC1105" s="206"/>
      <c r="BD1105" s="206"/>
      <c r="BE1105" s="206"/>
      <c r="BF1105" s="206"/>
      <c r="BG1105" s="206"/>
      <c r="BH1105" s="206"/>
    </row>
    <row r="1106" spans="1:60" outlineLevel="1" x14ac:dyDescent="0.2">
      <c r="A1106" s="230"/>
      <c r="B1106" s="215"/>
      <c r="C1106" s="249" t="s">
        <v>1188</v>
      </c>
      <c r="D1106" s="218"/>
      <c r="E1106" s="222"/>
      <c r="F1106" s="227"/>
      <c r="G1106" s="227"/>
      <c r="H1106" s="226"/>
      <c r="I1106" s="232"/>
      <c r="J1106" s="206"/>
      <c r="K1106" s="206"/>
      <c r="L1106" s="206"/>
      <c r="M1106" s="206"/>
      <c r="N1106" s="206"/>
      <c r="O1106" s="206"/>
      <c r="P1106" s="206"/>
      <c r="Q1106" s="206"/>
      <c r="R1106" s="206"/>
      <c r="S1106" s="206"/>
      <c r="T1106" s="206"/>
      <c r="U1106" s="206"/>
      <c r="V1106" s="206"/>
      <c r="W1106" s="206"/>
      <c r="X1106" s="206"/>
      <c r="Y1106" s="206"/>
      <c r="Z1106" s="206"/>
      <c r="AA1106" s="206"/>
      <c r="AB1106" s="206"/>
      <c r="AC1106" s="206"/>
      <c r="AD1106" s="206"/>
      <c r="AE1106" s="206"/>
      <c r="AF1106" s="206"/>
      <c r="AG1106" s="206"/>
      <c r="AH1106" s="206"/>
      <c r="AI1106" s="206"/>
      <c r="AJ1106" s="206"/>
      <c r="AK1106" s="206"/>
      <c r="AL1106" s="206"/>
      <c r="AM1106" s="206"/>
      <c r="AN1106" s="206"/>
      <c r="AO1106" s="206"/>
      <c r="AP1106" s="206"/>
      <c r="AQ1106" s="206"/>
      <c r="AR1106" s="206"/>
      <c r="AS1106" s="206"/>
      <c r="AT1106" s="206"/>
      <c r="AU1106" s="206"/>
      <c r="AV1106" s="206"/>
      <c r="AW1106" s="206"/>
      <c r="AX1106" s="206"/>
      <c r="AY1106" s="206"/>
      <c r="AZ1106" s="206"/>
      <c r="BA1106" s="206"/>
      <c r="BB1106" s="206"/>
      <c r="BC1106" s="206"/>
      <c r="BD1106" s="206"/>
      <c r="BE1106" s="206"/>
      <c r="BF1106" s="206"/>
      <c r="BG1106" s="206"/>
      <c r="BH1106" s="206"/>
    </row>
    <row r="1107" spans="1:60" outlineLevel="1" x14ac:dyDescent="0.2">
      <c r="A1107" s="230"/>
      <c r="B1107" s="215"/>
      <c r="C1107" s="249" t="s">
        <v>1189</v>
      </c>
      <c r="D1107" s="218"/>
      <c r="E1107" s="222">
        <v>107.59</v>
      </c>
      <c r="F1107" s="227"/>
      <c r="G1107" s="227"/>
      <c r="H1107" s="226"/>
      <c r="I1107" s="232"/>
      <c r="J1107" s="206"/>
      <c r="K1107" s="206"/>
      <c r="L1107" s="206"/>
      <c r="M1107" s="206"/>
      <c r="N1107" s="206"/>
      <c r="O1107" s="206"/>
      <c r="P1107" s="206"/>
      <c r="Q1107" s="206"/>
      <c r="R1107" s="206"/>
      <c r="S1107" s="206"/>
      <c r="T1107" s="206"/>
      <c r="U1107" s="206"/>
      <c r="V1107" s="206"/>
      <c r="W1107" s="206"/>
      <c r="X1107" s="206"/>
      <c r="Y1107" s="206"/>
      <c r="Z1107" s="206"/>
      <c r="AA1107" s="206"/>
      <c r="AB1107" s="206"/>
      <c r="AC1107" s="206"/>
      <c r="AD1107" s="206"/>
      <c r="AE1107" s="206"/>
      <c r="AF1107" s="206"/>
      <c r="AG1107" s="206"/>
      <c r="AH1107" s="206"/>
      <c r="AI1107" s="206"/>
      <c r="AJ1107" s="206"/>
      <c r="AK1107" s="206"/>
      <c r="AL1107" s="206"/>
      <c r="AM1107" s="206"/>
      <c r="AN1107" s="206"/>
      <c r="AO1107" s="206"/>
      <c r="AP1107" s="206"/>
      <c r="AQ1107" s="206"/>
      <c r="AR1107" s="206"/>
      <c r="AS1107" s="206"/>
      <c r="AT1107" s="206"/>
      <c r="AU1107" s="206"/>
      <c r="AV1107" s="206"/>
      <c r="AW1107" s="206"/>
      <c r="AX1107" s="206"/>
      <c r="AY1107" s="206"/>
      <c r="AZ1107" s="206"/>
      <c r="BA1107" s="206"/>
      <c r="BB1107" s="206"/>
      <c r="BC1107" s="206"/>
      <c r="BD1107" s="206"/>
      <c r="BE1107" s="206"/>
      <c r="BF1107" s="206"/>
      <c r="BG1107" s="206"/>
      <c r="BH1107" s="206"/>
    </row>
    <row r="1108" spans="1:60" outlineLevel="1" x14ac:dyDescent="0.2">
      <c r="A1108" s="230"/>
      <c r="B1108" s="215"/>
      <c r="C1108" s="249" t="s">
        <v>1190</v>
      </c>
      <c r="D1108" s="218"/>
      <c r="E1108" s="222">
        <v>480.25918000000001</v>
      </c>
      <c r="F1108" s="227"/>
      <c r="G1108" s="227"/>
      <c r="H1108" s="226"/>
      <c r="I1108" s="232"/>
      <c r="J1108" s="206"/>
      <c r="K1108" s="206"/>
      <c r="L1108" s="206"/>
      <c r="M1108" s="206"/>
      <c r="N1108" s="206"/>
      <c r="O1108" s="206"/>
      <c r="P1108" s="206"/>
      <c r="Q1108" s="206"/>
      <c r="R1108" s="206"/>
      <c r="S1108" s="206"/>
      <c r="T1108" s="206"/>
      <c r="U1108" s="206"/>
      <c r="V1108" s="206"/>
      <c r="W1108" s="206"/>
      <c r="X1108" s="206"/>
      <c r="Y1108" s="206"/>
      <c r="Z1108" s="206"/>
      <c r="AA1108" s="206"/>
      <c r="AB1108" s="206"/>
      <c r="AC1108" s="206"/>
      <c r="AD1108" s="206"/>
      <c r="AE1108" s="206"/>
      <c r="AF1108" s="206"/>
      <c r="AG1108" s="206"/>
      <c r="AH1108" s="206"/>
      <c r="AI1108" s="206"/>
      <c r="AJ1108" s="206"/>
      <c r="AK1108" s="206"/>
      <c r="AL1108" s="206"/>
      <c r="AM1108" s="206"/>
      <c r="AN1108" s="206"/>
      <c r="AO1108" s="206"/>
      <c r="AP1108" s="206"/>
      <c r="AQ1108" s="206"/>
      <c r="AR1108" s="206"/>
      <c r="AS1108" s="206"/>
      <c r="AT1108" s="206"/>
      <c r="AU1108" s="206"/>
      <c r="AV1108" s="206"/>
      <c r="AW1108" s="206"/>
      <c r="AX1108" s="206"/>
      <c r="AY1108" s="206"/>
      <c r="AZ1108" s="206"/>
      <c r="BA1108" s="206"/>
      <c r="BB1108" s="206"/>
      <c r="BC1108" s="206"/>
      <c r="BD1108" s="206"/>
      <c r="BE1108" s="206"/>
      <c r="BF1108" s="206"/>
      <c r="BG1108" s="206"/>
      <c r="BH1108" s="206"/>
    </row>
    <row r="1109" spans="1:60" outlineLevel="1" x14ac:dyDescent="0.2">
      <c r="A1109" s="230"/>
      <c r="B1109" s="215"/>
      <c r="C1109" s="249" t="s">
        <v>1198</v>
      </c>
      <c r="D1109" s="218"/>
      <c r="E1109" s="222">
        <v>143.90295</v>
      </c>
      <c r="F1109" s="227"/>
      <c r="G1109" s="227"/>
      <c r="H1109" s="226"/>
      <c r="I1109" s="232"/>
      <c r="J1109" s="206"/>
      <c r="K1109" s="206"/>
      <c r="L1109" s="206"/>
      <c r="M1109" s="206"/>
      <c r="N1109" s="206"/>
      <c r="O1109" s="206"/>
      <c r="P1109" s="206"/>
      <c r="Q1109" s="206"/>
      <c r="R1109" s="206"/>
      <c r="S1109" s="206"/>
      <c r="T1109" s="206"/>
      <c r="U1109" s="206"/>
      <c r="V1109" s="206"/>
      <c r="W1109" s="206"/>
      <c r="X1109" s="206"/>
      <c r="Y1109" s="206"/>
      <c r="Z1109" s="206"/>
      <c r="AA1109" s="206"/>
      <c r="AB1109" s="206"/>
      <c r="AC1109" s="206"/>
      <c r="AD1109" s="206"/>
      <c r="AE1109" s="206"/>
      <c r="AF1109" s="206"/>
      <c r="AG1109" s="206"/>
      <c r="AH1109" s="206"/>
      <c r="AI1109" s="206"/>
      <c r="AJ1109" s="206"/>
      <c r="AK1109" s="206"/>
      <c r="AL1109" s="206"/>
      <c r="AM1109" s="206"/>
      <c r="AN1109" s="206"/>
      <c r="AO1109" s="206"/>
      <c r="AP1109" s="206"/>
      <c r="AQ1109" s="206"/>
      <c r="AR1109" s="206"/>
      <c r="AS1109" s="206"/>
      <c r="AT1109" s="206"/>
      <c r="AU1109" s="206"/>
      <c r="AV1109" s="206"/>
      <c r="AW1109" s="206"/>
      <c r="AX1109" s="206"/>
      <c r="AY1109" s="206"/>
      <c r="AZ1109" s="206"/>
      <c r="BA1109" s="206"/>
      <c r="BB1109" s="206"/>
      <c r="BC1109" s="206"/>
      <c r="BD1109" s="206"/>
      <c r="BE1109" s="206"/>
      <c r="BF1109" s="206"/>
      <c r="BG1109" s="206"/>
      <c r="BH1109" s="206"/>
    </row>
    <row r="1110" spans="1:60" outlineLevel="1" x14ac:dyDescent="0.2">
      <c r="A1110" s="230"/>
      <c r="B1110" s="321" t="s">
        <v>1202</v>
      </c>
      <c r="C1110" s="322"/>
      <c r="D1110" s="323"/>
      <c r="E1110" s="324"/>
      <c r="F1110" s="325"/>
      <c r="G1110" s="326"/>
      <c r="H1110" s="226"/>
      <c r="I1110" s="232"/>
      <c r="J1110" s="206"/>
      <c r="K1110" s="206">
        <v>0</v>
      </c>
      <c r="L1110" s="206"/>
      <c r="M1110" s="206"/>
      <c r="N1110" s="206"/>
      <c r="O1110" s="206"/>
      <c r="P1110" s="206"/>
      <c r="Q1110" s="206"/>
      <c r="R1110" s="206"/>
      <c r="S1110" s="206"/>
      <c r="T1110" s="206"/>
      <c r="U1110" s="206"/>
      <c r="V1110" s="206"/>
      <c r="W1110" s="206"/>
      <c r="X1110" s="206"/>
      <c r="Y1110" s="206"/>
      <c r="Z1110" s="206"/>
      <c r="AA1110" s="206"/>
      <c r="AB1110" s="206"/>
      <c r="AC1110" s="206"/>
      <c r="AD1110" s="206"/>
      <c r="AE1110" s="206"/>
      <c r="AF1110" s="206"/>
      <c r="AG1110" s="206"/>
      <c r="AH1110" s="206"/>
      <c r="AI1110" s="206"/>
      <c r="AJ1110" s="206"/>
      <c r="AK1110" s="206"/>
      <c r="AL1110" s="206"/>
      <c r="AM1110" s="206"/>
      <c r="AN1110" s="206"/>
      <c r="AO1110" s="206"/>
      <c r="AP1110" s="206"/>
      <c r="AQ1110" s="206"/>
      <c r="AR1110" s="206"/>
      <c r="AS1110" s="206"/>
      <c r="AT1110" s="206"/>
      <c r="AU1110" s="206"/>
      <c r="AV1110" s="206"/>
      <c r="AW1110" s="206"/>
      <c r="AX1110" s="206"/>
      <c r="AY1110" s="206"/>
      <c r="AZ1110" s="206"/>
      <c r="BA1110" s="206"/>
      <c r="BB1110" s="206"/>
      <c r="BC1110" s="206"/>
      <c r="BD1110" s="206"/>
      <c r="BE1110" s="206"/>
      <c r="BF1110" s="206"/>
      <c r="BG1110" s="206"/>
      <c r="BH1110" s="206"/>
    </row>
    <row r="1111" spans="1:60" outlineLevel="1" x14ac:dyDescent="0.2">
      <c r="A1111" s="230">
        <v>217</v>
      </c>
      <c r="B1111" s="215" t="s">
        <v>1203</v>
      </c>
      <c r="C1111" s="248" t="s">
        <v>1204</v>
      </c>
      <c r="D1111" s="217" t="s">
        <v>147</v>
      </c>
      <c r="E1111" s="221">
        <v>117.56984</v>
      </c>
      <c r="F1111" s="228"/>
      <c r="G1111" s="227">
        <f>ROUND(E1111*F1111,2)</f>
        <v>0</v>
      </c>
      <c r="H1111" s="226" t="s">
        <v>1187</v>
      </c>
      <c r="I1111" s="232" t="s">
        <v>149</v>
      </c>
      <c r="J1111" s="206"/>
      <c r="K1111" s="206"/>
      <c r="L1111" s="206"/>
      <c r="M1111" s="206"/>
      <c r="N1111" s="206"/>
      <c r="O1111" s="206"/>
      <c r="P1111" s="206"/>
      <c r="Q1111" s="206"/>
      <c r="R1111" s="206"/>
      <c r="S1111" s="206"/>
      <c r="T1111" s="206"/>
      <c r="U1111" s="206"/>
      <c r="V1111" s="206"/>
      <c r="W1111" s="206"/>
      <c r="X1111" s="206"/>
      <c r="Y1111" s="206"/>
      <c r="Z1111" s="206"/>
      <c r="AA1111" s="206"/>
      <c r="AB1111" s="206"/>
      <c r="AC1111" s="206"/>
      <c r="AD1111" s="206"/>
      <c r="AE1111" s="206"/>
      <c r="AF1111" s="206"/>
      <c r="AG1111" s="206"/>
      <c r="AH1111" s="206"/>
      <c r="AI1111" s="206"/>
      <c r="AJ1111" s="206"/>
      <c r="AK1111" s="206"/>
      <c r="AL1111" s="206"/>
      <c r="AM1111" s="206">
        <v>21</v>
      </c>
      <c r="AN1111" s="206"/>
      <c r="AO1111" s="206"/>
      <c r="AP1111" s="206"/>
      <c r="AQ1111" s="206"/>
      <c r="AR1111" s="206"/>
      <c r="AS1111" s="206"/>
      <c r="AT1111" s="206"/>
      <c r="AU1111" s="206"/>
      <c r="AV1111" s="206"/>
      <c r="AW1111" s="206"/>
      <c r="AX1111" s="206"/>
      <c r="AY1111" s="206"/>
      <c r="AZ1111" s="206"/>
      <c r="BA1111" s="206"/>
      <c r="BB1111" s="206"/>
      <c r="BC1111" s="206"/>
      <c r="BD1111" s="206"/>
      <c r="BE1111" s="206"/>
      <c r="BF1111" s="206"/>
      <c r="BG1111" s="206"/>
      <c r="BH1111" s="206"/>
    </row>
    <row r="1112" spans="1:60" outlineLevel="1" x14ac:dyDescent="0.2">
      <c r="A1112" s="230"/>
      <c r="B1112" s="215"/>
      <c r="C1112" s="249" t="s">
        <v>1205</v>
      </c>
      <c r="D1112" s="218"/>
      <c r="E1112" s="222"/>
      <c r="F1112" s="227"/>
      <c r="G1112" s="227"/>
      <c r="H1112" s="226"/>
      <c r="I1112" s="232"/>
      <c r="J1112" s="206"/>
      <c r="K1112" s="206"/>
      <c r="L1112" s="206"/>
      <c r="M1112" s="206"/>
      <c r="N1112" s="206"/>
      <c r="O1112" s="206"/>
      <c r="P1112" s="206"/>
      <c r="Q1112" s="206"/>
      <c r="R1112" s="206"/>
      <c r="S1112" s="206"/>
      <c r="T1112" s="206"/>
      <c r="U1112" s="206"/>
      <c r="V1112" s="206"/>
      <c r="W1112" s="206"/>
      <c r="X1112" s="206"/>
      <c r="Y1112" s="206"/>
      <c r="Z1112" s="206"/>
      <c r="AA1112" s="206"/>
      <c r="AB1112" s="206"/>
      <c r="AC1112" s="206"/>
      <c r="AD1112" s="206"/>
      <c r="AE1112" s="206"/>
      <c r="AF1112" s="206"/>
      <c r="AG1112" s="206"/>
      <c r="AH1112" s="206"/>
      <c r="AI1112" s="206"/>
      <c r="AJ1112" s="206"/>
      <c r="AK1112" s="206"/>
      <c r="AL1112" s="206"/>
      <c r="AM1112" s="206"/>
      <c r="AN1112" s="206"/>
      <c r="AO1112" s="206"/>
      <c r="AP1112" s="206"/>
      <c r="AQ1112" s="206"/>
      <c r="AR1112" s="206"/>
      <c r="AS1112" s="206"/>
      <c r="AT1112" s="206"/>
      <c r="AU1112" s="206"/>
      <c r="AV1112" s="206"/>
      <c r="AW1112" s="206"/>
      <c r="AX1112" s="206"/>
      <c r="AY1112" s="206"/>
      <c r="AZ1112" s="206"/>
      <c r="BA1112" s="206"/>
      <c r="BB1112" s="206"/>
      <c r="BC1112" s="206"/>
      <c r="BD1112" s="206"/>
      <c r="BE1112" s="206"/>
      <c r="BF1112" s="206"/>
      <c r="BG1112" s="206"/>
      <c r="BH1112" s="206"/>
    </row>
    <row r="1113" spans="1:60" outlineLevel="1" x14ac:dyDescent="0.2">
      <c r="A1113" s="230"/>
      <c r="B1113" s="215"/>
      <c r="C1113" s="249" t="s">
        <v>1206</v>
      </c>
      <c r="D1113" s="218"/>
      <c r="E1113" s="222">
        <v>21.518000000000001</v>
      </c>
      <c r="F1113" s="227"/>
      <c r="G1113" s="227"/>
      <c r="H1113" s="226"/>
      <c r="I1113" s="232"/>
      <c r="J1113" s="206"/>
      <c r="K1113" s="206"/>
      <c r="L1113" s="206"/>
      <c r="M1113" s="206"/>
      <c r="N1113" s="206"/>
      <c r="O1113" s="206"/>
      <c r="P1113" s="206"/>
      <c r="Q1113" s="206"/>
      <c r="R1113" s="206"/>
      <c r="S1113" s="206"/>
      <c r="T1113" s="206"/>
      <c r="U1113" s="206"/>
      <c r="V1113" s="206"/>
      <c r="W1113" s="206"/>
      <c r="X1113" s="206"/>
      <c r="Y1113" s="206"/>
      <c r="Z1113" s="206"/>
      <c r="AA1113" s="206"/>
      <c r="AB1113" s="206"/>
      <c r="AC1113" s="206"/>
      <c r="AD1113" s="206"/>
      <c r="AE1113" s="206"/>
      <c r="AF1113" s="206"/>
      <c r="AG1113" s="206"/>
      <c r="AH1113" s="206"/>
      <c r="AI1113" s="206"/>
      <c r="AJ1113" s="206"/>
      <c r="AK1113" s="206"/>
      <c r="AL1113" s="206"/>
      <c r="AM1113" s="206"/>
      <c r="AN1113" s="206"/>
      <c r="AO1113" s="206"/>
      <c r="AP1113" s="206"/>
      <c r="AQ1113" s="206"/>
      <c r="AR1113" s="206"/>
      <c r="AS1113" s="206"/>
      <c r="AT1113" s="206"/>
      <c r="AU1113" s="206"/>
      <c r="AV1113" s="206"/>
      <c r="AW1113" s="206"/>
      <c r="AX1113" s="206"/>
      <c r="AY1113" s="206"/>
      <c r="AZ1113" s="206"/>
      <c r="BA1113" s="206"/>
      <c r="BB1113" s="206"/>
      <c r="BC1113" s="206"/>
      <c r="BD1113" s="206"/>
      <c r="BE1113" s="206"/>
      <c r="BF1113" s="206"/>
      <c r="BG1113" s="206"/>
      <c r="BH1113" s="206"/>
    </row>
    <row r="1114" spans="1:60" outlineLevel="1" x14ac:dyDescent="0.2">
      <c r="A1114" s="230"/>
      <c r="B1114" s="215"/>
      <c r="C1114" s="249" t="s">
        <v>1207</v>
      </c>
      <c r="D1114" s="218"/>
      <c r="E1114" s="222">
        <v>96.051839999999999</v>
      </c>
      <c r="F1114" s="227"/>
      <c r="G1114" s="227"/>
      <c r="H1114" s="226"/>
      <c r="I1114" s="232"/>
      <c r="J1114" s="206"/>
      <c r="K1114" s="206"/>
      <c r="L1114" s="206"/>
      <c r="M1114" s="206"/>
      <c r="N1114" s="206"/>
      <c r="O1114" s="206"/>
      <c r="P1114" s="206"/>
      <c r="Q1114" s="206"/>
      <c r="R1114" s="206"/>
      <c r="S1114" s="206"/>
      <c r="T1114" s="206"/>
      <c r="U1114" s="206"/>
      <c r="V1114" s="206"/>
      <c r="W1114" s="206"/>
      <c r="X1114" s="206"/>
      <c r="Y1114" s="206"/>
      <c r="Z1114" s="206"/>
      <c r="AA1114" s="206"/>
      <c r="AB1114" s="206"/>
      <c r="AC1114" s="206"/>
      <c r="AD1114" s="206"/>
      <c r="AE1114" s="206"/>
      <c r="AF1114" s="206"/>
      <c r="AG1114" s="206"/>
      <c r="AH1114" s="206"/>
      <c r="AI1114" s="206"/>
      <c r="AJ1114" s="206"/>
      <c r="AK1114" s="206"/>
      <c r="AL1114" s="206"/>
      <c r="AM1114" s="206"/>
      <c r="AN1114" s="206"/>
      <c r="AO1114" s="206"/>
      <c r="AP1114" s="206"/>
      <c r="AQ1114" s="206"/>
      <c r="AR1114" s="206"/>
      <c r="AS1114" s="206"/>
      <c r="AT1114" s="206"/>
      <c r="AU1114" s="206"/>
      <c r="AV1114" s="206"/>
      <c r="AW1114" s="206"/>
      <c r="AX1114" s="206"/>
      <c r="AY1114" s="206"/>
      <c r="AZ1114" s="206"/>
      <c r="BA1114" s="206"/>
      <c r="BB1114" s="206"/>
      <c r="BC1114" s="206"/>
      <c r="BD1114" s="206"/>
      <c r="BE1114" s="206"/>
      <c r="BF1114" s="206"/>
      <c r="BG1114" s="206"/>
      <c r="BH1114" s="206"/>
    </row>
    <row r="1115" spans="1:60" x14ac:dyDescent="0.2">
      <c r="A1115" s="229" t="s">
        <v>141</v>
      </c>
      <c r="B1115" s="214" t="s">
        <v>119</v>
      </c>
      <c r="C1115" s="247" t="s">
        <v>120</v>
      </c>
      <c r="D1115" s="216"/>
      <c r="E1115" s="220"/>
      <c r="F1115" s="346">
        <f>SUM(G1116:G1123)</f>
        <v>0</v>
      </c>
      <c r="G1115" s="347"/>
      <c r="H1115" s="225"/>
      <c r="I1115" s="231"/>
    </row>
    <row r="1116" spans="1:60" outlineLevel="1" x14ac:dyDescent="0.2">
      <c r="A1116" s="230">
        <v>218</v>
      </c>
      <c r="B1116" s="215" t="s">
        <v>1208</v>
      </c>
      <c r="C1116" s="248" t="s">
        <v>1209</v>
      </c>
      <c r="D1116" s="217" t="s">
        <v>147</v>
      </c>
      <c r="E1116" s="221">
        <v>277.88</v>
      </c>
      <c r="F1116" s="228"/>
      <c r="G1116" s="227">
        <f>ROUND(E1116*F1116,2)</f>
        <v>0</v>
      </c>
      <c r="H1116" s="226"/>
      <c r="I1116" s="232" t="s">
        <v>399</v>
      </c>
      <c r="J1116" s="206"/>
      <c r="K1116" s="206"/>
      <c r="L1116" s="206"/>
      <c r="M1116" s="206"/>
      <c r="N1116" s="206"/>
      <c r="O1116" s="206"/>
      <c r="P1116" s="206"/>
      <c r="Q1116" s="206"/>
      <c r="R1116" s="206"/>
      <c r="S1116" s="206"/>
      <c r="T1116" s="206"/>
      <c r="U1116" s="206"/>
      <c r="V1116" s="206"/>
      <c r="W1116" s="206"/>
      <c r="X1116" s="206"/>
      <c r="Y1116" s="206"/>
      <c r="Z1116" s="206"/>
      <c r="AA1116" s="206"/>
      <c r="AB1116" s="206"/>
      <c r="AC1116" s="206"/>
      <c r="AD1116" s="206"/>
      <c r="AE1116" s="206"/>
      <c r="AF1116" s="206"/>
      <c r="AG1116" s="206"/>
      <c r="AH1116" s="206"/>
      <c r="AI1116" s="206"/>
      <c r="AJ1116" s="206"/>
      <c r="AK1116" s="206"/>
      <c r="AL1116" s="206"/>
      <c r="AM1116" s="206">
        <v>21</v>
      </c>
      <c r="AN1116" s="206"/>
      <c r="AO1116" s="206"/>
      <c r="AP1116" s="206"/>
      <c r="AQ1116" s="206"/>
      <c r="AR1116" s="206"/>
      <c r="AS1116" s="206"/>
      <c r="AT1116" s="206"/>
      <c r="AU1116" s="206"/>
      <c r="AV1116" s="206"/>
      <c r="AW1116" s="206"/>
      <c r="AX1116" s="206"/>
      <c r="AY1116" s="206"/>
      <c r="AZ1116" s="206"/>
      <c r="BA1116" s="206"/>
      <c r="BB1116" s="206"/>
      <c r="BC1116" s="206"/>
      <c r="BD1116" s="206"/>
      <c r="BE1116" s="206"/>
      <c r="BF1116" s="206"/>
      <c r="BG1116" s="206"/>
      <c r="BH1116" s="206"/>
    </row>
    <row r="1117" spans="1:60" outlineLevel="1" x14ac:dyDescent="0.2">
      <c r="A1117" s="230"/>
      <c r="B1117" s="215"/>
      <c r="C1117" s="249" t="s">
        <v>652</v>
      </c>
      <c r="D1117" s="218"/>
      <c r="E1117" s="222">
        <v>97.48</v>
      </c>
      <c r="F1117" s="227"/>
      <c r="G1117" s="227"/>
      <c r="H1117" s="226"/>
      <c r="I1117" s="232"/>
      <c r="J1117" s="206"/>
      <c r="K1117" s="206"/>
      <c r="L1117" s="206"/>
      <c r="M1117" s="206"/>
      <c r="N1117" s="206"/>
      <c r="O1117" s="206"/>
      <c r="P1117" s="206"/>
      <c r="Q1117" s="206"/>
      <c r="R1117" s="206"/>
      <c r="S1117" s="206"/>
      <c r="T1117" s="206"/>
      <c r="U1117" s="206"/>
      <c r="V1117" s="206"/>
      <c r="W1117" s="206"/>
      <c r="X1117" s="206"/>
      <c r="Y1117" s="206"/>
      <c r="Z1117" s="206"/>
      <c r="AA1117" s="206"/>
      <c r="AB1117" s="206"/>
      <c r="AC1117" s="206"/>
      <c r="AD1117" s="206"/>
      <c r="AE1117" s="206"/>
      <c r="AF1117" s="206"/>
      <c r="AG1117" s="206"/>
      <c r="AH1117" s="206"/>
      <c r="AI1117" s="206"/>
      <c r="AJ1117" s="206"/>
      <c r="AK1117" s="206"/>
      <c r="AL1117" s="206"/>
      <c r="AM1117" s="206"/>
      <c r="AN1117" s="206"/>
      <c r="AO1117" s="206"/>
      <c r="AP1117" s="206"/>
      <c r="AQ1117" s="206"/>
      <c r="AR1117" s="206"/>
      <c r="AS1117" s="206"/>
      <c r="AT1117" s="206"/>
      <c r="AU1117" s="206"/>
      <c r="AV1117" s="206"/>
      <c r="AW1117" s="206"/>
      <c r="AX1117" s="206"/>
      <c r="AY1117" s="206"/>
      <c r="AZ1117" s="206"/>
      <c r="BA1117" s="206"/>
      <c r="BB1117" s="206"/>
      <c r="BC1117" s="206"/>
      <c r="BD1117" s="206"/>
      <c r="BE1117" s="206"/>
      <c r="BF1117" s="206"/>
      <c r="BG1117" s="206"/>
      <c r="BH1117" s="206"/>
    </row>
    <row r="1118" spans="1:60" outlineLevel="1" x14ac:dyDescent="0.2">
      <c r="A1118" s="230"/>
      <c r="B1118" s="215"/>
      <c r="C1118" s="249" t="s">
        <v>653</v>
      </c>
      <c r="D1118" s="218"/>
      <c r="E1118" s="222">
        <v>12.35</v>
      </c>
      <c r="F1118" s="227"/>
      <c r="G1118" s="227"/>
      <c r="H1118" s="226"/>
      <c r="I1118" s="232"/>
      <c r="J1118" s="206"/>
      <c r="K1118" s="206"/>
      <c r="L1118" s="206"/>
      <c r="M1118" s="206"/>
      <c r="N1118" s="206"/>
      <c r="O1118" s="206"/>
      <c r="P1118" s="206"/>
      <c r="Q1118" s="206"/>
      <c r="R1118" s="206"/>
      <c r="S1118" s="206"/>
      <c r="T1118" s="206"/>
      <c r="U1118" s="206"/>
      <c r="V1118" s="206"/>
      <c r="W1118" s="206"/>
      <c r="X1118" s="206"/>
      <c r="Y1118" s="206"/>
      <c r="Z1118" s="206"/>
      <c r="AA1118" s="206"/>
      <c r="AB1118" s="206"/>
      <c r="AC1118" s="206"/>
      <c r="AD1118" s="206"/>
      <c r="AE1118" s="206"/>
      <c r="AF1118" s="206"/>
      <c r="AG1118" s="206"/>
      <c r="AH1118" s="206"/>
      <c r="AI1118" s="206"/>
      <c r="AJ1118" s="206"/>
      <c r="AK1118" s="206"/>
      <c r="AL1118" s="206"/>
      <c r="AM1118" s="206"/>
      <c r="AN1118" s="206"/>
      <c r="AO1118" s="206"/>
      <c r="AP1118" s="206"/>
      <c r="AQ1118" s="206"/>
      <c r="AR1118" s="206"/>
      <c r="AS1118" s="206"/>
      <c r="AT1118" s="206"/>
      <c r="AU1118" s="206"/>
      <c r="AV1118" s="206"/>
      <c r="AW1118" s="206"/>
      <c r="AX1118" s="206"/>
      <c r="AY1118" s="206"/>
      <c r="AZ1118" s="206"/>
      <c r="BA1118" s="206"/>
      <c r="BB1118" s="206"/>
      <c r="BC1118" s="206"/>
      <c r="BD1118" s="206"/>
      <c r="BE1118" s="206"/>
      <c r="BF1118" s="206"/>
      <c r="BG1118" s="206"/>
      <c r="BH1118" s="206"/>
    </row>
    <row r="1119" spans="1:60" outlineLevel="1" x14ac:dyDescent="0.2">
      <c r="A1119" s="230"/>
      <c r="B1119" s="215"/>
      <c r="C1119" s="249" t="s">
        <v>1210</v>
      </c>
      <c r="D1119" s="218"/>
      <c r="E1119" s="222">
        <v>4.2300000000000004</v>
      </c>
      <c r="F1119" s="227"/>
      <c r="G1119" s="227"/>
      <c r="H1119" s="226"/>
      <c r="I1119" s="232"/>
      <c r="J1119" s="206"/>
      <c r="K1119" s="206"/>
      <c r="L1119" s="206"/>
      <c r="M1119" s="206"/>
      <c r="N1119" s="206"/>
      <c r="O1119" s="206"/>
      <c r="P1119" s="206"/>
      <c r="Q1119" s="206"/>
      <c r="R1119" s="206"/>
      <c r="S1119" s="206"/>
      <c r="T1119" s="206"/>
      <c r="U1119" s="206"/>
      <c r="V1119" s="206"/>
      <c r="W1119" s="206"/>
      <c r="X1119" s="206"/>
      <c r="Y1119" s="206"/>
      <c r="Z1119" s="206"/>
      <c r="AA1119" s="206"/>
      <c r="AB1119" s="206"/>
      <c r="AC1119" s="206"/>
      <c r="AD1119" s="206"/>
      <c r="AE1119" s="206"/>
      <c r="AF1119" s="206"/>
      <c r="AG1119" s="206"/>
      <c r="AH1119" s="206"/>
      <c r="AI1119" s="206"/>
      <c r="AJ1119" s="206"/>
      <c r="AK1119" s="206"/>
      <c r="AL1119" s="206"/>
      <c r="AM1119" s="206"/>
      <c r="AN1119" s="206"/>
      <c r="AO1119" s="206"/>
      <c r="AP1119" s="206"/>
      <c r="AQ1119" s="206"/>
      <c r="AR1119" s="206"/>
      <c r="AS1119" s="206"/>
      <c r="AT1119" s="206"/>
      <c r="AU1119" s="206"/>
      <c r="AV1119" s="206"/>
      <c r="AW1119" s="206"/>
      <c r="AX1119" s="206"/>
      <c r="AY1119" s="206"/>
      <c r="AZ1119" s="206"/>
      <c r="BA1119" s="206"/>
      <c r="BB1119" s="206"/>
      <c r="BC1119" s="206"/>
      <c r="BD1119" s="206"/>
      <c r="BE1119" s="206"/>
      <c r="BF1119" s="206"/>
      <c r="BG1119" s="206"/>
      <c r="BH1119" s="206"/>
    </row>
    <row r="1120" spans="1:60" outlineLevel="1" x14ac:dyDescent="0.2">
      <c r="A1120" s="230"/>
      <c r="B1120" s="215"/>
      <c r="C1120" s="249" t="s">
        <v>654</v>
      </c>
      <c r="D1120" s="218"/>
      <c r="E1120" s="222">
        <v>34.75</v>
      </c>
      <c r="F1120" s="227"/>
      <c r="G1120" s="227"/>
      <c r="H1120" s="226"/>
      <c r="I1120" s="232"/>
      <c r="J1120" s="206"/>
      <c r="K1120" s="206"/>
      <c r="L1120" s="206"/>
      <c r="M1120" s="206"/>
      <c r="N1120" s="206"/>
      <c r="O1120" s="206"/>
      <c r="P1120" s="206"/>
      <c r="Q1120" s="206"/>
      <c r="R1120" s="206"/>
      <c r="S1120" s="206"/>
      <c r="T1120" s="206"/>
      <c r="U1120" s="206"/>
      <c r="V1120" s="206"/>
      <c r="W1120" s="206"/>
      <c r="X1120" s="206"/>
      <c r="Y1120" s="206"/>
      <c r="Z1120" s="206"/>
      <c r="AA1120" s="206"/>
      <c r="AB1120" s="206"/>
      <c r="AC1120" s="206"/>
      <c r="AD1120" s="206"/>
      <c r="AE1120" s="206"/>
      <c r="AF1120" s="206"/>
      <c r="AG1120" s="206"/>
      <c r="AH1120" s="206"/>
      <c r="AI1120" s="206"/>
      <c r="AJ1120" s="206"/>
      <c r="AK1120" s="206"/>
      <c r="AL1120" s="206"/>
      <c r="AM1120" s="206"/>
      <c r="AN1120" s="206"/>
      <c r="AO1120" s="206"/>
      <c r="AP1120" s="206"/>
      <c r="AQ1120" s="206"/>
      <c r="AR1120" s="206"/>
      <c r="AS1120" s="206"/>
      <c r="AT1120" s="206"/>
      <c r="AU1120" s="206"/>
      <c r="AV1120" s="206"/>
      <c r="AW1120" s="206"/>
      <c r="AX1120" s="206"/>
      <c r="AY1120" s="206"/>
      <c r="AZ1120" s="206"/>
      <c r="BA1120" s="206"/>
      <c r="BB1120" s="206"/>
      <c r="BC1120" s="206"/>
      <c r="BD1120" s="206"/>
      <c r="BE1120" s="206"/>
      <c r="BF1120" s="206"/>
      <c r="BG1120" s="206"/>
      <c r="BH1120" s="206"/>
    </row>
    <row r="1121" spans="1:60" outlineLevel="1" x14ac:dyDescent="0.2">
      <c r="A1121" s="230"/>
      <c r="B1121" s="215"/>
      <c r="C1121" s="249" t="s">
        <v>1211</v>
      </c>
      <c r="D1121" s="218"/>
      <c r="E1121" s="222">
        <v>68.69</v>
      </c>
      <c r="F1121" s="227"/>
      <c r="G1121" s="227"/>
      <c r="H1121" s="226"/>
      <c r="I1121" s="232"/>
      <c r="J1121" s="206"/>
      <c r="K1121" s="206"/>
      <c r="L1121" s="206"/>
      <c r="M1121" s="206"/>
      <c r="N1121" s="206"/>
      <c r="O1121" s="206"/>
      <c r="P1121" s="206"/>
      <c r="Q1121" s="206"/>
      <c r="R1121" s="206"/>
      <c r="S1121" s="206"/>
      <c r="T1121" s="206"/>
      <c r="U1121" s="206"/>
      <c r="V1121" s="206"/>
      <c r="W1121" s="206"/>
      <c r="X1121" s="206"/>
      <c r="Y1121" s="206"/>
      <c r="Z1121" s="206"/>
      <c r="AA1121" s="206"/>
      <c r="AB1121" s="206"/>
      <c r="AC1121" s="206"/>
      <c r="AD1121" s="206"/>
      <c r="AE1121" s="206"/>
      <c r="AF1121" s="206"/>
      <c r="AG1121" s="206"/>
      <c r="AH1121" s="206"/>
      <c r="AI1121" s="206"/>
      <c r="AJ1121" s="206"/>
      <c r="AK1121" s="206"/>
      <c r="AL1121" s="206"/>
      <c r="AM1121" s="206"/>
      <c r="AN1121" s="206"/>
      <c r="AO1121" s="206"/>
      <c r="AP1121" s="206"/>
      <c r="AQ1121" s="206"/>
      <c r="AR1121" s="206"/>
      <c r="AS1121" s="206"/>
      <c r="AT1121" s="206"/>
      <c r="AU1121" s="206"/>
      <c r="AV1121" s="206"/>
      <c r="AW1121" s="206"/>
      <c r="AX1121" s="206"/>
      <c r="AY1121" s="206"/>
      <c r="AZ1121" s="206"/>
      <c r="BA1121" s="206"/>
      <c r="BB1121" s="206"/>
      <c r="BC1121" s="206"/>
      <c r="BD1121" s="206"/>
      <c r="BE1121" s="206"/>
      <c r="BF1121" s="206"/>
      <c r="BG1121" s="206"/>
      <c r="BH1121" s="206"/>
    </row>
    <row r="1122" spans="1:60" outlineLevel="1" x14ac:dyDescent="0.2">
      <c r="A1122" s="230"/>
      <c r="B1122" s="215"/>
      <c r="C1122" s="249" t="s">
        <v>1212</v>
      </c>
      <c r="D1122" s="218"/>
      <c r="E1122" s="222">
        <v>23.29</v>
      </c>
      <c r="F1122" s="227"/>
      <c r="G1122" s="227"/>
      <c r="H1122" s="226"/>
      <c r="I1122" s="232"/>
      <c r="J1122" s="206"/>
      <c r="K1122" s="206"/>
      <c r="L1122" s="206"/>
      <c r="M1122" s="206"/>
      <c r="N1122" s="206"/>
      <c r="O1122" s="206"/>
      <c r="P1122" s="206"/>
      <c r="Q1122" s="206"/>
      <c r="R1122" s="206"/>
      <c r="S1122" s="206"/>
      <c r="T1122" s="206"/>
      <c r="U1122" s="206"/>
      <c r="V1122" s="206"/>
      <c r="W1122" s="206"/>
      <c r="X1122" s="206"/>
      <c r="Y1122" s="206"/>
      <c r="Z1122" s="206"/>
      <c r="AA1122" s="206"/>
      <c r="AB1122" s="206"/>
      <c r="AC1122" s="206"/>
      <c r="AD1122" s="206"/>
      <c r="AE1122" s="206"/>
      <c r="AF1122" s="206"/>
      <c r="AG1122" s="206"/>
      <c r="AH1122" s="206"/>
      <c r="AI1122" s="206"/>
      <c r="AJ1122" s="206"/>
      <c r="AK1122" s="206"/>
      <c r="AL1122" s="206"/>
      <c r="AM1122" s="206"/>
      <c r="AN1122" s="206"/>
      <c r="AO1122" s="206"/>
      <c r="AP1122" s="206"/>
      <c r="AQ1122" s="206"/>
      <c r="AR1122" s="206"/>
      <c r="AS1122" s="206"/>
      <c r="AT1122" s="206"/>
      <c r="AU1122" s="206"/>
      <c r="AV1122" s="206"/>
      <c r="AW1122" s="206"/>
      <c r="AX1122" s="206"/>
      <c r="AY1122" s="206"/>
      <c r="AZ1122" s="206"/>
      <c r="BA1122" s="206"/>
      <c r="BB1122" s="206"/>
      <c r="BC1122" s="206"/>
      <c r="BD1122" s="206"/>
      <c r="BE1122" s="206"/>
      <c r="BF1122" s="206"/>
      <c r="BG1122" s="206"/>
      <c r="BH1122" s="206"/>
    </row>
    <row r="1123" spans="1:60" outlineLevel="1" x14ac:dyDescent="0.2">
      <c r="A1123" s="230"/>
      <c r="B1123" s="215"/>
      <c r="C1123" s="249" t="s">
        <v>655</v>
      </c>
      <c r="D1123" s="218"/>
      <c r="E1123" s="222">
        <v>37.090000000000003</v>
      </c>
      <c r="F1123" s="227"/>
      <c r="G1123" s="227"/>
      <c r="H1123" s="226"/>
      <c r="I1123" s="232"/>
      <c r="J1123" s="206"/>
      <c r="K1123" s="206"/>
      <c r="L1123" s="206"/>
      <c r="M1123" s="206"/>
      <c r="N1123" s="206"/>
      <c r="O1123" s="206"/>
      <c r="P1123" s="206"/>
      <c r="Q1123" s="206"/>
      <c r="R1123" s="206"/>
      <c r="S1123" s="206"/>
      <c r="T1123" s="206"/>
      <c r="U1123" s="206"/>
      <c r="V1123" s="206"/>
      <c r="W1123" s="206"/>
      <c r="X1123" s="206"/>
      <c r="Y1123" s="206"/>
      <c r="Z1123" s="206"/>
      <c r="AA1123" s="206"/>
      <c r="AB1123" s="206"/>
      <c r="AC1123" s="206"/>
      <c r="AD1123" s="206"/>
      <c r="AE1123" s="206"/>
      <c r="AF1123" s="206"/>
      <c r="AG1123" s="206"/>
      <c r="AH1123" s="206"/>
      <c r="AI1123" s="206"/>
      <c r="AJ1123" s="206"/>
      <c r="AK1123" s="206"/>
      <c r="AL1123" s="206"/>
      <c r="AM1123" s="206"/>
      <c r="AN1123" s="206"/>
      <c r="AO1123" s="206"/>
      <c r="AP1123" s="206"/>
      <c r="AQ1123" s="206"/>
      <c r="AR1123" s="206"/>
      <c r="AS1123" s="206"/>
      <c r="AT1123" s="206"/>
      <c r="AU1123" s="206"/>
      <c r="AV1123" s="206"/>
      <c r="AW1123" s="206"/>
      <c r="AX1123" s="206"/>
      <c r="AY1123" s="206"/>
      <c r="AZ1123" s="206"/>
      <c r="BA1123" s="206"/>
      <c r="BB1123" s="206"/>
      <c r="BC1123" s="206"/>
      <c r="BD1123" s="206"/>
      <c r="BE1123" s="206"/>
      <c r="BF1123" s="206"/>
      <c r="BG1123" s="206"/>
      <c r="BH1123" s="206"/>
    </row>
    <row r="1124" spans="1:60" x14ac:dyDescent="0.2">
      <c r="A1124" s="229" t="s">
        <v>141</v>
      </c>
      <c r="B1124" s="214" t="s">
        <v>123</v>
      </c>
      <c r="C1124" s="247" t="s">
        <v>124</v>
      </c>
      <c r="D1124" s="216"/>
      <c r="E1124" s="220"/>
      <c r="F1124" s="346">
        <f>SUM(G1125:G1134)</f>
        <v>0</v>
      </c>
      <c r="G1124" s="347"/>
      <c r="H1124" s="225"/>
      <c r="I1124" s="231"/>
    </row>
    <row r="1125" spans="1:60" outlineLevel="1" x14ac:dyDescent="0.2">
      <c r="A1125" s="230"/>
      <c r="B1125" s="335" t="s">
        <v>1213</v>
      </c>
      <c r="C1125" s="336"/>
      <c r="D1125" s="337"/>
      <c r="E1125" s="338"/>
      <c r="F1125" s="339"/>
      <c r="G1125" s="340"/>
      <c r="H1125" s="226"/>
      <c r="I1125" s="232"/>
      <c r="J1125" s="206"/>
      <c r="K1125" s="206">
        <v>0</v>
      </c>
      <c r="L1125" s="206"/>
      <c r="M1125" s="206"/>
      <c r="N1125" s="206"/>
      <c r="O1125" s="206"/>
      <c r="P1125" s="206"/>
      <c r="Q1125" s="206"/>
      <c r="R1125" s="206"/>
      <c r="S1125" s="206"/>
      <c r="T1125" s="206"/>
      <c r="U1125" s="206"/>
      <c r="V1125" s="206"/>
      <c r="W1125" s="206"/>
      <c r="X1125" s="206"/>
      <c r="Y1125" s="206"/>
      <c r="Z1125" s="206"/>
      <c r="AA1125" s="206"/>
      <c r="AB1125" s="206"/>
      <c r="AC1125" s="206"/>
      <c r="AD1125" s="206"/>
      <c r="AE1125" s="206"/>
      <c r="AF1125" s="206"/>
      <c r="AG1125" s="206"/>
      <c r="AH1125" s="206"/>
      <c r="AI1125" s="206"/>
      <c r="AJ1125" s="206"/>
      <c r="AK1125" s="206"/>
      <c r="AL1125" s="206"/>
      <c r="AM1125" s="206"/>
      <c r="AN1125" s="206"/>
      <c r="AO1125" s="206"/>
      <c r="AP1125" s="206"/>
      <c r="AQ1125" s="206"/>
      <c r="AR1125" s="206"/>
      <c r="AS1125" s="206"/>
      <c r="AT1125" s="206"/>
      <c r="AU1125" s="206"/>
      <c r="AV1125" s="206"/>
      <c r="AW1125" s="206"/>
      <c r="AX1125" s="206"/>
      <c r="AY1125" s="206"/>
      <c r="AZ1125" s="206"/>
      <c r="BA1125" s="206"/>
      <c r="BB1125" s="206"/>
      <c r="BC1125" s="206"/>
      <c r="BD1125" s="206"/>
      <c r="BE1125" s="206"/>
      <c r="BF1125" s="206"/>
      <c r="BG1125" s="206"/>
      <c r="BH1125" s="206"/>
    </row>
    <row r="1126" spans="1:60" outlineLevel="1" x14ac:dyDescent="0.2">
      <c r="A1126" s="230">
        <v>219</v>
      </c>
      <c r="B1126" s="215" t="s">
        <v>1214</v>
      </c>
      <c r="C1126" s="248" t="s">
        <v>1215</v>
      </c>
      <c r="D1126" s="217" t="s">
        <v>274</v>
      </c>
      <c r="E1126" s="221">
        <v>87.942149999999998</v>
      </c>
      <c r="F1126" s="228"/>
      <c r="G1126" s="227">
        <f>ROUND(E1126*F1126,2)</f>
        <v>0</v>
      </c>
      <c r="H1126" s="226" t="s">
        <v>706</v>
      </c>
      <c r="I1126" s="232" t="s">
        <v>149</v>
      </c>
      <c r="J1126" s="206"/>
      <c r="K1126" s="206"/>
      <c r="L1126" s="206"/>
      <c r="M1126" s="206"/>
      <c r="N1126" s="206"/>
      <c r="O1126" s="206"/>
      <c r="P1126" s="206"/>
      <c r="Q1126" s="206"/>
      <c r="R1126" s="206"/>
      <c r="S1126" s="206"/>
      <c r="T1126" s="206"/>
      <c r="U1126" s="206"/>
      <c r="V1126" s="206"/>
      <c r="W1126" s="206"/>
      <c r="X1126" s="206"/>
      <c r="Y1126" s="206"/>
      <c r="Z1126" s="206"/>
      <c r="AA1126" s="206"/>
      <c r="AB1126" s="206"/>
      <c r="AC1126" s="206"/>
      <c r="AD1126" s="206"/>
      <c r="AE1126" s="206"/>
      <c r="AF1126" s="206"/>
      <c r="AG1126" s="206"/>
      <c r="AH1126" s="206"/>
      <c r="AI1126" s="206"/>
      <c r="AJ1126" s="206"/>
      <c r="AK1126" s="206"/>
      <c r="AL1126" s="206"/>
      <c r="AM1126" s="206">
        <v>21</v>
      </c>
      <c r="AN1126" s="206"/>
      <c r="AO1126" s="206"/>
      <c r="AP1126" s="206"/>
      <c r="AQ1126" s="206"/>
      <c r="AR1126" s="206"/>
      <c r="AS1126" s="206"/>
      <c r="AT1126" s="206"/>
      <c r="AU1126" s="206"/>
      <c r="AV1126" s="206"/>
      <c r="AW1126" s="206"/>
      <c r="AX1126" s="206"/>
      <c r="AY1126" s="206"/>
      <c r="AZ1126" s="206"/>
      <c r="BA1126" s="206"/>
      <c r="BB1126" s="206"/>
      <c r="BC1126" s="206"/>
      <c r="BD1126" s="206"/>
      <c r="BE1126" s="206"/>
      <c r="BF1126" s="206"/>
      <c r="BG1126" s="206"/>
      <c r="BH1126" s="206"/>
    </row>
    <row r="1127" spans="1:60" outlineLevel="1" x14ac:dyDescent="0.2">
      <c r="A1127" s="230"/>
      <c r="B1127" s="321" t="s">
        <v>1216</v>
      </c>
      <c r="C1127" s="322"/>
      <c r="D1127" s="323"/>
      <c r="E1127" s="324"/>
      <c r="F1127" s="325"/>
      <c r="G1127" s="326"/>
      <c r="H1127" s="226"/>
      <c r="I1127" s="232"/>
      <c r="J1127" s="206"/>
      <c r="K1127" s="206">
        <v>0</v>
      </c>
      <c r="L1127" s="206"/>
      <c r="M1127" s="206"/>
      <c r="N1127" s="206"/>
      <c r="O1127" s="206"/>
      <c r="P1127" s="206"/>
      <c r="Q1127" s="206"/>
      <c r="R1127" s="206"/>
      <c r="S1127" s="206"/>
      <c r="T1127" s="206"/>
      <c r="U1127" s="206"/>
      <c r="V1127" s="206"/>
      <c r="W1127" s="206"/>
      <c r="X1127" s="206"/>
      <c r="Y1127" s="206"/>
      <c r="Z1127" s="206"/>
      <c r="AA1127" s="206"/>
      <c r="AB1127" s="206"/>
      <c r="AC1127" s="206"/>
      <c r="AD1127" s="206"/>
      <c r="AE1127" s="206"/>
      <c r="AF1127" s="206"/>
      <c r="AG1127" s="206"/>
      <c r="AH1127" s="206"/>
      <c r="AI1127" s="206"/>
      <c r="AJ1127" s="206"/>
      <c r="AK1127" s="206"/>
      <c r="AL1127" s="206"/>
      <c r="AM1127" s="206"/>
      <c r="AN1127" s="206"/>
      <c r="AO1127" s="206"/>
      <c r="AP1127" s="206"/>
      <c r="AQ1127" s="206"/>
      <c r="AR1127" s="206"/>
      <c r="AS1127" s="206"/>
      <c r="AT1127" s="206"/>
      <c r="AU1127" s="206"/>
      <c r="AV1127" s="206"/>
      <c r="AW1127" s="206"/>
      <c r="AX1127" s="206"/>
      <c r="AY1127" s="206"/>
      <c r="AZ1127" s="206"/>
      <c r="BA1127" s="206"/>
      <c r="BB1127" s="206"/>
      <c r="BC1127" s="206"/>
      <c r="BD1127" s="206"/>
      <c r="BE1127" s="206"/>
      <c r="BF1127" s="206"/>
      <c r="BG1127" s="206"/>
      <c r="BH1127" s="206"/>
    </row>
    <row r="1128" spans="1:60" outlineLevel="1" x14ac:dyDescent="0.2">
      <c r="A1128" s="230">
        <v>220</v>
      </c>
      <c r="B1128" s="215" t="s">
        <v>1217</v>
      </c>
      <c r="C1128" s="248" t="s">
        <v>1218</v>
      </c>
      <c r="D1128" s="217" t="s">
        <v>274</v>
      </c>
      <c r="E1128" s="221">
        <v>87.942149999999998</v>
      </c>
      <c r="F1128" s="228"/>
      <c r="G1128" s="227">
        <f>ROUND(E1128*F1128,2)</f>
        <v>0</v>
      </c>
      <c r="H1128" s="226" t="s">
        <v>706</v>
      </c>
      <c r="I1128" s="232" t="s">
        <v>149</v>
      </c>
      <c r="J1128" s="206"/>
      <c r="K1128" s="206"/>
      <c r="L1128" s="206"/>
      <c r="M1128" s="206"/>
      <c r="N1128" s="206"/>
      <c r="O1128" s="206"/>
      <c r="P1128" s="206"/>
      <c r="Q1128" s="206"/>
      <c r="R1128" s="206"/>
      <c r="S1128" s="206"/>
      <c r="T1128" s="206"/>
      <c r="U1128" s="206"/>
      <c r="V1128" s="206"/>
      <c r="W1128" s="206"/>
      <c r="X1128" s="206"/>
      <c r="Y1128" s="206"/>
      <c r="Z1128" s="206"/>
      <c r="AA1128" s="206"/>
      <c r="AB1128" s="206"/>
      <c r="AC1128" s="206"/>
      <c r="AD1128" s="206"/>
      <c r="AE1128" s="206"/>
      <c r="AF1128" s="206"/>
      <c r="AG1128" s="206"/>
      <c r="AH1128" s="206"/>
      <c r="AI1128" s="206"/>
      <c r="AJ1128" s="206"/>
      <c r="AK1128" s="206"/>
      <c r="AL1128" s="206"/>
      <c r="AM1128" s="206">
        <v>21</v>
      </c>
      <c r="AN1128" s="206"/>
      <c r="AO1128" s="206"/>
      <c r="AP1128" s="206"/>
      <c r="AQ1128" s="206"/>
      <c r="AR1128" s="206"/>
      <c r="AS1128" s="206"/>
      <c r="AT1128" s="206"/>
      <c r="AU1128" s="206"/>
      <c r="AV1128" s="206"/>
      <c r="AW1128" s="206"/>
      <c r="AX1128" s="206"/>
      <c r="AY1128" s="206"/>
      <c r="AZ1128" s="206"/>
      <c r="BA1128" s="206"/>
      <c r="BB1128" s="206"/>
      <c r="BC1128" s="206"/>
      <c r="BD1128" s="206"/>
      <c r="BE1128" s="206"/>
      <c r="BF1128" s="206"/>
      <c r="BG1128" s="206"/>
      <c r="BH1128" s="206"/>
    </row>
    <row r="1129" spans="1:60" outlineLevel="1" x14ac:dyDescent="0.2">
      <c r="A1129" s="230"/>
      <c r="B1129" s="215"/>
      <c r="C1129" s="341" t="s">
        <v>1219</v>
      </c>
      <c r="D1129" s="342"/>
      <c r="E1129" s="343"/>
      <c r="F1129" s="344"/>
      <c r="G1129" s="345"/>
      <c r="H1129" s="226"/>
      <c r="I1129" s="232"/>
      <c r="J1129" s="206"/>
      <c r="K1129" s="206"/>
      <c r="L1129" s="206"/>
      <c r="M1129" s="206"/>
      <c r="N1129" s="206"/>
      <c r="O1129" s="206"/>
      <c r="P1129" s="206"/>
      <c r="Q1129" s="206"/>
      <c r="R1129" s="206"/>
      <c r="S1129" s="206"/>
      <c r="T1129" s="206"/>
      <c r="U1129" s="206"/>
      <c r="V1129" s="206"/>
      <c r="W1129" s="206"/>
      <c r="X1129" s="206"/>
      <c r="Y1129" s="206"/>
      <c r="Z1129" s="206"/>
      <c r="AA1129" s="206"/>
      <c r="AB1129" s="206"/>
      <c r="AC1129" s="206"/>
      <c r="AD1129" s="206"/>
      <c r="AE1129" s="206"/>
      <c r="AF1129" s="206"/>
      <c r="AG1129" s="206"/>
      <c r="AH1129" s="206"/>
      <c r="AI1129" s="206"/>
      <c r="AJ1129" s="206"/>
      <c r="AK1129" s="206"/>
      <c r="AL1129" s="206"/>
      <c r="AM1129" s="206"/>
      <c r="AN1129" s="206"/>
      <c r="AO1129" s="206"/>
      <c r="AP1129" s="206"/>
      <c r="AQ1129" s="206"/>
      <c r="AR1129" s="206"/>
      <c r="AS1129" s="206"/>
      <c r="AT1129" s="206"/>
      <c r="AU1129" s="206"/>
      <c r="AV1129" s="206"/>
      <c r="AW1129" s="206"/>
      <c r="AX1129" s="206"/>
      <c r="AY1129" s="206"/>
      <c r="AZ1129" s="206"/>
      <c r="BA1129" s="207" t="str">
        <f>C1129</f>
        <v>Včetně naložení na dopravní prostředek a složení na skládku, bez poplatku za skládku.</v>
      </c>
      <c r="BB1129" s="206"/>
      <c r="BC1129" s="206"/>
      <c r="BD1129" s="206"/>
      <c r="BE1129" s="206"/>
      <c r="BF1129" s="206"/>
      <c r="BG1129" s="206"/>
      <c r="BH1129" s="206"/>
    </row>
    <row r="1130" spans="1:60" outlineLevel="1" x14ac:dyDescent="0.2">
      <c r="A1130" s="230">
        <v>221</v>
      </c>
      <c r="B1130" s="215" t="s">
        <v>1220</v>
      </c>
      <c r="C1130" s="248" t="s">
        <v>1221</v>
      </c>
      <c r="D1130" s="217" t="s">
        <v>274</v>
      </c>
      <c r="E1130" s="221">
        <v>1231.19012</v>
      </c>
      <c r="F1130" s="228"/>
      <c r="G1130" s="227">
        <f>ROUND(E1130*F1130,2)</f>
        <v>0</v>
      </c>
      <c r="H1130" s="226" t="s">
        <v>706</v>
      </c>
      <c r="I1130" s="232" t="s">
        <v>149</v>
      </c>
      <c r="J1130" s="206"/>
      <c r="K1130" s="206"/>
      <c r="L1130" s="206"/>
      <c r="M1130" s="206"/>
      <c r="N1130" s="206"/>
      <c r="O1130" s="206"/>
      <c r="P1130" s="206"/>
      <c r="Q1130" s="206"/>
      <c r="R1130" s="206"/>
      <c r="S1130" s="206"/>
      <c r="T1130" s="206"/>
      <c r="U1130" s="206"/>
      <c r="V1130" s="206"/>
      <c r="W1130" s="206"/>
      <c r="X1130" s="206"/>
      <c r="Y1130" s="206"/>
      <c r="Z1130" s="206"/>
      <c r="AA1130" s="206"/>
      <c r="AB1130" s="206"/>
      <c r="AC1130" s="206"/>
      <c r="AD1130" s="206"/>
      <c r="AE1130" s="206"/>
      <c r="AF1130" s="206"/>
      <c r="AG1130" s="206"/>
      <c r="AH1130" s="206"/>
      <c r="AI1130" s="206"/>
      <c r="AJ1130" s="206"/>
      <c r="AK1130" s="206"/>
      <c r="AL1130" s="206"/>
      <c r="AM1130" s="206">
        <v>21</v>
      </c>
      <c r="AN1130" s="206"/>
      <c r="AO1130" s="206"/>
      <c r="AP1130" s="206"/>
      <c r="AQ1130" s="206"/>
      <c r="AR1130" s="206"/>
      <c r="AS1130" s="206"/>
      <c r="AT1130" s="206"/>
      <c r="AU1130" s="206"/>
      <c r="AV1130" s="206"/>
      <c r="AW1130" s="206"/>
      <c r="AX1130" s="206"/>
      <c r="AY1130" s="206"/>
      <c r="AZ1130" s="206"/>
      <c r="BA1130" s="206"/>
      <c r="BB1130" s="206"/>
      <c r="BC1130" s="206"/>
      <c r="BD1130" s="206"/>
      <c r="BE1130" s="206"/>
      <c r="BF1130" s="206"/>
      <c r="BG1130" s="206"/>
      <c r="BH1130" s="206"/>
    </row>
    <row r="1131" spans="1:60" outlineLevel="1" x14ac:dyDescent="0.2">
      <c r="A1131" s="230"/>
      <c r="B1131" s="321" t="s">
        <v>1222</v>
      </c>
      <c r="C1131" s="322"/>
      <c r="D1131" s="323"/>
      <c r="E1131" s="324"/>
      <c r="F1131" s="325"/>
      <c r="G1131" s="326"/>
      <c r="H1131" s="226"/>
      <c r="I1131" s="232"/>
      <c r="J1131" s="206"/>
      <c r="K1131" s="206">
        <v>0</v>
      </c>
      <c r="L1131" s="206"/>
      <c r="M1131" s="206"/>
      <c r="N1131" s="206"/>
      <c r="O1131" s="206"/>
      <c r="P1131" s="206"/>
      <c r="Q1131" s="206"/>
      <c r="R1131" s="206"/>
      <c r="S1131" s="206"/>
      <c r="T1131" s="206"/>
      <c r="U1131" s="206"/>
      <c r="V1131" s="206"/>
      <c r="W1131" s="206"/>
      <c r="X1131" s="206"/>
      <c r="Y1131" s="206"/>
      <c r="Z1131" s="206"/>
      <c r="AA1131" s="206"/>
      <c r="AB1131" s="206"/>
      <c r="AC1131" s="206"/>
      <c r="AD1131" s="206"/>
      <c r="AE1131" s="206"/>
      <c r="AF1131" s="206"/>
      <c r="AG1131" s="206"/>
      <c r="AH1131" s="206"/>
      <c r="AI1131" s="206"/>
      <c r="AJ1131" s="206"/>
      <c r="AK1131" s="206"/>
      <c r="AL1131" s="206"/>
      <c r="AM1131" s="206"/>
      <c r="AN1131" s="206"/>
      <c r="AO1131" s="206"/>
      <c r="AP1131" s="206"/>
      <c r="AQ1131" s="206"/>
      <c r="AR1131" s="206"/>
      <c r="AS1131" s="206"/>
      <c r="AT1131" s="206"/>
      <c r="AU1131" s="206"/>
      <c r="AV1131" s="206"/>
      <c r="AW1131" s="206"/>
      <c r="AX1131" s="206"/>
      <c r="AY1131" s="206"/>
      <c r="AZ1131" s="206"/>
      <c r="BA1131" s="206"/>
      <c r="BB1131" s="206"/>
      <c r="BC1131" s="206"/>
      <c r="BD1131" s="206"/>
      <c r="BE1131" s="206"/>
      <c r="BF1131" s="206"/>
      <c r="BG1131" s="206"/>
      <c r="BH1131" s="206"/>
    </row>
    <row r="1132" spans="1:60" outlineLevel="1" x14ac:dyDescent="0.2">
      <c r="A1132" s="230">
        <v>222</v>
      </c>
      <c r="B1132" s="215" t="s">
        <v>1223</v>
      </c>
      <c r="C1132" s="248" t="s">
        <v>1224</v>
      </c>
      <c r="D1132" s="217" t="s">
        <v>274</v>
      </c>
      <c r="E1132" s="221">
        <v>87.942149999999998</v>
      </c>
      <c r="F1132" s="228"/>
      <c r="G1132" s="227">
        <f>ROUND(E1132*F1132,2)</f>
        <v>0</v>
      </c>
      <c r="H1132" s="226" t="s">
        <v>706</v>
      </c>
      <c r="I1132" s="232" t="s">
        <v>149</v>
      </c>
      <c r="J1132" s="206"/>
      <c r="K1132" s="206"/>
      <c r="L1132" s="206"/>
      <c r="M1132" s="206"/>
      <c r="N1132" s="206"/>
      <c r="O1132" s="206"/>
      <c r="P1132" s="206"/>
      <c r="Q1132" s="206"/>
      <c r="R1132" s="206"/>
      <c r="S1132" s="206"/>
      <c r="T1132" s="206"/>
      <c r="U1132" s="206"/>
      <c r="V1132" s="206"/>
      <c r="W1132" s="206"/>
      <c r="X1132" s="206"/>
      <c r="Y1132" s="206"/>
      <c r="Z1132" s="206"/>
      <c r="AA1132" s="206"/>
      <c r="AB1132" s="206"/>
      <c r="AC1132" s="206"/>
      <c r="AD1132" s="206"/>
      <c r="AE1132" s="206"/>
      <c r="AF1132" s="206"/>
      <c r="AG1132" s="206"/>
      <c r="AH1132" s="206"/>
      <c r="AI1132" s="206"/>
      <c r="AJ1132" s="206"/>
      <c r="AK1132" s="206"/>
      <c r="AL1132" s="206"/>
      <c r="AM1132" s="206">
        <v>21</v>
      </c>
      <c r="AN1132" s="206"/>
      <c r="AO1132" s="206"/>
      <c r="AP1132" s="206"/>
      <c r="AQ1132" s="206"/>
      <c r="AR1132" s="206"/>
      <c r="AS1132" s="206"/>
      <c r="AT1132" s="206"/>
      <c r="AU1132" s="206"/>
      <c r="AV1132" s="206"/>
      <c r="AW1132" s="206"/>
      <c r="AX1132" s="206"/>
      <c r="AY1132" s="206"/>
      <c r="AZ1132" s="206"/>
      <c r="BA1132" s="206"/>
      <c r="BB1132" s="206"/>
      <c r="BC1132" s="206"/>
      <c r="BD1132" s="206"/>
      <c r="BE1132" s="206"/>
      <c r="BF1132" s="206"/>
      <c r="BG1132" s="206"/>
      <c r="BH1132" s="206"/>
    </row>
    <row r="1133" spans="1:60" outlineLevel="1" x14ac:dyDescent="0.2">
      <c r="A1133" s="230"/>
      <c r="B1133" s="215"/>
      <c r="C1133" s="341" t="s">
        <v>1225</v>
      </c>
      <c r="D1133" s="342"/>
      <c r="E1133" s="343"/>
      <c r="F1133" s="344"/>
      <c r="G1133" s="345"/>
      <c r="H1133" s="226"/>
      <c r="I1133" s="232"/>
      <c r="J1133" s="206"/>
      <c r="K1133" s="206"/>
      <c r="L1133" s="206"/>
      <c r="M1133" s="206"/>
      <c r="N1133" s="206"/>
      <c r="O1133" s="206"/>
      <c r="P1133" s="206"/>
      <c r="Q1133" s="206"/>
      <c r="R1133" s="206"/>
      <c r="S1133" s="206"/>
      <c r="T1133" s="206"/>
      <c r="U1133" s="206"/>
      <c r="V1133" s="206"/>
      <c r="W1133" s="206"/>
      <c r="X1133" s="206"/>
      <c r="Y1133" s="206"/>
      <c r="Z1133" s="206"/>
      <c r="AA1133" s="206"/>
      <c r="AB1133" s="206"/>
      <c r="AC1133" s="206"/>
      <c r="AD1133" s="206"/>
      <c r="AE1133" s="206"/>
      <c r="AF1133" s="206"/>
      <c r="AG1133" s="206"/>
      <c r="AH1133" s="206"/>
      <c r="AI1133" s="206"/>
      <c r="AJ1133" s="206"/>
      <c r="AK1133" s="206"/>
      <c r="AL1133" s="206"/>
      <c r="AM1133" s="206"/>
      <c r="AN1133" s="206"/>
      <c r="AO1133" s="206"/>
      <c r="AP1133" s="206"/>
      <c r="AQ1133" s="206"/>
      <c r="AR1133" s="206"/>
      <c r="AS1133" s="206"/>
      <c r="AT1133" s="206"/>
      <c r="AU1133" s="206"/>
      <c r="AV1133" s="206"/>
      <c r="AW1133" s="206"/>
      <c r="AX1133" s="206"/>
      <c r="AY1133" s="206"/>
      <c r="AZ1133" s="206"/>
      <c r="BA1133" s="207" t="str">
        <f>C1133</f>
        <v>Včetně případného složení na staveništní deponii.</v>
      </c>
      <c r="BB1133" s="206"/>
      <c r="BC1133" s="206"/>
      <c r="BD1133" s="206"/>
      <c r="BE1133" s="206"/>
      <c r="BF1133" s="206"/>
      <c r="BG1133" s="206"/>
      <c r="BH1133" s="206"/>
    </row>
    <row r="1134" spans="1:60" outlineLevel="1" x14ac:dyDescent="0.2">
      <c r="A1134" s="230">
        <v>223</v>
      </c>
      <c r="B1134" s="215" t="s">
        <v>1226</v>
      </c>
      <c r="C1134" s="248" t="s">
        <v>1227</v>
      </c>
      <c r="D1134" s="217" t="s">
        <v>274</v>
      </c>
      <c r="E1134" s="221">
        <v>175.8843</v>
      </c>
      <c r="F1134" s="228"/>
      <c r="G1134" s="227">
        <f>ROUND(E1134*F1134,2)</f>
        <v>0</v>
      </c>
      <c r="H1134" s="226" t="s">
        <v>706</v>
      </c>
      <c r="I1134" s="232" t="s">
        <v>149</v>
      </c>
      <c r="J1134" s="206"/>
      <c r="K1134" s="206"/>
      <c r="L1134" s="206"/>
      <c r="M1134" s="206"/>
      <c r="N1134" s="206"/>
      <c r="O1134" s="206"/>
      <c r="P1134" s="206"/>
      <c r="Q1134" s="206"/>
      <c r="R1134" s="206"/>
      <c r="S1134" s="206"/>
      <c r="T1134" s="206"/>
      <c r="U1134" s="206"/>
      <c r="V1134" s="206"/>
      <c r="W1134" s="206"/>
      <c r="X1134" s="206"/>
      <c r="Y1134" s="206"/>
      <c r="Z1134" s="206"/>
      <c r="AA1134" s="206"/>
      <c r="AB1134" s="206"/>
      <c r="AC1134" s="206"/>
      <c r="AD1134" s="206"/>
      <c r="AE1134" s="206"/>
      <c r="AF1134" s="206"/>
      <c r="AG1134" s="206"/>
      <c r="AH1134" s="206"/>
      <c r="AI1134" s="206"/>
      <c r="AJ1134" s="206"/>
      <c r="AK1134" s="206"/>
      <c r="AL1134" s="206"/>
      <c r="AM1134" s="206">
        <v>21</v>
      </c>
      <c r="AN1134" s="206"/>
      <c r="AO1134" s="206"/>
      <c r="AP1134" s="206"/>
      <c r="AQ1134" s="206"/>
      <c r="AR1134" s="206"/>
      <c r="AS1134" s="206"/>
      <c r="AT1134" s="206"/>
      <c r="AU1134" s="206"/>
      <c r="AV1134" s="206"/>
      <c r="AW1134" s="206"/>
      <c r="AX1134" s="206"/>
      <c r="AY1134" s="206"/>
      <c r="AZ1134" s="206"/>
      <c r="BA1134" s="206"/>
      <c r="BB1134" s="206"/>
      <c r="BC1134" s="206"/>
      <c r="BD1134" s="206"/>
      <c r="BE1134" s="206"/>
      <c r="BF1134" s="206"/>
      <c r="BG1134" s="206"/>
      <c r="BH1134" s="206"/>
    </row>
    <row r="1135" spans="1:60" x14ac:dyDescent="0.2">
      <c r="A1135" s="229" t="s">
        <v>141</v>
      </c>
      <c r="B1135" s="214" t="s">
        <v>125</v>
      </c>
      <c r="C1135" s="247" t="s">
        <v>126</v>
      </c>
      <c r="D1135" s="216"/>
      <c r="E1135" s="220"/>
      <c r="F1135" s="346">
        <f>SUM(G1136:G1143)</f>
        <v>0</v>
      </c>
      <c r="G1135" s="347"/>
      <c r="H1135" s="225"/>
      <c r="I1135" s="231"/>
    </row>
    <row r="1136" spans="1:60" outlineLevel="1" x14ac:dyDescent="0.2">
      <c r="A1136" s="230">
        <v>224</v>
      </c>
      <c r="B1136" s="215" t="s">
        <v>1228</v>
      </c>
      <c r="C1136" s="248" t="s">
        <v>1229</v>
      </c>
      <c r="D1136" s="217" t="s">
        <v>1230</v>
      </c>
      <c r="E1136" s="221">
        <v>1</v>
      </c>
      <c r="F1136" s="228"/>
      <c r="G1136" s="227">
        <f>ROUND(E1136*F1136,2)</f>
        <v>0</v>
      </c>
      <c r="H1136" s="226"/>
      <c r="I1136" s="232" t="s">
        <v>149</v>
      </c>
      <c r="J1136" s="206"/>
      <c r="K1136" s="206"/>
      <c r="L1136" s="206"/>
      <c r="M1136" s="206"/>
      <c r="N1136" s="206"/>
      <c r="O1136" s="206"/>
      <c r="P1136" s="206"/>
      <c r="Q1136" s="206"/>
      <c r="R1136" s="206"/>
      <c r="S1136" s="206"/>
      <c r="T1136" s="206"/>
      <c r="U1136" s="206"/>
      <c r="V1136" s="206"/>
      <c r="W1136" s="206"/>
      <c r="X1136" s="206"/>
      <c r="Y1136" s="206"/>
      <c r="Z1136" s="206"/>
      <c r="AA1136" s="206"/>
      <c r="AB1136" s="206"/>
      <c r="AC1136" s="206"/>
      <c r="AD1136" s="206"/>
      <c r="AE1136" s="206"/>
      <c r="AF1136" s="206"/>
      <c r="AG1136" s="206"/>
      <c r="AH1136" s="206"/>
      <c r="AI1136" s="206"/>
      <c r="AJ1136" s="206"/>
      <c r="AK1136" s="206"/>
      <c r="AL1136" s="206"/>
      <c r="AM1136" s="206">
        <v>21</v>
      </c>
      <c r="AN1136" s="206"/>
      <c r="AO1136" s="206"/>
      <c r="AP1136" s="206"/>
      <c r="AQ1136" s="206"/>
      <c r="AR1136" s="206"/>
      <c r="AS1136" s="206"/>
      <c r="AT1136" s="206"/>
      <c r="AU1136" s="206"/>
      <c r="AV1136" s="206"/>
      <c r="AW1136" s="206"/>
      <c r="AX1136" s="206"/>
      <c r="AY1136" s="206"/>
      <c r="AZ1136" s="206"/>
      <c r="BA1136" s="206"/>
      <c r="BB1136" s="206"/>
      <c r="BC1136" s="206"/>
      <c r="BD1136" s="206"/>
      <c r="BE1136" s="206"/>
      <c r="BF1136" s="206"/>
      <c r="BG1136" s="206"/>
      <c r="BH1136" s="206"/>
    </row>
    <row r="1137" spans="1:60" outlineLevel="1" x14ac:dyDescent="0.2">
      <c r="A1137" s="230"/>
      <c r="B1137" s="215"/>
      <c r="C1137" s="341" t="s">
        <v>1231</v>
      </c>
      <c r="D1137" s="342"/>
      <c r="E1137" s="343"/>
      <c r="F1137" s="344"/>
      <c r="G1137" s="345"/>
      <c r="H1137" s="226"/>
      <c r="I1137" s="232"/>
      <c r="J1137" s="206"/>
      <c r="K1137" s="206"/>
      <c r="L1137" s="206"/>
      <c r="M1137" s="206"/>
      <c r="N1137" s="206"/>
      <c r="O1137" s="206"/>
      <c r="P1137" s="206"/>
      <c r="Q1137" s="206"/>
      <c r="R1137" s="206"/>
      <c r="S1137" s="206"/>
      <c r="T1137" s="206"/>
      <c r="U1137" s="206"/>
      <c r="V1137" s="206"/>
      <c r="W1137" s="206"/>
      <c r="X1137" s="206"/>
      <c r="Y1137" s="206"/>
      <c r="Z1137" s="206"/>
      <c r="AA1137" s="206"/>
      <c r="AB1137" s="206"/>
      <c r="AC1137" s="206"/>
      <c r="AD1137" s="206"/>
      <c r="AE1137" s="206"/>
      <c r="AF1137" s="206"/>
      <c r="AG1137" s="206"/>
      <c r="AH1137" s="206"/>
      <c r="AI1137" s="206"/>
      <c r="AJ1137" s="206"/>
      <c r="AK1137" s="206"/>
      <c r="AL1137" s="206"/>
      <c r="AM1137" s="206"/>
      <c r="AN1137" s="206"/>
      <c r="AO1137" s="206"/>
      <c r="AP1137" s="206"/>
      <c r="AQ1137" s="206"/>
      <c r="AR1137" s="206"/>
      <c r="AS1137" s="206"/>
      <c r="AT1137" s="206"/>
      <c r="AU1137" s="206"/>
      <c r="AV1137" s="206"/>
      <c r="AW1137" s="206"/>
      <c r="AX1137" s="206"/>
      <c r="AY1137" s="206"/>
      <c r="AZ1137" s="206"/>
      <c r="BA1137" s="207" t="str">
        <f>C1137</f>
        <v>Veškeré náklady spojené s vybudováním, provozem a odstraněním zařízení staveniště.</v>
      </c>
      <c r="BB1137" s="206"/>
      <c r="BC1137" s="206"/>
      <c r="BD1137" s="206"/>
      <c r="BE1137" s="206"/>
      <c r="BF1137" s="206"/>
      <c r="BG1137" s="206"/>
      <c r="BH1137" s="206"/>
    </row>
    <row r="1138" spans="1:60" outlineLevel="1" x14ac:dyDescent="0.2">
      <c r="A1138" s="230">
        <v>225</v>
      </c>
      <c r="B1138" s="215" t="s">
        <v>1232</v>
      </c>
      <c r="C1138" s="248" t="s">
        <v>1233</v>
      </c>
      <c r="D1138" s="217" t="s">
        <v>1230</v>
      </c>
      <c r="E1138" s="221">
        <v>1</v>
      </c>
      <c r="F1138" s="228"/>
      <c r="G1138" s="227">
        <f>ROUND(E1138*F1138,2)</f>
        <v>0</v>
      </c>
      <c r="H1138" s="226"/>
      <c r="I1138" s="232" t="s">
        <v>149</v>
      </c>
      <c r="J1138" s="206"/>
      <c r="K1138" s="206"/>
      <c r="L1138" s="206"/>
      <c r="M1138" s="206"/>
      <c r="N1138" s="206"/>
      <c r="O1138" s="206"/>
      <c r="P1138" s="206"/>
      <c r="Q1138" s="206"/>
      <c r="R1138" s="206"/>
      <c r="S1138" s="206"/>
      <c r="T1138" s="206"/>
      <c r="U1138" s="206"/>
      <c r="V1138" s="206"/>
      <c r="W1138" s="206"/>
      <c r="X1138" s="206"/>
      <c r="Y1138" s="206"/>
      <c r="Z1138" s="206"/>
      <c r="AA1138" s="206"/>
      <c r="AB1138" s="206"/>
      <c r="AC1138" s="206"/>
      <c r="AD1138" s="206"/>
      <c r="AE1138" s="206"/>
      <c r="AF1138" s="206"/>
      <c r="AG1138" s="206"/>
      <c r="AH1138" s="206"/>
      <c r="AI1138" s="206"/>
      <c r="AJ1138" s="206"/>
      <c r="AK1138" s="206"/>
      <c r="AL1138" s="206"/>
      <c r="AM1138" s="206">
        <v>21</v>
      </c>
      <c r="AN1138" s="206"/>
      <c r="AO1138" s="206"/>
      <c r="AP1138" s="206"/>
      <c r="AQ1138" s="206"/>
      <c r="AR1138" s="206"/>
      <c r="AS1138" s="206"/>
      <c r="AT1138" s="206"/>
      <c r="AU1138" s="206"/>
      <c r="AV1138" s="206"/>
      <c r="AW1138" s="206"/>
      <c r="AX1138" s="206"/>
      <c r="AY1138" s="206"/>
      <c r="AZ1138" s="206"/>
      <c r="BA1138" s="206"/>
      <c r="BB1138" s="206"/>
      <c r="BC1138" s="206"/>
      <c r="BD1138" s="206"/>
      <c r="BE1138" s="206"/>
      <c r="BF1138" s="206"/>
      <c r="BG1138" s="206"/>
      <c r="BH1138" s="206"/>
    </row>
    <row r="1139" spans="1:60" ht="33.75" outlineLevel="1" x14ac:dyDescent="0.2">
      <c r="A1139" s="230"/>
      <c r="B1139" s="215"/>
      <c r="C1139" s="341" t="s">
        <v>1234</v>
      </c>
      <c r="D1139" s="342"/>
      <c r="E1139" s="343"/>
      <c r="F1139" s="344"/>
      <c r="G1139" s="345"/>
      <c r="H1139" s="226"/>
      <c r="I1139" s="232"/>
      <c r="J1139" s="206"/>
      <c r="K1139" s="206"/>
      <c r="L1139" s="206"/>
      <c r="M1139" s="206"/>
      <c r="N1139" s="206"/>
      <c r="O1139" s="206"/>
      <c r="P1139" s="206"/>
      <c r="Q1139" s="206"/>
      <c r="R1139" s="206"/>
      <c r="S1139" s="206"/>
      <c r="T1139" s="206"/>
      <c r="U1139" s="206"/>
      <c r="V1139" s="206"/>
      <c r="W1139" s="206"/>
      <c r="X1139" s="206"/>
      <c r="Y1139" s="206"/>
      <c r="Z1139" s="206"/>
      <c r="AA1139" s="206"/>
      <c r="AB1139" s="206"/>
      <c r="AC1139" s="206"/>
      <c r="AD1139" s="206"/>
      <c r="AE1139" s="206"/>
      <c r="AF1139" s="206"/>
      <c r="AG1139" s="206"/>
      <c r="AH1139" s="206"/>
      <c r="AI1139" s="206"/>
      <c r="AJ1139" s="206"/>
      <c r="AK1139" s="206"/>
      <c r="AL1139" s="206"/>
      <c r="AM1139" s="206"/>
      <c r="AN1139" s="206"/>
      <c r="AO1139" s="206"/>
      <c r="AP1139" s="206"/>
      <c r="AQ1139" s="206"/>
      <c r="AR1139" s="206"/>
      <c r="AS1139" s="206"/>
      <c r="AT1139" s="206"/>
      <c r="AU1139" s="206"/>
      <c r="AV1139" s="206"/>
      <c r="AW1139" s="206"/>
      <c r="AX1139" s="206"/>
      <c r="AY1139" s="206"/>
      <c r="AZ1139" s="206"/>
      <c r="BA1139" s="207" t="str">
        <f>C1139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139" s="206"/>
      <c r="BC1139" s="206"/>
      <c r="BD1139" s="206"/>
      <c r="BE1139" s="206"/>
      <c r="BF1139" s="206"/>
      <c r="BG1139" s="206"/>
      <c r="BH1139" s="206"/>
    </row>
    <row r="1140" spans="1:60" outlineLevel="1" x14ac:dyDescent="0.2">
      <c r="A1140" s="230">
        <v>226</v>
      </c>
      <c r="B1140" s="215" t="s">
        <v>1235</v>
      </c>
      <c r="C1140" s="248" t="s">
        <v>1236</v>
      </c>
      <c r="D1140" s="217" t="s">
        <v>1230</v>
      </c>
      <c r="E1140" s="221">
        <v>1</v>
      </c>
      <c r="F1140" s="228"/>
      <c r="G1140" s="227">
        <f>ROUND(E1140*F1140,2)</f>
        <v>0</v>
      </c>
      <c r="H1140" s="226"/>
      <c r="I1140" s="232" t="s">
        <v>149</v>
      </c>
      <c r="J1140" s="206"/>
      <c r="K1140" s="206"/>
      <c r="L1140" s="206"/>
      <c r="M1140" s="206"/>
      <c r="N1140" s="206"/>
      <c r="O1140" s="206"/>
      <c r="P1140" s="206"/>
      <c r="Q1140" s="206"/>
      <c r="R1140" s="206"/>
      <c r="S1140" s="206"/>
      <c r="T1140" s="206"/>
      <c r="U1140" s="206"/>
      <c r="V1140" s="206"/>
      <c r="W1140" s="206"/>
      <c r="X1140" s="206"/>
      <c r="Y1140" s="206"/>
      <c r="Z1140" s="206"/>
      <c r="AA1140" s="206"/>
      <c r="AB1140" s="206"/>
      <c r="AC1140" s="206"/>
      <c r="AD1140" s="206"/>
      <c r="AE1140" s="206"/>
      <c r="AF1140" s="206"/>
      <c r="AG1140" s="206"/>
      <c r="AH1140" s="206"/>
      <c r="AI1140" s="206"/>
      <c r="AJ1140" s="206"/>
      <c r="AK1140" s="206"/>
      <c r="AL1140" s="206"/>
      <c r="AM1140" s="206">
        <v>21</v>
      </c>
      <c r="AN1140" s="206"/>
      <c r="AO1140" s="206"/>
      <c r="AP1140" s="206"/>
      <c r="AQ1140" s="206"/>
      <c r="AR1140" s="206"/>
      <c r="AS1140" s="206"/>
      <c r="AT1140" s="206"/>
      <c r="AU1140" s="206"/>
      <c r="AV1140" s="206"/>
      <c r="AW1140" s="206"/>
      <c r="AX1140" s="206"/>
      <c r="AY1140" s="206"/>
      <c r="AZ1140" s="206"/>
      <c r="BA1140" s="206"/>
      <c r="BB1140" s="206"/>
      <c r="BC1140" s="206"/>
      <c r="BD1140" s="206"/>
      <c r="BE1140" s="206"/>
      <c r="BF1140" s="206"/>
      <c r="BG1140" s="206"/>
      <c r="BH1140" s="206"/>
    </row>
    <row r="1141" spans="1:60" ht="22.5" outlineLevel="1" x14ac:dyDescent="0.2">
      <c r="A1141" s="230"/>
      <c r="B1141" s="215"/>
      <c r="C1141" s="341" t="s">
        <v>1237</v>
      </c>
      <c r="D1141" s="342"/>
      <c r="E1141" s="343"/>
      <c r="F1141" s="344"/>
      <c r="G1141" s="345"/>
      <c r="H1141" s="226"/>
      <c r="I1141" s="232"/>
      <c r="J1141" s="206"/>
      <c r="K1141" s="206"/>
      <c r="L1141" s="206"/>
      <c r="M1141" s="206"/>
      <c r="N1141" s="206"/>
      <c r="O1141" s="206"/>
      <c r="P1141" s="206"/>
      <c r="Q1141" s="206"/>
      <c r="R1141" s="206"/>
      <c r="S1141" s="206"/>
      <c r="T1141" s="206"/>
      <c r="U1141" s="206"/>
      <c r="V1141" s="206"/>
      <c r="W1141" s="206"/>
      <c r="X1141" s="206"/>
      <c r="Y1141" s="206"/>
      <c r="Z1141" s="206"/>
      <c r="AA1141" s="206"/>
      <c r="AB1141" s="206"/>
      <c r="AC1141" s="206"/>
      <c r="AD1141" s="206"/>
      <c r="AE1141" s="206"/>
      <c r="AF1141" s="206"/>
      <c r="AG1141" s="206"/>
      <c r="AH1141" s="206"/>
      <c r="AI1141" s="206"/>
      <c r="AJ1141" s="206"/>
      <c r="AK1141" s="206"/>
      <c r="AL1141" s="206"/>
      <c r="AM1141" s="206"/>
      <c r="AN1141" s="206"/>
      <c r="AO1141" s="206"/>
      <c r="AP1141" s="206"/>
      <c r="AQ1141" s="206"/>
      <c r="AR1141" s="206"/>
      <c r="AS1141" s="206"/>
      <c r="AT1141" s="206"/>
      <c r="AU1141" s="206"/>
      <c r="AV1141" s="206"/>
      <c r="AW1141" s="206"/>
      <c r="AX1141" s="206"/>
      <c r="AY1141" s="206"/>
      <c r="AZ1141" s="206"/>
      <c r="BA1141" s="207" t="str">
        <f>C1141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141" s="206"/>
      <c r="BC1141" s="206"/>
      <c r="BD1141" s="206"/>
      <c r="BE1141" s="206"/>
      <c r="BF1141" s="206"/>
      <c r="BG1141" s="206"/>
      <c r="BH1141" s="206"/>
    </row>
    <row r="1142" spans="1:60" outlineLevel="1" x14ac:dyDescent="0.2">
      <c r="A1142" s="230">
        <v>227</v>
      </c>
      <c r="B1142" s="215" t="s">
        <v>1238</v>
      </c>
      <c r="C1142" s="248" t="s">
        <v>1239</v>
      </c>
      <c r="D1142" s="217" t="s">
        <v>1230</v>
      </c>
      <c r="E1142" s="221">
        <v>1</v>
      </c>
      <c r="F1142" s="228"/>
      <c r="G1142" s="227">
        <f>ROUND(E1142*F1142,2)</f>
        <v>0</v>
      </c>
      <c r="H1142" s="226"/>
      <c r="I1142" s="232" t="s">
        <v>149</v>
      </c>
      <c r="J1142" s="206"/>
      <c r="K1142" s="206"/>
      <c r="L1142" s="206"/>
      <c r="M1142" s="206"/>
      <c r="N1142" s="206"/>
      <c r="O1142" s="206"/>
      <c r="P1142" s="206"/>
      <c r="Q1142" s="206"/>
      <c r="R1142" s="206"/>
      <c r="S1142" s="206"/>
      <c r="T1142" s="206"/>
      <c r="U1142" s="206"/>
      <c r="V1142" s="206"/>
      <c r="W1142" s="206"/>
      <c r="X1142" s="206"/>
      <c r="Y1142" s="206"/>
      <c r="Z1142" s="206"/>
      <c r="AA1142" s="206"/>
      <c r="AB1142" s="206"/>
      <c r="AC1142" s="206"/>
      <c r="AD1142" s="206"/>
      <c r="AE1142" s="206"/>
      <c r="AF1142" s="206"/>
      <c r="AG1142" s="206"/>
      <c r="AH1142" s="206"/>
      <c r="AI1142" s="206"/>
      <c r="AJ1142" s="206"/>
      <c r="AK1142" s="206"/>
      <c r="AL1142" s="206"/>
      <c r="AM1142" s="206">
        <v>21</v>
      </c>
      <c r="AN1142" s="206"/>
      <c r="AO1142" s="206"/>
      <c r="AP1142" s="206"/>
      <c r="AQ1142" s="206"/>
      <c r="AR1142" s="206"/>
      <c r="AS1142" s="206"/>
      <c r="AT1142" s="206"/>
      <c r="AU1142" s="206"/>
      <c r="AV1142" s="206"/>
      <c r="AW1142" s="206"/>
      <c r="AX1142" s="206"/>
      <c r="AY1142" s="206"/>
      <c r="AZ1142" s="206"/>
      <c r="BA1142" s="206"/>
      <c r="BB1142" s="206"/>
      <c r="BC1142" s="206"/>
      <c r="BD1142" s="206"/>
      <c r="BE1142" s="206"/>
      <c r="BF1142" s="206"/>
      <c r="BG1142" s="206"/>
      <c r="BH1142" s="206"/>
    </row>
    <row r="1143" spans="1:60" ht="34.5" outlineLevel="1" thickBot="1" x14ac:dyDescent="0.25">
      <c r="A1143" s="238"/>
      <c r="B1143" s="239"/>
      <c r="C1143" s="348" t="s">
        <v>1240</v>
      </c>
      <c r="D1143" s="349"/>
      <c r="E1143" s="350"/>
      <c r="F1143" s="351"/>
      <c r="G1143" s="352"/>
      <c r="H1143" s="240"/>
      <c r="I1143" s="241"/>
      <c r="J1143" s="206"/>
      <c r="K1143" s="206"/>
      <c r="L1143" s="206"/>
      <c r="M1143" s="206"/>
      <c r="N1143" s="206"/>
      <c r="O1143" s="206"/>
      <c r="P1143" s="206"/>
      <c r="Q1143" s="206"/>
      <c r="R1143" s="206"/>
      <c r="S1143" s="206"/>
      <c r="T1143" s="206"/>
      <c r="U1143" s="206"/>
      <c r="V1143" s="206"/>
      <c r="W1143" s="206"/>
      <c r="X1143" s="206"/>
      <c r="Y1143" s="206"/>
      <c r="Z1143" s="206"/>
      <c r="AA1143" s="206"/>
      <c r="AB1143" s="206"/>
      <c r="AC1143" s="206"/>
      <c r="AD1143" s="206"/>
      <c r="AE1143" s="206"/>
      <c r="AF1143" s="206"/>
      <c r="AG1143" s="206"/>
      <c r="AH1143" s="206"/>
      <c r="AI1143" s="206"/>
      <c r="AJ1143" s="206"/>
      <c r="AK1143" s="206"/>
      <c r="AL1143" s="206"/>
      <c r="AM1143" s="206"/>
      <c r="AN1143" s="206"/>
      <c r="AO1143" s="206"/>
      <c r="AP1143" s="206"/>
      <c r="AQ1143" s="206"/>
      <c r="AR1143" s="206"/>
      <c r="AS1143" s="206"/>
      <c r="AT1143" s="206"/>
      <c r="AU1143" s="206"/>
      <c r="AV1143" s="206"/>
      <c r="AW1143" s="206"/>
      <c r="AX1143" s="206"/>
      <c r="AY1143" s="206"/>
      <c r="AZ1143" s="206"/>
      <c r="BA1143" s="207" t="str">
        <f>C1143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143" s="206"/>
      <c r="BC1143" s="206"/>
      <c r="BD1143" s="206"/>
      <c r="BE1143" s="206"/>
      <c r="BF1143" s="206"/>
      <c r="BG1143" s="206"/>
      <c r="BH1143" s="206"/>
    </row>
    <row r="1144" spans="1:60" hidden="1" x14ac:dyDescent="0.2">
      <c r="C1144" s="251"/>
      <c r="D1144" s="185"/>
      <c r="AK1144">
        <f>SUM(AK1:AK1143)</f>
        <v>0</v>
      </c>
      <c r="AL1144">
        <f>SUM(AL1:AL1143)</f>
        <v>0</v>
      </c>
      <c r="AN1144">
        <v>15</v>
      </c>
      <c r="AO1144">
        <v>21</v>
      </c>
    </row>
    <row r="1145" spans="1:60" ht="13.5" hidden="1" thickBot="1" x14ac:dyDescent="0.25">
      <c r="A1145" s="242"/>
      <c r="B1145" s="243" t="s">
        <v>1241</v>
      </c>
      <c r="C1145" s="252"/>
      <c r="D1145" s="244"/>
      <c r="E1145" s="245"/>
      <c r="F1145" s="245"/>
      <c r="G1145" s="246">
        <f>F8+F69+F83+F255+F269+F296+F412+F457+F493+F510+F520+F529+F538+F614+F731+F736+F755+F817+F846+F852+F856+F877+F924+F941+F982+F990+F1012+F1081+F1115+F1124+F1135</f>
        <v>0</v>
      </c>
      <c r="AN1145">
        <f>SUMIF(AM8:AM1144,AN1144,G8:G1144)</f>
        <v>0</v>
      </c>
      <c r="AO1145">
        <f>SUMIF(AM8:AM1144,AO1144,G8:G1144)</f>
        <v>0</v>
      </c>
    </row>
    <row r="1146" spans="1:60" x14ac:dyDescent="0.2">
      <c r="D1146" s="185"/>
    </row>
    <row r="1147" spans="1:60" x14ac:dyDescent="0.2">
      <c r="D1147" s="185"/>
    </row>
    <row r="1148" spans="1:60" x14ac:dyDescent="0.2">
      <c r="D1148" s="185"/>
    </row>
    <row r="1149" spans="1:60" x14ac:dyDescent="0.2">
      <c r="D1149" s="185"/>
    </row>
    <row r="1150" spans="1:60" x14ac:dyDescent="0.2">
      <c r="D1150" s="185"/>
    </row>
    <row r="1151" spans="1:60" x14ac:dyDescent="0.2">
      <c r="D1151" s="185"/>
    </row>
    <row r="1152" spans="1:60" x14ac:dyDescent="0.2">
      <c r="D1152" s="185"/>
    </row>
    <row r="1153" spans="4:4" x14ac:dyDescent="0.2">
      <c r="D1153" s="185"/>
    </row>
    <row r="1154" spans="4:4" x14ac:dyDescent="0.2">
      <c r="D1154" s="185"/>
    </row>
    <row r="1155" spans="4:4" x14ac:dyDescent="0.2">
      <c r="D1155" s="185"/>
    </row>
    <row r="1156" spans="4:4" x14ac:dyDescent="0.2">
      <c r="D1156" s="185"/>
    </row>
    <row r="1157" spans="4:4" x14ac:dyDescent="0.2">
      <c r="D1157" s="185"/>
    </row>
    <row r="1158" spans="4:4" x14ac:dyDescent="0.2">
      <c r="D1158" s="185"/>
    </row>
    <row r="1159" spans="4:4" x14ac:dyDescent="0.2">
      <c r="D1159" s="185"/>
    </row>
    <row r="1160" spans="4:4" x14ac:dyDescent="0.2">
      <c r="D1160" s="185"/>
    </row>
    <row r="1161" spans="4:4" x14ac:dyDescent="0.2">
      <c r="D1161" s="185"/>
    </row>
    <row r="1162" spans="4:4" x14ac:dyDescent="0.2">
      <c r="D1162" s="185"/>
    </row>
    <row r="1163" spans="4:4" x14ac:dyDescent="0.2">
      <c r="D1163" s="185"/>
    </row>
    <row r="1164" spans="4:4" x14ac:dyDescent="0.2">
      <c r="D1164" s="185"/>
    </row>
    <row r="1165" spans="4:4" x14ac:dyDescent="0.2">
      <c r="D1165" s="185"/>
    </row>
    <row r="1166" spans="4:4" x14ac:dyDescent="0.2">
      <c r="D1166" s="185"/>
    </row>
    <row r="1167" spans="4:4" x14ac:dyDescent="0.2">
      <c r="D1167" s="185"/>
    </row>
    <row r="1168" spans="4:4" x14ac:dyDescent="0.2">
      <c r="D1168" s="185"/>
    </row>
    <row r="1169" spans="4:4" x14ac:dyDescent="0.2">
      <c r="D1169" s="185"/>
    </row>
    <row r="1170" spans="4:4" x14ac:dyDescent="0.2">
      <c r="D1170" s="185"/>
    </row>
    <row r="1171" spans="4:4" x14ac:dyDescent="0.2">
      <c r="D1171" s="185"/>
    </row>
    <row r="1172" spans="4:4" x14ac:dyDescent="0.2">
      <c r="D1172" s="185"/>
    </row>
    <row r="1173" spans="4:4" x14ac:dyDescent="0.2">
      <c r="D1173" s="185"/>
    </row>
    <row r="1174" spans="4:4" x14ac:dyDescent="0.2">
      <c r="D1174" s="185"/>
    </row>
    <row r="1175" spans="4:4" x14ac:dyDescent="0.2">
      <c r="D1175" s="185"/>
    </row>
    <row r="1176" spans="4:4" x14ac:dyDescent="0.2">
      <c r="D1176" s="185"/>
    </row>
    <row r="1177" spans="4:4" x14ac:dyDescent="0.2">
      <c r="D1177" s="185"/>
    </row>
    <row r="1178" spans="4:4" x14ac:dyDescent="0.2">
      <c r="D1178" s="185"/>
    </row>
    <row r="1179" spans="4:4" x14ac:dyDescent="0.2">
      <c r="D1179" s="185"/>
    </row>
    <row r="1180" spans="4:4" x14ac:dyDescent="0.2">
      <c r="D1180" s="185"/>
    </row>
    <row r="1181" spans="4:4" x14ac:dyDescent="0.2">
      <c r="D1181" s="185"/>
    </row>
    <row r="1182" spans="4:4" x14ac:dyDescent="0.2">
      <c r="D1182" s="185"/>
    </row>
    <row r="1183" spans="4:4" x14ac:dyDescent="0.2">
      <c r="D1183" s="185"/>
    </row>
    <row r="1184" spans="4:4" x14ac:dyDescent="0.2">
      <c r="D1184" s="185"/>
    </row>
    <row r="1185" spans="4:4" x14ac:dyDescent="0.2">
      <c r="D1185" s="185"/>
    </row>
    <row r="1186" spans="4:4" x14ac:dyDescent="0.2">
      <c r="D1186" s="185"/>
    </row>
    <row r="1187" spans="4:4" x14ac:dyDescent="0.2">
      <c r="D1187" s="185"/>
    </row>
    <row r="1188" spans="4:4" x14ac:dyDescent="0.2">
      <c r="D1188" s="185"/>
    </row>
    <row r="1189" spans="4:4" x14ac:dyDescent="0.2">
      <c r="D1189" s="185"/>
    </row>
    <row r="1190" spans="4:4" x14ac:dyDescent="0.2">
      <c r="D1190" s="185"/>
    </row>
    <row r="1191" spans="4:4" x14ac:dyDescent="0.2">
      <c r="D1191" s="185"/>
    </row>
    <row r="1192" spans="4:4" x14ac:dyDescent="0.2">
      <c r="D1192" s="185"/>
    </row>
    <row r="1193" spans="4:4" x14ac:dyDescent="0.2">
      <c r="D1193" s="185"/>
    </row>
    <row r="1194" spans="4:4" x14ac:dyDescent="0.2">
      <c r="D1194" s="185"/>
    </row>
    <row r="1195" spans="4:4" x14ac:dyDescent="0.2">
      <c r="D1195" s="185"/>
    </row>
    <row r="1196" spans="4:4" x14ac:dyDescent="0.2">
      <c r="D1196" s="185"/>
    </row>
    <row r="1197" spans="4:4" x14ac:dyDescent="0.2">
      <c r="D1197" s="185"/>
    </row>
    <row r="1198" spans="4:4" x14ac:dyDescent="0.2">
      <c r="D1198" s="185"/>
    </row>
    <row r="1199" spans="4:4" x14ac:dyDescent="0.2">
      <c r="D1199" s="185"/>
    </row>
    <row r="1200" spans="4:4" x14ac:dyDescent="0.2">
      <c r="D1200" s="185"/>
    </row>
    <row r="1201" spans="4:4" x14ac:dyDescent="0.2">
      <c r="D1201" s="185"/>
    </row>
    <row r="1202" spans="4:4" x14ac:dyDescent="0.2">
      <c r="D1202" s="185"/>
    </row>
    <row r="1203" spans="4:4" x14ac:dyDescent="0.2">
      <c r="D1203" s="185"/>
    </row>
    <row r="1204" spans="4:4" x14ac:dyDescent="0.2">
      <c r="D1204" s="185"/>
    </row>
    <row r="1205" spans="4:4" x14ac:dyDescent="0.2">
      <c r="D1205" s="185"/>
    </row>
    <row r="1206" spans="4:4" x14ac:dyDescent="0.2">
      <c r="D1206" s="185"/>
    </row>
    <row r="1207" spans="4:4" x14ac:dyDescent="0.2">
      <c r="D1207" s="185"/>
    </row>
    <row r="1208" spans="4:4" x14ac:dyDescent="0.2">
      <c r="D1208" s="185"/>
    </row>
    <row r="1209" spans="4:4" x14ac:dyDescent="0.2">
      <c r="D1209" s="185"/>
    </row>
    <row r="1210" spans="4:4" x14ac:dyDescent="0.2">
      <c r="D1210" s="185"/>
    </row>
    <row r="1211" spans="4:4" x14ac:dyDescent="0.2">
      <c r="D1211" s="185"/>
    </row>
    <row r="1212" spans="4:4" x14ac:dyDescent="0.2">
      <c r="D1212" s="185"/>
    </row>
    <row r="1213" spans="4:4" x14ac:dyDescent="0.2">
      <c r="D1213" s="185"/>
    </row>
    <row r="1214" spans="4:4" x14ac:dyDescent="0.2">
      <c r="D1214" s="185"/>
    </row>
    <row r="1215" spans="4:4" x14ac:dyDescent="0.2">
      <c r="D1215" s="185"/>
    </row>
    <row r="1216" spans="4:4" x14ac:dyDescent="0.2">
      <c r="D1216" s="185"/>
    </row>
    <row r="1217" spans="4:4" x14ac:dyDescent="0.2">
      <c r="D1217" s="185"/>
    </row>
    <row r="1218" spans="4:4" x14ac:dyDescent="0.2">
      <c r="D1218" s="185"/>
    </row>
    <row r="1219" spans="4:4" x14ac:dyDescent="0.2">
      <c r="D1219" s="185"/>
    </row>
    <row r="1220" spans="4:4" x14ac:dyDescent="0.2">
      <c r="D1220" s="185"/>
    </row>
    <row r="1221" spans="4:4" x14ac:dyDescent="0.2">
      <c r="D1221" s="185"/>
    </row>
    <row r="1222" spans="4:4" x14ac:dyDescent="0.2">
      <c r="D1222" s="185"/>
    </row>
    <row r="1223" spans="4:4" x14ac:dyDescent="0.2">
      <c r="D1223" s="185"/>
    </row>
    <row r="1224" spans="4:4" x14ac:dyDescent="0.2">
      <c r="D1224" s="185"/>
    </row>
    <row r="1225" spans="4:4" x14ac:dyDescent="0.2">
      <c r="D1225" s="185"/>
    </row>
    <row r="1226" spans="4:4" x14ac:dyDescent="0.2">
      <c r="D1226" s="185"/>
    </row>
    <row r="1227" spans="4:4" x14ac:dyDescent="0.2">
      <c r="D1227" s="185"/>
    </row>
    <row r="1228" spans="4:4" x14ac:dyDescent="0.2">
      <c r="D1228" s="185"/>
    </row>
    <row r="1229" spans="4:4" x14ac:dyDescent="0.2">
      <c r="D1229" s="185"/>
    </row>
    <row r="1230" spans="4:4" x14ac:dyDescent="0.2">
      <c r="D1230" s="185"/>
    </row>
    <row r="1231" spans="4:4" x14ac:dyDescent="0.2">
      <c r="D1231" s="185"/>
    </row>
    <row r="1232" spans="4:4" x14ac:dyDescent="0.2">
      <c r="D1232" s="185"/>
    </row>
    <row r="1233" spans="4:4" x14ac:dyDescent="0.2">
      <c r="D1233" s="185"/>
    </row>
    <row r="1234" spans="4:4" x14ac:dyDescent="0.2">
      <c r="D1234" s="185"/>
    </row>
    <row r="1235" spans="4:4" x14ac:dyDescent="0.2">
      <c r="D1235" s="185"/>
    </row>
    <row r="1236" spans="4:4" x14ac:dyDescent="0.2">
      <c r="D1236" s="185"/>
    </row>
    <row r="1237" spans="4:4" x14ac:dyDescent="0.2">
      <c r="D1237" s="185"/>
    </row>
    <row r="1238" spans="4:4" x14ac:dyDescent="0.2">
      <c r="D1238" s="185"/>
    </row>
    <row r="1239" spans="4:4" x14ac:dyDescent="0.2">
      <c r="D1239" s="185"/>
    </row>
    <row r="1240" spans="4:4" x14ac:dyDescent="0.2">
      <c r="D1240" s="185"/>
    </row>
    <row r="1241" spans="4:4" x14ac:dyDescent="0.2">
      <c r="D1241" s="185"/>
    </row>
    <row r="1242" spans="4:4" x14ac:dyDescent="0.2">
      <c r="D1242" s="185"/>
    </row>
    <row r="1243" spans="4:4" x14ac:dyDescent="0.2">
      <c r="D1243" s="185"/>
    </row>
    <row r="1244" spans="4:4" x14ac:dyDescent="0.2">
      <c r="D1244" s="185"/>
    </row>
    <row r="1245" spans="4:4" x14ac:dyDescent="0.2">
      <c r="D1245" s="185"/>
    </row>
    <row r="1246" spans="4:4" x14ac:dyDescent="0.2">
      <c r="D1246" s="185"/>
    </row>
    <row r="1247" spans="4:4" x14ac:dyDescent="0.2">
      <c r="D1247" s="185"/>
    </row>
    <row r="1248" spans="4:4" x14ac:dyDescent="0.2">
      <c r="D1248" s="185"/>
    </row>
    <row r="1249" spans="4:4" x14ac:dyDescent="0.2">
      <c r="D1249" s="185"/>
    </row>
    <row r="1250" spans="4:4" x14ac:dyDescent="0.2">
      <c r="D1250" s="185"/>
    </row>
    <row r="1251" spans="4:4" x14ac:dyDescent="0.2">
      <c r="D1251" s="185"/>
    </row>
    <row r="1252" spans="4:4" x14ac:dyDescent="0.2">
      <c r="D1252" s="185"/>
    </row>
    <row r="1253" spans="4:4" x14ac:dyDescent="0.2">
      <c r="D1253" s="185"/>
    </row>
    <row r="1254" spans="4:4" x14ac:dyDescent="0.2">
      <c r="D1254" s="185"/>
    </row>
    <row r="1255" spans="4:4" x14ac:dyDescent="0.2">
      <c r="D1255" s="185"/>
    </row>
    <row r="1256" spans="4:4" x14ac:dyDescent="0.2">
      <c r="D1256" s="185"/>
    </row>
    <row r="1257" spans="4:4" x14ac:dyDescent="0.2">
      <c r="D1257" s="185"/>
    </row>
    <row r="1258" spans="4:4" x14ac:dyDescent="0.2">
      <c r="D1258" s="185"/>
    </row>
    <row r="1259" spans="4:4" x14ac:dyDescent="0.2">
      <c r="D1259" s="185"/>
    </row>
    <row r="1260" spans="4:4" x14ac:dyDescent="0.2">
      <c r="D1260" s="185"/>
    </row>
    <row r="1261" spans="4:4" x14ac:dyDescent="0.2">
      <c r="D1261" s="185"/>
    </row>
    <row r="1262" spans="4:4" x14ac:dyDescent="0.2">
      <c r="D1262" s="185"/>
    </row>
    <row r="1263" spans="4:4" x14ac:dyDescent="0.2">
      <c r="D1263" s="185"/>
    </row>
    <row r="1264" spans="4:4" x14ac:dyDescent="0.2">
      <c r="D1264" s="185"/>
    </row>
    <row r="1265" spans="4:4" x14ac:dyDescent="0.2">
      <c r="D1265" s="185"/>
    </row>
    <row r="1266" spans="4:4" x14ac:dyDescent="0.2">
      <c r="D1266" s="185"/>
    </row>
    <row r="1267" spans="4:4" x14ac:dyDescent="0.2">
      <c r="D1267" s="185"/>
    </row>
    <row r="1268" spans="4:4" x14ac:dyDescent="0.2">
      <c r="D1268" s="185"/>
    </row>
    <row r="1269" spans="4:4" x14ac:dyDescent="0.2">
      <c r="D1269" s="185"/>
    </row>
    <row r="1270" spans="4:4" x14ac:dyDescent="0.2">
      <c r="D1270" s="185"/>
    </row>
    <row r="1271" spans="4:4" x14ac:dyDescent="0.2">
      <c r="D1271" s="185"/>
    </row>
    <row r="1272" spans="4:4" x14ac:dyDescent="0.2">
      <c r="D1272" s="185"/>
    </row>
    <row r="1273" spans="4:4" x14ac:dyDescent="0.2">
      <c r="D1273" s="185"/>
    </row>
    <row r="1274" spans="4:4" x14ac:dyDescent="0.2">
      <c r="D1274" s="185"/>
    </row>
    <row r="1275" spans="4:4" x14ac:dyDescent="0.2">
      <c r="D1275" s="185"/>
    </row>
    <row r="1276" spans="4:4" x14ac:dyDescent="0.2">
      <c r="D1276" s="185"/>
    </row>
    <row r="1277" spans="4:4" x14ac:dyDescent="0.2">
      <c r="D1277" s="185"/>
    </row>
    <row r="1278" spans="4:4" x14ac:dyDescent="0.2">
      <c r="D1278" s="185"/>
    </row>
    <row r="1279" spans="4:4" x14ac:dyDescent="0.2">
      <c r="D1279" s="185"/>
    </row>
    <row r="1280" spans="4:4" x14ac:dyDescent="0.2">
      <c r="D1280" s="185"/>
    </row>
    <row r="1281" spans="4:4" x14ac:dyDescent="0.2">
      <c r="D1281" s="185"/>
    </row>
    <row r="1282" spans="4:4" x14ac:dyDescent="0.2">
      <c r="D1282" s="185"/>
    </row>
    <row r="1283" spans="4:4" x14ac:dyDescent="0.2">
      <c r="D1283" s="185"/>
    </row>
    <row r="1284" spans="4:4" x14ac:dyDescent="0.2">
      <c r="D1284" s="185"/>
    </row>
    <row r="1285" spans="4:4" x14ac:dyDescent="0.2">
      <c r="D1285" s="185"/>
    </row>
    <row r="1286" spans="4:4" x14ac:dyDescent="0.2">
      <c r="D1286" s="185"/>
    </row>
    <row r="1287" spans="4:4" x14ac:dyDescent="0.2">
      <c r="D1287" s="185"/>
    </row>
    <row r="1288" spans="4:4" x14ac:dyDescent="0.2">
      <c r="D1288" s="185"/>
    </row>
    <row r="1289" spans="4:4" x14ac:dyDescent="0.2">
      <c r="D1289" s="185"/>
    </row>
    <row r="1290" spans="4:4" x14ac:dyDescent="0.2">
      <c r="D1290" s="185"/>
    </row>
    <row r="1291" spans="4:4" x14ac:dyDescent="0.2">
      <c r="D1291" s="185"/>
    </row>
    <row r="1292" spans="4:4" x14ac:dyDescent="0.2">
      <c r="D1292" s="185"/>
    </row>
    <row r="1293" spans="4:4" x14ac:dyDescent="0.2">
      <c r="D1293" s="185"/>
    </row>
    <row r="1294" spans="4:4" x14ac:dyDescent="0.2">
      <c r="D1294" s="185"/>
    </row>
    <row r="1295" spans="4:4" x14ac:dyDescent="0.2">
      <c r="D1295" s="185"/>
    </row>
    <row r="1296" spans="4:4" x14ac:dyDescent="0.2">
      <c r="D1296" s="185"/>
    </row>
    <row r="1297" spans="4:4" x14ac:dyDescent="0.2">
      <c r="D1297" s="185"/>
    </row>
    <row r="1298" spans="4:4" x14ac:dyDescent="0.2">
      <c r="D1298" s="185"/>
    </row>
    <row r="1299" spans="4:4" x14ac:dyDescent="0.2">
      <c r="D1299" s="185"/>
    </row>
    <row r="1300" spans="4:4" x14ac:dyDescent="0.2">
      <c r="D1300" s="185"/>
    </row>
    <row r="1301" spans="4:4" x14ac:dyDescent="0.2">
      <c r="D1301" s="185"/>
    </row>
    <row r="1302" spans="4:4" x14ac:dyDescent="0.2">
      <c r="D1302" s="185"/>
    </row>
    <row r="1303" spans="4:4" x14ac:dyDescent="0.2">
      <c r="D1303" s="185"/>
    </row>
    <row r="1304" spans="4:4" x14ac:dyDescent="0.2">
      <c r="D1304" s="185"/>
    </row>
    <row r="1305" spans="4:4" x14ac:dyDescent="0.2">
      <c r="D1305" s="185"/>
    </row>
    <row r="1306" spans="4:4" x14ac:dyDescent="0.2">
      <c r="D1306" s="185"/>
    </row>
    <row r="1307" spans="4:4" x14ac:dyDescent="0.2">
      <c r="D1307" s="185"/>
    </row>
    <row r="1308" spans="4:4" x14ac:dyDescent="0.2">
      <c r="D1308" s="185"/>
    </row>
    <row r="1309" spans="4:4" x14ac:dyDescent="0.2">
      <c r="D1309" s="185"/>
    </row>
    <row r="1310" spans="4:4" x14ac:dyDescent="0.2">
      <c r="D1310" s="185"/>
    </row>
    <row r="1311" spans="4:4" x14ac:dyDescent="0.2">
      <c r="D1311" s="185"/>
    </row>
    <row r="1312" spans="4:4" x14ac:dyDescent="0.2">
      <c r="D1312" s="185"/>
    </row>
    <row r="1313" spans="4:4" x14ac:dyDescent="0.2">
      <c r="D1313" s="185"/>
    </row>
    <row r="1314" spans="4:4" x14ac:dyDescent="0.2">
      <c r="D1314" s="185"/>
    </row>
    <row r="1315" spans="4:4" x14ac:dyDescent="0.2">
      <c r="D1315" s="185"/>
    </row>
    <row r="1316" spans="4:4" x14ac:dyDescent="0.2">
      <c r="D1316" s="185"/>
    </row>
    <row r="1317" spans="4:4" x14ac:dyDescent="0.2">
      <c r="D1317" s="185"/>
    </row>
    <row r="1318" spans="4:4" x14ac:dyDescent="0.2">
      <c r="D1318" s="185"/>
    </row>
    <row r="1319" spans="4:4" x14ac:dyDescent="0.2">
      <c r="D1319" s="185"/>
    </row>
    <row r="1320" spans="4:4" x14ac:dyDescent="0.2">
      <c r="D1320" s="185"/>
    </row>
    <row r="1321" spans="4:4" x14ac:dyDescent="0.2">
      <c r="D1321" s="185"/>
    </row>
    <row r="1322" spans="4:4" x14ac:dyDescent="0.2">
      <c r="D1322" s="185"/>
    </row>
    <row r="1323" spans="4:4" x14ac:dyDescent="0.2">
      <c r="D1323" s="185"/>
    </row>
    <row r="1324" spans="4:4" x14ac:dyDescent="0.2">
      <c r="D1324" s="185"/>
    </row>
    <row r="1325" spans="4:4" x14ac:dyDescent="0.2">
      <c r="D1325" s="185"/>
    </row>
    <row r="1326" spans="4:4" x14ac:dyDescent="0.2">
      <c r="D1326" s="185"/>
    </row>
    <row r="1327" spans="4:4" x14ac:dyDescent="0.2">
      <c r="D1327" s="185"/>
    </row>
    <row r="1328" spans="4:4" x14ac:dyDescent="0.2">
      <c r="D1328" s="185"/>
    </row>
    <row r="1329" spans="4:4" x14ac:dyDescent="0.2">
      <c r="D1329" s="185"/>
    </row>
    <row r="1330" spans="4:4" x14ac:dyDescent="0.2">
      <c r="D1330" s="185"/>
    </row>
    <row r="1331" spans="4:4" x14ac:dyDescent="0.2">
      <c r="D1331" s="185"/>
    </row>
    <row r="1332" spans="4:4" x14ac:dyDescent="0.2">
      <c r="D1332" s="185"/>
    </row>
    <row r="1333" spans="4:4" x14ac:dyDescent="0.2">
      <c r="D1333" s="185"/>
    </row>
    <row r="1334" spans="4:4" x14ac:dyDescent="0.2">
      <c r="D1334" s="185"/>
    </row>
    <row r="1335" spans="4:4" x14ac:dyDescent="0.2">
      <c r="D1335" s="185"/>
    </row>
    <row r="1336" spans="4:4" x14ac:dyDescent="0.2">
      <c r="D1336" s="185"/>
    </row>
    <row r="1337" spans="4:4" x14ac:dyDescent="0.2">
      <c r="D1337" s="185"/>
    </row>
    <row r="1338" spans="4:4" x14ac:dyDescent="0.2">
      <c r="D1338" s="185"/>
    </row>
    <row r="1339" spans="4:4" x14ac:dyDescent="0.2">
      <c r="D1339" s="185"/>
    </row>
    <row r="1340" spans="4:4" x14ac:dyDescent="0.2">
      <c r="D1340" s="185"/>
    </row>
    <row r="1341" spans="4:4" x14ac:dyDescent="0.2">
      <c r="D1341" s="185"/>
    </row>
    <row r="1342" spans="4:4" x14ac:dyDescent="0.2">
      <c r="D1342" s="185"/>
    </row>
    <row r="1343" spans="4:4" x14ac:dyDescent="0.2">
      <c r="D1343" s="185"/>
    </row>
    <row r="1344" spans="4:4" x14ac:dyDescent="0.2">
      <c r="D1344" s="185"/>
    </row>
    <row r="1345" spans="4:4" x14ac:dyDescent="0.2">
      <c r="D1345" s="185"/>
    </row>
    <row r="1346" spans="4:4" x14ac:dyDescent="0.2">
      <c r="D1346" s="185"/>
    </row>
    <row r="1347" spans="4:4" x14ac:dyDescent="0.2">
      <c r="D1347" s="185"/>
    </row>
    <row r="1348" spans="4:4" x14ac:dyDescent="0.2">
      <c r="D1348" s="185"/>
    </row>
    <row r="1349" spans="4:4" x14ac:dyDescent="0.2">
      <c r="D1349" s="185"/>
    </row>
    <row r="1350" spans="4:4" x14ac:dyDescent="0.2">
      <c r="D1350" s="185"/>
    </row>
    <row r="1351" spans="4:4" x14ac:dyDescent="0.2">
      <c r="D1351" s="185"/>
    </row>
    <row r="1352" spans="4:4" x14ac:dyDescent="0.2">
      <c r="D1352" s="185"/>
    </row>
    <row r="1353" spans="4:4" x14ac:dyDescent="0.2">
      <c r="D1353" s="185"/>
    </row>
    <row r="1354" spans="4:4" x14ac:dyDescent="0.2">
      <c r="D1354" s="185"/>
    </row>
    <row r="1355" spans="4:4" x14ac:dyDescent="0.2">
      <c r="D1355" s="185"/>
    </row>
    <row r="1356" spans="4:4" x14ac:dyDescent="0.2">
      <c r="D1356" s="185"/>
    </row>
    <row r="1357" spans="4:4" x14ac:dyDescent="0.2">
      <c r="D1357" s="185"/>
    </row>
    <row r="1358" spans="4:4" x14ac:dyDescent="0.2">
      <c r="D1358" s="185"/>
    </row>
    <row r="1359" spans="4:4" x14ac:dyDescent="0.2">
      <c r="D1359" s="185"/>
    </row>
    <row r="1360" spans="4:4" x14ac:dyDescent="0.2">
      <c r="D1360" s="185"/>
    </row>
    <row r="1361" spans="4:4" x14ac:dyDescent="0.2">
      <c r="D1361" s="185"/>
    </row>
    <row r="1362" spans="4:4" x14ac:dyDescent="0.2">
      <c r="D1362" s="185"/>
    </row>
    <row r="1363" spans="4:4" x14ac:dyDescent="0.2">
      <c r="D1363" s="185"/>
    </row>
    <row r="1364" spans="4:4" x14ac:dyDescent="0.2">
      <c r="D1364" s="185"/>
    </row>
    <row r="1365" spans="4:4" x14ac:dyDescent="0.2">
      <c r="D1365" s="185"/>
    </row>
    <row r="1366" spans="4:4" x14ac:dyDescent="0.2">
      <c r="D1366" s="185"/>
    </row>
    <row r="1367" spans="4:4" x14ac:dyDescent="0.2">
      <c r="D1367" s="185"/>
    </row>
    <row r="1368" spans="4:4" x14ac:dyDescent="0.2">
      <c r="D1368" s="185"/>
    </row>
    <row r="1369" spans="4:4" x14ac:dyDescent="0.2">
      <c r="D1369" s="185"/>
    </row>
    <row r="1370" spans="4:4" x14ac:dyDescent="0.2">
      <c r="D1370" s="185"/>
    </row>
    <row r="1371" spans="4:4" x14ac:dyDescent="0.2">
      <c r="D1371" s="185"/>
    </row>
    <row r="1372" spans="4:4" x14ac:dyDescent="0.2">
      <c r="D1372" s="185"/>
    </row>
    <row r="1373" spans="4:4" x14ac:dyDescent="0.2">
      <c r="D1373" s="185"/>
    </row>
    <row r="1374" spans="4:4" x14ac:dyDescent="0.2">
      <c r="D1374" s="185"/>
    </row>
    <row r="1375" spans="4:4" x14ac:dyDescent="0.2">
      <c r="D1375" s="185"/>
    </row>
    <row r="1376" spans="4:4" x14ac:dyDescent="0.2">
      <c r="D1376" s="185"/>
    </row>
    <row r="1377" spans="4:4" x14ac:dyDescent="0.2">
      <c r="D1377" s="185"/>
    </row>
    <row r="1378" spans="4:4" x14ac:dyDescent="0.2">
      <c r="D1378" s="185"/>
    </row>
    <row r="1379" spans="4:4" x14ac:dyDescent="0.2">
      <c r="D1379" s="185"/>
    </row>
    <row r="1380" spans="4:4" x14ac:dyDescent="0.2">
      <c r="D1380" s="185"/>
    </row>
    <row r="1381" spans="4:4" x14ac:dyDescent="0.2">
      <c r="D1381" s="185"/>
    </row>
    <row r="1382" spans="4:4" x14ac:dyDescent="0.2">
      <c r="D1382" s="185"/>
    </row>
    <row r="1383" spans="4:4" x14ac:dyDescent="0.2">
      <c r="D1383" s="185"/>
    </row>
    <row r="1384" spans="4:4" x14ac:dyDescent="0.2">
      <c r="D1384" s="185"/>
    </row>
    <row r="1385" spans="4:4" x14ac:dyDescent="0.2">
      <c r="D1385" s="185"/>
    </row>
    <row r="1386" spans="4:4" x14ac:dyDescent="0.2">
      <c r="D1386" s="185"/>
    </row>
    <row r="1387" spans="4:4" x14ac:dyDescent="0.2">
      <c r="D1387" s="185"/>
    </row>
    <row r="1388" spans="4:4" x14ac:dyDescent="0.2">
      <c r="D1388" s="185"/>
    </row>
    <row r="1389" spans="4:4" x14ac:dyDescent="0.2">
      <c r="D1389" s="185"/>
    </row>
    <row r="1390" spans="4:4" x14ac:dyDescent="0.2">
      <c r="D1390" s="185"/>
    </row>
    <row r="1391" spans="4:4" x14ac:dyDescent="0.2">
      <c r="D1391" s="185"/>
    </row>
    <row r="1392" spans="4:4" x14ac:dyDescent="0.2">
      <c r="D1392" s="185"/>
    </row>
    <row r="1393" spans="4:4" x14ac:dyDescent="0.2">
      <c r="D1393" s="185"/>
    </row>
    <row r="1394" spans="4:4" x14ac:dyDescent="0.2">
      <c r="D1394" s="185"/>
    </row>
    <row r="1395" spans="4:4" x14ac:dyDescent="0.2">
      <c r="D1395" s="185"/>
    </row>
    <row r="1396" spans="4:4" x14ac:dyDescent="0.2">
      <c r="D1396" s="185"/>
    </row>
    <row r="1397" spans="4:4" x14ac:dyDescent="0.2">
      <c r="D1397" s="185"/>
    </row>
    <row r="1398" spans="4:4" x14ac:dyDescent="0.2">
      <c r="D1398" s="185"/>
    </row>
    <row r="1399" spans="4:4" x14ac:dyDescent="0.2">
      <c r="D1399" s="185"/>
    </row>
    <row r="1400" spans="4:4" x14ac:dyDescent="0.2">
      <c r="D1400" s="185"/>
    </row>
    <row r="1401" spans="4:4" x14ac:dyDescent="0.2">
      <c r="D1401" s="185"/>
    </row>
    <row r="1402" spans="4:4" x14ac:dyDescent="0.2">
      <c r="D1402" s="185"/>
    </row>
    <row r="1403" spans="4:4" x14ac:dyDescent="0.2">
      <c r="D1403" s="185"/>
    </row>
    <row r="1404" spans="4:4" x14ac:dyDescent="0.2">
      <c r="D1404" s="185"/>
    </row>
    <row r="1405" spans="4:4" x14ac:dyDescent="0.2">
      <c r="D1405" s="185"/>
    </row>
    <row r="1406" spans="4:4" x14ac:dyDescent="0.2">
      <c r="D1406" s="185"/>
    </row>
    <row r="1407" spans="4:4" x14ac:dyDescent="0.2">
      <c r="D1407" s="185"/>
    </row>
    <row r="1408" spans="4:4" x14ac:dyDescent="0.2">
      <c r="D1408" s="185"/>
    </row>
    <row r="1409" spans="4:4" x14ac:dyDescent="0.2">
      <c r="D1409" s="185"/>
    </row>
    <row r="1410" spans="4:4" x14ac:dyDescent="0.2">
      <c r="D1410" s="185"/>
    </row>
    <row r="1411" spans="4:4" x14ac:dyDescent="0.2">
      <c r="D1411" s="185"/>
    </row>
    <row r="1412" spans="4:4" x14ac:dyDescent="0.2">
      <c r="D1412" s="185"/>
    </row>
    <row r="1413" spans="4:4" x14ac:dyDescent="0.2">
      <c r="D1413" s="185"/>
    </row>
    <row r="1414" spans="4:4" x14ac:dyDescent="0.2">
      <c r="D1414" s="185"/>
    </row>
    <row r="1415" spans="4:4" x14ac:dyDescent="0.2">
      <c r="D1415" s="185"/>
    </row>
    <row r="1416" spans="4:4" x14ac:dyDescent="0.2">
      <c r="D1416" s="185"/>
    </row>
    <row r="1417" spans="4:4" x14ac:dyDescent="0.2">
      <c r="D1417" s="185"/>
    </row>
    <row r="1418" spans="4:4" x14ac:dyDescent="0.2">
      <c r="D1418" s="185"/>
    </row>
    <row r="1419" spans="4:4" x14ac:dyDescent="0.2">
      <c r="D1419" s="185"/>
    </row>
    <row r="1420" spans="4:4" x14ac:dyDescent="0.2">
      <c r="D1420" s="185"/>
    </row>
    <row r="1421" spans="4:4" x14ac:dyDescent="0.2">
      <c r="D1421" s="185"/>
    </row>
    <row r="1422" spans="4:4" x14ac:dyDescent="0.2">
      <c r="D1422" s="185"/>
    </row>
    <row r="1423" spans="4:4" x14ac:dyDescent="0.2">
      <c r="D1423" s="185"/>
    </row>
    <row r="1424" spans="4:4" x14ac:dyDescent="0.2">
      <c r="D1424" s="185"/>
    </row>
    <row r="1425" spans="4:4" x14ac:dyDescent="0.2">
      <c r="D1425" s="185"/>
    </row>
    <row r="1426" spans="4:4" x14ac:dyDescent="0.2">
      <c r="D1426" s="185"/>
    </row>
    <row r="1427" spans="4:4" x14ac:dyDescent="0.2">
      <c r="D1427" s="185"/>
    </row>
    <row r="1428" spans="4:4" x14ac:dyDescent="0.2">
      <c r="D1428" s="185"/>
    </row>
    <row r="1429" spans="4:4" x14ac:dyDescent="0.2">
      <c r="D1429" s="185"/>
    </row>
    <row r="1430" spans="4:4" x14ac:dyDescent="0.2">
      <c r="D1430" s="185"/>
    </row>
    <row r="1431" spans="4:4" x14ac:dyDescent="0.2">
      <c r="D1431" s="185"/>
    </row>
    <row r="1432" spans="4:4" x14ac:dyDescent="0.2">
      <c r="D1432" s="185"/>
    </row>
    <row r="1433" spans="4:4" x14ac:dyDescent="0.2">
      <c r="D1433" s="185"/>
    </row>
    <row r="1434" spans="4:4" x14ac:dyDescent="0.2">
      <c r="D1434" s="185"/>
    </row>
    <row r="1435" spans="4:4" x14ac:dyDescent="0.2">
      <c r="D1435" s="185"/>
    </row>
    <row r="1436" spans="4:4" x14ac:dyDescent="0.2">
      <c r="D1436" s="185"/>
    </row>
    <row r="1437" spans="4:4" x14ac:dyDescent="0.2">
      <c r="D1437" s="185"/>
    </row>
    <row r="1438" spans="4:4" x14ac:dyDescent="0.2">
      <c r="D1438" s="185"/>
    </row>
    <row r="1439" spans="4:4" x14ac:dyDescent="0.2">
      <c r="D1439" s="185"/>
    </row>
    <row r="1440" spans="4:4" x14ac:dyDescent="0.2">
      <c r="D1440" s="185"/>
    </row>
    <row r="1441" spans="4:4" x14ac:dyDescent="0.2">
      <c r="D1441" s="185"/>
    </row>
    <row r="1442" spans="4:4" x14ac:dyDescent="0.2">
      <c r="D1442" s="185"/>
    </row>
    <row r="1443" spans="4:4" x14ac:dyDescent="0.2">
      <c r="D1443" s="185"/>
    </row>
    <row r="1444" spans="4:4" x14ac:dyDescent="0.2">
      <c r="D1444" s="185"/>
    </row>
    <row r="1445" spans="4:4" x14ac:dyDescent="0.2">
      <c r="D1445" s="185"/>
    </row>
    <row r="1446" spans="4:4" x14ac:dyDescent="0.2">
      <c r="D1446" s="185"/>
    </row>
    <row r="1447" spans="4:4" x14ac:dyDescent="0.2">
      <c r="D1447" s="185"/>
    </row>
    <row r="1448" spans="4:4" x14ac:dyDescent="0.2">
      <c r="D1448" s="185"/>
    </row>
    <row r="1449" spans="4:4" x14ac:dyDescent="0.2">
      <c r="D1449" s="185"/>
    </row>
    <row r="1450" spans="4:4" x14ac:dyDescent="0.2">
      <c r="D1450" s="185"/>
    </row>
    <row r="1451" spans="4:4" x14ac:dyDescent="0.2">
      <c r="D1451" s="185"/>
    </row>
    <row r="1452" spans="4:4" x14ac:dyDescent="0.2">
      <c r="D1452" s="185"/>
    </row>
    <row r="1453" spans="4:4" x14ac:dyDescent="0.2">
      <c r="D1453" s="185"/>
    </row>
    <row r="1454" spans="4:4" x14ac:dyDescent="0.2">
      <c r="D1454" s="185"/>
    </row>
    <row r="1455" spans="4:4" x14ac:dyDescent="0.2">
      <c r="D1455" s="185"/>
    </row>
    <row r="1456" spans="4:4" x14ac:dyDescent="0.2">
      <c r="D1456" s="185"/>
    </row>
    <row r="1457" spans="4:4" x14ac:dyDescent="0.2">
      <c r="D1457" s="185"/>
    </row>
    <row r="1458" spans="4:4" x14ac:dyDescent="0.2">
      <c r="D1458" s="185"/>
    </row>
    <row r="1459" spans="4:4" x14ac:dyDescent="0.2">
      <c r="D1459" s="185"/>
    </row>
    <row r="1460" spans="4:4" x14ac:dyDescent="0.2">
      <c r="D1460" s="185"/>
    </row>
    <row r="1461" spans="4:4" x14ac:dyDescent="0.2">
      <c r="D1461" s="185"/>
    </row>
    <row r="1462" spans="4:4" x14ac:dyDescent="0.2">
      <c r="D1462" s="185"/>
    </row>
    <row r="1463" spans="4:4" x14ac:dyDescent="0.2">
      <c r="D1463" s="185"/>
    </row>
    <row r="1464" spans="4:4" x14ac:dyDescent="0.2">
      <c r="D1464" s="185"/>
    </row>
    <row r="1465" spans="4:4" x14ac:dyDescent="0.2">
      <c r="D1465" s="185"/>
    </row>
    <row r="1466" spans="4:4" x14ac:dyDescent="0.2">
      <c r="D1466" s="185"/>
    </row>
    <row r="1467" spans="4:4" x14ac:dyDescent="0.2">
      <c r="D1467" s="185"/>
    </row>
    <row r="1468" spans="4:4" x14ac:dyDescent="0.2">
      <c r="D1468" s="185"/>
    </row>
    <row r="1469" spans="4:4" x14ac:dyDescent="0.2">
      <c r="D1469" s="185"/>
    </row>
    <row r="1470" spans="4:4" x14ac:dyDescent="0.2">
      <c r="D1470" s="185"/>
    </row>
    <row r="1471" spans="4:4" x14ac:dyDescent="0.2">
      <c r="D1471" s="185"/>
    </row>
    <row r="1472" spans="4:4" x14ac:dyDescent="0.2">
      <c r="D1472" s="185"/>
    </row>
    <row r="1473" spans="4:4" x14ac:dyDescent="0.2">
      <c r="D1473" s="185"/>
    </row>
    <row r="1474" spans="4:4" x14ac:dyDescent="0.2">
      <c r="D1474" s="185"/>
    </row>
    <row r="1475" spans="4:4" x14ac:dyDescent="0.2">
      <c r="D1475" s="185"/>
    </row>
    <row r="1476" spans="4:4" x14ac:dyDescent="0.2">
      <c r="D1476" s="185"/>
    </row>
    <row r="1477" spans="4:4" x14ac:dyDescent="0.2">
      <c r="D1477" s="185"/>
    </row>
    <row r="1478" spans="4:4" x14ac:dyDescent="0.2">
      <c r="D1478" s="185"/>
    </row>
    <row r="1479" spans="4:4" x14ac:dyDescent="0.2">
      <c r="D1479" s="185"/>
    </row>
    <row r="1480" spans="4:4" x14ac:dyDescent="0.2">
      <c r="D1480" s="185"/>
    </row>
    <row r="1481" spans="4:4" x14ac:dyDescent="0.2">
      <c r="D1481" s="185"/>
    </row>
    <row r="1482" spans="4:4" x14ac:dyDescent="0.2">
      <c r="D1482" s="185"/>
    </row>
    <row r="1483" spans="4:4" x14ac:dyDescent="0.2">
      <c r="D1483" s="185"/>
    </row>
    <row r="1484" spans="4:4" x14ac:dyDescent="0.2">
      <c r="D1484" s="185"/>
    </row>
    <row r="1485" spans="4:4" x14ac:dyDescent="0.2">
      <c r="D1485" s="185"/>
    </row>
    <row r="1486" spans="4:4" x14ac:dyDescent="0.2">
      <c r="D1486" s="185"/>
    </row>
    <row r="1487" spans="4:4" x14ac:dyDescent="0.2">
      <c r="D1487" s="185"/>
    </row>
    <row r="1488" spans="4:4" x14ac:dyDescent="0.2">
      <c r="D1488" s="185"/>
    </row>
    <row r="1489" spans="4:4" x14ac:dyDescent="0.2">
      <c r="D1489" s="185"/>
    </row>
    <row r="1490" spans="4:4" x14ac:dyDescent="0.2">
      <c r="D1490" s="185"/>
    </row>
    <row r="1491" spans="4:4" x14ac:dyDescent="0.2">
      <c r="D1491" s="185"/>
    </row>
    <row r="1492" spans="4:4" x14ac:dyDescent="0.2">
      <c r="D1492" s="185"/>
    </row>
    <row r="1493" spans="4:4" x14ac:dyDescent="0.2">
      <c r="D1493" s="185"/>
    </row>
    <row r="1494" spans="4:4" x14ac:dyDescent="0.2">
      <c r="D1494" s="185"/>
    </row>
    <row r="1495" spans="4:4" x14ac:dyDescent="0.2">
      <c r="D1495" s="185"/>
    </row>
    <row r="1496" spans="4:4" x14ac:dyDescent="0.2">
      <c r="D1496" s="185"/>
    </row>
    <row r="1497" spans="4:4" x14ac:dyDescent="0.2">
      <c r="D1497" s="185"/>
    </row>
    <row r="1498" spans="4:4" x14ac:dyDescent="0.2">
      <c r="D1498" s="185"/>
    </row>
    <row r="1499" spans="4:4" x14ac:dyDescent="0.2">
      <c r="D1499" s="185"/>
    </row>
    <row r="1500" spans="4:4" x14ac:dyDescent="0.2">
      <c r="D1500" s="185"/>
    </row>
    <row r="1501" spans="4:4" x14ac:dyDescent="0.2">
      <c r="D1501" s="185"/>
    </row>
    <row r="1502" spans="4:4" x14ac:dyDescent="0.2">
      <c r="D1502" s="185"/>
    </row>
    <row r="1503" spans="4:4" x14ac:dyDescent="0.2">
      <c r="D1503" s="185"/>
    </row>
    <row r="1504" spans="4:4" x14ac:dyDescent="0.2">
      <c r="D1504" s="185"/>
    </row>
    <row r="1505" spans="4:4" x14ac:dyDescent="0.2">
      <c r="D1505" s="185"/>
    </row>
    <row r="1506" spans="4:4" x14ac:dyDescent="0.2">
      <c r="D1506" s="185"/>
    </row>
    <row r="1507" spans="4:4" x14ac:dyDescent="0.2">
      <c r="D1507" s="185"/>
    </row>
    <row r="1508" spans="4:4" x14ac:dyDescent="0.2">
      <c r="D1508" s="185"/>
    </row>
    <row r="1509" spans="4:4" x14ac:dyDescent="0.2">
      <c r="D1509" s="185"/>
    </row>
    <row r="1510" spans="4:4" x14ac:dyDescent="0.2">
      <c r="D1510" s="185"/>
    </row>
    <row r="1511" spans="4:4" x14ac:dyDescent="0.2">
      <c r="D1511" s="185"/>
    </row>
    <row r="1512" spans="4:4" x14ac:dyDescent="0.2">
      <c r="D1512" s="185"/>
    </row>
    <row r="1513" spans="4:4" x14ac:dyDescent="0.2">
      <c r="D1513" s="185"/>
    </row>
    <row r="1514" spans="4:4" x14ac:dyDescent="0.2">
      <c r="D1514" s="185"/>
    </row>
    <row r="1515" spans="4:4" x14ac:dyDescent="0.2">
      <c r="D1515" s="185"/>
    </row>
    <row r="1516" spans="4:4" x14ac:dyDescent="0.2">
      <c r="D1516" s="185"/>
    </row>
    <row r="1517" spans="4:4" x14ac:dyDescent="0.2">
      <c r="D1517" s="185"/>
    </row>
    <row r="1518" spans="4:4" x14ac:dyDescent="0.2">
      <c r="D1518" s="185"/>
    </row>
    <row r="1519" spans="4:4" x14ac:dyDescent="0.2">
      <c r="D1519" s="185"/>
    </row>
    <row r="1520" spans="4:4" x14ac:dyDescent="0.2">
      <c r="D1520" s="185"/>
    </row>
    <row r="1521" spans="4:4" x14ac:dyDescent="0.2">
      <c r="D1521" s="185"/>
    </row>
    <row r="1522" spans="4:4" x14ac:dyDescent="0.2">
      <c r="D1522" s="185"/>
    </row>
    <row r="1523" spans="4:4" x14ac:dyDescent="0.2">
      <c r="D1523" s="185"/>
    </row>
    <row r="1524" spans="4:4" x14ac:dyDescent="0.2">
      <c r="D1524" s="185"/>
    </row>
    <row r="1525" spans="4:4" x14ac:dyDescent="0.2">
      <c r="D1525" s="185"/>
    </row>
    <row r="1526" spans="4:4" x14ac:dyDescent="0.2">
      <c r="D1526" s="185"/>
    </row>
    <row r="1527" spans="4:4" x14ac:dyDescent="0.2">
      <c r="D1527" s="185"/>
    </row>
    <row r="1528" spans="4:4" x14ac:dyDescent="0.2">
      <c r="D1528" s="185"/>
    </row>
    <row r="1529" spans="4:4" x14ac:dyDescent="0.2">
      <c r="D1529" s="185"/>
    </row>
    <row r="1530" spans="4:4" x14ac:dyDescent="0.2">
      <c r="D1530" s="185"/>
    </row>
    <row r="1531" spans="4:4" x14ac:dyDescent="0.2">
      <c r="D1531" s="185"/>
    </row>
    <row r="1532" spans="4:4" x14ac:dyDescent="0.2">
      <c r="D1532" s="185"/>
    </row>
    <row r="1533" spans="4:4" x14ac:dyDescent="0.2">
      <c r="D1533" s="185"/>
    </row>
    <row r="1534" spans="4:4" x14ac:dyDescent="0.2">
      <c r="D1534" s="185"/>
    </row>
    <row r="1535" spans="4:4" x14ac:dyDescent="0.2">
      <c r="D1535" s="185"/>
    </row>
    <row r="1536" spans="4:4" x14ac:dyDescent="0.2">
      <c r="D1536" s="185"/>
    </row>
    <row r="1537" spans="4:4" x14ac:dyDescent="0.2">
      <c r="D1537" s="185"/>
    </row>
    <row r="1538" spans="4:4" x14ac:dyDescent="0.2">
      <c r="D1538" s="185"/>
    </row>
    <row r="1539" spans="4:4" x14ac:dyDescent="0.2">
      <c r="D1539" s="185"/>
    </row>
    <row r="1540" spans="4:4" x14ac:dyDescent="0.2">
      <c r="D1540" s="185"/>
    </row>
    <row r="1541" spans="4:4" x14ac:dyDescent="0.2">
      <c r="D1541" s="185"/>
    </row>
    <row r="1542" spans="4:4" x14ac:dyDescent="0.2">
      <c r="D1542" s="185"/>
    </row>
    <row r="1543" spans="4:4" x14ac:dyDescent="0.2">
      <c r="D1543" s="185"/>
    </row>
    <row r="1544" spans="4:4" x14ac:dyDescent="0.2">
      <c r="D1544" s="185"/>
    </row>
    <row r="1545" spans="4:4" x14ac:dyDescent="0.2">
      <c r="D1545" s="185"/>
    </row>
    <row r="1546" spans="4:4" x14ac:dyDescent="0.2">
      <c r="D1546" s="185"/>
    </row>
    <row r="1547" spans="4:4" x14ac:dyDescent="0.2">
      <c r="D1547" s="185"/>
    </row>
    <row r="1548" spans="4:4" x14ac:dyDescent="0.2">
      <c r="D1548" s="185"/>
    </row>
    <row r="1549" spans="4:4" x14ac:dyDescent="0.2">
      <c r="D1549" s="185"/>
    </row>
    <row r="1550" spans="4:4" x14ac:dyDescent="0.2">
      <c r="D1550" s="185"/>
    </row>
    <row r="1551" spans="4:4" x14ac:dyDescent="0.2">
      <c r="D1551" s="185"/>
    </row>
    <row r="1552" spans="4:4" x14ac:dyDescent="0.2">
      <c r="D1552" s="185"/>
    </row>
    <row r="1553" spans="4:4" x14ac:dyDescent="0.2">
      <c r="D1553" s="185"/>
    </row>
    <row r="1554" spans="4:4" x14ac:dyDescent="0.2">
      <c r="D1554" s="185"/>
    </row>
    <row r="1555" spans="4:4" x14ac:dyDescent="0.2">
      <c r="D1555" s="185"/>
    </row>
    <row r="1556" spans="4:4" x14ac:dyDescent="0.2">
      <c r="D1556" s="185"/>
    </row>
    <row r="1557" spans="4:4" x14ac:dyDescent="0.2">
      <c r="D1557" s="185"/>
    </row>
    <row r="1558" spans="4:4" x14ac:dyDescent="0.2">
      <c r="D1558" s="185"/>
    </row>
    <row r="1559" spans="4:4" x14ac:dyDescent="0.2">
      <c r="D1559" s="185"/>
    </row>
    <row r="1560" spans="4:4" x14ac:dyDescent="0.2">
      <c r="D1560" s="185"/>
    </row>
    <row r="1561" spans="4:4" x14ac:dyDescent="0.2">
      <c r="D1561" s="185"/>
    </row>
    <row r="1562" spans="4:4" x14ac:dyDescent="0.2">
      <c r="D1562" s="185"/>
    </row>
    <row r="1563" spans="4:4" x14ac:dyDescent="0.2">
      <c r="D1563" s="185"/>
    </row>
    <row r="1564" spans="4:4" x14ac:dyDescent="0.2">
      <c r="D1564" s="185"/>
    </row>
    <row r="1565" spans="4:4" x14ac:dyDescent="0.2">
      <c r="D1565" s="185"/>
    </row>
    <row r="1566" spans="4:4" x14ac:dyDescent="0.2">
      <c r="D1566" s="185"/>
    </row>
    <row r="1567" spans="4:4" x14ac:dyDescent="0.2">
      <c r="D1567" s="185"/>
    </row>
    <row r="1568" spans="4:4" x14ac:dyDescent="0.2">
      <c r="D1568" s="185"/>
    </row>
    <row r="1569" spans="4:4" x14ac:dyDescent="0.2">
      <c r="D1569" s="185"/>
    </row>
    <row r="1570" spans="4:4" x14ac:dyDescent="0.2">
      <c r="D1570" s="185"/>
    </row>
    <row r="1571" spans="4:4" x14ac:dyDescent="0.2">
      <c r="D1571" s="185"/>
    </row>
    <row r="1572" spans="4:4" x14ac:dyDescent="0.2">
      <c r="D1572" s="185"/>
    </row>
    <row r="1573" spans="4:4" x14ac:dyDescent="0.2">
      <c r="D1573" s="185"/>
    </row>
    <row r="1574" spans="4:4" x14ac:dyDescent="0.2">
      <c r="D1574" s="185"/>
    </row>
    <row r="1575" spans="4:4" x14ac:dyDescent="0.2">
      <c r="D1575" s="185"/>
    </row>
    <row r="1576" spans="4:4" x14ac:dyDescent="0.2">
      <c r="D1576" s="185"/>
    </row>
    <row r="1577" spans="4:4" x14ac:dyDescent="0.2">
      <c r="D1577" s="185"/>
    </row>
    <row r="1578" spans="4:4" x14ac:dyDescent="0.2">
      <c r="D1578" s="185"/>
    </row>
    <row r="1579" spans="4:4" x14ac:dyDescent="0.2">
      <c r="D1579" s="185"/>
    </row>
    <row r="1580" spans="4:4" x14ac:dyDescent="0.2">
      <c r="D1580" s="185"/>
    </row>
    <row r="1581" spans="4:4" x14ac:dyDescent="0.2">
      <c r="D1581" s="185"/>
    </row>
    <row r="1582" spans="4:4" x14ac:dyDescent="0.2">
      <c r="D1582" s="185"/>
    </row>
    <row r="1583" spans="4:4" x14ac:dyDescent="0.2">
      <c r="D1583" s="185"/>
    </row>
    <row r="1584" spans="4:4" x14ac:dyDescent="0.2">
      <c r="D1584" s="185"/>
    </row>
    <row r="1585" spans="4:4" x14ac:dyDescent="0.2">
      <c r="D1585" s="185"/>
    </row>
    <row r="1586" spans="4:4" x14ac:dyDescent="0.2">
      <c r="D1586" s="185"/>
    </row>
    <row r="1587" spans="4:4" x14ac:dyDescent="0.2">
      <c r="D1587" s="185"/>
    </row>
    <row r="1588" spans="4:4" x14ac:dyDescent="0.2">
      <c r="D1588" s="185"/>
    </row>
    <row r="1589" spans="4:4" x14ac:dyDescent="0.2">
      <c r="D1589" s="185"/>
    </row>
    <row r="1590" spans="4:4" x14ac:dyDescent="0.2">
      <c r="D1590" s="185"/>
    </row>
    <row r="1591" spans="4:4" x14ac:dyDescent="0.2">
      <c r="D1591" s="185"/>
    </row>
    <row r="1592" spans="4:4" x14ac:dyDescent="0.2">
      <c r="D1592" s="185"/>
    </row>
    <row r="1593" spans="4:4" x14ac:dyDescent="0.2">
      <c r="D1593" s="185"/>
    </row>
    <row r="1594" spans="4:4" x14ac:dyDescent="0.2">
      <c r="D1594" s="185"/>
    </row>
    <row r="1595" spans="4:4" x14ac:dyDescent="0.2">
      <c r="D1595" s="185"/>
    </row>
    <row r="1596" spans="4:4" x14ac:dyDescent="0.2">
      <c r="D1596" s="185"/>
    </row>
    <row r="1597" spans="4:4" x14ac:dyDescent="0.2">
      <c r="D1597" s="185"/>
    </row>
    <row r="1598" spans="4:4" x14ac:dyDescent="0.2">
      <c r="D1598" s="185"/>
    </row>
    <row r="1599" spans="4:4" x14ac:dyDescent="0.2">
      <c r="D1599" s="185"/>
    </row>
    <row r="1600" spans="4:4" x14ac:dyDescent="0.2">
      <c r="D1600" s="185"/>
    </row>
    <row r="1601" spans="4:4" x14ac:dyDescent="0.2">
      <c r="D1601" s="185"/>
    </row>
    <row r="1602" spans="4:4" x14ac:dyDescent="0.2">
      <c r="D1602" s="185"/>
    </row>
    <row r="1603" spans="4:4" x14ac:dyDescent="0.2">
      <c r="D1603" s="185"/>
    </row>
    <row r="1604" spans="4:4" x14ac:dyDescent="0.2">
      <c r="D1604" s="185"/>
    </row>
    <row r="1605" spans="4:4" x14ac:dyDescent="0.2">
      <c r="D1605" s="185"/>
    </row>
    <row r="1606" spans="4:4" x14ac:dyDescent="0.2">
      <c r="D1606" s="185"/>
    </row>
    <row r="1607" spans="4:4" x14ac:dyDescent="0.2">
      <c r="D1607" s="185"/>
    </row>
    <row r="1608" spans="4:4" x14ac:dyDescent="0.2">
      <c r="D1608" s="185"/>
    </row>
    <row r="1609" spans="4:4" x14ac:dyDescent="0.2">
      <c r="D1609" s="185"/>
    </row>
    <row r="1610" spans="4:4" x14ac:dyDescent="0.2">
      <c r="D1610" s="185"/>
    </row>
    <row r="1611" spans="4:4" x14ac:dyDescent="0.2">
      <c r="D1611" s="185"/>
    </row>
    <row r="1612" spans="4:4" x14ac:dyDescent="0.2">
      <c r="D1612" s="185"/>
    </row>
    <row r="1613" spans="4:4" x14ac:dyDescent="0.2">
      <c r="D1613" s="185"/>
    </row>
    <row r="1614" spans="4:4" x14ac:dyDescent="0.2">
      <c r="D1614" s="185"/>
    </row>
    <row r="1615" spans="4:4" x14ac:dyDescent="0.2">
      <c r="D1615" s="185"/>
    </row>
    <row r="1616" spans="4:4" x14ac:dyDescent="0.2">
      <c r="D1616" s="185"/>
    </row>
    <row r="1617" spans="4:4" x14ac:dyDescent="0.2">
      <c r="D1617" s="185"/>
    </row>
    <row r="1618" spans="4:4" x14ac:dyDescent="0.2">
      <c r="D1618" s="185"/>
    </row>
    <row r="1619" spans="4:4" x14ac:dyDescent="0.2">
      <c r="D1619" s="185"/>
    </row>
    <row r="1620" spans="4:4" x14ac:dyDescent="0.2">
      <c r="D1620" s="185"/>
    </row>
    <row r="1621" spans="4:4" x14ac:dyDescent="0.2">
      <c r="D1621" s="185"/>
    </row>
    <row r="1622" spans="4:4" x14ac:dyDescent="0.2">
      <c r="D1622" s="185"/>
    </row>
    <row r="1623" spans="4:4" x14ac:dyDescent="0.2">
      <c r="D1623" s="185"/>
    </row>
    <row r="1624" spans="4:4" x14ac:dyDescent="0.2">
      <c r="D1624" s="185"/>
    </row>
    <row r="1625" spans="4:4" x14ac:dyDescent="0.2">
      <c r="D1625" s="185"/>
    </row>
    <row r="1626" spans="4:4" x14ac:dyDescent="0.2">
      <c r="D1626" s="185"/>
    </row>
    <row r="1627" spans="4:4" x14ac:dyDescent="0.2">
      <c r="D1627" s="185"/>
    </row>
    <row r="1628" spans="4:4" x14ac:dyDescent="0.2">
      <c r="D1628" s="185"/>
    </row>
    <row r="1629" spans="4:4" x14ac:dyDescent="0.2">
      <c r="D1629" s="185"/>
    </row>
    <row r="1630" spans="4:4" x14ac:dyDescent="0.2">
      <c r="D1630" s="185"/>
    </row>
    <row r="1631" spans="4:4" x14ac:dyDescent="0.2">
      <c r="D1631" s="185"/>
    </row>
    <row r="1632" spans="4:4" x14ac:dyDescent="0.2">
      <c r="D1632" s="185"/>
    </row>
    <row r="1633" spans="4:4" x14ac:dyDescent="0.2">
      <c r="D1633" s="185"/>
    </row>
    <row r="1634" spans="4:4" x14ac:dyDescent="0.2">
      <c r="D1634" s="185"/>
    </row>
    <row r="1635" spans="4:4" x14ac:dyDescent="0.2">
      <c r="D1635" s="185"/>
    </row>
    <row r="1636" spans="4:4" x14ac:dyDescent="0.2">
      <c r="D1636" s="185"/>
    </row>
    <row r="1637" spans="4:4" x14ac:dyDescent="0.2">
      <c r="D1637" s="185"/>
    </row>
    <row r="1638" spans="4:4" x14ac:dyDescent="0.2">
      <c r="D1638" s="185"/>
    </row>
    <row r="1639" spans="4:4" x14ac:dyDescent="0.2">
      <c r="D1639" s="185"/>
    </row>
    <row r="1640" spans="4:4" x14ac:dyDescent="0.2">
      <c r="D1640" s="185"/>
    </row>
    <row r="1641" spans="4:4" x14ac:dyDescent="0.2">
      <c r="D1641" s="185"/>
    </row>
    <row r="1642" spans="4:4" x14ac:dyDescent="0.2">
      <c r="D1642" s="185"/>
    </row>
    <row r="1643" spans="4:4" x14ac:dyDescent="0.2">
      <c r="D1643" s="185"/>
    </row>
    <row r="1644" spans="4:4" x14ac:dyDescent="0.2">
      <c r="D1644" s="185"/>
    </row>
    <row r="1645" spans="4:4" x14ac:dyDescent="0.2">
      <c r="D1645" s="185"/>
    </row>
    <row r="1646" spans="4:4" x14ac:dyDescent="0.2">
      <c r="D1646" s="185"/>
    </row>
    <row r="1647" spans="4:4" x14ac:dyDescent="0.2">
      <c r="D1647" s="185"/>
    </row>
    <row r="1648" spans="4:4" x14ac:dyDescent="0.2">
      <c r="D1648" s="185"/>
    </row>
    <row r="1649" spans="4:4" x14ac:dyDescent="0.2">
      <c r="D1649" s="185"/>
    </row>
    <row r="1650" spans="4:4" x14ac:dyDescent="0.2">
      <c r="D1650" s="185"/>
    </row>
    <row r="1651" spans="4:4" x14ac:dyDescent="0.2">
      <c r="D1651" s="185"/>
    </row>
    <row r="1652" spans="4:4" x14ac:dyDescent="0.2">
      <c r="D1652" s="185"/>
    </row>
    <row r="1653" spans="4:4" x14ac:dyDescent="0.2">
      <c r="D1653" s="185"/>
    </row>
    <row r="1654" spans="4:4" x14ac:dyDescent="0.2">
      <c r="D1654" s="185"/>
    </row>
    <row r="1655" spans="4:4" x14ac:dyDescent="0.2">
      <c r="D1655" s="185"/>
    </row>
    <row r="1656" spans="4:4" x14ac:dyDescent="0.2">
      <c r="D1656" s="185"/>
    </row>
    <row r="1657" spans="4:4" x14ac:dyDescent="0.2">
      <c r="D1657" s="185"/>
    </row>
    <row r="1658" spans="4:4" x14ac:dyDescent="0.2">
      <c r="D1658" s="185"/>
    </row>
    <row r="1659" spans="4:4" x14ac:dyDescent="0.2">
      <c r="D1659" s="185"/>
    </row>
    <row r="1660" spans="4:4" x14ac:dyDescent="0.2">
      <c r="D1660" s="185"/>
    </row>
    <row r="1661" spans="4:4" x14ac:dyDescent="0.2">
      <c r="D1661" s="185"/>
    </row>
    <row r="1662" spans="4:4" x14ac:dyDescent="0.2">
      <c r="D1662" s="185"/>
    </row>
    <row r="1663" spans="4:4" x14ac:dyDescent="0.2">
      <c r="D1663" s="185"/>
    </row>
    <row r="1664" spans="4:4" x14ac:dyDescent="0.2">
      <c r="D1664" s="185"/>
    </row>
    <row r="1665" spans="4:4" x14ac:dyDescent="0.2">
      <c r="D1665" s="185"/>
    </row>
    <row r="1666" spans="4:4" x14ac:dyDescent="0.2">
      <c r="D1666" s="185"/>
    </row>
    <row r="1667" spans="4:4" x14ac:dyDescent="0.2">
      <c r="D1667" s="185"/>
    </row>
    <row r="1668" spans="4:4" x14ac:dyDescent="0.2">
      <c r="D1668" s="185"/>
    </row>
    <row r="1669" spans="4:4" x14ac:dyDescent="0.2">
      <c r="D1669" s="185"/>
    </row>
    <row r="1670" spans="4:4" x14ac:dyDescent="0.2">
      <c r="D1670" s="185"/>
    </row>
    <row r="1671" spans="4:4" x14ac:dyDescent="0.2">
      <c r="D1671" s="185"/>
    </row>
    <row r="1672" spans="4:4" x14ac:dyDescent="0.2">
      <c r="D1672" s="185"/>
    </row>
    <row r="1673" spans="4:4" x14ac:dyDescent="0.2">
      <c r="D1673" s="185"/>
    </row>
    <row r="1674" spans="4:4" x14ac:dyDescent="0.2">
      <c r="D1674" s="185"/>
    </row>
    <row r="1675" spans="4:4" x14ac:dyDescent="0.2">
      <c r="D1675" s="185"/>
    </row>
    <row r="1676" spans="4:4" x14ac:dyDescent="0.2">
      <c r="D1676" s="185"/>
    </row>
    <row r="1677" spans="4:4" x14ac:dyDescent="0.2">
      <c r="D1677" s="185"/>
    </row>
    <row r="1678" spans="4:4" x14ac:dyDescent="0.2">
      <c r="D1678" s="185"/>
    </row>
    <row r="1679" spans="4:4" x14ac:dyDescent="0.2">
      <c r="D1679" s="185"/>
    </row>
    <row r="1680" spans="4:4" x14ac:dyDescent="0.2">
      <c r="D1680" s="185"/>
    </row>
    <row r="1681" spans="4:4" x14ac:dyDescent="0.2">
      <c r="D1681" s="185"/>
    </row>
    <row r="1682" spans="4:4" x14ac:dyDescent="0.2">
      <c r="D1682" s="185"/>
    </row>
    <row r="1683" spans="4:4" x14ac:dyDescent="0.2">
      <c r="D1683" s="185"/>
    </row>
    <row r="1684" spans="4:4" x14ac:dyDescent="0.2">
      <c r="D1684" s="185"/>
    </row>
    <row r="1685" spans="4:4" x14ac:dyDescent="0.2">
      <c r="D1685" s="185"/>
    </row>
    <row r="1686" spans="4:4" x14ac:dyDescent="0.2">
      <c r="D1686" s="185"/>
    </row>
    <row r="1687" spans="4:4" x14ac:dyDescent="0.2">
      <c r="D1687" s="185"/>
    </row>
    <row r="1688" spans="4:4" x14ac:dyDescent="0.2">
      <c r="D1688" s="185"/>
    </row>
    <row r="1689" spans="4:4" x14ac:dyDescent="0.2">
      <c r="D1689" s="185"/>
    </row>
    <row r="1690" spans="4:4" x14ac:dyDescent="0.2">
      <c r="D1690" s="185"/>
    </row>
    <row r="1691" spans="4:4" x14ac:dyDescent="0.2">
      <c r="D1691" s="185"/>
    </row>
    <row r="1692" spans="4:4" x14ac:dyDescent="0.2">
      <c r="D1692" s="185"/>
    </row>
    <row r="1693" spans="4:4" x14ac:dyDescent="0.2">
      <c r="D1693" s="185"/>
    </row>
    <row r="1694" spans="4:4" x14ac:dyDescent="0.2">
      <c r="D1694" s="185"/>
    </row>
    <row r="1695" spans="4:4" x14ac:dyDescent="0.2">
      <c r="D1695" s="185"/>
    </row>
    <row r="1696" spans="4:4" x14ac:dyDescent="0.2">
      <c r="D1696" s="185"/>
    </row>
    <row r="1697" spans="4:4" x14ac:dyDescent="0.2">
      <c r="D1697" s="185"/>
    </row>
    <row r="1698" spans="4:4" x14ac:dyDescent="0.2">
      <c r="D1698" s="185"/>
    </row>
    <row r="1699" spans="4:4" x14ac:dyDescent="0.2">
      <c r="D1699" s="185"/>
    </row>
    <row r="1700" spans="4:4" x14ac:dyDescent="0.2">
      <c r="D1700" s="185"/>
    </row>
    <row r="1701" spans="4:4" x14ac:dyDescent="0.2">
      <c r="D1701" s="185"/>
    </row>
    <row r="1702" spans="4:4" x14ac:dyDescent="0.2">
      <c r="D1702" s="185"/>
    </row>
    <row r="1703" spans="4:4" x14ac:dyDescent="0.2">
      <c r="D1703" s="185"/>
    </row>
    <row r="1704" spans="4:4" x14ac:dyDescent="0.2">
      <c r="D1704" s="185"/>
    </row>
    <row r="1705" spans="4:4" x14ac:dyDescent="0.2">
      <c r="D1705" s="185"/>
    </row>
    <row r="1706" spans="4:4" x14ac:dyDescent="0.2">
      <c r="D1706" s="185"/>
    </row>
    <row r="1707" spans="4:4" x14ac:dyDescent="0.2">
      <c r="D1707" s="185"/>
    </row>
    <row r="1708" spans="4:4" x14ac:dyDescent="0.2">
      <c r="D1708" s="185"/>
    </row>
    <row r="1709" spans="4:4" x14ac:dyDescent="0.2">
      <c r="D1709" s="185"/>
    </row>
    <row r="1710" spans="4:4" x14ac:dyDescent="0.2">
      <c r="D1710" s="185"/>
    </row>
    <row r="1711" spans="4:4" x14ac:dyDescent="0.2">
      <c r="D1711" s="185"/>
    </row>
    <row r="1712" spans="4:4" x14ac:dyDescent="0.2">
      <c r="D1712" s="185"/>
    </row>
    <row r="1713" spans="4:4" x14ac:dyDescent="0.2">
      <c r="D1713" s="185"/>
    </row>
    <row r="1714" spans="4:4" x14ac:dyDescent="0.2">
      <c r="D1714" s="185"/>
    </row>
    <row r="1715" spans="4:4" x14ac:dyDescent="0.2">
      <c r="D1715" s="185"/>
    </row>
    <row r="1716" spans="4:4" x14ac:dyDescent="0.2">
      <c r="D1716" s="185"/>
    </row>
    <row r="1717" spans="4:4" x14ac:dyDescent="0.2">
      <c r="D1717" s="185"/>
    </row>
    <row r="1718" spans="4:4" x14ac:dyDescent="0.2">
      <c r="D1718" s="185"/>
    </row>
    <row r="1719" spans="4:4" x14ac:dyDescent="0.2">
      <c r="D1719" s="185"/>
    </row>
    <row r="1720" spans="4:4" x14ac:dyDescent="0.2">
      <c r="D1720" s="185"/>
    </row>
    <row r="1721" spans="4:4" x14ac:dyDescent="0.2">
      <c r="D1721" s="185"/>
    </row>
    <row r="1722" spans="4:4" x14ac:dyDescent="0.2">
      <c r="D1722" s="185"/>
    </row>
    <row r="1723" spans="4:4" x14ac:dyDescent="0.2">
      <c r="D1723" s="185"/>
    </row>
    <row r="1724" spans="4:4" x14ac:dyDescent="0.2">
      <c r="D1724" s="185"/>
    </row>
    <row r="1725" spans="4:4" x14ac:dyDescent="0.2">
      <c r="D1725" s="185"/>
    </row>
    <row r="1726" spans="4:4" x14ac:dyDescent="0.2">
      <c r="D1726" s="185"/>
    </row>
    <row r="1727" spans="4:4" x14ac:dyDescent="0.2">
      <c r="D1727" s="185"/>
    </row>
    <row r="1728" spans="4:4" x14ac:dyDescent="0.2">
      <c r="D1728" s="185"/>
    </row>
    <row r="1729" spans="4:4" x14ac:dyDescent="0.2">
      <c r="D1729" s="185"/>
    </row>
    <row r="1730" spans="4:4" x14ac:dyDescent="0.2">
      <c r="D1730" s="185"/>
    </row>
    <row r="1731" spans="4:4" x14ac:dyDescent="0.2">
      <c r="D1731" s="185"/>
    </row>
    <row r="1732" spans="4:4" x14ac:dyDescent="0.2">
      <c r="D1732" s="185"/>
    </row>
    <row r="1733" spans="4:4" x14ac:dyDescent="0.2">
      <c r="D1733" s="185"/>
    </row>
    <row r="1734" spans="4:4" x14ac:dyDescent="0.2">
      <c r="D1734" s="185"/>
    </row>
    <row r="1735" spans="4:4" x14ac:dyDescent="0.2">
      <c r="D1735" s="185"/>
    </row>
    <row r="1736" spans="4:4" x14ac:dyDescent="0.2">
      <c r="D1736" s="185"/>
    </row>
    <row r="1737" spans="4:4" x14ac:dyDescent="0.2">
      <c r="D1737" s="185"/>
    </row>
    <row r="1738" spans="4:4" x14ac:dyDescent="0.2">
      <c r="D1738" s="185"/>
    </row>
    <row r="1739" spans="4:4" x14ac:dyDescent="0.2">
      <c r="D1739" s="185"/>
    </row>
    <row r="1740" spans="4:4" x14ac:dyDescent="0.2">
      <c r="D1740" s="185"/>
    </row>
    <row r="1741" spans="4:4" x14ac:dyDescent="0.2">
      <c r="D1741" s="185"/>
    </row>
    <row r="1742" spans="4:4" x14ac:dyDescent="0.2">
      <c r="D1742" s="185"/>
    </row>
    <row r="1743" spans="4:4" x14ac:dyDescent="0.2">
      <c r="D1743" s="185"/>
    </row>
    <row r="1744" spans="4:4" x14ac:dyDescent="0.2">
      <c r="D1744" s="185"/>
    </row>
    <row r="1745" spans="4:4" x14ac:dyDescent="0.2">
      <c r="D1745" s="185"/>
    </row>
    <row r="1746" spans="4:4" x14ac:dyDescent="0.2">
      <c r="D1746" s="185"/>
    </row>
    <row r="1747" spans="4:4" x14ac:dyDescent="0.2">
      <c r="D1747" s="185"/>
    </row>
    <row r="1748" spans="4:4" x14ac:dyDescent="0.2">
      <c r="D1748" s="185"/>
    </row>
    <row r="1749" spans="4:4" x14ac:dyDescent="0.2">
      <c r="D1749" s="185"/>
    </row>
    <row r="1750" spans="4:4" x14ac:dyDescent="0.2">
      <c r="D1750" s="185"/>
    </row>
    <row r="1751" spans="4:4" x14ac:dyDescent="0.2">
      <c r="D1751" s="185"/>
    </row>
    <row r="1752" spans="4:4" x14ac:dyDescent="0.2">
      <c r="D1752" s="185"/>
    </row>
    <row r="1753" spans="4:4" x14ac:dyDescent="0.2">
      <c r="D1753" s="185"/>
    </row>
    <row r="1754" spans="4:4" x14ac:dyDescent="0.2">
      <c r="D1754" s="185"/>
    </row>
    <row r="1755" spans="4:4" x14ac:dyDescent="0.2">
      <c r="D1755" s="185"/>
    </row>
    <row r="1756" spans="4:4" x14ac:dyDescent="0.2">
      <c r="D1756" s="185"/>
    </row>
    <row r="1757" spans="4:4" x14ac:dyDescent="0.2">
      <c r="D1757" s="185"/>
    </row>
    <row r="1758" spans="4:4" x14ac:dyDescent="0.2">
      <c r="D1758" s="185"/>
    </row>
    <row r="1759" spans="4:4" x14ac:dyDescent="0.2">
      <c r="D1759" s="185"/>
    </row>
    <row r="1760" spans="4:4" x14ac:dyDescent="0.2">
      <c r="D1760" s="185"/>
    </row>
    <row r="1761" spans="4:4" x14ac:dyDescent="0.2">
      <c r="D1761" s="185"/>
    </row>
    <row r="1762" spans="4:4" x14ac:dyDescent="0.2">
      <c r="D1762" s="185"/>
    </row>
    <row r="1763" spans="4:4" x14ac:dyDescent="0.2">
      <c r="D1763" s="185"/>
    </row>
    <row r="1764" spans="4:4" x14ac:dyDescent="0.2">
      <c r="D1764" s="185"/>
    </row>
    <row r="1765" spans="4:4" x14ac:dyDescent="0.2">
      <c r="D1765" s="185"/>
    </row>
    <row r="1766" spans="4:4" x14ac:dyDescent="0.2">
      <c r="D1766" s="185"/>
    </row>
    <row r="1767" spans="4:4" x14ac:dyDescent="0.2">
      <c r="D1767" s="185"/>
    </row>
    <row r="1768" spans="4:4" x14ac:dyDescent="0.2">
      <c r="D1768" s="185"/>
    </row>
    <row r="1769" spans="4:4" x14ac:dyDescent="0.2">
      <c r="D1769" s="185"/>
    </row>
    <row r="1770" spans="4:4" x14ac:dyDescent="0.2">
      <c r="D1770" s="185"/>
    </row>
    <row r="1771" spans="4:4" x14ac:dyDescent="0.2">
      <c r="D1771" s="185"/>
    </row>
    <row r="1772" spans="4:4" x14ac:dyDescent="0.2">
      <c r="D1772" s="185"/>
    </row>
    <row r="1773" spans="4:4" x14ac:dyDescent="0.2">
      <c r="D1773" s="185"/>
    </row>
    <row r="1774" spans="4:4" x14ac:dyDescent="0.2">
      <c r="D1774" s="185"/>
    </row>
    <row r="1775" spans="4:4" x14ac:dyDescent="0.2">
      <c r="D1775" s="185"/>
    </row>
    <row r="1776" spans="4:4" x14ac:dyDescent="0.2">
      <c r="D1776" s="185"/>
    </row>
    <row r="1777" spans="4:4" x14ac:dyDescent="0.2">
      <c r="D1777" s="185"/>
    </row>
    <row r="1778" spans="4:4" x14ac:dyDescent="0.2">
      <c r="D1778" s="185"/>
    </row>
    <row r="1779" spans="4:4" x14ac:dyDescent="0.2">
      <c r="D1779" s="185"/>
    </row>
    <row r="1780" spans="4:4" x14ac:dyDescent="0.2">
      <c r="D1780" s="185"/>
    </row>
    <row r="1781" spans="4:4" x14ac:dyDescent="0.2">
      <c r="D1781" s="185"/>
    </row>
    <row r="1782" spans="4:4" x14ac:dyDescent="0.2">
      <c r="D1782" s="185"/>
    </row>
    <row r="1783" spans="4:4" x14ac:dyDescent="0.2">
      <c r="D1783" s="185"/>
    </row>
    <row r="1784" spans="4:4" x14ac:dyDescent="0.2">
      <c r="D1784" s="185"/>
    </row>
    <row r="1785" spans="4:4" x14ac:dyDescent="0.2">
      <c r="D1785" s="185"/>
    </row>
    <row r="1786" spans="4:4" x14ac:dyDescent="0.2">
      <c r="D1786" s="185"/>
    </row>
    <row r="1787" spans="4:4" x14ac:dyDescent="0.2">
      <c r="D1787" s="185"/>
    </row>
    <row r="1788" spans="4:4" x14ac:dyDescent="0.2">
      <c r="D1788" s="185"/>
    </row>
    <row r="1789" spans="4:4" x14ac:dyDescent="0.2">
      <c r="D1789" s="185"/>
    </row>
    <row r="1790" spans="4:4" x14ac:dyDescent="0.2">
      <c r="D1790" s="185"/>
    </row>
    <row r="1791" spans="4:4" x14ac:dyDescent="0.2">
      <c r="D1791" s="185"/>
    </row>
    <row r="1792" spans="4:4" x14ac:dyDescent="0.2">
      <c r="D1792" s="185"/>
    </row>
    <row r="1793" spans="4:4" x14ac:dyDescent="0.2">
      <c r="D1793" s="185"/>
    </row>
    <row r="1794" spans="4:4" x14ac:dyDescent="0.2">
      <c r="D1794" s="185"/>
    </row>
    <row r="1795" spans="4:4" x14ac:dyDescent="0.2">
      <c r="D1795" s="185"/>
    </row>
    <row r="1796" spans="4:4" x14ac:dyDescent="0.2">
      <c r="D1796" s="185"/>
    </row>
    <row r="1797" spans="4:4" x14ac:dyDescent="0.2">
      <c r="D1797" s="185"/>
    </row>
    <row r="1798" spans="4:4" x14ac:dyDescent="0.2">
      <c r="D1798" s="185"/>
    </row>
    <row r="1799" spans="4:4" x14ac:dyDescent="0.2">
      <c r="D1799" s="185"/>
    </row>
    <row r="1800" spans="4:4" x14ac:dyDescent="0.2">
      <c r="D1800" s="185"/>
    </row>
    <row r="1801" spans="4:4" x14ac:dyDescent="0.2">
      <c r="D1801" s="185"/>
    </row>
    <row r="1802" spans="4:4" x14ac:dyDescent="0.2">
      <c r="D1802" s="185"/>
    </row>
    <row r="1803" spans="4:4" x14ac:dyDescent="0.2">
      <c r="D1803" s="185"/>
    </row>
    <row r="1804" spans="4:4" x14ac:dyDescent="0.2">
      <c r="D1804" s="185"/>
    </row>
    <row r="1805" spans="4:4" x14ac:dyDescent="0.2">
      <c r="D1805" s="185"/>
    </row>
    <row r="1806" spans="4:4" x14ac:dyDescent="0.2">
      <c r="D1806" s="185"/>
    </row>
    <row r="1807" spans="4:4" x14ac:dyDescent="0.2">
      <c r="D1807" s="185"/>
    </row>
    <row r="1808" spans="4:4" x14ac:dyDescent="0.2">
      <c r="D1808" s="185"/>
    </row>
    <row r="1809" spans="4:4" x14ac:dyDescent="0.2">
      <c r="D1809" s="185"/>
    </row>
    <row r="1810" spans="4:4" x14ac:dyDescent="0.2">
      <c r="D1810" s="185"/>
    </row>
    <row r="1811" spans="4:4" x14ac:dyDescent="0.2">
      <c r="D1811" s="185"/>
    </row>
    <row r="1812" spans="4:4" x14ac:dyDescent="0.2">
      <c r="D1812" s="185"/>
    </row>
    <row r="1813" spans="4:4" x14ac:dyDescent="0.2">
      <c r="D1813" s="185"/>
    </row>
    <row r="1814" spans="4:4" x14ac:dyDescent="0.2">
      <c r="D1814" s="185"/>
    </row>
    <row r="1815" spans="4:4" x14ac:dyDescent="0.2">
      <c r="D1815" s="185"/>
    </row>
    <row r="1816" spans="4:4" x14ac:dyDescent="0.2">
      <c r="D1816" s="185"/>
    </row>
    <row r="1817" spans="4:4" x14ac:dyDescent="0.2">
      <c r="D1817" s="185"/>
    </row>
    <row r="1818" spans="4:4" x14ac:dyDescent="0.2">
      <c r="D1818" s="185"/>
    </row>
    <row r="1819" spans="4:4" x14ac:dyDescent="0.2">
      <c r="D1819" s="185"/>
    </row>
    <row r="1820" spans="4:4" x14ac:dyDescent="0.2">
      <c r="D1820" s="185"/>
    </row>
    <row r="1821" spans="4:4" x14ac:dyDescent="0.2">
      <c r="D1821" s="185"/>
    </row>
    <row r="1822" spans="4:4" x14ac:dyDescent="0.2">
      <c r="D1822" s="185"/>
    </row>
    <row r="1823" spans="4:4" x14ac:dyDescent="0.2">
      <c r="D1823" s="185"/>
    </row>
    <row r="1824" spans="4:4" x14ac:dyDescent="0.2">
      <c r="D1824" s="185"/>
    </row>
    <row r="1825" spans="4:4" x14ac:dyDescent="0.2">
      <c r="D1825" s="185"/>
    </row>
    <row r="1826" spans="4:4" x14ac:dyDescent="0.2">
      <c r="D1826" s="185"/>
    </row>
    <row r="1827" spans="4:4" x14ac:dyDescent="0.2">
      <c r="D1827" s="185"/>
    </row>
    <row r="1828" spans="4:4" x14ac:dyDescent="0.2">
      <c r="D1828" s="185"/>
    </row>
    <row r="1829" spans="4:4" x14ac:dyDescent="0.2">
      <c r="D1829" s="185"/>
    </row>
    <row r="1830" spans="4:4" x14ac:dyDescent="0.2">
      <c r="D1830" s="185"/>
    </row>
    <row r="1831" spans="4:4" x14ac:dyDescent="0.2">
      <c r="D1831" s="185"/>
    </row>
    <row r="1832" spans="4:4" x14ac:dyDescent="0.2">
      <c r="D1832" s="185"/>
    </row>
    <row r="1833" spans="4:4" x14ac:dyDescent="0.2">
      <c r="D1833" s="185"/>
    </row>
    <row r="1834" spans="4:4" x14ac:dyDescent="0.2">
      <c r="D1834" s="185"/>
    </row>
    <row r="1835" spans="4:4" x14ac:dyDescent="0.2">
      <c r="D1835" s="185"/>
    </row>
    <row r="1836" spans="4:4" x14ac:dyDescent="0.2">
      <c r="D1836" s="185"/>
    </row>
    <row r="1837" spans="4:4" x14ac:dyDescent="0.2">
      <c r="D1837" s="185"/>
    </row>
    <row r="1838" spans="4:4" x14ac:dyDescent="0.2">
      <c r="D1838" s="185"/>
    </row>
    <row r="1839" spans="4:4" x14ac:dyDescent="0.2">
      <c r="D1839" s="185"/>
    </row>
    <row r="1840" spans="4:4" x14ac:dyDescent="0.2">
      <c r="D1840" s="185"/>
    </row>
    <row r="1841" spans="4:4" x14ac:dyDescent="0.2">
      <c r="D1841" s="185"/>
    </row>
    <row r="1842" spans="4:4" x14ac:dyDescent="0.2">
      <c r="D1842" s="185"/>
    </row>
    <row r="1843" spans="4:4" x14ac:dyDescent="0.2">
      <c r="D1843" s="185"/>
    </row>
    <row r="1844" spans="4:4" x14ac:dyDescent="0.2">
      <c r="D1844" s="185"/>
    </row>
    <row r="1845" spans="4:4" x14ac:dyDescent="0.2">
      <c r="D1845" s="185"/>
    </row>
    <row r="1846" spans="4:4" x14ac:dyDescent="0.2">
      <c r="D1846" s="185"/>
    </row>
    <row r="1847" spans="4:4" x14ac:dyDescent="0.2">
      <c r="D1847" s="185"/>
    </row>
    <row r="1848" spans="4:4" x14ac:dyDescent="0.2">
      <c r="D1848" s="185"/>
    </row>
    <row r="1849" spans="4:4" x14ac:dyDescent="0.2">
      <c r="D1849" s="185"/>
    </row>
    <row r="1850" spans="4:4" x14ac:dyDescent="0.2">
      <c r="D1850" s="185"/>
    </row>
    <row r="1851" spans="4:4" x14ac:dyDescent="0.2">
      <c r="D1851" s="185"/>
    </row>
    <row r="1852" spans="4:4" x14ac:dyDescent="0.2">
      <c r="D1852" s="185"/>
    </row>
    <row r="1853" spans="4:4" x14ac:dyDescent="0.2">
      <c r="D1853" s="185"/>
    </row>
    <row r="1854" spans="4:4" x14ac:dyDescent="0.2">
      <c r="D1854" s="185"/>
    </row>
    <row r="1855" spans="4:4" x14ac:dyDescent="0.2">
      <c r="D1855" s="185"/>
    </row>
    <row r="1856" spans="4:4" x14ac:dyDescent="0.2">
      <c r="D1856" s="185"/>
    </row>
    <row r="1857" spans="4:4" x14ac:dyDescent="0.2">
      <c r="D1857" s="185"/>
    </row>
    <row r="1858" spans="4:4" x14ac:dyDescent="0.2">
      <c r="D1858" s="185"/>
    </row>
    <row r="1859" spans="4:4" x14ac:dyDescent="0.2">
      <c r="D1859" s="185"/>
    </row>
    <row r="1860" spans="4:4" x14ac:dyDescent="0.2">
      <c r="D1860" s="185"/>
    </row>
    <row r="1861" spans="4:4" x14ac:dyDescent="0.2">
      <c r="D1861" s="185"/>
    </row>
    <row r="1862" spans="4:4" x14ac:dyDescent="0.2">
      <c r="D1862" s="185"/>
    </row>
    <row r="1863" spans="4:4" x14ac:dyDescent="0.2">
      <c r="D1863" s="185"/>
    </row>
    <row r="1864" spans="4:4" x14ac:dyDescent="0.2">
      <c r="D1864" s="185"/>
    </row>
    <row r="1865" spans="4:4" x14ac:dyDescent="0.2">
      <c r="D1865" s="185"/>
    </row>
    <row r="1866" spans="4:4" x14ac:dyDescent="0.2">
      <c r="D1866" s="185"/>
    </row>
    <row r="1867" spans="4:4" x14ac:dyDescent="0.2">
      <c r="D1867" s="185"/>
    </row>
    <row r="1868" spans="4:4" x14ac:dyDescent="0.2">
      <c r="D1868" s="185"/>
    </row>
    <row r="1869" spans="4:4" x14ac:dyDescent="0.2">
      <c r="D1869" s="185"/>
    </row>
    <row r="1870" spans="4:4" x14ac:dyDescent="0.2">
      <c r="D1870" s="185"/>
    </row>
    <row r="1871" spans="4:4" x14ac:dyDescent="0.2">
      <c r="D1871" s="185"/>
    </row>
    <row r="1872" spans="4:4" x14ac:dyDescent="0.2">
      <c r="D1872" s="185"/>
    </row>
    <row r="1873" spans="4:4" x14ac:dyDescent="0.2">
      <c r="D1873" s="185"/>
    </row>
    <row r="1874" spans="4:4" x14ac:dyDescent="0.2">
      <c r="D1874" s="185"/>
    </row>
    <row r="1875" spans="4:4" x14ac:dyDescent="0.2">
      <c r="D1875" s="185"/>
    </row>
    <row r="1876" spans="4:4" x14ac:dyDescent="0.2">
      <c r="D1876" s="185"/>
    </row>
    <row r="1877" spans="4:4" x14ac:dyDescent="0.2">
      <c r="D1877" s="185"/>
    </row>
    <row r="1878" spans="4:4" x14ac:dyDescent="0.2">
      <c r="D1878" s="185"/>
    </row>
    <row r="1879" spans="4:4" x14ac:dyDescent="0.2">
      <c r="D1879" s="185"/>
    </row>
    <row r="1880" spans="4:4" x14ac:dyDescent="0.2">
      <c r="D1880" s="185"/>
    </row>
    <row r="1881" spans="4:4" x14ac:dyDescent="0.2">
      <c r="D1881" s="185"/>
    </row>
    <row r="1882" spans="4:4" x14ac:dyDescent="0.2">
      <c r="D1882" s="185"/>
    </row>
    <row r="1883" spans="4:4" x14ac:dyDescent="0.2">
      <c r="D1883" s="185"/>
    </row>
    <row r="1884" spans="4:4" x14ac:dyDescent="0.2">
      <c r="D1884" s="185"/>
    </row>
    <row r="1885" spans="4:4" x14ac:dyDescent="0.2">
      <c r="D1885" s="185"/>
    </row>
    <row r="1886" spans="4:4" x14ac:dyDescent="0.2">
      <c r="D1886" s="185"/>
    </row>
    <row r="1887" spans="4:4" x14ac:dyDescent="0.2">
      <c r="D1887" s="185"/>
    </row>
    <row r="1888" spans="4:4" x14ac:dyDescent="0.2">
      <c r="D1888" s="185"/>
    </row>
    <row r="1889" spans="4:4" x14ac:dyDescent="0.2">
      <c r="D1889" s="185"/>
    </row>
    <row r="1890" spans="4:4" x14ac:dyDescent="0.2">
      <c r="D1890" s="185"/>
    </row>
    <row r="1891" spans="4:4" x14ac:dyDescent="0.2">
      <c r="D1891" s="185"/>
    </row>
    <row r="1892" spans="4:4" x14ac:dyDescent="0.2">
      <c r="D1892" s="185"/>
    </row>
    <row r="1893" spans="4:4" x14ac:dyDescent="0.2">
      <c r="D1893" s="185"/>
    </row>
    <row r="1894" spans="4:4" x14ac:dyDescent="0.2">
      <c r="D1894" s="185"/>
    </row>
    <row r="1895" spans="4:4" x14ac:dyDescent="0.2">
      <c r="D1895" s="185"/>
    </row>
    <row r="1896" spans="4:4" x14ac:dyDescent="0.2">
      <c r="D1896" s="185"/>
    </row>
    <row r="1897" spans="4:4" x14ac:dyDescent="0.2">
      <c r="D1897" s="185"/>
    </row>
    <row r="1898" spans="4:4" x14ac:dyDescent="0.2">
      <c r="D1898" s="185"/>
    </row>
    <row r="1899" spans="4:4" x14ac:dyDescent="0.2">
      <c r="D1899" s="185"/>
    </row>
    <row r="1900" spans="4:4" x14ac:dyDescent="0.2">
      <c r="D1900" s="185"/>
    </row>
    <row r="1901" spans="4:4" x14ac:dyDescent="0.2">
      <c r="D1901" s="185"/>
    </row>
    <row r="1902" spans="4:4" x14ac:dyDescent="0.2">
      <c r="D1902" s="185"/>
    </row>
    <row r="1903" spans="4:4" x14ac:dyDescent="0.2">
      <c r="D1903" s="185"/>
    </row>
    <row r="1904" spans="4:4" x14ac:dyDescent="0.2">
      <c r="D1904" s="185"/>
    </row>
    <row r="1905" spans="4:4" x14ac:dyDescent="0.2">
      <c r="D1905" s="185"/>
    </row>
    <row r="1906" spans="4:4" x14ac:dyDescent="0.2">
      <c r="D1906" s="185"/>
    </row>
    <row r="1907" spans="4:4" x14ac:dyDescent="0.2">
      <c r="D1907" s="185"/>
    </row>
    <row r="1908" spans="4:4" x14ac:dyDescent="0.2">
      <c r="D1908" s="185"/>
    </row>
    <row r="1909" spans="4:4" x14ac:dyDescent="0.2">
      <c r="D1909" s="185"/>
    </row>
    <row r="1910" spans="4:4" x14ac:dyDescent="0.2">
      <c r="D1910" s="185"/>
    </row>
    <row r="1911" spans="4:4" x14ac:dyDescent="0.2">
      <c r="D1911" s="185"/>
    </row>
    <row r="1912" spans="4:4" x14ac:dyDescent="0.2">
      <c r="D1912" s="185"/>
    </row>
    <row r="1913" spans="4:4" x14ac:dyDescent="0.2">
      <c r="D1913" s="185"/>
    </row>
    <row r="1914" spans="4:4" x14ac:dyDescent="0.2">
      <c r="D1914" s="185"/>
    </row>
    <row r="1915" spans="4:4" x14ac:dyDescent="0.2">
      <c r="D1915" s="185"/>
    </row>
    <row r="1916" spans="4:4" x14ac:dyDescent="0.2">
      <c r="D1916" s="185"/>
    </row>
    <row r="1917" spans="4:4" x14ac:dyDescent="0.2">
      <c r="D1917" s="185"/>
    </row>
    <row r="1918" spans="4:4" x14ac:dyDescent="0.2">
      <c r="D1918" s="185"/>
    </row>
    <row r="1919" spans="4:4" x14ac:dyDescent="0.2">
      <c r="D1919" s="185"/>
    </row>
    <row r="1920" spans="4:4" x14ac:dyDescent="0.2">
      <c r="D1920" s="185"/>
    </row>
    <row r="1921" spans="4:4" x14ac:dyDescent="0.2">
      <c r="D1921" s="185"/>
    </row>
    <row r="1922" spans="4:4" x14ac:dyDescent="0.2">
      <c r="D1922" s="185"/>
    </row>
    <row r="1923" spans="4:4" x14ac:dyDescent="0.2">
      <c r="D1923" s="185"/>
    </row>
    <row r="1924" spans="4:4" x14ac:dyDescent="0.2">
      <c r="D1924" s="185"/>
    </row>
    <row r="1925" spans="4:4" x14ac:dyDescent="0.2">
      <c r="D1925" s="185"/>
    </row>
    <row r="1926" spans="4:4" x14ac:dyDescent="0.2">
      <c r="D1926" s="185"/>
    </row>
    <row r="1927" spans="4:4" x14ac:dyDescent="0.2">
      <c r="D1927" s="185"/>
    </row>
    <row r="1928" spans="4:4" x14ac:dyDescent="0.2">
      <c r="D1928" s="185"/>
    </row>
    <row r="1929" spans="4:4" x14ac:dyDescent="0.2">
      <c r="D1929" s="185"/>
    </row>
    <row r="1930" spans="4:4" x14ac:dyDescent="0.2">
      <c r="D1930" s="185"/>
    </row>
    <row r="1931" spans="4:4" x14ac:dyDescent="0.2">
      <c r="D1931" s="185"/>
    </row>
    <row r="1932" spans="4:4" x14ac:dyDescent="0.2">
      <c r="D1932" s="185"/>
    </row>
    <row r="1933" spans="4:4" x14ac:dyDescent="0.2">
      <c r="D1933" s="185"/>
    </row>
    <row r="1934" spans="4:4" x14ac:dyDescent="0.2">
      <c r="D1934" s="185"/>
    </row>
    <row r="1935" spans="4:4" x14ac:dyDescent="0.2">
      <c r="D1935" s="185"/>
    </row>
    <row r="1936" spans="4:4" x14ac:dyDescent="0.2">
      <c r="D1936" s="185"/>
    </row>
    <row r="1937" spans="4:4" x14ac:dyDescent="0.2">
      <c r="D1937" s="185"/>
    </row>
    <row r="1938" spans="4:4" x14ac:dyDescent="0.2">
      <c r="D1938" s="185"/>
    </row>
    <row r="1939" spans="4:4" x14ac:dyDescent="0.2">
      <c r="D1939" s="185"/>
    </row>
    <row r="1940" spans="4:4" x14ac:dyDescent="0.2">
      <c r="D1940" s="185"/>
    </row>
    <row r="1941" spans="4:4" x14ac:dyDescent="0.2">
      <c r="D1941" s="185"/>
    </row>
    <row r="1942" spans="4:4" x14ac:dyDescent="0.2">
      <c r="D1942" s="185"/>
    </row>
    <row r="1943" spans="4:4" x14ac:dyDescent="0.2">
      <c r="D1943" s="185"/>
    </row>
    <row r="1944" spans="4:4" x14ac:dyDescent="0.2">
      <c r="D1944" s="185"/>
    </row>
    <row r="1945" spans="4:4" x14ac:dyDescent="0.2">
      <c r="D1945" s="185"/>
    </row>
    <row r="1946" spans="4:4" x14ac:dyDescent="0.2">
      <c r="D1946" s="185"/>
    </row>
    <row r="1947" spans="4:4" x14ac:dyDescent="0.2">
      <c r="D1947" s="185"/>
    </row>
    <row r="1948" spans="4:4" x14ac:dyDescent="0.2">
      <c r="D1948" s="185"/>
    </row>
    <row r="1949" spans="4:4" x14ac:dyDescent="0.2">
      <c r="D1949" s="185"/>
    </row>
    <row r="1950" spans="4:4" x14ac:dyDescent="0.2">
      <c r="D1950" s="185"/>
    </row>
    <row r="1951" spans="4:4" x14ac:dyDescent="0.2">
      <c r="D1951" s="185"/>
    </row>
    <row r="1952" spans="4:4" x14ac:dyDescent="0.2">
      <c r="D1952" s="185"/>
    </row>
    <row r="1953" spans="4:4" x14ac:dyDescent="0.2">
      <c r="D1953" s="185"/>
    </row>
    <row r="1954" spans="4:4" x14ac:dyDescent="0.2">
      <c r="D1954" s="185"/>
    </row>
    <row r="1955" spans="4:4" x14ac:dyDescent="0.2">
      <c r="D1955" s="185"/>
    </row>
    <row r="1956" spans="4:4" x14ac:dyDescent="0.2">
      <c r="D1956" s="185"/>
    </row>
    <row r="1957" spans="4:4" x14ac:dyDescent="0.2">
      <c r="D1957" s="185"/>
    </row>
    <row r="1958" spans="4:4" x14ac:dyDescent="0.2">
      <c r="D1958" s="185"/>
    </row>
    <row r="1959" spans="4:4" x14ac:dyDescent="0.2">
      <c r="D1959" s="185"/>
    </row>
    <row r="1960" spans="4:4" x14ac:dyDescent="0.2">
      <c r="D1960" s="185"/>
    </row>
    <row r="1961" spans="4:4" x14ac:dyDescent="0.2">
      <c r="D1961" s="185"/>
    </row>
    <row r="1962" spans="4:4" x14ac:dyDescent="0.2">
      <c r="D1962" s="185"/>
    </row>
    <row r="1963" spans="4:4" x14ac:dyDescent="0.2">
      <c r="D1963" s="185"/>
    </row>
    <row r="1964" spans="4:4" x14ac:dyDescent="0.2">
      <c r="D1964" s="185"/>
    </row>
    <row r="1965" spans="4:4" x14ac:dyDescent="0.2">
      <c r="D1965" s="185"/>
    </row>
    <row r="1966" spans="4:4" x14ac:dyDescent="0.2">
      <c r="D1966" s="185"/>
    </row>
    <row r="1967" spans="4:4" x14ac:dyDescent="0.2">
      <c r="D1967" s="185"/>
    </row>
    <row r="1968" spans="4:4" x14ac:dyDescent="0.2">
      <c r="D1968" s="185"/>
    </row>
    <row r="1969" spans="4:4" x14ac:dyDescent="0.2">
      <c r="D1969" s="185"/>
    </row>
    <row r="1970" spans="4:4" x14ac:dyDescent="0.2">
      <c r="D1970" s="185"/>
    </row>
    <row r="1971" spans="4:4" x14ac:dyDescent="0.2">
      <c r="D1971" s="185"/>
    </row>
    <row r="1972" spans="4:4" x14ac:dyDescent="0.2">
      <c r="D1972" s="185"/>
    </row>
    <row r="1973" spans="4:4" x14ac:dyDescent="0.2">
      <c r="D1973" s="185"/>
    </row>
    <row r="1974" spans="4:4" x14ac:dyDescent="0.2">
      <c r="D1974" s="185"/>
    </row>
    <row r="1975" spans="4:4" x14ac:dyDescent="0.2">
      <c r="D1975" s="185"/>
    </row>
    <row r="1976" spans="4:4" x14ac:dyDescent="0.2">
      <c r="D1976" s="185"/>
    </row>
    <row r="1977" spans="4:4" x14ac:dyDescent="0.2">
      <c r="D1977" s="185"/>
    </row>
    <row r="1978" spans="4:4" x14ac:dyDescent="0.2">
      <c r="D1978" s="185"/>
    </row>
    <row r="1979" spans="4:4" x14ac:dyDescent="0.2">
      <c r="D1979" s="185"/>
    </row>
    <row r="1980" spans="4:4" x14ac:dyDescent="0.2">
      <c r="D1980" s="185"/>
    </row>
    <row r="1981" spans="4:4" x14ac:dyDescent="0.2">
      <c r="D1981" s="185"/>
    </row>
    <row r="1982" spans="4:4" x14ac:dyDescent="0.2">
      <c r="D1982" s="185"/>
    </row>
    <row r="1983" spans="4:4" x14ac:dyDescent="0.2">
      <c r="D1983" s="185"/>
    </row>
    <row r="1984" spans="4:4" x14ac:dyDescent="0.2">
      <c r="D1984" s="185"/>
    </row>
    <row r="1985" spans="4:4" x14ac:dyDescent="0.2">
      <c r="D1985" s="185"/>
    </row>
    <row r="1986" spans="4:4" x14ac:dyDescent="0.2">
      <c r="D1986" s="185"/>
    </row>
    <row r="1987" spans="4:4" x14ac:dyDescent="0.2">
      <c r="D1987" s="185"/>
    </row>
    <row r="1988" spans="4:4" x14ac:dyDescent="0.2">
      <c r="D1988" s="185"/>
    </row>
    <row r="1989" spans="4:4" x14ac:dyDescent="0.2">
      <c r="D1989" s="185"/>
    </row>
    <row r="1990" spans="4:4" x14ac:dyDescent="0.2">
      <c r="D1990" s="185"/>
    </row>
    <row r="1991" spans="4:4" x14ac:dyDescent="0.2">
      <c r="D1991" s="185"/>
    </row>
    <row r="1992" spans="4:4" x14ac:dyDescent="0.2">
      <c r="D1992" s="185"/>
    </row>
    <row r="1993" spans="4:4" x14ac:dyDescent="0.2">
      <c r="D1993" s="185"/>
    </row>
    <row r="1994" spans="4:4" x14ac:dyDescent="0.2">
      <c r="D1994" s="185"/>
    </row>
    <row r="1995" spans="4:4" x14ac:dyDescent="0.2">
      <c r="D1995" s="185"/>
    </row>
    <row r="1996" spans="4:4" x14ac:dyDescent="0.2">
      <c r="D1996" s="185"/>
    </row>
    <row r="1997" spans="4:4" x14ac:dyDescent="0.2">
      <c r="D1997" s="185"/>
    </row>
    <row r="1998" spans="4:4" x14ac:dyDescent="0.2">
      <c r="D1998" s="185"/>
    </row>
    <row r="1999" spans="4:4" x14ac:dyDescent="0.2">
      <c r="D1999" s="185"/>
    </row>
    <row r="2000" spans="4:4" x14ac:dyDescent="0.2">
      <c r="D2000" s="185"/>
    </row>
    <row r="2001" spans="4:4" x14ac:dyDescent="0.2">
      <c r="D2001" s="185"/>
    </row>
    <row r="2002" spans="4:4" x14ac:dyDescent="0.2">
      <c r="D2002" s="185"/>
    </row>
    <row r="2003" spans="4:4" x14ac:dyDescent="0.2">
      <c r="D2003" s="185"/>
    </row>
    <row r="2004" spans="4:4" x14ac:dyDescent="0.2">
      <c r="D2004" s="185"/>
    </row>
    <row r="2005" spans="4:4" x14ac:dyDescent="0.2">
      <c r="D2005" s="185"/>
    </row>
    <row r="2006" spans="4:4" x14ac:dyDescent="0.2">
      <c r="D2006" s="185"/>
    </row>
    <row r="2007" spans="4:4" x14ac:dyDescent="0.2">
      <c r="D2007" s="185"/>
    </row>
    <row r="2008" spans="4:4" x14ac:dyDescent="0.2">
      <c r="D2008" s="185"/>
    </row>
    <row r="2009" spans="4:4" x14ac:dyDescent="0.2">
      <c r="D2009" s="185"/>
    </row>
    <row r="2010" spans="4:4" x14ac:dyDescent="0.2">
      <c r="D2010" s="185"/>
    </row>
    <row r="2011" spans="4:4" x14ac:dyDescent="0.2">
      <c r="D2011" s="185"/>
    </row>
    <row r="2012" spans="4:4" x14ac:dyDescent="0.2">
      <c r="D2012" s="185"/>
    </row>
    <row r="2013" spans="4:4" x14ac:dyDescent="0.2">
      <c r="D2013" s="185"/>
    </row>
    <row r="2014" spans="4:4" x14ac:dyDescent="0.2">
      <c r="D2014" s="185"/>
    </row>
    <row r="2015" spans="4:4" x14ac:dyDescent="0.2">
      <c r="D2015" s="185"/>
    </row>
    <row r="2016" spans="4:4" x14ac:dyDescent="0.2">
      <c r="D2016" s="185"/>
    </row>
    <row r="2017" spans="4:4" x14ac:dyDescent="0.2">
      <c r="D2017" s="185"/>
    </row>
    <row r="2018" spans="4:4" x14ac:dyDescent="0.2">
      <c r="D2018" s="185"/>
    </row>
    <row r="2019" spans="4:4" x14ac:dyDescent="0.2">
      <c r="D2019" s="185"/>
    </row>
    <row r="2020" spans="4:4" x14ac:dyDescent="0.2">
      <c r="D2020" s="185"/>
    </row>
    <row r="2021" spans="4:4" x14ac:dyDescent="0.2">
      <c r="D2021" s="185"/>
    </row>
    <row r="2022" spans="4:4" x14ac:dyDescent="0.2">
      <c r="D2022" s="185"/>
    </row>
    <row r="2023" spans="4:4" x14ac:dyDescent="0.2">
      <c r="D2023" s="185"/>
    </row>
    <row r="2024" spans="4:4" x14ac:dyDescent="0.2">
      <c r="D2024" s="185"/>
    </row>
    <row r="2025" spans="4:4" x14ac:dyDescent="0.2">
      <c r="D2025" s="185"/>
    </row>
    <row r="2026" spans="4:4" x14ac:dyDescent="0.2">
      <c r="D2026" s="185"/>
    </row>
    <row r="2027" spans="4:4" x14ac:dyDescent="0.2">
      <c r="D2027" s="185"/>
    </row>
    <row r="2028" spans="4:4" x14ac:dyDescent="0.2">
      <c r="D2028" s="185"/>
    </row>
    <row r="2029" spans="4:4" x14ac:dyDescent="0.2">
      <c r="D2029" s="185"/>
    </row>
    <row r="2030" spans="4:4" x14ac:dyDescent="0.2">
      <c r="D2030" s="185"/>
    </row>
    <row r="2031" spans="4:4" x14ac:dyDescent="0.2">
      <c r="D2031" s="185"/>
    </row>
    <row r="2032" spans="4:4" x14ac:dyDescent="0.2">
      <c r="D2032" s="185"/>
    </row>
    <row r="2033" spans="4:4" x14ac:dyDescent="0.2">
      <c r="D2033" s="185"/>
    </row>
    <row r="2034" spans="4:4" x14ac:dyDescent="0.2">
      <c r="D2034" s="185"/>
    </row>
    <row r="2035" spans="4:4" x14ac:dyDescent="0.2">
      <c r="D2035" s="185"/>
    </row>
    <row r="2036" spans="4:4" x14ac:dyDescent="0.2">
      <c r="D2036" s="185"/>
    </row>
    <row r="2037" spans="4:4" x14ac:dyDescent="0.2">
      <c r="D2037" s="185"/>
    </row>
    <row r="2038" spans="4:4" x14ac:dyDescent="0.2">
      <c r="D2038" s="185"/>
    </row>
    <row r="2039" spans="4:4" x14ac:dyDescent="0.2">
      <c r="D2039" s="185"/>
    </row>
    <row r="2040" spans="4:4" x14ac:dyDescent="0.2">
      <c r="D2040" s="185"/>
    </row>
    <row r="2041" spans="4:4" x14ac:dyDescent="0.2">
      <c r="D2041" s="185"/>
    </row>
    <row r="2042" spans="4:4" x14ac:dyDescent="0.2">
      <c r="D2042" s="185"/>
    </row>
    <row r="2043" spans="4:4" x14ac:dyDescent="0.2">
      <c r="D2043" s="185"/>
    </row>
    <row r="2044" spans="4:4" x14ac:dyDescent="0.2">
      <c r="D2044" s="185"/>
    </row>
    <row r="2045" spans="4:4" x14ac:dyDescent="0.2">
      <c r="D2045" s="185"/>
    </row>
    <row r="2046" spans="4:4" x14ac:dyDescent="0.2">
      <c r="D2046" s="185"/>
    </row>
    <row r="2047" spans="4:4" x14ac:dyDescent="0.2">
      <c r="D2047" s="185"/>
    </row>
    <row r="2048" spans="4:4" x14ac:dyDescent="0.2">
      <c r="D2048" s="185"/>
    </row>
    <row r="2049" spans="4:4" x14ac:dyDescent="0.2">
      <c r="D2049" s="185"/>
    </row>
    <row r="2050" spans="4:4" x14ac:dyDescent="0.2">
      <c r="D2050" s="185"/>
    </row>
    <row r="2051" spans="4:4" x14ac:dyDescent="0.2">
      <c r="D2051" s="185"/>
    </row>
    <row r="2052" spans="4:4" x14ac:dyDescent="0.2">
      <c r="D2052" s="185"/>
    </row>
    <row r="2053" spans="4:4" x14ac:dyDescent="0.2">
      <c r="D2053" s="185"/>
    </row>
    <row r="2054" spans="4:4" x14ac:dyDescent="0.2">
      <c r="D2054" s="185"/>
    </row>
    <row r="2055" spans="4:4" x14ac:dyDescent="0.2">
      <c r="D2055" s="185"/>
    </row>
    <row r="2056" spans="4:4" x14ac:dyDescent="0.2">
      <c r="D2056" s="185"/>
    </row>
    <row r="2057" spans="4:4" x14ac:dyDescent="0.2">
      <c r="D2057" s="185"/>
    </row>
    <row r="2058" spans="4:4" x14ac:dyDescent="0.2">
      <c r="D2058" s="185"/>
    </row>
    <row r="2059" spans="4:4" x14ac:dyDescent="0.2">
      <c r="D2059" s="185"/>
    </row>
    <row r="2060" spans="4:4" x14ac:dyDescent="0.2">
      <c r="D2060" s="185"/>
    </row>
    <row r="2061" spans="4:4" x14ac:dyDescent="0.2">
      <c r="D2061" s="185"/>
    </row>
    <row r="2062" spans="4:4" x14ac:dyDescent="0.2">
      <c r="D2062" s="185"/>
    </row>
    <row r="2063" spans="4:4" x14ac:dyDescent="0.2">
      <c r="D2063" s="185"/>
    </row>
    <row r="2064" spans="4:4" x14ac:dyDescent="0.2">
      <c r="D2064" s="185"/>
    </row>
    <row r="2065" spans="4:4" x14ac:dyDescent="0.2">
      <c r="D2065" s="185"/>
    </row>
    <row r="2066" spans="4:4" x14ac:dyDescent="0.2">
      <c r="D2066" s="185"/>
    </row>
    <row r="2067" spans="4:4" x14ac:dyDescent="0.2">
      <c r="D2067" s="185"/>
    </row>
    <row r="2068" spans="4:4" x14ac:dyDescent="0.2">
      <c r="D2068" s="185"/>
    </row>
    <row r="2069" spans="4:4" x14ac:dyDescent="0.2">
      <c r="D2069" s="185"/>
    </row>
    <row r="2070" spans="4:4" x14ac:dyDescent="0.2">
      <c r="D2070" s="185"/>
    </row>
    <row r="2071" spans="4:4" x14ac:dyDescent="0.2">
      <c r="D2071" s="185"/>
    </row>
    <row r="2072" spans="4:4" x14ac:dyDescent="0.2">
      <c r="D2072" s="185"/>
    </row>
    <row r="2073" spans="4:4" x14ac:dyDescent="0.2">
      <c r="D2073" s="185"/>
    </row>
    <row r="2074" spans="4:4" x14ac:dyDescent="0.2">
      <c r="D2074" s="185"/>
    </row>
    <row r="2075" spans="4:4" x14ac:dyDescent="0.2">
      <c r="D2075" s="185"/>
    </row>
    <row r="2076" spans="4:4" x14ac:dyDescent="0.2">
      <c r="D2076" s="185"/>
    </row>
    <row r="2077" spans="4:4" x14ac:dyDescent="0.2">
      <c r="D2077" s="185"/>
    </row>
    <row r="2078" spans="4:4" x14ac:dyDescent="0.2">
      <c r="D2078" s="185"/>
    </row>
    <row r="2079" spans="4:4" x14ac:dyDescent="0.2">
      <c r="D2079" s="185"/>
    </row>
    <row r="2080" spans="4:4" x14ac:dyDescent="0.2">
      <c r="D2080" s="185"/>
    </row>
    <row r="2081" spans="4:4" x14ac:dyDescent="0.2">
      <c r="D2081" s="185"/>
    </row>
    <row r="2082" spans="4:4" x14ac:dyDescent="0.2">
      <c r="D2082" s="185"/>
    </row>
    <row r="2083" spans="4:4" x14ac:dyDescent="0.2">
      <c r="D2083" s="185"/>
    </row>
    <row r="2084" spans="4:4" x14ac:dyDescent="0.2">
      <c r="D2084" s="185"/>
    </row>
    <row r="2085" spans="4:4" x14ac:dyDescent="0.2">
      <c r="D2085" s="185"/>
    </row>
    <row r="2086" spans="4:4" x14ac:dyDescent="0.2">
      <c r="D2086" s="185"/>
    </row>
    <row r="2087" spans="4:4" x14ac:dyDescent="0.2">
      <c r="D2087" s="185"/>
    </row>
    <row r="2088" spans="4:4" x14ac:dyDescent="0.2">
      <c r="D2088" s="185"/>
    </row>
    <row r="2089" spans="4:4" x14ac:dyDescent="0.2">
      <c r="D2089" s="185"/>
    </row>
    <row r="2090" spans="4:4" x14ac:dyDescent="0.2">
      <c r="D2090" s="185"/>
    </row>
    <row r="2091" spans="4:4" x14ac:dyDescent="0.2">
      <c r="D2091" s="185"/>
    </row>
    <row r="2092" spans="4:4" x14ac:dyDescent="0.2">
      <c r="D2092" s="185"/>
    </row>
    <row r="2093" spans="4:4" x14ac:dyDescent="0.2">
      <c r="D2093" s="185"/>
    </row>
    <row r="2094" spans="4:4" x14ac:dyDescent="0.2">
      <c r="D2094" s="185"/>
    </row>
    <row r="2095" spans="4:4" x14ac:dyDescent="0.2">
      <c r="D2095" s="185"/>
    </row>
    <row r="2096" spans="4:4" x14ac:dyDescent="0.2">
      <c r="D2096" s="185"/>
    </row>
    <row r="2097" spans="4:4" x14ac:dyDescent="0.2">
      <c r="D2097" s="185"/>
    </row>
    <row r="2098" spans="4:4" x14ac:dyDescent="0.2">
      <c r="D2098" s="185"/>
    </row>
    <row r="2099" spans="4:4" x14ac:dyDescent="0.2">
      <c r="D2099" s="185"/>
    </row>
    <row r="2100" spans="4:4" x14ac:dyDescent="0.2">
      <c r="D2100" s="185"/>
    </row>
    <row r="2101" spans="4:4" x14ac:dyDescent="0.2">
      <c r="D2101" s="185"/>
    </row>
    <row r="2102" spans="4:4" x14ac:dyDescent="0.2">
      <c r="D2102" s="185"/>
    </row>
    <row r="2103" spans="4:4" x14ac:dyDescent="0.2">
      <c r="D2103" s="185"/>
    </row>
    <row r="2104" spans="4:4" x14ac:dyDescent="0.2">
      <c r="D2104" s="185"/>
    </row>
    <row r="2105" spans="4:4" x14ac:dyDescent="0.2">
      <c r="D2105" s="185"/>
    </row>
    <row r="2106" spans="4:4" x14ac:dyDescent="0.2">
      <c r="D2106" s="185"/>
    </row>
    <row r="2107" spans="4:4" x14ac:dyDescent="0.2">
      <c r="D2107" s="185"/>
    </row>
    <row r="2108" spans="4:4" x14ac:dyDescent="0.2">
      <c r="D2108" s="185"/>
    </row>
    <row r="2109" spans="4:4" x14ac:dyDescent="0.2">
      <c r="D2109" s="185"/>
    </row>
    <row r="2110" spans="4:4" x14ac:dyDescent="0.2">
      <c r="D2110" s="185"/>
    </row>
    <row r="2111" spans="4:4" x14ac:dyDescent="0.2">
      <c r="D2111" s="185"/>
    </row>
    <row r="2112" spans="4:4" x14ac:dyDescent="0.2">
      <c r="D2112" s="185"/>
    </row>
    <row r="2113" spans="4:4" x14ac:dyDescent="0.2">
      <c r="D2113" s="185"/>
    </row>
    <row r="2114" spans="4:4" x14ac:dyDescent="0.2">
      <c r="D2114" s="185"/>
    </row>
    <row r="2115" spans="4:4" x14ac:dyDescent="0.2">
      <c r="D2115" s="185"/>
    </row>
    <row r="2116" spans="4:4" x14ac:dyDescent="0.2">
      <c r="D2116" s="185"/>
    </row>
    <row r="2117" spans="4:4" x14ac:dyDescent="0.2">
      <c r="D2117" s="185"/>
    </row>
    <row r="2118" spans="4:4" x14ac:dyDescent="0.2">
      <c r="D2118" s="185"/>
    </row>
    <row r="2119" spans="4:4" x14ac:dyDescent="0.2">
      <c r="D2119" s="185"/>
    </row>
    <row r="2120" spans="4:4" x14ac:dyDescent="0.2">
      <c r="D2120" s="185"/>
    </row>
    <row r="2121" spans="4:4" x14ac:dyDescent="0.2">
      <c r="D2121" s="185"/>
    </row>
    <row r="2122" spans="4:4" x14ac:dyDescent="0.2">
      <c r="D2122" s="185"/>
    </row>
    <row r="2123" spans="4:4" x14ac:dyDescent="0.2">
      <c r="D2123" s="185"/>
    </row>
    <row r="2124" spans="4:4" x14ac:dyDescent="0.2">
      <c r="D2124" s="185"/>
    </row>
    <row r="2125" spans="4:4" x14ac:dyDescent="0.2">
      <c r="D2125" s="185"/>
    </row>
    <row r="2126" spans="4:4" x14ac:dyDescent="0.2">
      <c r="D2126" s="185"/>
    </row>
    <row r="2127" spans="4:4" x14ac:dyDescent="0.2">
      <c r="D2127" s="185"/>
    </row>
    <row r="2128" spans="4:4" x14ac:dyDescent="0.2">
      <c r="D2128" s="185"/>
    </row>
    <row r="2129" spans="4:4" x14ac:dyDescent="0.2">
      <c r="D2129" s="185"/>
    </row>
    <row r="2130" spans="4:4" x14ac:dyDescent="0.2">
      <c r="D2130" s="185"/>
    </row>
    <row r="2131" spans="4:4" x14ac:dyDescent="0.2">
      <c r="D2131" s="185"/>
    </row>
    <row r="2132" spans="4:4" x14ac:dyDescent="0.2">
      <c r="D2132" s="185"/>
    </row>
    <row r="2133" spans="4:4" x14ac:dyDescent="0.2">
      <c r="D2133" s="185"/>
    </row>
    <row r="2134" spans="4:4" x14ac:dyDescent="0.2">
      <c r="D2134" s="185"/>
    </row>
    <row r="2135" spans="4:4" x14ac:dyDescent="0.2">
      <c r="D2135" s="185"/>
    </row>
    <row r="2136" spans="4:4" x14ac:dyDescent="0.2">
      <c r="D2136" s="185"/>
    </row>
    <row r="2137" spans="4:4" x14ac:dyDescent="0.2">
      <c r="D2137" s="185"/>
    </row>
    <row r="2138" spans="4:4" x14ac:dyDescent="0.2">
      <c r="D2138" s="185"/>
    </row>
    <row r="2139" spans="4:4" x14ac:dyDescent="0.2">
      <c r="D2139" s="185"/>
    </row>
    <row r="2140" spans="4:4" x14ac:dyDescent="0.2">
      <c r="D2140" s="185"/>
    </row>
    <row r="2141" spans="4:4" x14ac:dyDescent="0.2">
      <c r="D2141" s="185"/>
    </row>
    <row r="2142" spans="4:4" x14ac:dyDescent="0.2">
      <c r="D2142" s="185"/>
    </row>
    <row r="2143" spans="4:4" x14ac:dyDescent="0.2">
      <c r="D2143" s="185"/>
    </row>
    <row r="2144" spans="4:4" x14ac:dyDescent="0.2">
      <c r="D2144" s="185"/>
    </row>
    <row r="2145" spans="4:4" x14ac:dyDescent="0.2">
      <c r="D2145" s="185"/>
    </row>
    <row r="2146" spans="4:4" x14ac:dyDescent="0.2">
      <c r="D2146" s="185"/>
    </row>
    <row r="2147" spans="4:4" x14ac:dyDescent="0.2">
      <c r="D2147" s="185"/>
    </row>
    <row r="2148" spans="4:4" x14ac:dyDescent="0.2">
      <c r="D2148" s="185"/>
    </row>
    <row r="2149" spans="4:4" x14ac:dyDescent="0.2">
      <c r="D2149" s="185"/>
    </row>
    <row r="2150" spans="4:4" x14ac:dyDescent="0.2">
      <c r="D2150" s="185"/>
    </row>
    <row r="2151" spans="4:4" x14ac:dyDescent="0.2">
      <c r="D2151" s="185"/>
    </row>
    <row r="2152" spans="4:4" x14ac:dyDescent="0.2">
      <c r="D2152" s="185"/>
    </row>
    <row r="2153" spans="4:4" x14ac:dyDescent="0.2">
      <c r="D2153" s="185"/>
    </row>
    <row r="2154" spans="4:4" x14ac:dyDescent="0.2">
      <c r="D2154" s="185"/>
    </row>
    <row r="2155" spans="4:4" x14ac:dyDescent="0.2">
      <c r="D2155" s="185"/>
    </row>
    <row r="2156" spans="4:4" x14ac:dyDescent="0.2">
      <c r="D2156" s="185"/>
    </row>
    <row r="2157" spans="4:4" x14ac:dyDescent="0.2">
      <c r="D2157" s="185"/>
    </row>
    <row r="2158" spans="4:4" x14ac:dyDescent="0.2">
      <c r="D2158" s="185"/>
    </row>
    <row r="2159" spans="4:4" x14ac:dyDescent="0.2">
      <c r="D2159" s="185"/>
    </row>
    <row r="2160" spans="4:4" x14ac:dyDescent="0.2">
      <c r="D2160" s="185"/>
    </row>
    <row r="2161" spans="4:4" x14ac:dyDescent="0.2">
      <c r="D2161" s="185"/>
    </row>
    <row r="2162" spans="4:4" x14ac:dyDescent="0.2">
      <c r="D2162" s="185"/>
    </row>
    <row r="2163" spans="4:4" x14ac:dyDescent="0.2">
      <c r="D2163" s="185"/>
    </row>
    <row r="2164" spans="4:4" x14ac:dyDescent="0.2">
      <c r="D2164" s="185"/>
    </row>
    <row r="2165" spans="4:4" x14ac:dyDescent="0.2">
      <c r="D2165" s="185"/>
    </row>
    <row r="2166" spans="4:4" x14ac:dyDescent="0.2">
      <c r="D2166" s="185"/>
    </row>
    <row r="2167" spans="4:4" x14ac:dyDescent="0.2">
      <c r="D2167" s="185"/>
    </row>
    <row r="2168" spans="4:4" x14ac:dyDescent="0.2">
      <c r="D2168" s="185"/>
    </row>
    <row r="2169" spans="4:4" x14ac:dyDescent="0.2">
      <c r="D2169" s="185"/>
    </row>
    <row r="2170" spans="4:4" x14ac:dyDescent="0.2">
      <c r="D2170" s="185"/>
    </row>
    <row r="2171" spans="4:4" x14ac:dyDescent="0.2">
      <c r="D2171" s="185"/>
    </row>
    <row r="2172" spans="4:4" x14ac:dyDescent="0.2">
      <c r="D2172" s="185"/>
    </row>
    <row r="2173" spans="4:4" x14ac:dyDescent="0.2">
      <c r="D2173" s="185"/>
    </row>
    <row r="2174" spans="4:4" x14ac:dyDescent="0.2">
      <c r="D2174" s="185"/>
    </row>
    <row r="2175" spans="4:4" x14ac:dyDescent="0.2">
      <c r="D2175" s="185"/>
    </row>
    <row r="2176" spans="4:4" x14ac:dyDescent="0.2">
      <c r="D2176" s="185"/>
    </row>
    <row r="2177" spans="4:4" x14ac:dyDescent="0.2">
      <c r="D2177" s="185"/>
    </row>
    <row r="2178" spans="4:4" x14ac:dyDescent="0.2">
      <c r="D2178" s="185"/>
    </row>
    <row r="2179" spans="4:4" x14ac:dyDescent="0.2">
      <c r="D2179" s="185"/>
    </row>
    <row r="2180" spans="4:4" x14ac:dyDescent="0.2">
      <c r="D2180" s="185"/>
    </row>
    <row r="2181" spans="4:4" x14ac:dyDescent="0.2">
      <c r="D2181" s="185"/>
    </row>
    <row r="2182" spans="4:4" x14ac:dyDescent="0.2">
      <c r="D2182" s="185"/>
    </row>
    <row r="2183" spans="4:4" x14ac:dyDescent="0.2">
      <c r="D2183" s="185"/>
    </row>
    <row r="2184" spans="4:4" x14ac:dyDescent="0.2">
      <c r="D2184" s="185"/>
    </row>
    <row r="2185" spans="4:4" x14ac:dyDescent="0.2">
      <c r="D2185" s="185"/>
    </row>
    <row r="2186" spans="4:4" x14ac:dyDescent="0.2">
      <c r="D2186" s="185"/>
    </row>
    <row r="2187" spans="4:4" x14ac:dyDescent="0.2">
      <c r="D2187" s="185"/>
    </row>
    <row r="2188" spans="4:4" x14ac:dyDescent="0.2">
      <c r="D2188" s="185"/>
    </row>
    <row r="2189" spans="4:4" x14ac:dyDescent="0.2">
      <c r="D2189" s="185"/>
    </row>
    <row r="2190" spans="4:4" x14ac:dyDescent="0.2">
      <c r="D2190" s="185"/>
    </row>
    <row r="2191" spans="4:4" x14ac:dyDescent="0.2">
      <c r="D2191" s="185"/>
    </row>
    <row r="2192" spans="4:4" x14ac:dyDescent="0.2">
      <c r="D2192" s="185"/>
    </row>
    <row r="2193" spans="4:4" x14ac:dyDescent="0.2">
      <c r="D2193" s="185"/>
    </row>
    <row r="2194" spans="4:4" x14ac:dyDescent="0.2">
      <c r="D2194" s="185"/>
    </row>
    <row r="2195" spans="4:4" x14ac:dyDescent="0.2">
      <c r="D2195" s="185"/>
    </row>
    <row r="2196" spans="4:4" x14ac:dyDescent="0.2">
      <c r="D2196" s="185"/>
    </row>
    <row r="2197" spans="4:4" x14ac:dyDescent="0.2">
      <c r="D2197" s="185"/>
    </row>
    <row r="2198" spans="4:4" x14ac:dyDescent="0.2">
      <c r="D2198" s="185"/>
    </row>
    <row r="2199" spans="4:4" x14ac:dyDescent="0.2">
      <c r="D2199" s="185"/>
    </row>
    <row r="2200" spans="4:4" x14ac:dyDescent="0.2">
      <c r="D2200" s="185"/>
    </row>
    <row r="2201" spans="4:4" x14ac:dyDescent="0.2">
      <c r="D2201" s="185"/>
    </row>
    <row r="2202" spans="4:4" x14ac:dyDescent="0.2">
      <c r="D2202" s="185"/>
    </row>
    <row r="2203" spans="4:4" x14ac:dyDescent="0.2">
      <c r="D2203" s="185"/>
    </row>
    <row r="2204" spans="4:4" x14ac:dyDescent="0.2">
      <c r="D2204" s="185"/>
    </row>
    <row r="2205" spans="4:4" x14ac:dyDescent="0.2">
      <c r="D2205" s="185"/>
    </row>
    <row r="2206" spans="4:4" x14ac:dyDescent="0.2">
      <c r="D2206" s="185"/>
    </row>
    <row r="2207" spans="4:4" x14ac:dyDescent="0.2">
      <c r="D2207" s="185"/>
    </row>
    <row r="2208" spans="4:4" x14ac:dyDescent="0.2">
      <c r="D2208" s="185"/>
    </row>
    <row r="2209" spans="4:4" x14ac:dyDescent="0.2">
      <c r="D2209" s="185"/>
    </row>
    <row r="2210" spans="4:4" x14ac:dyDescent="0.2">
      <c r="D2210" s="185"/>
    </row>
    <row r="2211" spans="4:4" x14ac:dyDescent="0.2">
      <c r="D2211" s="185"/>
    </row>
    <row r="2212" spans="4:4" x14ac:dyDescent="0.2">
      <c r="D2212" s="185"/>
    </row>
    <row r="2213" spans="4:4" x14ac:dyDescent="0.2">
      <c r="D2213" s="185"/>
    </row>
    <row r="2214" spans="4:4" x14ac:dyDescent="0.2">
      <c r="D2214" s="185"/>
    </row>
    <row r="2215" spans="4:4" x14ac:dyDescent="0.2">
      <c r="D2215" s="185"/>
    </row>
    <row r="2216" spans="4:4" x14ac:dyDescent="0.2">
      <c r="D2216" s="185"/>
    </row>
    <row r="2217" spans="4:4" x14ac:dyDescent="0.2">
      <c r="D2217" s="185"/>
    </row>
    <row r="2218" spans="4:4" x14ac:dyDescent="0.2">
      <c r="D2218" s="185"/>
    </row>
    <row r="2219" spans="4:4" x14ac:dyDescent="0.2">
      <c r="D2219" s="185"/>
    </row>
    <row r="2220" spans="4:4" x14ac:dyDescent="0.2">
      <c r="D2220" s="185"/>
    </row>
    <row r="2221" spans="4:4" x14ac:dyDescent="0.2">
      <c r="D2221" s="185"/>
    </row>
    <row r="2222" spans="4:4" x14ac:dyDescent="0.2">
      <c r="D2222" s="185"/>
    </row>
    <row r="2223" spans="4:4" x14ac:dyDescent="0.2">
      <c r="D2223" s="185"/>
    </row>
    <row r="2224" spans="4:4" x14ac:dyDescent="0.2">
      <c r="D2224" s="185"/>
    </row>
    <row r="2225" spans="4:4" x14ac:dyDescent="0.2">
      <c r="D2225" s="185"/>
    </row>
    <row r="2226" spans="4:4" x14ac:dyDescent="0.2">
      <c r="D2226" s="185"/>
    </row>
    <row r="2227" spans="4:4" x14ac:dyDescent="0.2">
      <c r="D2227" s="185"/>
    </row>
    <row r="2228" spans="4:4" x14ac:dyDescent="0.2">
      <c r="D2228" s="185"/>
    </row>
    <row r="2229" spans="4:4" x14ac:dyDescent="0.2">
      <c r="D2229" s="185"/>
    </row>
    <row r="2230" spans="4:4" x14ac:dyDescent="0.2">
      <c r="D2230" s="185"/>
    </row>
    <row r="2231" spans="4:4" x14ac:dyDescent="0.2">
      <c r="D2231" s="185"/>
    </row>
    <row r="2232" spans="4:4" x14ac:dyDescent="0.2">
      <c r="D2232" s="185"/>
    </row>
    <row r="2233" spans="4:4" x14ac:dyDescent="0.2">
      <c r="D2233" s="185"/>
    </row>
    <row r="2234" spans="4:4" x14ac:dyDescent="0.2">
      <c r="D2234" s="185"/>
    </row>
    <row r="2235" spans="4:4" x14ac:dyDescent="0.2">
      <c r="D2235" s="185"/>
    </row>
    <row r="2236" spans="4:4" x14ac:dyDescent="0.2">
      <c r="D2236" s="185"/>
    </row>
    <row r="2237" spans="4:4" x14ac:dyDescent="0.2">
      <c r="D2237" s="185"/>
    </row>
    <row r="2238" spans="4:4" x14ac:dyDescent="0.2">
      <c r="D2238" s="185"/>
    </row>
    <row r="2239" spans="4:4" x14ac:dyDescent="0.2">
      <c r="D2239" s="185"/>
    </row>
    <row r="2240" spans="4:4" x14ac:dyDescent="0.2">
      <c r="D2240" s="185"/>
    </row>
    <row r="2241" spans="4:4" x14ac:dyDescent="0.2">
      <c r="D2241" s="185"/>
    </row>
    <row r="2242" spans="4:4" x14ac:dyDescent="0.2">
      <c r="D2242" s="185"/>
    </row>
    <row r="2243" spans="4:4" x14ac:dyDescent="0.2">
      <c r="D2243" s="185"/>
    </row>
    <row r="2244" spans="4:4" x14ac:dyDescent="0.2">
      <c r="D2244" s="185"/>
    </row>
    <row r="2245" spans="4:4" x14ac:dyDescent="0.2">
      <c r="D2245" s="185"/>
    </row>
    <row r="2246" spans="4:4" x14ac:dyDescent="0.2">
      <c r="D2246" s="185"/>
    </row>
    <row r="2247" spans="4:4" x14ac:dyDescent="0.2">
      <c r="D2247" s="185"/>
    </row>
    <row r="2248" spans="4:4" x14ac:dyDescent="0.2">
      <c r="D2248" s="185"/>
    </row>
    <row r="2249" spans="4:4" x14ac:dyDescent="0.2">
      <c r="D2249" s="185"/>
    </row>
    <row r="2250" spans="4:4" x14ac:dyDescent="0.2">
      <c r="D2250" s="185"/>
    </row>
    <row r="2251" spans="4:4" x14ac:dyDescent="0.2">
      <c r="D2251" s="185"/>
    </row>
    <row r="2252" spans="4:4" x14ac:dyDescent="0.2">
      <c r="D2252" s="185"/>
    </row>
    <row r="2253" spans="4:4" x14ac:dyDescent="0.2">
      <c r="D2253" s="185"/>
    </row>
    <row r="2254" spans="4:4" x14ac:dyDescent="0.2">
      <c r="D2254" s="185"/>
    </row>
    <row r="2255" spans="4:4" x14ac:dyDescent="0.2">
      <c r="D2255" s="185"/>
    </row>
    <row r="2256" spans="4:4" x14ac:dyDescent="0.2">
      <c r="D2256" s="185"/>
    </row>
    <row r="2257" spans="4:4" x14ac:dyDescent="0.2">
      <c r="D2257" s="185"/>
    </row>
    <row r="2258" spans="4:4" x14ac:dyDescent="0.2">
      <c r="D2258" s="185"/>
    </row>
    <row r="2259" spans="4:4" x14ac:dyDescent="0.2">
      <c r="D2259" s="185"/>
    </row>
    <row r="2260" spans="4:4" x14ac:dyDescent="0.2">
      <c r="D2260" s="185"/>
    </row>
    <row r="2261" spans="4:4" x14ac:dyDescent="0.2">
      <c r="D2261" s="185"/>
    </row>
    <row r="2262" spans="4:4" x14ac:dyDescent="0.2">
      <c r="D2262" s="185"/>
    </row>
    <row r="2263" spans="4:4" x14ac:dyDescent="0.2">
      <c r="D2263" s="185"/>
    </row>
    <row r="2264" spans="4:4" x14ac:dyDescent="0.2">
      <c r="D2264" s="185"/>
    </row>
    <row r="2265" spans="4:4" x14ac:dyDescent="0.2">
      <c r="D2265" s="185"/>
    </row>
    <row r="2266" spans="4:4" x14ac:dyDescent="0.2">
      <c r="D2266" s="185"/>
    </row>
    <row r="2267" spans="4:4" x14ac:dyDescent="0.2">
      <c r="D2267" s="185"/>
    </row>
    <row r="2268" spans="4:4" x14ac:dyDescent="0.2">
      <c r="D2268" s="185"/>
    </row>
    <row r="2269" spans="4:4" x14ac:dyDescent="0.2">
      <c r="D2269" s="185"/>
    </row>
    <row r="2270" spans="4:4" x14ac:dyDescent="0.2">
      <c r="D2270" s="185"/>
    </row>
    <row r="2271" spans="4:4" x14ac:dyDescent="0.2">
      <c r="D2271" s="185"/>
    </row>
    <row r="2272" spans="4:4" x14ac:dyDescent="0.2">
      <c r="D2272" s="185"/>
    </row>
    <row r="2273" spans="4:4" x14ac:dyDescent="0.2">
      <c r="D2273" s="185"/>
    </row>
    <row r="2274" spans="4:4" x14ac:dyDescent="0.2">
      <c r="D2274" s="185"/>
    </row>
    <row r="2275" spans="4:4" x14ac:dyDescent="0.2">
      <c r="D2275" s="185"/>
    </row>
    <row r="2276" spans="4:4" x14ac:dyDescent="0.2">
      <c r="D2276" s="185"/>
    </row>
    <row r="2277" spans="4:4" x14ac:dyDescent="0.2">
      <c r="D2277" s="185"/>
    </row>
    <row r="2278" spans="4:4" x14ac:dyDescent="0.2">
      <c r="D2278" s="185"/>
    </row>
    <row r="2279" spans="4:4" x14ac:dyDescent="0.2">
      <c r="D2279" s="185"/>
    </row>
    <row r="2280" spans="4:4" x14ac:dyDescent="0.2">
      <c r="D2280" s="185"/>
    </row>
    <row r="2281" spans="4:4" x14ac:dyDescent="0.2">
      <c r="D2281" s="185"/>
    </row>
    <row r="2282" spans="4:4" x14ac:dyDescent="0.2">
      <c r="D2282" s="185"/>
    </row>
    <row r="2283" spans="4:4" x14ac:dyDescent="0.2">
      <c r="D2283" s="185"/>
    </row>
    <row r="2284" spans="4:4" x14ac:dyDescent="0.2">
      <c r="D2284" s="185"/>
    </row>
    <row r="2285" spans="4:4" x14ac:dyDescent="0.2">
      <c r="D2285" s="185"/>
    </row>
    <row r="2286" spans="4:4" x14ac:dyDescent="0.2">
      <c r="D2286" s="185"/>
    </row>
    <row r="2287" spans="4:4" x14ac:dyDescent="0.2">
      <c r="D2287" s="185"/>
    </row>
    <row r="2288" spans="4:4" x14ac:dyDescent="0.2">
      <c r="D2288" s="185"/>
    </row>
    <row r="2289" spans="4:4" x14ac:dyDescent="0.2">
      <c r="D2289" s="185"/>
    </row>
    <row r="2290" spans="4:4" x14ac:dyDescent="0.2">
      <c r="D2290" s="185"/>
    </row>
    <row r="2291" spans="4:4" x14ac:dyDescent="0.2">
      <c r="D2291" s="185"/>
    </row>
    <row r="2292" spans="4:4" x14ac:dyDescent="0.2">
      <c r="D2292" s="185"/>
    </row>
    <row r="2293" spans="4:4" x14ac:dyDescent="0.2">
      <c r="D2293" s="185"/>
    </row>
    <row r="2294" spans="4:4" x14ac:dyDescent="0.2">
      <c r="D2294" s="185"/>
    </row>
    <row r="2295" spans="4:4" x14ac:dyDescent="0.2">
      <c r="D2295" s="185"/>
    </row>
    <row r="2296" spans="4:4" x14ac:dyDescent="0.2">
      <c r="D2296" s="185"/>
    </row>
    <row r="2297" spans="4:4" x14ac:dyDescent="0.2">
      <c r="D2297" s="185"/>
    </row>
    <row r="2298" spans="4:4" x14ac:dyDescent="0.2">
      <c r="D2298" s="185"/>
    </row>
    <row r="2299" spans="4:4" x14ac:dyDescent="0.2">
      <c r="D2299" s="185"/>
    </row>
    <row r="2300" spans="4:4" x14ac:dyDescent="0.2">
      <c r="D2300" s="185"/>
    </row>
    <row r="2301" spans="4:4" x14ac:dyDescent="0.2">
      <c r="D2301" s="185"/>
    </row>
    <row r="2302" spans="4:4" x14ac:dyDescent="0.2">
      <c r="D2302" s="185"/>
    </row>
    <row r="2303" spans="4:4" x14ac:dyDescent="0.2">
      <c r="D2303" s="185"/>
    </row>
    <row r="2304" spans="4:4" x14ac:dyDescent="0.2">
      <c r="D2304" s="185"/>
    </row>
    <row r="2305" spans="4:4" x14ac:dyDescent="0.2">
      <c r="D2305" s="185"/>
    </row>
    <row r="2306" spans="4:4" x14ac:dyDescent="0.2">
      <c r="D2306" s="185"/>
    </row>
    <row r="2307" spans="4:4" x14ac:dyDescent="0.2">
      <c r="D2307" s="185"/>
    </row>
    <row r="2308" spans="4:4" x14ac:dyDescent="0.2">
      <c r="D2308" s="185"/>
    </row>
    <row r="2309" spans="4:4" x14ac:dyDescent="0.2">
      <c r="D2309" s="185"/>
    </row>
    <row r="2310" spans="4:4" x14ac:dyDescent="0.2">
      <c r="D2310" s="185"/>
    </row>
    <row r="2311" spans="4:4" x14ac:dyDescent="0.2">
      <c r="D2311" s="185"/>
    </row>
    <row r="2312" spans="4:4" x14ac:dyDescent="0.2">
      <c r="D2312" s="185"/>
    </row>
    <row r="2313" spans="4:4" x14ac:dyDescent="0.2">
      <c r="D2313" s="185"/>
    </row>
    <row r="2314" spans="4:4" x14ac:dyDescent="0.2">
      <c r="D2314" s="185"/>
    </row>
    <row r="2315" spans="4:4" x14ac:dyDescent="0.2">
      <c r="D2315" s="185"/>
    </row>
    <row r="2316" spans="4:4" x14ac:dyDescent="0.2">
      <c r="D2316" s="185"/>
    </row>
    <row r="2317" spans="4:4" x14ac:dyDescent="0.2">
      <c r="D2317" s="185"/>
    </row>
    <row r="2318" spans="4:4" x14ac:dyDescent="0.2">
      <c r="D2318" s="185"/>
    </row>
    <row r="2319" spans="4:4" x14ac:dyDescent="0.2">
      <c r="D2319" s="185"/>
    </row>
    <row r="2320" spans="4:4" x14ac:dyDescent="0.2">
      <c r="D2320" s="185"/>
    </row>
    <row r="2321" spans="4:4" x14ac:dyDescent="0.2">
      <c r="D2321" s="185"/>
    </row>
    <row r="2322" spans="4:4" x14ac:dyDescent="0.2">
      <c r="D2322" s="185"/>
    </row>
    <row r="2323" spans="4:4" x14ac:dyDescent="0.2">
      <c r="D2323" s="185"/>
    </row>
    <row r="2324" spans="4:4" x14ac:dyDescent="0.2">
      <c r="D2324" s="185"/>
    </row>
    <row r="2325" spans="4:4" x14ac:dyDescent="0.2">
      <c r="D2325" s="185"/>
    </row>
    <row r="2326" spans="4:4" x14ac:dyDescent="0.2">
      <c r="D2326" s="185"/>
    </row>
    <row r="2327" spans="4:4" x14ac:dyDescent="0.2">
      <c r="D2327" s="185"/>
    </row>
    <row r="2328" spans="4:4" x14ac:dyDescent="0.2">
      <c r="D2328" s="185"/>
    </row>
    <row r="2329" spans="4:4" x14ac:dyDescent="0.2">
      <c r="D2329" s="185"/>
    </row>
    <row r="2330" spans="4:4" x14ac:dyDescent="0.2">
      <c r="D2330" s="185"/>
    </row>
    <row r="2331" spans="4:4" x14ac:dyDescent="0.2">
      <c r="D2331" s="185"/>
    </row>
    <row r="2332" spans="4:4" x14ac:dyDescent="0.2">
      <c r="D2332" s="185"/>
    </row>
    <row r="2333" spans="4:4" x14ac:dyDescent="0.2">
      <c r="D2333" s="185"/>
    </row>
    <row r="2334" spans="4:4" x14ac:dyDescent="0.2">
      <c r="D2334" s="185"/>
    </row>
    <row r="2335" spans="4:4" x14ac:dyDescent="0.2">
      <c r="D2335" s="185"/>
    </row>
    <row r="2336" spans="4:4" x14ac:dyDescent="0.2">
      <c r="D2336" s="185"/>
    </row>
    <row r="2337" spans="4:4" x14ac:dyDescent="0.2">
      <c r="D2337" s="185"/>
    </row>
    <row r="2338" spans="4:4" x14ac:dyDescent="0.2">
      <c r="D2338" s="185"/>
    </row>
    <row r="2339" spans="4:4" x14ac:dyDescent="0.2">
      <c r="D2339" s="185"/>
    </row>
    <row r="2340" spans="4:4" x14ac:dyDescent="0.2">
      <c r="D2340" s="185"/>
    </row>
    <row r="2341" spans="4:4" x14ac:dyDescent="0.2">
      <c r="D2341" s="185"/>
    </row>
    <row r="2342" spans="4:4" x14ac:dyDescent="0.2">
      <c r="D2342" s="185"/>
    </row>
    <row r="2343" spans="4:4" x14ac:dyDescent="0.2">
      <c r="D2343" s="185"/>
    </row>
    <row r="2344" spans="4:4" x14ac:dyDescent="0.2">
      <c r="D2344" s="185"/>
    </row>
    <row r="2345" spans="4:4" x14ac:dyDescent="0.2">
      <c r="D2345" s="185"/>
    </row>
    <row r="2346" spans="4:4" x14ac:dyDescent="0.2">
      <c r="D2346" s="185"/>
    </row>
    <row r="2347" spans="4:4" x14ac:dyDescent="0.2">
      <c r="D2347" s="185"/>
    </row>
    <row r="2348" spans="4:4" x14ac:dyDescent="0.2">
      <c r="D2348" s="185"/>
    </row>
    <row r="2349" spans="4:4" x14ac:dyDescent="0.2">
      <c r="D2349" s="185"/>
    </row>
    <row r="2350" spans="4:4" x14ac:dyDescent="0.2">
      <c r="D2350" s="185"/>
    </row>
    <row r="2351" spans="4:4" x14ac:dyDescent="0.2">
      <c r="D2351" s="185"/>
    </row>
    <row r="2352" spans="4:4" x14ac:dyDescent="0.2">
      <c r="D2352" s="185"/>
    </row>
    <row r="2353" spans="4:4" x14ac:dyDescent="0.2">
      <c r="D2353" s="185"/>
    </row>
    <row r="2354" spans="4:4" x14ac:dyDescent="0.2">
      <c r="D2354" s="185"/>
    </row>
    <row r="2355" spans="4:4" x14ac:dyDescent="0.2">
      <c r="D2355" s="185"/>
    </row>
    <row r="2356" spans="4:4" x14ac:dyDescent="0.2">
      <c r="D2356" s="185"/>
    </row>
    <row r="2357" spans="4:4" x14ac:dyDescent="0.2">
      <c r="D2357" s="185"/>
    </row>
    <row r="2358" spans="4:4" x14ac:dyDescent="0.2">
      <c r="D2358" s="185"/>
    </row>
    <row r="2359" spans="4:4" x14ac:dyDescent="0.2">
      <c r="D2359" s="185"/>
    </row>
    <row r="2360" spans="4:4" x14ac:dyDescent="0.2">
      <c r="D2360" s="185"/>
    </row>
    <row r="2361" spans="4:4" x14ac:dyDescent="0.2">
      <c r="D2361" s="185"/>
    </row>
    <row r="2362" spans="4:4" x14ac:dyDescent="0.2">
      <c r="D2362" s="185"/>
    </row>
    <row r="2363" spans="4:4" x14ac:dyDescent="0.2">
      <c r="D2363" s="185"/>
    </row>
    <row r="2364" spans="4:4" x14ac:dyDescent="0.2">
      <c r="D2364" s="185"/>
    </row>
    <row r="2365" spans="4:4" x14ac:dyDescent="0.2">
      <c r="D2365" s="185"/>
    </row>
    <row r="2366" spans="4:4" x14ac:dyDescent="0.2">
      <c r="D2366" s="185"/>
    </row>
    <row r="2367" spans="4:4" x14ac:dyDescent="0.2">
      <c r="D2367" s="185"/>
    </row>
    <row r="2368" spans="4:4" x14ac:dyDescent="0.2">
      <c r="D2368" s="185"/>
    </row>
    <row r="2369" spans="4:4" x14ac:dyDescent="0.2">
      <c r="D2369" s="185"/>
    </row>
    <row r="2370" spans="4:4" x14ac:dyDescent="0.2">
      <c r="D2370" s="185"/>
    </row>
    <row r="2371" spans="4:4" x14ac:dyDescent="0.2">
      <c r="D2371" s="185"/>
    </row>
    <row r="2372" spans="4:4" x14ac:dyDescent="0.2">
      <c r="D2372" s="185"/>
    </row>
    <row r="2373" spans="4:4" x14ac:dyDescent="0.2">
      <c r="D2373" s="185"/>
    </row>
    <row r="2374" spans="4:4" x14ac:dyDescent="0.2">
      <c r="D2374" s="185"/>
    </row>
    <row r="2375" spans="4:4" x14ac:dyDescent="0.2">
      <c r="D2375" s="185"/>
    </row>
    <row r="2376" spans="4:4" x14ac:dyDescent="0.2">
      <c r="D2376" s="185"/>
    </row>
    <row r="2377" spans="4:4" x14ac:dyDescent="0.2">
      <c r="D2377" s="185"/>
    </row>
    <row r="2378" spans="4:4" x14ac:dyDescent="0.2">
      <c r="D2378" s="185"/>
    </row>
    <row r="2379" spans="4:4" x14ac:dyDescent="0.2">
      <c r="D2379" s="185"/>
    </row>
    <row r="2380" spans="4:4" x14ac:dyDescent="0.2">
      <c r="D2380" s="185"/>
    </row>
    <row r="2381" spans="4:4" x14ac:dyDescent="0.2">
      <c r="D2381" s="185"/>
    </row>
    <row r="2382" spans="4:4" x14ac:dyDescent="0.2">
      <c r="D2382" s="185"/>
    </row>
    <row r="2383" spans="4:4" x14ac:dyDescent="0.2">
      <c r="D2383" s="185"/>
    </row>
    <row r="2384" spans="4:4" x14ac:dyDescent="0.2">
      <c r="D2384" s="185"/>
    </row>
    <row r="2385" spans="4:4" x14ac:dyDescent="0.2">
      <c r="D2385" s="185"/>
    </row>
    <row r="2386" spans="4:4" x14ac:dyDescent="0.2">
      <c r="D2386" s="185"/>
    </row>
    <row r="2387" spans="4:4" x14ac:dyDescent="0.2">
      <c r="D2387" s="185"/>
    </row>
    <row r="2388" spans="4:4" x14ac:dyDescent="0.2">
      <c r="D2388" s="185"/>
    </row>
    <row r="2389" spans="4:4" x14ac:dyDescent="0.2">
      <c r="D2389" s="185"/>
    </row>
    <row r="2390" spans="4:4" x14ac:dyDescent="0.2">
      <c r="D2390" s="185"/>
    </row>
    <row r="2391" spans="4:4" x14ac:dyDescent="0.2">
      <c r="D2391" s="185"/>
    </row>
    <row r="2392" spans="4:4" x14ac:dyDescent="0.2">
      <c r="D2392" s="185"/>
    </row>
    <row r="2393" spans="4:4" x14ac:dyDescent="0.2">
      <c r="D2393" s="185"/>
    </row>
    <row r="2394" spans="4:4" x14ac:dyDescent="0.2">
      <c r="D2394" s="185"/>
    </row>
    <row r="2395" spans="4:4" x14ac:dyDescent="0.2">
      <c r="D2395" s="185"/>
    </row>
    <row r="2396" spans="4:4" x14ac:dyDescent="0.2">
      <c r="D2396" s="185"/>
    </row>
    <row r="2397" spans="4:4" x14ac:dyDescent="0.2">
      <c r="D2397" s="185"/>
    </row>
    <row r="2398" spans="4:4" x14ac:dyDescent="0.2">
      <c r="D2398" s="185"/>
    </row>
    <row r="2399" spans="4:4" x14ac:dyDescent="0.2">
      <c r="D2399" s="185"/>
    </row>
    <row r="2400" spans="4:4" x14ac:dyDescent="0.2">
      <c r="D2400" s="185"/>
    </row>
    <row r="2401" spans="4:4" x14ac:dyDescent="0.2">
      <c r="D2401" s="185"/>
    </row>
    <row r="2402" spans="4:4" x14ac:dyDescent="0.2">
      <c r="D2402" s="185"/>
    </row>
    <row r="2403" spans="4:4" x14ac:dyDescent="0.2">
      <c r="D2403" s="185"/>
    </row>
    <row r="2404" spans="4:4" x14ac:dyDescent="0.2">
      <c r="D2404" s="185"/>
    </row>
    <row r="2405" spans="4:4" x14ac:dyDescent="0.2">
      <c r="D2405" s="185"/>
    </row>
    <row r="2406" spans="4:4" x14ac:dyDescent="0.2">
      <c r="D2406" s="185"/>
    </row>
    <row r="2407" spans="4:4" x14ac:dyDescent="0.2">
      <c r="D2407" s="185"/>
    </row>
    <row r="2408" spans="4:4" x14ac:dyDescent="0.2">
      <c r="D2408" s="185"/>
    </row>
    <row r="2409" spans="4:4" x14ac:dyDescent="0.2">
      <c r="D2409" s="185"/>
    </row>
    <row r="2410" spans="4:4" x14ac:dyDescent="0.2">
      <c r="D2410" s="185"/>
    </row>
    <row r="2411" spans="4:4" x14ac:dyDescent="0.2">
      <c r="D2411" s="185"/>
    </row>
    <row r="2412" spans="4:4" x14ac:dyDescent="0.2">
      <c r="D2412" s="185"/>
    </row>
    <row r="2413" spans="4:4" x14ac:dyDescent="0.2">
      <c r="D2413" s="185"/>
    </row>
    <row r="2414" spans="4:4" x14ac:dyDescent="0.2">
      <c r="D2414" s="185"/>
    </row>
    <row r="2415" spans="4:4" x14ac:dyDescent="0.2">
      <c r="D2415" s="185"/>
    </row>
    <row r="2416" spans="4:4" x14ac:dyDescent="0.2">
      <c r="D2416" s="185"/>
    </row>
    <row r="2417" spans="4:4" x14ac:dyDescent="0.2">
      <c r="D2417" s="185"/>
    </row>
    <row r="2418" spans="4:4" x14ac:dyDescent="0.2">
      <c r="D2418" s="185"/>
    </row>
    <row r="2419" spans="4:4" x14ac:dyDescent="0.2">
      <c r="D2419" s="185"/>
    </row>
    <row r="2420" spans="4:4" x14ac:dyDescent="0.2">
      <c r="D2420" s="185"/>
    </row>
    <row r="2421" spans="4:4" x14ac:dyDescent="0.2">
      <c r="D2421" s="185"/>
    </row>
    <row r="2422" spans="4:4" x14ac:dyDescent="0.2">
      <c r="D2422" s="185"/>
    </row>
    <row r="2423" spans="4:4" x14ac:dyDescent="0.2">
      <c r="D2423" s="185"/>
    </row>
    <row r="2424" spans="4:4" x14ac:dyDescent="0.2">
      <c r="D2424" s="185"/>
    </row>
    <row r="2425" spans="4:4" x14ac:dyDescent="0.2">
      <c r="D2425" s="185"/>
    </row>
    <row r="2426" spans="4:4" x14ac:dyDescent="0.2">
      <c r="D2426" s="185"/>
    </row>
    <row r="2427" spans="4:4" x14ac:dyDescent="0.2">
      <c r="D2427" s="185"/>
    </row>
    <row r="2428" spans="4:4" x14ac:dyDescent="0.2">
      <c r="D2428" s="185"/>
    </row>
    <row r="2429" spans="4:4" x14ac:dyDescent="0.2">
      <c r="D2429" s="185"/>
    </row>
    <row r="2430" spans="4:4" x14ac:dyDescent="0.2">
      <c r="D2430" s="185"/>
    </row>
    <row r="2431" spans="4:4" x14ac:dyDescent="0.2">
      <c r="D2431" s="185"/>
    </row>
    <row r="2432" spans="4:4" x14ac:dyDescent="0.2">
      <c r="D2432" s="185"/>
    </row>
    <row r="2433" spans="4:4" x14ac:dyDescent="0.2">
      <c r="D2433" s="185"/>
    </row>
    <row r="2434" spans="4:4" x14ac:dyDescent="0.2">
      <c r="D2434" s="185"/>
    </row>
    <row r="2435" spans="4:4" x14ac:dyDescent="0.2">
      <c r="D2435" s="185"/>
    </row>
    <row r="2436" spans="4:4" x14ac:dyDescent="0.2">
      <c r="D2436" s="185"/>
    </row>
    <row r="2437" spans="4:4" x14ac:dyDescent="0.2">
      <c r="D2437" s="185"/>
    </row>
    <row r="2438" spans="4:4" x14ac:dyDescent="0.2">
      <c r="D2438" s="185"/>
    </row>
    <row r="2439" spans="4:4" x14ac:dyDescent="0.2">
      <c r="D2439" s="185"/>
    </row>
    <row r="2440" spans="4:4" x14ac:dyDescent="0.2">
      <c r="D2440" s="185"/>
    </row>
    <row r="2441" spans="4:4" x14ac:dyDescent="0.2">
      <c r="D2441" s="185"/>
    </row>
    <row r="2442" spans="4:4" x14ac:dyDescent="0.2">
      <c r="D2442" s="185"/>
    </row>
    <row r="2443" spans="4:4" x14ac:dyDescent="0.2">
      <c r="D2443" s="185"/>
    </row>
    <row r="2444" spans="4:4" x14ac:dyDescent="0.2">
      <c r="D2444" s="185"/>
    </row>
    <row r="2445" spans="4:4" x14ac:dyDescent="0.2">
      <c r="D2445" s="185"/>
    </row>
    <row r="2446" spans="4:4" x14ac:dyDescent="0.2">
      <c r="D2446" s="185"/>
    </row>
    <row r="2447" spans="4:4" x14ac:dyDescent="0.2">
      <c r="D2447" s="185"/>
    </row>
    <row r="2448" spans="4:4" x14ac:dyDescent="0.2">
      <c r="D2448" s="185"/>
    </row>
    <row r="2449" spans="4:4" x14ac:dyDescent="0.2">
      <c r="D2449" s="185"/>
    </row>
    <row r="2450" spans="4:4" x14ac:dyDescent="0.2">
      <c r="D2450" s="185"/>
    </row>
    <row r="2451" spans="4:4" x14ac:dyDescent="0.2">
      <c r="D2451" s="185"/>
    </row>
    <row r="2452" spans="4:4" x14ac:dyDescent="0.2">
      <c r="D2452" s="185"/>
    </row>
    <row r="2453" spans="4:4" x14ac:dyDescent="0.2">
      <c r="D2453" s="185"/>
    </row>
    <row r="2454" spans="4:4" x14ac:dyDescent="0.2">
      <c r="D2454" s="185"/>
    </row>
    <row r="2455" spans="4:4" x14ac:dyDescent="0.2">
      <c r="D2455" s="185"/>
    </row>
    <row r="2456" spans="4:4" x14ac:dyDescent="0.2">
      <c r="D2456" s="185"/>
    </row>
    <row r="2457" spans="4:4" x14ac:dyDescent="0.2">
      <c r="D2457" s="185"/>
    </row>
    <row r="2458" spans="4:4" x14ac:dyDescent="0.2">
      <c r="D2458" s="185"/>
    </row>
    <row r="2459" spans="4:4" x14ac:dyDescent="0.2">
      <c r="D2459" s="185"/>
    </row>
    <row r="2460" spans="4:4" x14ac:dyDescent="0.2">
      <c r="D2460" s="185"/>
    </row>
    <row r="2461" spans="4:4" x14ac:dyDescent="0.2">
      <c r="D2461" s="185"/>
    </row>
    <row r="2462" spans="4:4" x14ac:dyDescent="0.2">
      <c r="D2462" s="185"/>
    </row>
    <row r="2463" spans="4:4" x14ac:dyDescent="0.2">
      <c r="D2463" s="185"/>
    </row>
    <row r="2464" spans="4:4" x14ac:dyDescent="0.2">
      <c r="D2464" s="185"/>
    </row>
    <row r="2465" spans="4:4" x14ac:dyDescent="0.2">
      <c r="D2465" s="185"/>
    </row>
    <row r="2466" spans="4:4" x14ac:dyDescent="0.2">
      <c r="D2466" s="185"/>
    </row>
    <row r="2467" spans="4:4" x14ac:dyDescent="0.2">
      <c r="D2467" s="185"/>
    </row>
    <row r="2468" spans="4:4" x14ac:dyDescent="0.2">
      <c r="D2468" s="185"/>
    </row>
    <row r="2469" spans="4:4" x14ac:dyDescent="0.2">
      <c r="D2469" s="185"/>
    </row>
    <row r="2470" spans="4:4" x14ac:dyDescent="0.2">
      <c r="D2470" s="185"/>
    </row>
    <row r="2471" spans="4:4" x14ac:dyDescent="0.2">
      <c r="D2471" s="185"/>
    </row>
    <row r="2472" spans="4:4" x14ac:dyDescent="0.2">
      <c r="D2472" s="185"/>
    </row>
    <row r="2473" spans="4:4" x14ac:dyDescent="0.2">
      <c r="D2473" s="185"/>
    </row>
    <row r="2474" spans="4:4" x14ac:dyDescent="0.2">
      <c r="D2474" s="185"/>
    </row>
    <row r="2475" spans="4:4" x14ac:dyDescent="0.2">
      <c r="D2475" s="185"/>
    </row>
    <row r="2476" spans="4:4" x14ac:dyDescent="0.2">
      <c r="D2476" s="185"/>
    </row>
    <row r="2477" spans="4:4" x14ac:dyDescent="0.2">
      <c r="D2477" s="185"/>
    </row>
    <row r="2478" spans="4:4" x14ac:dyDescent="0.2">
      <c r="D2478" s="185"/>
    </row>
    <row r="2479" spans="4:4" x14ac:dyDescent="0.2">
      <c r="D2479" s="185"/>
    </row>
    <row r="2480" spans="4:4" x14ac:dyDescent="0.2">
      <c r="D2480" s="185"/>
    </row>
    <row r="2481" spans="4:4" x14ac:dyDescent="0.2">
      <c r="D2481" s="185"/>
    </row>
    <row r="2482" spans="4:4" x14ac:dyDescent="0.2">
      <c r="D2482" s="185"/>
    </row>
    <row r="2483" spans="4:4" x14ac:dyDescent="0.2">
      <c r="D2483" s="185"/>
    </row>
    <row r="2484" spans="4:4" x14ac:dyDescent="0.2">
      <c r="D2484" s="185"/>
    </row>
    <row r="2485" spans="4:4" x14ac:dyDescent="0.2">
      <c r="D2485" s="185"/>
    </row>
    <row r="2486" spans="4:4" x14ac:dyDescent="0.2">
      <c r="D2486" s="185"/>
    </row>
    <row r="2487" spans="4:4" x14ac:dyDescent="0.2">
      <c r="D2487" s="185"/>
    </row>
    <row r="2488" spans="4:4" x14ac:dyDescent="0.2">
      <c r="D2488" s="185"/>
    </row>
    <row r="2489" spans="4:4" x14ac:dyDescent="0.2">
      <c r="D2489" s="185"/>
    </row>
    <row r="2490" spans="4:4" x14ac:dyDescent="0.2">
      <c r="D2490" s="185"/>
    </row>
    <row r="2491" spans="4:4" x14ac:dyDescent="0.2">
      <c r="D2491" s="185"/>
    </row>
    <row r="2492" spans="4:4" x14ac:dyDescent="0.2">
      <c r="D2492" s="185"/>
    </row>
    <row r="2493" spans="4:4" x14ac:dyDescent="0.2">
      <c r="D2493" s="185"/>
    </row>
    <row r="2494" spans="4:4" x14ac:dyDescent="0.2">
      <c r="D2494" s="185"/>
    </row>
    <row r="2495" spans="4:4" x14ac:dyDescent="0.2">
      <c r="D2495" s="185"/>
    </row>
    <row r="2496" spans="4:4" x14ac:dyDescent="0.2">
      <c r="D2496" s="185"/>
    </row>
    <row r="2497" spans="4:4" x14ac:dyDescent="0.2">
      <c r="D2497" s="185"/>
    </row>
    <row r="2498" spans="4:4" x14ac:dyDescent="0.2">
      <c r="D2498" s="185"/>
    </row>
    <row r="2499" spans="4:4" x14ac:dyDescent="0.2">
      <c r="D2499" s="185"/>
    </row>
    <row r="2500" spans="4:4" x14ac:dyDescent="0.2">
      <c r="D2500" s="185"/>
    </row>
    <row r="2501" spans="4:4" x14ac:dyDescent="0.2">
      <c r="D2501" s="185"/>
    </row>
    <row r="2502" spans="4:4" x14ac:dyDescent="0.2">
      <c r="D2502" s="185"/>
    </row>
    <row r="2503" spans="4:4" x14ac:dyDescent="0.2">
      <c r="D2503" s="185"/>
    </row>
    <row r="2504" spans="4:4" x14ac:dyDescent="0.2">
      <c r="D2504" s="185"/>
    </row>
    <row r="2505" spans="4:4" x14ac:dyDescent="0.2">
      <c r="D2505" s="185"/>
    </row>
    <row r="2506" spans="4:4" x14ac:dyDescent="0.2">
      <c r="D2506" s="185"/>
    </row>
    <row r="2507" spans="4:4" x14ac:dyDescent="0.2">
      <c r="D2507" s="185"/>
    </row>
    <row r="2508" spans="4:4" x14ac:dyDescent="0.2">
      <c r="D2508" s="185"/>
    </row>
    <row r="2509" spans="4:4" x14ac:dyDescent="0.2">
      <c r="D2509" s="185"/>
    </row>
    <row r="2510" spans="4:4" x14ac:dyDescent="0.2">
      <c r="D2510" s="185"/>
    </row>
    <row r="2511" spans="4:4" x14ac:dyDescent="0.2">
      <c r="D2511" s="185"/>
    </row>
    <row r="2512" spans="4:4" x14ac:dyDescent="0.2">
      <c r="D2512" s="185"/>
    </row>
    <row r="2513" spans="4:4" x14ac:dyDescent="0.2">
      <c r="D2513" s="185"/>
    </row>
    <row r="2514" spans="4:4" x14ac:dyDescent="0.2">
      <c r="D2514" s="185"/>
    </row>
    <row r="2515" spans="4:4" x14ac:dyDescent="0.2">
      <c r="D2515" s="185"/>
    </row>
    <row r="2516" spans="4:4" x14ac:dyDescent="0.2">
      <c r="D2516" s="185"/>
    </row>
    <row r="2517" spans="4:4" x14ac:dyDescent="0.2">
      <c r="D2517" s="185"/>
    </row>
    <row r="2518" spans="4:4" x14ac:dyDescent="0.2">
      <c r="D2518" s="185"/>
    </row>
    <row r="2519" spans="4:4" x14ac:dyDescent="0.2">
      <c r="D2519" s="185"/>
    </row>
    <row r="2520" spans="4:4" x14ac:dyDescent="0.2">
      <c r="D2520" s="185"/>
    </row>
    <row r="2521" spans="4:4" x14ac:dyDescent="0.2">
      <c r="D2521" s="185"/>
    </row>
    <row r="2522" spans="4:4" x14ac:dyDescent="0.2">
      <c r="D2522" s="185"/>
    </row>
    <row r="2523" spans="4:4" x14ac:dyDescent="0.2">
      <c r="D2523" s="185"/>
    </row>
    <row r="2524" spans="4:4" x14ac:dyDescent="0.2">
      <c r="D2524" s="185"/>
    </row>
    <row r="2525" spans="4:4" x14ac:dyDescent="0.2">
      <c r="D2525" s="185"/>
    </row>
    <row r="2526" spans="4:4" x14ac:dyDescent="0.2">
      <c r="D2526" s="185"/>
    </row>
    <row r="2527" spans="4:4" x14ac:dyDescent="0.2">
      <c r="D2527" s="185"/>
    </row>
    <row r="2528" spans="4:4" x14ac:dyDescent="0.2">
      <c r="D2528" s="185"/>
    </row>
    <row r="2529" spans="4:4" x14ac:dyDescent="0.2">
      <c r="D2529" s="185"/>
    </row>
    <row r="2530" spans="4:4" x14ac:dyDescent="0.2">
      <c r="D2530" s="185"/>
    </row>
    <row r="2531" spans="4:4" x14ac:dyDescent="0.2">
      <c r="D2531" s="185"/>
    </row>
    <row r="2532" spans="4:4" x14ac:dyDescent="0.2">
      <c r="D2532" s="185"/>
    </row>
    <row r="2533" spans="4:4" x14ac:dyDescent="0.2">
      <c r="D2533" s="185"/>
    </row>
    <row r="2534" spans="4:4" x14ac:dyDescent="0.2">
      <c r="D2534" s="185"/>
    </row>
    <row r="2535" spans="4:4" x14ac:dyDescent="0.2">
      <c r="D2535" s="185"/>
    </row>
    <row r="2536" spans="4:4" x14ac:dyDescent="0.2">
      <c r="D2536" s="185"/>
    </row>
    <row r="2537" spans="4:4" x14ac:dyDescent="0.2">
      <c r="D2537" s="185"/>
    </row>
    <row r="2538" spans="4:4" x14ac:dyDescent="0.2">
      <c r="D2538" s="185"/>
    </row>
    <row r="2539" spans="4:4" x14ac:dyDescent="0.2">
      <c r="D2539" s="185"/>
    </row>
    <row r="2540" spans="4:4" x14ac:dyDescent="0.2">
      <c r="D2540" s="185"/>
    </row>
    <row r="2541" spans="4:4" x14ac:dyDescent="0.2">
      <c r="D2541" s="185"/>
    </row>
    <row r="2542" spans="4:4" x14ac:dyDescent="0.2">
      <c r="D2542" s="185"/>
    </row>
    <row r="2543" spans="4:4" x14ac:dyDescent="0.2">
      <c r="D2543" s="185"/>
    </row>
    <row r="2544" spans="4:4" x14ac:dyDescent="0.2">
      <c r="D2544" s="185"/>
    </row>
    <row r="2545" spans="4:4" x14ac:dyDescent="0.2">
      <c r="D2545" s="185"/>
    </row>
    <row r="2546" spans="4:4" x14ac:dyDescent="0.2">
      <c r="D2546" s="185"/>
    </row>
    <row r="2547" spans="4:4" x14ac:dyDescent="0.2">
      <c r="D2547" s="185"/>
    </row>
    <row r="2548" spans="4:4" x14ac:dyDescent="0.2">
      <c r="D2548" s="185"/>
    </row>
    <row r="2549" spans="4:4" x14ac:dyDescent="0.2">
      <c r="D2549" s="185"/>
    </row>
    <row r="2550" spans="4:4" x14ac:dyDescent="0.2">
      <c r="D2550" s="185"/>
    </row>
    <row r="2551" spans="4:4" x14ac:dyDescent="0.2">
      <c r="D2551" s="185"/>
    </row>
    <row r="2552" spans="4:4" x14ac:dyDescent="0.2">
      <c r="D2552" s="185"/>
    </row>
    <row r="2553" spans="4:4" x14ac:dyDescent="0.2">
      <c r="D2553" s="185"/>
    </row>
    <row r="2554" spans="4:4" x14ac:dyDescent="0.2">
      <c r="D2554" s="185"/>
    </row>
    <row r="2555" spans="4:4" x14ac:dyDescent="0.2">
      <c r="D2555" s="185"/>
    </row>
    <row r="2556" spans="4:4" x14ac:dyDescent="0.2">
      <c r="D2556" s="185"/>
    </row>
    <row r="2557" spans="4:4" x14ac:dyDescent="0.2">
      <c r="D2557" s="185"/>
    </row>
    <row r="2558" spans="4:4" x14ac:dyDescent="0.2">
      <c r="D2558" s="185"/>
    </row>
    <row r="2559" spans="4:4" x14ac:dyDescent="0.2">
      <c r="D2559" s="185"/>
    </row>
    <row r="2560" spans="4:4" x14ac:dyDescent="0.2">
      <c r="D2560" s="185"/>
    </row>
    <row r="2561" spans="4:4" x14ac:dyDescent="0.2">
      <c r="D2561" s="185"/>
    </row>
    <row r="2562" spans="4:4" x14ac:dyDescent="0.2">
      <c r="D2562" s="185"/>
    </row>
    <row r="2563" spans="4:4" x14ac:dyDescent="0.2">
      <c r="D2563" s="185"/>
    </row>
    <row r="2564" spans="4:4" x14ac:dyDescent="0.2">
      <c r="D2564" s="185"/>
    </row>
    <row r="2565" spans="4:4" x14ac:dyDescent="0.2">
      <c r="D2565" s="185"/>
    </row>
    <row r="2566" spans="4:4" x14ac:dyDescent="0.2">
      <c r="D2566" s="185"/>
    </row>
    <row r="2567" spans="4:4" x14ac:dyDescent="0.2">
      <c r="D2567" s="185"/>
    </row>
    <row r="2568" spans="4:4" x14ac:dyDescent="0.2">
      <c r="D2568" s="185"/>
    </row>
    <row r="2569" spans="4:4" x14ac:dyDescent="0.2">
      <c r="D2569" s="185"/>
    </row>
    <row r="2570" spans="4:4" x14ac:dyDescent="0.2">
      <c r="D2570" s="185"/>
    </row>
    <row r="2571" spans="4:4" x14ac:dyDescent="0.2">
      <c r="D2571" s="185"/>
    </row>
    <row r="2572" spans="4:4" x14ac:dyDescent="0.2">
      <c r="D2572" s="185"/>
    </row>
    <row r="2573" spans="4:4" x14ac:dyDescent="0.2">
      <c r="D2573" s="185"/>
    </row>
    <row r="2574" spans="4:4" x14ac:dyDescent="0.2">
      <c r="D2574" s="185"/>
    </row>
    <row r="2575" spans="4:4" x14ac:dyDescent="0.2">
      <c r="D2575" s="185"/>
    </row>
    <row r="2576" spans="4:4" x14ac:dyDescent="0.2">
      <c r="D2576" s="185"/>
    </row>
    <row r="2577" spans="4:4" x14ac:dyDescent="0.2">
      <c r="D2577" s="185"/>
    </row>
    <row r="2578" spans="4:4" x14ac:dyDescent="0.2">
      <c r="D2578" s="185"/>
    </row>
    <row r="2579" spans="4:4" x14ac:dyDescent="0.2">
      <c r="D2579" s="185"/>
    </row>
    <row r="2580" spans="4:4" x14ac:dyDescent="0.2">
      <c r="D2580" s="185"/>
    </row>
    <row r="2581" spans="4:4" x14ac:dyDescent="0.2">
      <c r="D2581" s="185"/>
    </row>
    <row r="2582" spans="4:4" x14ac:dyDescent="0.2">
      <c r="D2582" s="185"/>
    </row>
    <row r="2583" spans="4:4" x14ac:dyDescent="0.2">
      <c r="D2583" s="185"/>
    </row>
    <row r="2584" spans="4:4" x14ac:dyDescent="0.2">
      <c r="D2584" s="185"/>
    </row>
    <row r="2585" spans="4:4" x14ac:dyDescent="0.2">
      <c r="D2585" s="185"/>
    </row>
    <row r="2586" spans="4:4" x14ac:dyDescent="0.2">
      <c r="D2586" s="185"/>
    </row>
    <row r="2587" spans="4:4" x14ac:dyDescent="0.2">
      <c r="D2587" s="185"/>
    </row>
    <row r="2588" spans="4:4" x14ac:dyDescent="0.2">
      <c r="D2588" s="185"/>
    </row>
    <row r="2589" spans="4:4" x14ac:dyDescent="0.2">
      <c r="D2589" s="185"/>
    </row>
    <row r="2590" spans="4:4" x14ac:dyDescent="0.2">
      <c r="D2590" s="185"/>
    </row>
    <row r="2591" spans="4:4" x14ac:dyDescent="0.2">
      <c r="D2591" s="185"/>
    </row>
    <row r="2592" spans="4:4" x14ac:dyDescent="0.2">
      <c r="D2592" s="185"/>
    </row>
    <row r="2593" spans="4:4" x14ac:dyDescent="0.2">
      <c r="D2593" s="185"/>
    </row>
    <row r="2594" spans="4:4" x14ac:dyDescent="0.2">
      <c r="D2594" s="185"/>
    </row>
    <row r="2595" spans="4:4" x14ac:dyDescent="0.2">
      <c r="D2595" s="185"/>
    </row>
    <row r="2596" spans="4:4" x14ac:dyDescent="0.2">
      <c r="D2596" s="185"/>
    </row>
    <row r="2597" spans="4:4" x14ac:dyDescent="0.2">
      <c r="D2597" s="185"/>
    </row>
    <row r="2598" spans="4:4" x14ac:dyDescent="0.2">
      <c r="D2598" s="185"/>
    </row>
    <row r="2599" spans="4:4" x14ac:dyDescent="0.2">
      <c r="D2599" s="185"/>
    </row>
    <row r="2600" spans="4:4" x14ac:dyDescent="0.2">
      <c r="D2600" s="185"/>
    </row>
    <row r="2601" spans="4:4" x14ac:dyDescent="0.2">
      <c r="D2601" s="185"/>
    </row>
    <row r="2602" spans="4:4" x14ac:dyDescent="0.2">
      <c r="D2602" s="185"/>
    </row>
    <row r="2603" spans="4:4" x14ac:dyDescent="0.2">
      <c r="D2603" s="185"/>
    </row>
    <row r="2604" spans="4:4" x14ac:dyDescent="0.2">
      <c r="D2604" s="185"/>
    </row>
    <row r="2605" spans="4:4" x14ac:dyDescent="0.2">
      <c r="D2605" s="185"/>
    </row>
    <row r="2606" spans="4:4" x14ac:dyDescent="0.2">
      <c r="D2606" s="185"/>
    </row>
    <row r="2607" spans="4:4" x14ac:dyDescent="0.2">
      <c r="D2607" s="185"/>
    </row>
    <row r="2608" spans="4:4" x14ac:dyDescent="0.2">
      <c r="D2608" s="185"/>
    </row>
    <row r="2609" spans="4:4" x14ac:dyDescent="0.2">
      <c r="D2609" s="185"/>
    </row>
    <row r="2610" spans="4:4" x14ac:dyDescent="0.2">
      <c r="D2610" s="185"/>
    </row>
    <row r="2611" spans="4:4" x14ac:dyDescent="0.2">
      <c r="D2611" s="185"/>
    </row>
    <row r="2612" spans="4:4" x14ac:dyDescent="0.2">
      <c r="D2612" s="185"/>
    </row>
    <row r="2613" spans="4:4" x14ac:dyDescent="0.2">
      <c r="D2613" s="185"/>
    </row>
    <row r="2614" spans="4:4" x14ac:dyDescent="0.2">
      <c r="D2614" s="185"/>
    </row>
    <row r="2615" spans="4:4" x14ac:dyDescent="0.2">
      <c r="D2615" s="185"/>
    </row>
    <row r="2616" spans="4:4" x14ac:dyDescent="0.2">
      <c r="D2616" s="185"/>
    </row>
    <row r="2617" spans="4:4" x14ac:dyDescent="0.2">
      <c r="D2617" s="185"/>
    </row>
    <row r="2618" spans="4:4" x14ac:dyDescent="0.2">
      <c r="D2618" s="185"/>
    </row>
    <row r="2619" spans="4:4" x14ac:dyDescent="0.2">
      <c r="D2619" s="185"/>
    </row>
    <row r="2620" spans="4:4" x14ac:dyDescent="0.2">
      <c r="D2620" s="185"/>
    </row>
    <row r="2621" spans="4:4" x14ac:dyDescent="0.2">
      <c r="D2621" s="185"/>
    </row>
    <row r="2622" spans="4:4" x14ac:dyDescent="0.2">
      <c r="D2622" s="185"/>
    </row>
    <row r="2623" spans="4:4" x14ac:dyDescent="0.2">
      <c r="D2623" s="185"/>
    </row>
    <row r="2624" spans="4:4" x14ac:dyDescent="0.2">
      <c r="D2624" s="185"/>
    </row>
    <row r="2625" spans="4:4" x14ac:dyDescent="0.2">
      <c r="D2625" s="185"/>
    </row>
    <row r="2626" spans="4:4" x14ac:dyDescent="0.2">
      <c r="D2626" s="185"/>
    </row>
    <row r="2627" spans="4:4" x14ac:dyDescent="0.2">
      <c r="D2627" s="185"/>
    </row>
    <row r="2628" spans="4:4" x14ac:dyDescent="0.2">
      <c r="D2628" s="185"/>
    </row>
    <row r="2629" spans="4:4" x14ac:dyDescent="0.2">
      <c r="D2629" s="185"/>
    </row>
    <row r="2630" spans="4:4" x14ac:dyDescent="0.2">
      <c r="D2630" s="185"/>
    </row>
    <row r="2631" spans="4:4" x14ac:dyDescent="0.2">
      <c r="D2631" s="185"/>
    </row>
    <row r="2632" spans="4:4" x14ac:dyDescent="0.2">
      <c r="D2632" s="185"/>
    </row>
    <row r="2633" spans="4:4" x14ac:dyDescent="0.2">
      <c r="D2633" s="185"/>
    </row>
    <row r="2634" spans="4:4" x14ac:dyDescent="0.2">
      <c r="D2634" s="185"/>
    </row>
    <row r="2635" spans="4:4" x14ac:dyDescent="0.2">
      <c r="D2635" s="185"/>
    </row>
    <row r="2636" spans="4:4" x14ac:dyDescent="0.2">
      <c r="D2636" s="185"/>
    </row>
    <row r="2637" spans="4:4" x14ac:dyDescent="0.2">
      <c r="D2637" s="185"/>
    </row>
    <row r="2638" spans="4:4" x14ac:dyDescent="0.2">
      <c r="D2638" s="185"/>
    </row>
    <row r="2639" spans="4:4" x14ac:dyDescent="0.2">
      <c r="D2639" s="185"/>
    </row>
    <row r="2640" spans="4:4" x14ac:dyDescent="0.2">
      <c r="D2640" s="185"/>
    </row>
    <row r="2641" spans="4:4" x14ac:dyDescent="0.2">
      <c r="D2641" s="185"/>
    </row>
    <row r="2642" spans="4:4" x14ac:dyDescent="0.2">
      <c r="D2642" s="185"/>
    </row>
    <row r="2643" spans="4:4" x14ac:dyDescent="0.2">
      <c r="D2643" s="185"/>
    </row>
    <row r="2644" spans="4:4" x14ac:dyDescent="0.2">
      <c r="D2644" s="185"/>
    </row>
    <row r="2645" spans="4:4" x14ac:dyDescent="0.2">
      <c r="D2645" s="185"/>
    </row>
    <row r="2646" spans="4:4" x14ac:dyDescent="0.2">
      <c r="D2646" s="185"/>
    </row>
    <row r="2647" spans="4:4" x14ac:dyDescent="0.2">
      <c r="D2647" s="185"/>
    </row>
    <row r="2648" spans="4:4" x14ac:dyDescent="0.2">
      <c r="D2648" s="185"/>
    </row>
    <row r="2649" spans="4:4" x14ac:dyDescent="0.2">
      <c r="D2649" s="185"/>
    </row>
    <row r="2650" spans="4:4" x14ac:dyDescent="0.2">
      <c r="D2650" s="185"/>
    </row>
    <row r="2651" spans="4:4" x14ac:dyDescent="0.2">
      <c r="D2651" s="185"/>
    </row>
    <row r="2652" spans="4:4" x14ac:dyDescent="0.2">
      <c r="D2652" s="185"/>
    </row>
    <row r="2653" spans="4:4" x14ac:dyDescent="0.2">
      <c r="D2653" s="185"/>
    </row>
    <row r="2654" spans="4:4" x14ac:dyDescent="0.2">
      <c r="D2654" s="185"/>
    </row>
    <row r="2655" spans="4:4" x14ac:dyDescent="0.2">
      <c r="D2655" s="185"/>
    </row>
    <row r="2656" spans="4:4" x14ac:dyDescent="0.2">
      <c r="D2656" s="185"/>
    </row>
    <row r="2657" spans="4:4" x14ac:dyDescent="0.2">
      <c r="D2657" s="185"/>
    </row>
    <row r="2658" spans="4:4" x14ac:dyDescent="0.2">
      <c r="D2658" s="185"/>
    </row>
    <row r="2659" spans="4:4" x14ac:dyDescent="0.2">
      <c r="D2659" s="185"/>
    </row>
    <row r="2660" spans="4:4" x14ac:dyDescent="0.2">
      <c r="D2660" s="185"/>
    </row>
    <row r="2661" spans="4:4" x14ac:dyDescent="0.2">
      <c r="D2661" s="185"/>
    </row>
    <row r="2662" spans="4:4" x14ac:dyDescent="0.2">
      <c r="D2662" s="185"/>
    </row>
    <row r="2663" spans="4:4" x14ac:dyDescent="0.2">
      <c r="D2663" s="185"/>
    </row>
    <row r="2664" spans="4:4" x14ac:dyDescent="0.2">
      <c r="D2664" s="185"/>
    </row>
    <row r="2665" spans="4:4" x14ac:dyDescent="0.2">
      <c r="D2665" s="185"/>
    </row>
    <row r="2666" spans="4:4" x14ac:dyDescent="0.2">
      <c r="D2666" s="185"/>
    </row>
    <row r="2667" spans="4:4" x14ac:dyDescent="0.2">
      <c r="D2667" s="185"/>
    </row>
    <row r="2668" spans="4:4" x14ac:dyDescent="0.2">
      <c r="D2668" s="185"/>
    </row>
    <row r="2669" spans="4:4" x14ac:dyDescent="0.2">
      <c r="D2669" s="185"/>
    </row>
    <row r="2670" spans="4:4" x14ac:dyDescent="0.2">
      <c r="D2670" s="185"/>
    </row>
    <row r="2671" spans="4:4" x14ac:dyDescent="0.2">
      <c r="D2671" s="185"/>
    </row>
    <row r="2672" spans="4:4" x14ac:dyDescent="0.2">
      <c r="D2672" s="185"/>
    </row>
    <row r="2673" spans="4:4" x14ac:dyDescent="0.2">
      <c r="D2673" s="185"/>
    </row>
    <row r="2674" spans="4:4" x14ac:dyDescent="0.2">
      <c r="D2674" s="185"/>
    </row>
    <row r="2675" spans="4:4" x14ac:dyDescent="0.2">
      <c r="D2675" s="185"/>
    </row>
    <row r="2676" spans="4:4" x14ac:dyDescent="0.2">
      <c r="D2676" s="185"/>
    </row>
    <row r="2677" spans="4:4" x14ac:dyDescent="0.2">
      <c r="D2677" s="185"/>
    </row>
    <row r="2678" spans="4:4" x14ac:dyDescent="0.2">
      <c r="D2678" s="185"/>
    </row>
    <row r="2679" spans="4:4" x14ac:dyDescent="0.2">
      <c r="D2679" s="185"/>
    </row>
    <row r="2680" spans="4:4" x14ac:dyDescent="0.2">
      <c r="D2680" s="185"/>
    </row>
    <row r="2681" spans="4:4" x14ac:dyDescent="0.2">
      <c r="D2681" s="185"/>
    </row>
    <row r="2682" spans="4:4" x14ac:dyDescent="0.2">
      <c r="D2682" s="185"/>
    </row>
    <row r="2683" spans="4:4" x14ac:dyDescent="0.2">
      <c r="D2683" s="185"/>
    </row>
    <row r="2684" spans="4:4" x14ac:dyDescent="0.2">
      <c r="D2684" s="185"/>
    </row>
    <row r="2685" spans="4:4" x14ac:dyDescent="0.2">
      <c r="D2685" s="185"/>
    </row>
    <row r="2686" spans="4:4" x14ac:dyDescent="0.2">
      <c r="D2686" s="185"/>
    </row>
    <row r="2687" spans="4:4" x14ac:dyDescent="0.2">
      <c r="D2687" s="185"/>
    </row>
    <row r="2688" spans="4:4" x14ac:dyDescent="0.2">
      <c r="D2688" s="185"/>
    </row>
    <row r="2689" spans="4:4" x14ac:dyDescent="0.2">
      <c r="D2689" s="185"/>
    </row>
    <row r="2690" spans="4:4" x14ac:dyDescent="0.2">
      <c r="D2690" s="185"/>
    </row>
    <row r="2691" spans="4:4" x14ac:dyDescent="0.2">
      <c r="D2691" s="185"/>
    </row>
    <row r="2692" spans="4:4" x14ac:dyDescent="0.2">
      <c r="D2692" s="185"/>
    </row>
    <row r="2693" spans="4:4" x14ac:dyDescent="0.2">
      <c r="D2693" s="185"/>
    </row>
    <row r="2694" spans="4:4" x14ac:dyDescent="0.2">
      <c r="D2694" s="185"/>
    </row>
    <row r="2695" spans="4:4" x14ac:dyDescent="0.2">
      <c r="D2695" s="185"/>
    </row>
    <row r="2696" spans="4:4" x14ac:dyDescent="0.2">
      <c r="D2696" s="185"/>
    </row>
    <row r="2697" spans="4:4" x14ac:dyDescent="0.2">
      <c r="D2697" s="185"/>
    </row>
    <row r="2698" spans="4:4" x14ac:dyDescent="0.2">
      <c r="D2698" s="185"/>
    </row>
    <row r="2699" spans="4:4" x14ac:dyDescent="0.2">
      <c r="D2699" s="185"/>
    </row>
    <row r="2700" spans="4:4" x14ac:dyDescent="0.2">
      <c r="D2700" s="185"/>
    </row>
    <row r="2701" spans="4:4" x14ac:dyDescent="0.2">
      <c r="D2701" s="185"/>
    </row>
    <row r="2702" spans="4:4" x14ac:dyDescent="0.2">
      <c r="D2702" s="185"/>
    </row>
    <row r="2703" spans="4:4" x14ac:dyDescent="0.2">
      <c r="D2703" s="185"/>
    </row>
    <row r="2704" spans="4:4" x14ac:dyDescent="0.2">
      <c r="D2704" s="185"/>
    </row>
    <row r="2705" spans="4:4" x14ac:dyDescent="0.2">
      <c r="D2705" s="185"/>
    </row>
    <row r="2706" spans="4:4" x14ac:dyDescent="0.2">
      <c r="D2706" s="185"/>
    </row>
    <row r="2707" spans="4:4" x14ac:dyDescent="0.2">
      <c r="D2707" s="185"/>
    </row>
    <row r="2708" spans="4:4" x14ac:dyDescent="0.2">
      <c r="D2708" s="185"/>
    </row>
    <row r="2709" spans="4:4" x14ac:dyDescent="0.2">
      <c r="D2709" s="185"/>
    </row>
    <row r="2710" spans="4:4" x14ac:dyDescent="0.2">
      <c r="D2710" s="185"/>
    </row>
    <row r="2711" spans="4:4" x14ac:dyDescent="0.2">
      <c r="D2711" s="185"/>
    </row>
    <row r="2712" spans="4:4" x14ac:dyDescent="0.2">
      <c r="D2712" s="185"/>
    </row>
    <row r="2713" spans="4:4" x14ac:dyDescent="0.2">
      <c r="D2713" s="185"/>
    </row>
    <row r="2714" spans="4:4" x14ac:dyDescent="0.2">
      <c r="D2714" s="185"/>
    </row>
    <row r="2715" spans="4:4" x14ac:dyDescent="0.2">
      <c r="D2715" s="185"/>
    </row>
    <row r="2716" spans="4:4" x14ac:dyDescent="0.2">
      <c r="D2716" s="185"/>
    </row>
    <row r="2717" spans="4:4" x14ac:dyDescent="0.2">
      <c r="D2717" s="185"/>
    </row>
    <row r="2718" spans="4:4" x14ac:dyDescent="0.2">
      <c r="D2718" s="185"/>
    </row>
    <row r="2719" spans="4:4" x14ac:dyDescent="0.2">
      <c r="D2719" s="185"/>
    </row>
    <row r="2720" spans="4:4" x14ac:dyDescent="0.2">
      <c r="D2720" s="185"/>
    </row>
    <row r="2721" spans="4:4" x14ac:dyDescent="0.2">
      <c r="D2721" s="185"/>
    </row>
    <row r="2722" spans="4:4" x14ac:dyDescent="0.2">
      <c r="D2722" s="185"/>
    </row>
    <row r="2723" spans="4:4" x14ac:dyDescent="0.2">
      <c r="D2723" s="185"/>
    </row>
    <row r="2724" spans="4:4" x14ac:dyDescent="0.2">
      <c r="D2724" s="185"/>
    </row>
    <row r="2725" spans="4:4" x14ac:dyDescent="0.2">
      <c r="D2725" s="185"/>
    </row>
    <row r="2726" spans="4:4" x14ac:dyDescent="0.2">
      <c r="D2726" s="185"/>
    </row>
    <row r="2727" spans="4:4" x14ac:dyDescent="0.2">
      <c r="D2727" s="185"/>
    </row>
    <row r="2728" spans="4:4" x14ac:dyDescent="0.2">
      <c r="D2728" s="185"/>
    </row>
    <row r="2729" spans="4:4" x14ac:dyDescent="0.2">
      <c r="D2729" s="185"/>
    </row>
    <row r="2730" spans="4:4" x14ac:dyDescent="0.2">
      <c r="D2730" s="185"/>
    </row>
    <row r="2731" spans="4:4" x14ac:dyDescent="0.2">
      <c r="D2731" s="185"/>
    </row>
    <row r="2732" spans="4:4" x14ac:dyDescent="0.2">
      <c r="D2732" s="185"/>
    </row>
    <row r="2733" spans="4:4" x14ac:dyDescent="0.2">
      <c r="D2733" s="185"/>
    </row>
    <row r="2734" spans="4:4" x14ac:dyDescent="0.2">
      <c r="D2734" s="185"/>
    </row>
    <row r="2735" spans="4:4" x14ac:dyDescent="0.2">
      <c r="D2735" s="185"/>
    </row>
    <row r="2736" spans="4:4" x14ac:dyDescent="0.2">
      <c r="D2736" s="185"/>
    </row>
    <row r="2737" spans="4:4" x14ac:dyDescent="0.2">
      <c r="D2737" s="185"/>
    </row>
    <row r="2738" spans="4:4" x14ac:dyDescent="0.2">
      <c r="D2738" s="185"/>
    </row>
    <row r="2739" spans="4:4" x14ac:dyDescent="0.2">
      <c r="D2739" s="185"/>
    </row>
    <row r="2740" spans="4:4" x14ac:dyDescent="0.2">
      <c r="D2740" s="185"/>
    </row>
    <row r="2741" spans="4:4" x14ac:dyDescent="0.2">
      <c r="D2741" s="185"/>
    </row>
    <row r="2742" spans="4:4" x14ac:dyDescent="0.2">
      <c r="D2742" s="185"/>
    </row>
    <row r="2743" spans="4:4" x14ac:dyDescent="0.2">
      <c r="D2743" s="185"/>
    </row>
    <row r="2744" spans="4:4" x14ac:dyDescent="0.2">
      <c r="D2744" s="185"/>
    </row>
    <row r="2745" spans="4:4" x14ac:dyDescent="0.2">
      <c r="D2745" s="185"/>
    </row>
    <row r="2746" spans="4:4" x14ac:dyDescent="0.2">
      <c r="D2746" s="185"/>
    </row>
    <row r="2747" spans="4:4" x14ac:dyDescent="0.2">
      <c r="D2747" s="185"/>
    </row>
    <row r="2748" spans="4:4" x14ac:dyDescent="0.2">
      <c r="D2748" s="185"/>
    </row>
    <row r="2749" spans="4:4" x14ac:dyDescent="0.2">
      <c r="D2749" s="185"/>
    </row>
    <row r="2750" spans="4:4" x14ac:dyDescent="0.2">
      <c r="D2750" s="185"/>
    </row>
    <row r="2751" spans="4:4" x14ac:dyDescent="0.2">
      <c r="D2751" s="185"/>
    </row>
    <row r="2752" spans="4:4" x14ac:dyDescent="0.2">
      <c r="D2752" s="185"/>
    </row>
    <row r="2753" spans="4:4" x14ac:dyDescent="0.2">
      <c r="D2753" s="185"/>
    </row>
    <row r="2754" spans="4:4" x14ac:dyDescent="0.2">
      <c r="D2754" s="185"/>
    </row>
    <row r="2755" spans="4:4" x14ac:dyDescent="0.2">
      <c r="D2755" s="185"/>
    </row>
    <row r="2756" spans="4:4" x14ac:dyDescent="0.2">
      <c r="D2756" s="185"/>
    </row>
    <row r="2757" spans="4:4" x14ac:dyDescent="0.2">
      <c r="D2757" s="185"/>
    </row>
    <row r="2758" spans="4:4" x14ac:dyDescent="0.2">
      <c r="D2758" s="185"/>
    </row>
    <row r="2759" spans="4:4" x14ac:dyDescent="0.2">
      <c r="D2759" s="185"/>
    </row>
    <row r="2760" spans="4:4" x14ac:dyDescent="0.2">
      <c r="D2760" s="185"/>
    </row>
    <row r="2761" spans="4:4" x14ac:dyDescent="0.2">
      <c r="D2761" s="185"/>
    </row>
    <row r="2762" spans="4:4" x14ac:dyDescent="0.2">
      <c r="D2762" s="185"/>
    </row>
    <row r="2763" spans="4:4" x14ac:dyDescent="0.2">
      <c r="D2763" s="185"/>
    </row>
    <row r="2764" spans="4:4" x14ac:dyDescent="0.2">
      <c r="D2764" s="185"/>
    </row>
    <row r="2765" spans="4:4" x14ac:dyDescent="0.2">
      <c r="D2765" s="185"/>
    </row>
    <row r="2766" spans="4:4" x14ac:dyDescent="0.2">
      <c r="D2766" s="185"/>
    </row>
    <row r="2767" spans="4:4" x14ac:dyDescent="0.2">
      <c r="D2767" s="185"/>
    </row>
    <row r="2768" spans="4:4" x14ac:dyDescent="0.2">
      <c r="D2768" s="185"/>
    </row>
    <row r="2769" spans="4:4" x14ac:dyDescent="0.2">
      <c r="D2769" s="185"/>
    </row>
    <row r="2770" spans="4:4" x14ac:dyDescent="0.2">
      <c r="D2770" s="185"/>
    </row>
    <row r="2771" spans="4:4" x14ac:dyDescent="0.2">
      <c r="D2771" s="185"/>
    </row>
    <row r="2772" spans="4:4" x14ac:dyDescent="0.2">
      <c r="D2772" s="185"/>
    </row>
    <row r="2773" spans="4:4" x14ac:dyDescent="0.2">
      <c r="D2773" s="185"/>
    </row>
    <row r="2774" spans="4:4" x14ac:dyDescent="0.2">
      <c r="D2774" s="185"/>
    </row>
    <row r="2775" spans="4:4" x14ac:dyDescent="0.2">
      <c r="D2775" s="185"/>
    </row>
    <row r="2776" spans="4:4" x14ac:dyDescent="0.2">
      <c r="D2776" s="185"/>
    </row>
    <row r="2777" spans="4:4" x14ac:dyDescent="0.2">
      <c r="D2777" s="185"/>
    </row>
    <row r="2778" spans="4:4" x14ac:dyDescent="0.2">
      <c r="D2778" s="185"/>
    </row>
    <row r="2779" spans="4:4" x14ac:dyDescent="0.2">
      <c r="D2779" s="185"/>
    </row>
    <row r="2780" spans="4:4" x14ac:dyDescent="0.2">
      <c r="D2780" s="185"/>
    </row>
    <row r="2781" spans="4:4" x14ac:dyDescent="0.2">
      <c r="D2781" s="185"/>
    </row>
    <row r="2782" spans="4:4" x14ac:dyDescent="0.2">
      <c r="D2782" s="185"/>
    </row>
    <row r="2783" spans="4:4" x14ac:dyDescent="0.2">
      <c r="D2783" s="185"/>
    </row>
    <row r="2784" spans="4:4" x14ac:dyDescent="0.2">
      <c r="D2784" s="185"/>
    </row>
    <row r="2785" spans="4:4" x14ac:dyDescent="0.2">
      <c r="D2785" s="185"/>
    </row>
    <row r="2786" spans="4:4" x14ac:dyDescent="0.2">
      <c r="D2786" s="185"/>
    </row>
    <row r="2787" spans="4:4" x14ac:dyDescent="0.2">
      <c r="D2787" s="185"/>
    </row>
    <row r="2788" spans="4:4" x14ac:dyDescent="0.2">
      <c r="D2788" s="185"/>
    </row>
    <row r="2789" spans="4:4" x14ac:dyDescent="0.2">
      <c r="D2789" s="185"/>
    </row>
    <row r="2790" spans="4:4" x14ac:dyDescent="0.2">
      <c r="D2790" s="185"/>
    </row>
    <row r="2791" spans="4:4" x14ac:dyDescent="0.2">
      <c r="D2791" s="185"/>
    </row>
    <row r="2792" spans="4:4" x14ac:dyDescent="0.2">
      <c r="D2792" s="185"/>
    </row>
    <row r="2793" spans="4:4" x14ac:dyDescent="0.2">
      <c r="D2793" s="185"/>
    </row>
    <row r="2794" spans="4:4" x14ac:dyDescent="0.2">
      <c r="D2794" s="185"/>
    </row>
    <row r="2795" spans="4:4" x14ac:dyDescent="0.2">
      <c r="D2795" s="185"/>
    </row>
    <row r="2796" spans="4:4" x14ac:dyDescent="0.2">
      <c r="D2796" s="185"/>
    </row>
    <row r="2797" spans="4:4" x14ac:dyDescent="0.2">
      <c r="D2797" s="185"/>
    </row>
    <row r="2798" spans="4:4" x14ac:dyDescent="0.2">
      <c r="D2798" s="185"/>
    </row>
    <row r="2799" spans="4:4" x14ac:dyDescent="0.2">
      <c r="D2799" s="185"/>
    </row>
    <row r="2800" spans="4:4" x14ac:dyDescent="0.2">
      <c r="D2800" s="185"/>
    </row>
    <row r="2801" spans="4:4" x14ac:dyDescent="0.2">
      <c r="D2801" s="185"/>
    </row>
    <row r="2802" spans="4:4" x14ac:dyDescent="0.2">
      <c r="D2802" s="185"/>
    </row>
    <row r="2803" spans="4:4" x14ac:dyDescent="0.2">
      <c r="D2803" s="185"/>
    </row>
    <row r="2804" spans="4:4" x14ac:dyDescent="0.2">
      <c r="D2804" s="185"/>
    </row>
    <row r="2805" spans="4:4" x14ac:dyDescent="0.2">
      <c r="D2805" s="185"/>
    </row>
    <row r="2806" spans="4:4" x14ac:dyDescent="0.2">
      <c r="D2806" s="185"/>
    </row>
    <row r="2807" spans="4:4" x14ac:dyDescent="0.2">
      <c r="D2807" s="185"/>
    </row>
    <row r="2808" spans="4:4" x14ac:dyDescent="0.2">
      <c r="D2808" s="185"/>
    </row>
    <row r="2809" spans="4:4" x14ac:dyDescent="0.2">
      <c r="D2809" s="185"/>
    </row>
    <row r="2810" spans="4:4" x14ac:dyDescent="0.2">
      <c r="D2810" s="185"/>
    </row>
    <row r="2811" spans="4:4" x14ac:dyDescent="0.2">
      <c r="D2811" s="185"/>
    </row>
    <row r="2812" spans="4:4" x14ac:dyDescent="0.2">
      <c r="D2812" s="185"/>
    </row>
    <row r="2813" spans="4:4" x14ac:dyDescent="0.2">
      <c r="D2813" s="185"/>
    </row>
    <row r="2814" spans="4:4" x14ac:dyDescent="0.2">
      <c r="D2814" s="185"/>
    </row>
    <row r="2815" spans="4:4" x14ac:dyDescent="0.2">
      <c r="D2815" s="185"/>
    </row>
    <row r="2816" spans="4:4" x14ac:dyDescent="0.2">
      <c r="D2816" s="185"/>
    </row>
    <row r="2817" spans="4:4" x14ac:dyDescent="0.2">
      <c r="D2817" s="185"/>
    </row>
    <row r="2818" spans="4:4" x14ac:dyDescent="0.2">
      <c r="D2818" s="185"/>
    </row>
    <row r="2819" spans="4:4" x14ac:dyDescent="0.2">
      <c r="D2819" s="185"/>
    </row>
    <row r="2820" spans="4:4" x14ac:dyDescent="0.2">
      <c r="D2820" s="185"/>
    </row>
    <row r="2821" spans="4:4" x14ac:dyDescent="0.2">
      <c r="D2821" s="185"/>
    </row>
    <row r="2822" spans="4:4" x14ac:dyDescent="0.2">
      <c r="D2822" s="185"/>
    </row>
    <row r="2823" spans="4:4" x14ac:dyDescent="0.2">
      <c r="D2823" s="185"/>
    </row>
    <row r="2824" spans="4:4" x14ac:dyDescent="0.2">
      <c r="D2824" s="185"/>
    </row>
    <row r="2825" spans="4:4" x14ac:dyDescent="0.2">
      <c r="D2825" s="185"/>
    </row>
    <row r="2826" spans="4:4" x14ac:dyDescent="0.2">
      <c r="D2826" s="185"/>
    </row>
    <row r="2827" spans="4:4" x14ac:dyDescent="0.2">
      <c r="D2827" s="185"/>
    </row>
    <row r="2828" spans="4:4" x14ac:dyDescent="0.2">
      <c r="D2828" s="185"/>
    </row>
    <row r="2829" spans="4:4" x14ac:dyDescent="0.2">
      <c r="D2829" s="185"/>
    </row>
    <row r="2830" spans="4:4" x14ac:dyDescent="0.2">
      <c r="D2830" s="185"/>
    </row>
    <row r="2831" spans="4:4" x14ac:dyDescent="0.2">
      <c r="D2831" s="185"/>
    </row>
    <row r="2832" spans="4:4" x14ac:dyDescent="0.2">
      <c r="D2832" s="185"/>
    </row>
    <row r="2833" spans="4:4" x14ac:dyDescent="0.2">
      <c r="D2833" s="185"/>
    </row>
    <row r="2834" spans="4:4" x14ac:dyDescent="0.2">
      <c r="D2834" s="185"/>
    </row>
    <row r="2835" spans="4:4" x14ac:dyDescent="0.2">
      <c r="D2835" s="185"/>
    </row>
    <row r="2836" spans="4:4" x14ac:dyDescent="0.2">
      <c r="D2836" s="185"/>
    </row>
    <row r="2837" spans="4:4" x14ac:dyDescent="0.2">
      <c r="D2837" s="185"/>
    </row>
    <row r="2838" spans="4:4" x14ac:dyDescent="0.2">
      <c r="D2838" s="185"/>
    </row>
    <row r="2839" spans="4:4" x14ac:dyDescent="0.2">
      <c r="D2839" s="185"/>
    </row>
    <row r="2840" spans="4:4" x14ac:dyDescent="0.2">
      <c r="D2840" s="185"/>
    </row>
    <row r="2841" spans="4:4" x14ac:dyDescent="0.2">
      <c r="D2841" s="185"/>
    </row>
    <row r="2842" spans="4:4" x14ac:dyDescent="0.2">
      <c r="D2842" s="185"/>
    </row>
    <row r="2843" spans="4:4" x14ac:dyDescent="0.2">
      <c r="D2843" s="185"/>
    </row>
    <row r="2844" spans="4:4" x14ac:dyDescent="0.2">
      <c r="D2844" s="185"/>
    </row>
    <row r="2845" spans="4:4" x14ac:dyDescent="0.2">
      <c r="D2845" s="185"/>
    </row>
    <row r="2846" spans="4:4" x14ac:dyDescent="0.2">
      <c r="D2846" s="185"/>
    </row>
    <row r="2847" spans="4:4" x14ac:dyDescent="0.2">
      <c r="D2847" s="185"/>
    </row>
    <row r="2848" spans="4:4" x14ac:dyDescent="0.2">
      <c r="D2848" s="185"/>
    </row>
    <row r="2849" spans="4:4" x14ac:dyDescent="0.2">
      <c r="D2849" s="185"/>
    </row>
    <row r="2850" spans="4:4" x14ac:dyDescent="0.2">
      <c r="D2850" s="185"/>
    </row>
    <row r="2851" spans="4:4" x14ac:dyDescent="0.2">
      <c r="D2851" s="185"/>
    </row>
    <row r="2852" spans="4:4" x14ac:dyDescent="0.2">
      <c r="D2852" s="185"/>
    </row>
    <row r="2853" spans="4:4" x14ac:dyDescent="0.2">
      <c r="D2853" s="185"/>
    </row>
    <row r="2854" spans="4:4" x14ac:dyDescent="0.2">
      <c r="D2854" s="185"/>
    </row>
    <row r="2855" spans="4:4" x14ac:dyDescent="0.2">
      <c r="D2855" s="185"/>
    </row>
    <row r="2856" spans="4:4" x14ac:dyDescent="0.2">
      <c r="D2856" s="185"/>
    </row>
    <row r="2857" spans="4:4" x14ac:dyDescent="0.2">
      <c r="D2857" s="185"/>
    </row>
    <row r="2858" spans="4:4" x14ac:dyDescent="0.2">
      <c r="D2858" s="185"/>
    </row>
    <row r="2859" spans="4:4" x14ac:dyDescent="0.2">
      <c r="D2859" s="185"/>
    </row>
    <row r="2860" spans="4:4" x14ac:dyDescent="0.2">
      <c r="D2860" s="185"/>
    </row>
    <row r="2861" spans="4:4" x14ac:dyDescent="0.2">
      <c r="D2861" s="185"/>
    </row>
    <row r="2862" spans="4:4" x14ac:dyDescent="0.2">
      <c r="D2862" s="185"/>
    </row>
    <row r="2863" spans="4:4" x14ac:dyDescent="0.2">
      <c r="D2863" s="185"/>
    </row>
    <row r="2864" spans="4:4" x14ac:dyDescent="0.2">
      <c r="D2864" s="185"/>
    </row>
    <row r="2865" spans="4:4" x14ac:dyDescent="0.2">
      <c r="D2865" s="185"/>
    </row>
    <row r="2866" spans="4:4" x14ac:dyDescent="0.2">
      <c r="D2866" s="185"/>
    </row>
    <row r="2867" spans="4:4" x14ac:dyDescent="0.2">
      <c r="D2867" s="185"/>
    </row>
    <row r="2868" spans="4:4" x14ac:dyDescent="0.2">
      <c r="D2868" s="185"/>
    </row>
    <row r="2869" spans="4:4" x14ac:dyDescent="0.2">
      <c r="D2869" s="185"/>
    </row>
    <row r="2870" spans="4:4" x14ac:dyDescent="0.2">
      <c r="D2870" s="185"/>
    </row>
    <row r="2871" spans="4:4" x14ac:dyDescent="0.2">
      <c r="D2871" s="185"/>
    </row>
    <row r="2872" spans="4:4" x14ac:dyDescent="0.2">
      <c r="D2872" s="185"/>
    </row>
    <row r="2873" spans="4:4" x14ac:dyDescent="0.2">
      <c r="D2873" s="185"/>
    </row>
    <row r="2874" spans="4:4" x14ac:dyDescent="0.2">
      <c r="D2874" s="185"/>
    </row>
    <row r="2875" spans="4:4" x14ac:dyDescent="0.2">
      <c r="D2875" s="185"/>
    </row>
    <row r="2876" spans="4:4" x14ac:dyDescent="0.2">
      <c r="D2876" s="185"/>
    </row>
    <row r="2877" spans="4:4" x14ac:dyDescent="0.2">
      <c r="D2877" s="185"/>
    </row>
    <row r="2878" spans="4:4" x14ac:dyDescent="0.2">
      <c r="D2878" s="185"/>
    </row>
    <row r="2879" spans="4:4" x14ac:dyDescent="0.2">
      <c r="D2879" s="185"/>
    </row>
    <row r="2880" spans="4:4" x14ac:dyDescent="0.2">
      <c r="D2880" s="185"/>
    </row>
    <row r="2881" spans="4:4" x14ac:dyDescent="0.2">
      <c r="D2881" s="185"/>
    </row>
    <row r="2882" spans="4:4" x14ac:dyDescent="0.2">
      <c r="D2882" s="185"/>
    </row>
    <row r="2883" spans="4:4" x14ac:dyDescent="0.2">
      <c r="D2883" s="185"/>
    </row>
    <row r="2884" spans="4:4" x14ac:dyDescent="0.2">
      <c r="D2884" s="185"/>
    </row>
    <row r="2885" spans="4:4" x14ac:dyDescent="0.2">
      <c r="D2885" s="185"/>
    </row>
    <row r="2886" spans="4:4" x14ac:dyDescent="0.2">
      <c r="D2886" s="185"/>
    </row>
    <row r="2887" spans="4:4" x14ac:dyDescent="0.2">
      <c r="D2887" s="185"/>
    </row>
    <row r="2888" spans="4:4" x14ac:dyDescent="0.2">
      <c r="D2888" s="185"/>
    </row>
    <row r="2889" spans="4:4" x14ac:dyDescent="0.2">
      <c r="D2889" s="185"/>
    </row>
    <row r="2890" spans="4:4" x14ac:dyDescent="0.2">
      <c r="D2890" s="185"/>
    </row>
    <row r="2891" spans="4:4" x14ac:dyDescent="0.2">
      <c r="D2891" s="185"/>
    </row>
    <row r="2892" spans="4:4" x14ac:dyDescent="0.2">
      <c r="D2892" s="185"/>
    </row>
    <row r="2893" spans="4:4" x14ac:dyDescent="0.2">
      <c r="D2893" s="185"/>
    </row>
    <row r="2894" spans="4:4" x14ac:dyDescent="0.2">
      <c r="D2894" s="185"/>
    </row>
    <row r="2895" spans="4:4" x14ac:dyDescent="0.2">
      <c r="D2895" s="185"/>
    </row>
    <row r="2896" spans="4:4" x14ac:dyDescent="0.2">
      <c r="D2896" s="185"/>
    </row>
    <row r="2897" spans="4:4" x14ac:dyDescent="0.2">
      <c r="D2897" s="185"/>
    </row>
    <row r="2898" spans="4:4" x14ac:dyDescent="0.2">
      <c r="D2898" s="185"/>
    </row>
    <row r="2899" spans="4:4" x14ac:dyDescent="0.2">
      <c r="D2899" s="185"/>
    </row>
    <row r="2900" spans="4:4" x14ac:dyDescent="0.2">
      <c r="D2900" s="185"/>
    </row>
    <row r="2901" spans="4:4" x14ac:dyDescent="0.2">
      <c r="D2901" s="185"/>
    </row>
    <row r="2902" spans="4:4" x14ac:dyDescent="0.2">
      <c r="D2902" s="185"/>
    </row>
    <row r="2903" spans="4:4" x14ac:dyDescent="0.2">
      <c r="D2903" s="185"/>
    </row>
    <row r="2904" spans="4:4" x14ac:dyDescent="0.2">
      <c r="D2904" s="185"/>
    </row>
    <row r="2905" spans="4:4" x14ac:dyDescent="0.2">
      <c r="D2905" s="185"/>
    </row>
    <row r="2906" spans="4:4" x14ac:dyDescent="0.2">
      <c r="D2906" s="185"/>
    </row>
    <row r="2907" spans="4:4" x14ac:dyDescent="0.2">
      <c r="D2907" s="185"/>
    </row>
    <row r="2908" spans="4:4" x14ac:dyDescent="0.2">
      <c r="D2908" s="185"/>
    </row>
    <row r="2909" spans="4:4" x14ac:dyDescent="0.2">
      <c r="D2909" s="185"/>
    </row>
    <row r="2910" spans="4:4" x14ac:dyDescent="0.2">
      <c r="D2910" s="185"/>
    </row>
    <row r="2911" spans="4:4" x14ac:dyDescent="0.2">
      <c r="D2911" s="185"/>
    </row>
    <row r="2912" spans="4:4" x14ac:dyDescent="0.2">
      <c r="D2912" s="185"/>
    </row>
    <row r="2913" spans="4:4" x14ac:dyDescent="0.2">
      <c r="D2913" s="185"/>
    </row>
    <row r="2914" spans="4:4" x14ac:dyDescent="0.2">
      <c r="D2914" s="185"/>
    </row>
    <row r="2915" spans="4:4" x14ac:dyDescent="0.2">
      <c r="D2915" s="185"/>
    </row>
    <row r="2916" spans="4:4" x14ac:dyDescent="0.2">
      <c r="D2916" s="185"/>
    </row>
    <row r="2917" spans="4:4" x14ac:dyDescent="0.2">
      <c r="D2917" s="185"/>
    </row>
    <row r="2918" spans="4:4" x14ac:dyDescent="0.2">
      <c r="D2918" s="185"/>
    </row>
    <row r="2919" spans="4:4" x14ac:dyDescent="0.2">
      <c r="D2919" s="185"/>
    </row>
    <row r="2920" spans="4:4" x14ac:dyDescent="0.2">
      <c r="D2920" s="185"/>
    </row>
    <row r="2921" spans="4:4" x14ac:dyDescent="0.2">
      <c r="D2921" s="185"/>
    </row>
    <row r="2922" spans="4:4" x14ac:dyDescent="0.2">
      <c r="D2922" s="185"/>
    </row>
    <row r="2923" spans="4:4" x14ac:dyDescent="0.2">
      <c r="D2923" s="185"/>
    </row>
    <row r="2924" spans="4:4" x14ac:dyDescent="0.2">
      <c r="D2924" s="185"/>
    </row>
    <row r="2925" spans="4:4" x14ac:dyDescent="0.2">
      <c r="D2925" s="185"/>
    </row>
    <row r="2926" spans="4:4" x14ac:dyDescent="0.2">
      <c r="D2926" s="185"/>
    </row>
    <row r="2927" spans="4:4" x14ac:dyDescent="0.2">
      <c r="D2927" s="185"/>
    </row>
    <row r="2928" spans="4:4" x14ac:dyDescent="0.2">
      <c r="D2928" s="185"/>
    </row>
    <row r="2929" spans="4:4" x14ac:dyDescent="0.2">
      <c r="D2929" s="185"/>
    </row>
    <row r="2930" spans="4:4" x14ac:dyDescent="0.2">
      <c r="D2930" s="185"/>
    </row>
    <row r="2931" spans="4:4" x14ac:dyDescent="0.2">
      <c r="D2931" s="185"/>
    </row>
    <row r="2932" spans="4:4" x14ac:dyDescent="0.2">
      <c r="D2932" s="185"/>
    </row>
    <row r="2933" spans="4:4" x14ac:dyDescent="0.2">
      <c r="D2933" s="185"/>
    </row>
    <row r="2934" spans="4:4" x14ac:dyDescent="0.2">
      <c r="D2934" s="185"/>
    </row>
    <row r="2935" spans="4:4" x14ac:dyDescent="0.2">
      <c r="D2935" s="185"/>
    </row>
    <row r="2936" spans="4:4" x14ac:dyDescent="0.2">
      <c r="D2936" s="185"/>
    </row>
    <row r="2937" spans="4:4" x14ac:dyDescent="0.2">
      <c r="D2937" s="185"/>
    </row>
    <row r="2938" spans="4:4" x14ac:dyDescent="0.2">
      <c r="D2938" s="185"/>
    </row>
    <row r="2939" spans="4:4" x14ac:dyDescent="0.2">
      <c r="D2939" s="185"/>
    </row>
    <row r="2940" spans="4:4" x14ac:dyDescent="0.2">
      <c r="D2940" s="185"/>
    </row>
    <row r="2941" spans="4:4" x14ac:dyDescent="0.2">
      <c r="D2941" s="185"/>
    </row>
    <row r="2942" spans="4:4" x14ac:dyDescent="0.2">
      <c r="D2942" s="185"/>
    </row>
    <row r="2943" spans="4:4" x14ac:dyDescent="0.2">
      <c r="D2943" s="185"/>
    </row>
    <row r="2944" spans="4:4" x14ac:dyDescent="0.2">
      <c r="D2944" s="185"/>
    </row>
    <row r="2945" spans="4:4" x14ac:dyDescent="0.2">
      <c r="D2945" s="185"/>
    </row>
    <row r="2946" spans="4:4" x14ac:dyDescent="0.2">
      <c r="D2946" s="185"/>
    </row>
    <row r="2947" spans="4:4" x14ac:dyDescent="0.2">
      <c r="D2947" s="185"/>
    </row>
    <row r="2948" spans="4:4" x14ac:dyDescent="0.2">
      <c r="D2948" s="185"/>
    </row>
    <row r="2949" spans="4:4" x14ac:dyDescent="0.2">
      <c r="D2949" s="185"/>
    </row>
    <row r="2950" spans="4:4" x14ac:dyDescent="0.2">
      <c r="D2950" s="185"/>
    </row>
    <row r="2951" spans="4:4" x14ac:dyDescent="0.2">
      <c r="D2951" s="185"/>
    </row>
    <row r="2952" spans="4:4" x14ac:dyDescent="0.2">
      <c r="D2952" s="185"/>
    </row>
    <row r="2953" spans="4:4" x14ac:dyDescent="0.2">
      <c r="D2953" s="185"/>
    </row>
    <row r="2954" spans="4:4" x14ac:dyDescent="0.2">
      <c r="D2954" s="185"/>
    </row>
    <row r="2955" spans="4:4" x14ac:dyDescent="0.2">
      <c r="D2955" s="185"/>
    </row>
    <row r="2956" spans="4:4" x14ac:dyDescent="0.2">
      <c r="D2956" s="185"/>
    </row>
    <row r="2957" spans="4:4" x14ac:dyDescent="0.2">
      <c r="D2957" s="185"/>
    </row>
    <row r="2958" spans="4:4" x14ac:dyDescent="0.2">
      <c r="D2958" s="185"/>
    </row>
    <row r="2959" spans="4:4" x14ac:dyDescent="0.2">
      <c r="D2959" s="185"/>
    </row>
    <row r="2960" spans="4:4" x14ac:dyDescent="0.2">
      <c r="D2960" s="185"/>
    </row>
    <row r="2961" spans="4:4" x14ac:dyDescent="0.2">
      <c r="D2961" s="185"/>
    </row>
    <row r="2962" spans="4:4" x14ac:dyDescent="0.2">
      <c r="D2962" s="185"/>
    </row>
    <row r="2963" spans="4:4" x14ac:dyDescent="0.2">
      <c r="D2963" s="185"/>
    </row>
    <row r="2964" spans="4:4" x14ac:dyDescent="0.2">
      <c r="D2964" s="185"/>
    </row>
    <row r="2965" spans="4:4" x14ac:dyDescent="0.2">
      <c r="D2965" s="185"/>
    </row>
    <row r="2966" spans="4:4" x14ac:dyDescent="0.2">
      <c r="D2966" s="185"/>
    </row>
    <row r="2967" spans="4:4" x14ac:dyDescent="0.2">
      <c r="D2967" s="185"/>
    </row>
    <row r="2968" spans="4:4" x14ac:dyDescent="0.2">
      <c r="D2968" s="185"/>
    </row>
    <row r="2969" spans="4:4" x14ac:dyDescent="0.2">
      <c r="D2969" s="185"/>
    </row>
    <row r="2970" spans="4:4" x14ac:dyDescent="0.2">
      <c r="D2970" s="185"/>
    </row>
    <row r="2971" spans="4:4" x14ac:dyDescent="0.2">
      <c r="D2971" s="185"/>
    </row>
    <row r="2972" spans="4:4" x14ac:dyDescent="0.2">
      <c r="D2972" s="185"/>
    </row>
    <row r="2973" spans="4:4" x14ac:dyDescent="0.2">
      <c r="D2973" s="185"/>
    </row>
    <row r="2974" spans="4:4" x14ac:dyDescent="0.2">
      <c r="D2974" s="185"/>
    </row>
    <row r="2975" spans="4:4" x14ac:dyDescent="0.2">
      <c r="D2975" s="185"/>
    </row>
    <row r="2976" spans="4:4" x14ac:dyDescent="0.2">
      <c r="D2976" s="185"/>
    </row>
    <row r="2977" spans="4:4" x14ac:dyDescent="0.2">
      <c r="D2977" s="185"/>
    </row>
    <row r="2978" spans="4:4" x14ac:dyDescent="0.2">
      <c r="D2978" s="185"/>
    </row>
    <row r="2979" spans="4:4" x14ac:dyDescent="0.2">
      <c r="D2979" s="185"/>
    </row>
    <row r="2980" spans="4:4" x14ac:dyDescent="0.2">
      <c r="D2980" s="185"/>
    </row>
    <row r="2981" spans="4:4" x14ac:dyDescent="0.2">
      <c r="D2981" s="185"/>
    </row>
    <row r="2982" spans="4:4" x14ac:dyDescent="0.2">
      <c r="D2982" s="185"/>
    </row>
    <row r="2983" spans="4:4" x14ac:dyDescent="0.2">
      <c r="D2983" s="185"/>
    </row>
    <row r="2984" spans="4:4" x14ac:dyDescent="0.2">
      <c r="D2984" s="185"/>
    </row>
    <row r="2985" spans="4:4" x14ac:dyDescent="0.2">
      <c r="D2985" s="185"/>
    </row>
    <row r="2986" spans="4:4" x14ac:dyDescent="0.2">
      <c r="D2986" s="185"/>
    </row>
    <row r="2987" spans="4:4" x14ac:dyDescent="0.2">
      <c r="D2987" s="185"/>
    </row>
    <row r="2988" spans="4:4" x14ac:dyDescent="0.2">
      <c r="D2988" s="185"/>
    </row>
    <row r="2989" spans="4:4" x14ac:dyDescent="0.2">
      <c r="D2989" s="185"/>
    </row>
    <row r="2990" spans="4:4" x14ac:dyDescent="0.2">
      <c r="D2990" s="185"/>
    </row>
    <row r="2991" spans="4:4" x14ac:dyDescent="0.2">
      <c r="D2991" s="185"/>
    </row>
    <row r="2992" spans="4:4" x14ac:dyDescent="0.2">
      <c r="D2992" s="185"/>
    </row>
    <row r="2993" spans="4:4" x14ac:dyDescent="0.2">
      <c r="D2993" s="185"/>
    </row>
    <row r="2994" spans="4:4" x14ac:dyDescent="0.2">
      <c r="D2994" s="185"/>
    </row>
    <row r="2995" spans="4:4" x14ac:dyDescent="0.2">
      <c r="D2995" s="185"/>
    </row>
    <row r="2996" spans="4:4" x14ac:dyDescent="0.2">
      <c r="D2996" s="185"/>
    </row>
    <row r="2997" spans="4:4" x14ac:dyDescent="0.2">
      <c r="D2997" s="185"/>
    </row>
    <row r="2998" spans="4:4" x14ac:dyDescent="0.2">
      <c r="D2998" s="185"/>
    </row>
    <row r="2999" spans="4:4" x14ac:dyDescent="0.2">
      <c r="D2999" s="185"/>
    </row>
    <row r="3000" spans="4:4" x14ac:dyDescent="0.2">
      <c r="D3000" s="185"/>
    </row>
    <row r="3001" spans="4:4" x14ac:dyDescent="0.2">
      <c r="D3001" s="185"/>
    </row>
    <row r="3002" spans="4:4" x14ac:dyDescent="0.2">
      <c r="D3002" s="185"/>
    </row>
    <row r="3003" spans="4:4" x14ac:dyDescent="0.2">
      <c r="D3003" s="185"/>
    </row>
    <row r="3004" spans="4:4" x14ac:dyDescent="0.2">
      <c r="D3004" s="185"/>
    </row>
    <row r="3005" spans="4:4" x14ac:dyDescent="0.2">
      <c r="D3005" s="185"/>
    </row>
    <row r="3006" spans="4:4" x14ac:dyDescent="0.2">
      <c r="D3006" s="185"/>
    </row>
    <row r="3007" spans="4:4" x14ac:dyDescent="0.2">
      <c r="D3007" s="185"/>
    </row>
    <row r="3008" spans="4:4" x14ac:dyDescent="0.2">
      <c r="D3008" s="185"/>
    </row>
    <row r="3009" spans="4:4" x14ac:dyDescent="0.2">
      <c r="D3009" s="185"/>
    </row>
    <row r="3010" spans="4:4" x14ac:dyDescent="0.2">
      <c r="D3010" s="185"/>
    </row>
    <row r="3011" spans="4:4" x14ac:dyDescent="0.2">
      <c r="D3011" s="185"/>
    </row>
    <row r="3012" spans="4:4" x14ac:dyDescent="0.2">
      <c r="D3012" s="185"/>
    </row>
    <row r="3013" spans="4:4" x14ac:dyDescent="0.2">
      <c r="D3013" s="185"/>
    </row>
    <row r="3014" spans="4:4" x14ac:dyDescent="0.2">
      <c r="D3014" s="185"/>
    </row>
    <row r="3015" spans="4:4" x14ac:dyDescent="0.2">
      <c r="D3015" s="185"/>
    </row>
    <row r="3016" spans="4:4" x14ac:dyDescent="0.2">
      <c r="D3016" s="185"/>
    </row>
    <row r="3017" spans="4:4" x14ac:dyDescent="0.2">
      <c r="D3017" s="185"/>
    </row>
    <row r="3018" spans="4:4" x14ac:dyDescent="0.2">
      <c r="D3018" s="185"/>
    </row>
    <row r="3019" spans="4:4" x14ac:dyDescent="0.2">
      <c r="D3019" s="185"/>
    </row>
    <row r="3020" spans="4:4" x14ac:dyDescent="0.2">
      <c r="D3020" s="185"/>
    </row>
    <row r="3021" spans="4:4" x14ac:dyDescent="0.2">
      <c r="D3021" s="185"/>
    </row>
    <row r="3022" spans="4:4" x14ac:dyDescent="0.2">
      <c r="D3022" s="185"/>
    </row>
    <row r="3023" spans="4:4" x14ac:dyDescent="0.2">
      <c r="D3023" s="185"/>
    </row>
    <row r="3024" spans="4:4" x14ac:dyDescent="0.2">
      <c r="D3024" s="185"/>
    </row>
    <row r="3025" spans="4:4" x14ac:dyDescent="0.2">
      <c r="D3025" s="185"/>
    </row>
    <row r="3026" spans="4:4" x14ac:dyDescent="0.2">
      <c r="D3026" s="185"/>
    </row>
    <row r="3027" spans="4:4" x14ac:dyDescent="0.2">
      <c r="D3027" s="185"/>
    </row>
    <row r="3028" spans="4:4" x14ac:dyDescent="0.2">
      <c r="D3028" s="185"/>
    </row>
    <row r="3029" spans="4:4" x14ac:dyDescent="0.2">
      <c r="D3029" s="185"/>
    </row>
    <row r="3030" spans="4:4" x14ac:dyDescent="0.2">
      <c r="D3030" s="185"/>
    </row>
    <row r="3031" spans="4:4" x14ac:dyDescent="0.2">
      <c r="D3031" s="185"/>
    </row>
    <row r="3032" spans="4:4" x14ac:dyDescent="0.2">
      <c r="D3032" s="185"/>
    </row>
    <row r="3033" spans="4:4" x14ac:dyDescent="0.2">
      <c r="D3033" s="185"/>
    </row>
    <row r="3034" spans="4:4" x14ac:dyDescent="0.2">
      <c r="D3034" s="185"/>
    </row>
    <row r="3035" spans="4:4" x14ac:dyDescent="0.2">
      <c r="D3035" s="185"/>
    </row>
    <row r="3036" spans="4:4" x14ac:dyDescent="0.2">
      <c r="D3036" s="185"/>
    </row>
    <row r="3037" spans="4:4" x14ac:dyDescent="0.2">
      <c r="D3037" s="185"/>
    </row>
    <row r="3038" spans="4:4" x14ac:dyDescent="0.2">
      <c r="D3038" s="185"/>
    </row>
    <row r="3039" spans="4:4" x14ac:dyDescent="0.2">
      <c r="D3039" s="185"/>
    </row>
    <row r="3040" spans="4:4" x14ac:dyDescent="0.2">
      <c r="D3040" s="185"/>
    </row>
    <row r="3041" spans="4:4" x14ac:dyDescent="0.2">
      <c r="D3041" s="185"/>
    </row>
    <row r="3042" spans="4:4" x14ac:dyDescent="0.2">
      <c r="D3042" s="185"/>
    </row>
    <row r="3043" spans="4:4" x14ac:dyDescent="0.2">
      <c r="D3043" s="185"/>
    </row>
    <row r="3044" spans="4:4" x14ac:dyDescent="0.2">
      <c r="D3044" s="185"/>
    </row>
    <row r="3045" spans="4:4" x14ac:dyDescent="0.2">
      <c r="D3045" s="185"/>
    </row>
    <row r="3046" spans="4:4" x14ac:dyDescent="0.2">
      <c r="D3046" s="185"/>
    </row>
    <row r="3047" spans="4:4" x14ac:dyDescent="0.2">
      <c r="D3047" s="185"/>
    </row>
    <row r="3048" spans="4:4" x14ac:dyDescent="0.2">
      <c r="D3048" s="185"/>
    </row>
    <row r="3049" spans="4:4" x14ac:dyDescent="0.2">
      <c r="D3049" s="185"/>
    </row>
    <row r="3050" spans="4:4" x14ac:dyDescent="0.2">
      <c r="D3050" s="185"/>
    </row>
    <row r="3051" spans="4:4" x14ac:dyDescent="0.2">
      <c r="D3051" s="185"/>
    </row>
    <row r="3052" spans="4:4" x14ac:dyDescent="0.2">
      <c r="D3052" s="185"/>
    </row>
    <row r="3053" spans="4:4" x14ac:dyDescent="0.2">
      <c r="D3053" s="185"/>
    </row>
    <row r="3054" spans="4:4" x14ac:dyDescent="0.2">
      <c r="D3054" s="185"/>
    </row>
    <row r="3055" spans="4:4" x14ac:dyDescent="0.2">
      <c r="D3055" s="185"/>
    </row>
    <row r="3056" spans="4:4" x14ac:dyDescent="0.2">
      <c r="D3056" s="185"/>
    </row>
    <row r="3057" spans="4:4" x14ac:dyDescent="0.2">
      <c r="D3057" s="185"/>
    </row>
    <row r="3058" spans="4:4" x14ac:dyDescent="0.2">
      <c r="D3058" s="185"/>
    </row>
    <row r="3059" spans="4:4" x14ac:dyDescent="0.2">
      <c r="D3059" s="185"/>
    </row>
    <row r="3060" spans="4:4" x14ac:dyDescent="0.2">
      <c r="D3060" s="185"/>
    </row>
    <row r="3061" spans="4:4" x14ac:dyDescent="0.2">
      <c r="D3061" s="185"/>
    </row>
    <row r="3062" spans="4:4" x14ac:dyDescent="0.2">
      <c r="D3062" s="185"/>
    </row>
    <row r="3063" spans="4:4" x14ac:dyDescent="0.2">
      <c r="D3063" s="185"/>
    </row>
    <row r="3064" spans="4:4" x14ac:dyDescent="0.2">
      <c r="D3064" s="185"/>
    </row>
    <row r="3065" spans="4:4" x14ac:dyDescent="0.2">
      <c r="D3065" s="185"/>
    </row>
    <row r="3066" spans="4:4" x14ac:dyDescent="0.2">
      <c r="D3066" s="185"/>
    </row>
    <row r="3067" spans="4:4" x14ac:dyDescent="0.2">
      <c r="D3067" s="185"/>
    </row>
    <row r="3068" spans="4:4" x14ac:dyDescent="0.2">
      <c r="D3068" s="185"/>
    </row>
    <row r="3069" spans="4:4" x14ac:dyDescent="0.2">
      <c r="D3069" s="185"/>
    </row>
    <row r="3070" spans="4:4" x14ac:dyDescent="0.2">
      <c r="D3070" s="185"/>
    </row>
    <row r="3071" spans="4:4" x14ac:dyDescent="0.2">
      <c r="D3071" s="185"/>
    </row>
    <row r="3072" spans="4:4" x14ac:dyDescent="0.2">
      <c r="D3072" s="185"/>
    </row>
    <row r="3073" spans="4:4" x14ac:dyDescent="0.2">
      <c r="D3073" s="185"/>
    </row>
    <row r="3074" spans="4:4" x14ac:dyDescent="0.2">
      <c r="D3074" s="185"/>
    </row>
    <row r="3075" spans="4:4" x14ac:dyDescent="0.2">
      <c r="D3075" s="185"/>
    </row>
    <row r="3076" spans="4:4" x14ac:dyDescent="0.2">
      <c r="D3076" s="185"/>
    </row>
    <row r="3077" spans="4:4" x14ac:dyDescent="0.2">
      <c r="D3077" s="185"/>
    </row>
    <row r="3078" spans="4:4" x14ac:dyDescent="0.2">
      <c r="D3078" s="185"/>
    </row>
    <row r="3079" spans="4:4" x14ac:dyDescent="0.2">
      <c r="D3079" s="185"/>
    </row>
    <row r="3080" spans="4:4" x14ac:dyDescent="0.2">
      <c r="D3080" s="185"/>
    </row>
    <row r="3081" spans="4:4" x14ac:dyDescent="0.2">
      <c r="D3081" s="185"/>
    </row>
    <row r="3082" spans="4:4" x14ac:dyDescent="0.2">
      <c r="D3082" s="185"/>
    </row>
    <row r="3083" spans="4:4" x14ac:dyDescent="0.2">
      <c r="D3083" s="185"/>
    </row>
    <row r="3084" spans="4:4" x14ac:dyDescent="0.2">
      <c r="D3084" s="185"/>
    </row>
    <row r="3085" spans="4:4" x14ac:dyDescent="0.2">
      <c r="D3085" s="185"/>
    </row>
    <row r="3086" spans="4:4" x14ac:dyDescent="0.2">
      <c r="D3086" s="185"/>
    </row>
    <row r="3087" spans="4:4" x14ac:dyDescent="0.2">
      <c r="D3087" s="185"/>
    </row>
    <row r="3088" spans="4:4" x14ac:dyDescent="0.2">
      <c r="D3088" s="185"/>
    </row>
    <row r="3089" spans="4:4" x14ac:dyDescent="0.2">
      <c r="D3089" s="185"/>
    </row>
    <row r="3090" spans="4:4" x14ac:dyDescent="0.2">
      <c r="D3090" s="185"/>
    </row>
    <row r="3091" spans="4:4" x14ac:dyDescent="0.2">
      <c r="D3091" s="185"/>
    </row>
    <row r="3092" spans="4:4" x14ac:dyDescent="0.2">
      <c r="D3092" s="185"/>
    </row>
    <row r="3093" spans="4:4" x14ac:dyDescent="0.2">
      <c r="D3093" s="185"/>
    </row>
    <row r="3094" spans="4:4" x14ac:dyDescent="0.2">
      <c r="D3094" s="185"/>
    </row>
    <row r="3095" spans="4:4" x14ac:dyDescent="0.2">
      <c r="D3095" s="185"/>
    </row>
    <row r="3096" spans="4:4" x14ac:dyDescent="0.2">
      <c r="D3096" s="185"/>
    </row>
    <row r="3097" spans="4:4" x14ac:dyDescent="0.2">
      <c r="D3097" s="185"/>
    </row>
    <row r="3098" spans="4:4" x14ac:dyDescent="0.2">
      <c r="D3098" s="185"/>
    </row>
    <row r="3099" spans="4:4" x14ac:dyDescent="0.2">
      <c r="D3099" s="185"/>
    </row>
    <row r="3100" spans="4:4" x14ac:dyDescent="0.2">
      <c r="D3100" s="185"/>
    </row>
    <row r="3101" spans="4:4" x14ac:dyDescent="0.2">
      <c r="D3101" s="185"/>
    </row>
    <row r="3102" spans="4:4" x14ac:dyDescent="0.2">
      <c r="D3102" s="185"/>
    </row>
    <row r="3103" spans="4:4" x14ac:dyDescent="0.2">
      <c r="D3103" s="185"/>
    </row>
    <row r="3104" spans="4:4" x14ac:dyDescent="0.2">
      <c r="D3104" s="185"/>
    </row>
    <row r="3105" spans="4:4" x14ac:dyDescent="0.2">
      <c r="D3105" s="185"/>
    </row>
    <row r="3106" spans="4:4" x14ac:dyDescent="0.2">
      <c r="D3106" s="185"/>
    </row>
    <row r="3107" spans="4:4" x14ac:dyDescent="0.2">
      <c r="D3107" s="185"/>
    </row>
    <row r="3108" spans="4:4" x14ac:dyDescent="0.2">
      <c r="D3108" s="185"/>
    </row>
    <row r="3109" spans="4:4" x14ac:dyDescent="0.2">
      <c r="D3109" s="185"/>
    </row>
    <row r="3110" spans="4:4" x14ac:dyDescent="0.2">
      <c r="D3110" s="185"/>
    </row>
    <row r="3111" spans="4:4" x14ac:dyDescent="0.2">
      <c r="D3111" s="185"/>
    </row>
    <row r="3112" spans="4:4" x14ac:dyDescent="0.2">
      <c r="D3112" s="185"/>
    </row>
    <row r="3113" spans="4:4" x14ac:dyDescent="0.2">
      <c r="D3113" s="185"/>
    </row>
    <row r="3114" spans="4:4" x14ac:dyDescent="0.2">
      <c r="D3114" s="185"/>
    </row>
    <row r="3115" spans="4:4" x14ac:dyDescent="0.2">
      <c r="D3115" s="185"/>
    </row>
    <row r="3116" spans="4:4" x14ac:dyDescent="0.2">
      <c r="D3116" s="185"/>
    </row>
    <row r="3117" spans="4:4" x14ac:dyDescent="0.2">
      <c r="D3117" s="185"/>
    </row>
    <row r="3118" spans="4:4" x14ac:dyDescent="0.2">
      <c r="D3118" s="185"/>
    </row>
    <row r="3119" spans="4:4" x14ac:dyDescent="0.2">
      <c r="D3119" s="185"/>
    </row>
    <row r="3120" spans="4:4" x14ac:dyDescent="0.2">
      <c r="D3120" s="185"/>
    </row>
    <row r="3121" spans="4:4" x14ac:dyDescent="0.2">
      <c r="D3121" s="185"/>
    </row>
    <row r="3122" spans="4:4" x14ac:dyDescent="0.2">
      <c r="D3122" s="185"/>
    </row>
    <row r="3123" spans="4:4" x14ac:dyDescent="0.2">
      <c r="D3123" s="185"/>
    </row>
    <row r="3124" spans="4:4" x14ac:dyDescent="0.2">
      <c r="D3124" s="185"/>
    </row>
    <row r="3125" spans="4:4" x14ac:dyDescent="0.2">
      <c r="D3125" s="185"/>
    </row>
    <row r="3126" spans="4:4" x14ac:dyDescent="0.2">
      <c r="D3126" s="185"/>
    </row>
    <row r="3127" spans="4:4" x14ac:dyDescent="0.2">
      <c r="D3127" s="185"/>
    </row>
    <row r="3128" spans="4:4" x14ac:dyDescent="0.2">
      <c r="D3128" s="185"/>
    </row>
    <row r="3129" spans="4:4" x14ac:dyDescent="0.2">
      <c r="D3129" s="185"/>
    </row>
    <row r="3130" spans="4:4" x14ac:dyDescent="0.2">
      <c r="D3130" s="185"/>
    </row>
    <row r="3131" spans="4:4" x14ac:dyDescent="0.2">
      <c r="D3131" s="185"/>
    </row>
    <row r="3132" spans="4:4" x14ac:dyDescent="0.2">
      <c r="D3132" s="185"/>
    </row>
    <row r="3133" spans="4:4" x14ac:dyDescent="0.2">
      <c r="D3133" s="185"/>
    </row>
    <row r="3134" spans="4:4" x14ac:dyDescent="0.2">
      <c r="D3134" s="185"/>
    </row>
    <row r="3135" spans="4:4" x14ac:dyDescent="0.2">
      <c r="D3135" s="185"/>
    </row>
    <row r="3136" spans="4:4" x14ac:dyDescent="0.2">
      <c r="D3136" s="185"/>
    </row>
    <row r="3137" spans="4:4" x14ac:dyDescent="0.2">
      <c r="D3137" s="185"/>
    </row>
    <row r="3138" spans="4:4" x14ac:dyDescent="0.2">
      <c r="D3138" s="185"/>
    </row>
    <row r="3139" spans="4:4" x14ac:dyDescent="0.2">
      <c r="D3139" s="185"/>
    </row>
    <row r="3140" spans="4:4" x14ac:dyDescent="0.2">
      <c r="D3140" s="185"/>
    </row>
    <row r="3141" spans="4:4" x14ac:dyDescent="0.2">
      <c r="D3141" s="185"/>
    </row>
    <row r="3142" spans="4:4" x14ac:dyDescent="0.2">
      <c r="D3142" s="185"/>
    </row>
    <row r="3143" spans="4:4" x14ac:dyDescent="0.2">
      <c r="D3143" s="185"/>
    </row>
    <row r="3144" spans="4:4" x14ac:dyDescent="0.2">
      <c r="D3144" s="185"/>
    </row>
    <row r="3145" spans="4:4" x14ac:dyDescent="0.2">
      <c r="D3145" s="185"/>
    </row>
    <row r="3146" spans="4:4" x14ac:dyDescent="0.2">
      <c r="D3146" s="185"/>
    </row>
    <row r="3147" spans="4:4" x14ac:dyDescent="0.2">
      <c r="D3147" s="185"/>
    </row>
    <row r="3148" spans="4:4" x14ac:dyDescent="0.2">
      <c r="D3148" s="185"/>
    </row>
    <row r="3149" spans="4:4" x14ac:dyDescent="0.2">
      <c r="D3149" s="185"/>
    </row>
    <row r="3150" spans="4:4" x14ac:dyDescent="0.2">
      <c r="D3150" s="185"/>
    </row>
    <row r="3151" spans="4:4" x14ac:dyDescent="0.2">
      <c r="D3151" s="185"/>
    </row>
    <row r="3152" spans="4:4" x14ac:dyDescent="0.2">
      <c r="D3152" s="185"/>
    </row>
    <row r="3153" spans="4:4" x14ac:dyDescent="0.2">
      <c r="D3153" s="185"/>
    </row>
    <row r="3154" spans="4:4" x14ac:dyDescent="0.2">
      <c r="D3154" s="185"/>
    </row>
    <row r="3155" spans="4:4" x14ac:dyDescent="0.2">
      <c r="D3155" s="185"/>
    </row>
    <row r="3156" spans="4:4" x14ac:dyDescent="0.2">
      <c r="D3156" s="185"/>
    </row>
    <row r="3157" spans="4:4" x14ac:dyDescent="0.2">
      <c r="D3157" s="185"/>
    </row>
    <row r="3158" spans="4:4" x14ac:dyDescent="0.2">
      <c r="D3158" s="185"/>
    </row>
    <row r="3159" spans="4:4" x14ac:dyDescent="0.2">
      <c r="D3159" s="185"/>
    </row>
    <row r="3160" spans="4:4" x14ac:dyDescent="0.2">
      <c r="D3160" s="185"/>
    </row>
    <row r="3161" spans="4:4" x14ac:dyDescent="0.2">
      <c r="D3161" s="185"/>
    </row>
    <row r="3162" spans="4:4" x14ac:dyDescent="0.2">
      <c r="D3162" s="185"/>
    </row>
    <row r="3163" spans="4:4" x14ac:dyDescent="0.2">
      <c r="D3163" s="185"/>
    </row>
    <row r="3164" spans="4:4" x14ac:dyDescent="0.2">
      <c r="D3164" s="185"/>
    </row>
    <row r="3165" spans="4:4" x14ac:dyDescent="0.2">
      <c r="D3165" s="185"/>
    </row>
    <row r="3166" spans="4:4" x14ac:dyDescent="0.2">
      <c r="D3166" s="185"/>
    </row>
    <row r="3167" spans="4:4" x14ac:dyDescent="0.2">
      <c r="D3167" s="185"/>
    </row>
    <row r="3168" spans="4:4" x14ac:dyDescent="0.2">
      <c r="D3168" s="185"/>
    </row>
    <row r="3169" spans="4:4" x14ac:dyDescent="0.2">
      <c r="D3169" s="185"/>
    </row>
    <row r="3170" spans="4:4" x14ac:dyDescent="0.2">
      <c r="D3170" s="185"/>
    </row>
    <row r="3171" spans="4:4" x14ac:dyDescent="0.2">
      <c r="D3171" s="185"/>
    </row>
    <row r="3172" spans="4:4" x14ac:dyDescent="0.2">
      <c r="D3172" s="185"/>
    </row>
    <row r="3173" spans="4:4" x14ac:dyDescent="0.2">
      <c r="D3173" s="185"/>
    </row>
    <row r="3174" spans="4:4" x14ac:dyDescent="0.2">
      <c r="D3174" s="185"/>
    </row>
    <row r="3175" spans="4:4" x14ac:dyDescent="0.2">
      <c r="D3175" s="185"/>
    </row>
    <row r="3176" spans="4:4" x14ac:dyDescent="0.2">
      <c r="D3176" s="185"/>
    </row>
    <row r="3177" spans="4:4" x14ac:dyDescent="0.2">
      <c r="D3177" s="185"/>
    </row>
    <row r="3178" spans="4:4" x14ac:dyDescent="0.2">
      <c r="D3178" s="185"/>
    </row>
    <row r="3179" spans="4:4" x14ac:dyDescent="0.2">
      <c r="D3179" s="185"/>
    </row>
    <row r="3180" spans="4:4" x14ac:dyDescent="0.2">
      <c r="D3180" s="185"/>
    </row>
    <row r="3181" spans="4:4" x14ac:dyDescent="0.2">
      <c r="D3181" s="185"/>
    </row>
    <row r="3182" spans="4:4" x14ac:dyDescent="0.2">
      <c r="D3182" s="185"/>
    </row>
    <row r="3183" spans="4:4" x14ac:dyDescent="0.2">
      <c r="D3183" s="185"/>
    </row>
    <row r="3184" spans="4:4" x14ac:dyDescent="0.2">
      <c r="D3184" s="185"/>
    </row>
    <row r="3185" spans="4:4" x14ac:dyDescent="0.2">
      <c r="D3185" s="185"/>
    </row>
    <row r="3186" spans="4:4" x14ac:dyDescent="0.2">
      <c r="D3186" s="185"/>
    </row>
    <row r="3187" spans="4:4" x14ac:dyDescent="0.2">
      <c r="D3187" s="185"/>
    </row>
    <row r="3188" spans="4:4" x14ac:dyDescent="0.2">
      <c r="D3188" s="185"/>
    </row>
    <row r="3189" spans="4:4" x14ac:dyDescent="0.2">
      <c r="D3189" s="185"/>
    </row>
    <row r="3190" spans="4:4" x14ac:dyDescent="0.2">
      <c r="D3190" s="185"/>
    </row>
    <row r="3191" spans="4:4" x14ac:dyDescent="0.2">
      <c r="D3191" s="185"/>
    </row>
    <row r="3192" spans="4:4" x14ac:dyDescent="0.2">
      <c r="D3192" s="185"/>
    </row>
    <row r="3193" spans="4:4" x14ac:dyDescent="0.2">
      <c r="D3193" s="185"/>
    </row>
    <row r="3194" spans="4:4" x14ac:dyDescent="0.2">
      <c r="D3194" s="185"/>
    </row>
    <row r="3195" spans="4:4" x14ac:dyDescent="0.2">
      <c r="D3195" s="185"/>
    </row>
    <row r="3196" spans="4:4" x14ac:dyDescent="0.2">
      <c r="D3196" s="185"/>
    </row>
    <row r="3197" spans="4:4" x14ac:dyDescent="0.2">
      <c r="D3197" s="185"/>
    </row>
    <row r="3198" spans="4:4" x14ac:dyDescent="0.2">
      <c r="D3198" s="185"/>
    </row>
    <row r="3199" spans="4:4" x14ac:dyDescent="0.2">
      <c r="D3199" s="185"/>
    </row>
    <row r="3200" spans="4:4" x14ac:dyDescent="0.2">
      <c r="D3200" s="185"/>
    </row>
    <row r="3201" spans="4:4" x14ac:dyDescent="0.2">
      <c r="D3201" s="185"/>
    </row>
    <row r="3202" spans="4:4" x14ac:dyDescent="0.2">
      <c r="D3202" s="185"/>
    </row>
    <row r="3203" spans="4:4" x14ac:dyDescent="0.2">
      <c r="D3203" s="185"/>
    </row>
    <row r="3204" spans="4:4" x14ac:dyDescent="0.2">
      <c r="D3204" s="185"/>
    </row>
    <row r="3205" spans="4:4" x14ac:dyDescent="0.2">
      <c r="D3205" s="185"/>
    </row>
    <row r="3206" spans="4:4" x14ac:dyDescent="0.2">
      <c r="D3206" s="185"/>
    </row>
    <row r="3207" spans="4:4" x14ac:dyDescent="0.2">
      <c r="D3207" s="185"/>
    </row>
    <row r="3208" spans="4:4" x14ac:dyDescent="0.2">
      <c r="D3208" s="185"/>
    </row>
    <row r="3209" spans="4:4" x14ac:dyDescent="0.2">
      <c r="D3209" s="185"/>
    </row>
    <row r="3210" spans="4:4" x14ac:dyDescent="0.2">
      <c r="D3210" s="185"/>
    </row>
    <row r="3211" spans="4:4" x14ac:dyDescent="0.2">
      <c r="D3211" s="185"/>
    </row>
    <row r="3212" spans="4:4" x14ac:dyDescent="0.2">
      <c r="D3212" s="185"/>
    </row>
    <row r="3213" spans="4:4" x14ac:dyDescent="0.2">
      <c r="D3213" s="185"/>
    </row>
    <row r="3214" spans="4:4" x14ac:dyDescent="0.2">
      <c r="D3214" s="185"/>
    </row>
    <row r="3215" spans="4:4" x14ac:dyDescent="0.2">
      <c r="D3215" s="185"/>
    </row>
    <row r="3216" spans="4:4" x14ac:dyDescent="0.2">
      <c r="D3216" s="185"/>
    </row>
    <row r="3217" spans="4:4" x14ac:dyDescent="0.2">
      <c r="D3217" s="185"/>
    </row>
    <row r="3218" spans="4:4" x14ac:dyDescent="0.2">
      <c r="D3218" s="185"/>
    </row>
    <row r="3219" spans="4:4" x14ac:dyDescent="0.2">
      <c r="D3219" s="185"/>
    </row>
    <row r="3220" spans="4:4" x14ac:dyDescent="0.2">
      <c r="D3220" s="185"/>
    </row>
    <row r="3221" spans="4:4" x14ac:dyDescent="0.2">
      <c r="D3221" s="185"/>
    </row>
    <row r="3222" spans="4:4" x14ac:dyDescent="0.2">
      <c r="D3222" s="185"/>
    </row>
    <row r="3223" spans="4:4" x14ac:dyDescent="0.2">
      <c r="D3223" s="185"/>
    </row>
    <row r="3224" spans="4:4" x14ac:dyDescent="0.2">
      <c r="D3224" s="185"/>
    </row>
    <row r="3225" spans="4:4" x14ac:dyDescent="0.2">
      <c r="D3225" s="185"/>
    </row>
    <row r="3226" spans="4:4" x14ac:dyDescent="0.2">
      <c r="D3226" s="185"/>
    </row>
    <row r="3227" spans="4:4" x14ac:dyDescent="0.2">
      <c r="D3227" s="185"/>
    </row>
    <row r="3228" spans="4:4" x14ac:dyDescent="0.2">
      <c r="D3228" s="185"/>
    </row>
    <row r="3229" spans="4:4" x14ac:dyDescent="0.2">
      <c r="D3229" s="185"/>
    </row>
    <row r="3230" spans="4:4" x14ac:dyDescent="0.2">
      <c r="D3230" s="185"/>
    </row>
    <row r="3231" spans="4:4" x14ac:dyDescent="0.2">
      <c r="D3231" s="185"/>
    </row>
    <row r="3232" spans="4:4" x14ac:dyDescent="0.2">
      <c r="D3232" s="185"/>
    </row>
    <row r="3233" spans="4:4" x14ac:dyDescent="0.2">
      <c r="D3233" s="185"/>
    </row>
    <row r="3234" spans="4:4" x14ac:dyDescent="0.2">
      <c r="D3234" s="185"/>
    </row>
    <row r="3235" spans="4:4" x14ac:dyDescent="0.2">
      <c r="D3235" s="185"/>
    </row>
    <row r="3236" spans="4:4" x14ac:dyDescent="0.2">
      <c r="D3236" s="185"/>
    </row>
    <row r="3237" spans="4:4" x14ac:dyDescent="0.2">
      <c r="D3237" s="185"/>
    </row>
    <row r="3238" spans="4:4" x14ac:dyDescent="0.2">
      <c r="D3238" s="185"/>
    </row>
    <row r="3239" spans="4:4" x14ac:dyDescent="0.2">
      <c r="D3239" s="185"/>
    </row>
    <row r="3240" spans="4:4" x14ac:dyDescent="0.2">
      <c r="D3240" s="185"/>
    </row>
    <row r="3241" spans="4:4" x14ac:dyDescent="0.2">
      <c r="D3241" s="185"/>
    </row>
    <row r="3242" spans="4:4" x14ac:dyDescent="0.2">
      <c r="D3242" s="185"/>
    </row>
    <row r="3243" spans="4:4" x14ac:dyDescent="0.2">
      <c r="D3243" s="185"/>
    </row>
    <row r="3244" spans="4:4" x14ac:dyDescent="0.2">
      <c r="D3244" s="185"/>
    </row>
    <row r="3245" spans="4:4" x14ac:dyDescent="0.2">
      <c r="D3245" s="185"/>
    </row>
    <row r="3246" spans="4:4" x14ac:dyDescent="0.2">
      <c r="D3246" s="185"/>
    </row>
    <row r="3247" spans="4:4" x14ac:dyDescent="0.2">
      <c r="D3247" s="185"/>
    </row>
    <row r="3248" spans="4:4" x14ac:dyDescent="0.2">
      <c r="D3248" s="185"/>
    </row>
    <row r="3249" spans="4:4" x14ac:dyDescent="0.2">
      <c r="D3249" s="185"/>
    </row>
    <row r="3250" spans="4:4" x14ac:dyDescent="0.2">
      <c r="D3250" s="185"/>
    </row>
    <row r="3251" spans="4:4" x14ac:dyDescent="0.2">
      <c r="D3251" s="185"/>
    </row>
    <row r="3252" spans="4:4" x14ac:dyDescent="0.2">
      <c r="D3252" s="185"/>
    </row>
    <row r="3253" spans="4:4" x14ac:dyDescent="0.2">
      <c r="D3253" s="185"/>
    </row>
    <row r="3254" spans="4:4" x14ac:dyDescent="0.2">
      <c r="D3254" s="185"/>
    </row>
    <row r="3255" spans="4:4" x14ac:dyDescent="0.2">
      <c r="D3255" s="185"/>
    </row>
    <row r="3256" spans="4:4" x14ac:dyDescent="0.2">
      <c r="D3256" s="185"/>
    </row>
    <row r="3257" spans="4:4" x14ac:dyDescent="0.2">
      <c r="D3257" s="185"/>
    </row>
    <row r="3258" spans="4:4" x14ac:dyDescent="0.2">
      <c r="D3258" s="185"/>
    </row>
    <row r="3259" spans="4:4" x14ac:dyDescent="0.2">
      <c r="D3259" s="185"/>
    </row>
    <row r="3260" spans="4:4" x14ac:dyDescent="0.2">
      <c r="D3260" s="185"/>
    </row>
    <row r="3261" spans="4:4" x14ac:dyDescent="0.2">
      <c r="D3261" s="185"/>
    </row>
    <row r="3262" spans="4:4" x14ac:dyDescent="0.2">
      <c r="D3262" s="185"/>
    </row>
    <row r="3263" spans="4:4" x14ac:dyDescent="0.2">
      <c r="D3263" s="185"/>
    </row>
    <row r="3264" spans="4:4" x14ac:dyDescent="0.2">
      <c r="D3264" s="185"/>
    </row>
    <row r="3265" spans="4:4" x14ac:dyDescent="0.2">
      <c r="D3265" s="185"/>
    </row>
    <row r="3266" spans="4:4" x14ac:dyDescent="0.2">
      <c r="D3266" s="185"/>
    </row>
    <row r="3267" spans="4:4" x14ac:dyDescent="0.2">
      <c r="D3267" s="185"/>
    </row>
    <row r="3268" spans="4:4" x14ac:dyDescent="0.2">
      <c r="D3268" s="185"/>
    </row>
    <row r="3269" spans="4:4" x14ac:dyDescent="0.2">
      <c r="D3269" s="185"/>
    </row>
    <row r="3270" spans="4:4" x14ac:dyDescent="0.2">
      <c r="D3270" s="185"/>
    </row>
    <row r="3271" spans="4:4" x14ac:dyDescent="0.2">
      <c r="D3271" s="185"/>
    </row>
    <row r="3272" spans="4:4" x14ac:dyDescent="0.2">
      <c r="D3272" s="185"/>
    </row>
    <row r="3273" spans="4:4" x14ac:dyDescent="0.2">
      <c r="D3273" s="185"/>
    </row>
    <row r="3274" spans="4:4" x14ac:dyDescent="0.2">
      <c r="D3274" s="185"/>
    </row>
    <row r="3275" spans="4:4" x14ac:dyDescent="0.2">
      <c r="D3275" s="185"/>
    </row>
    <row r="3276" spans="4:4" x14ac:dyDescent="0.2">
      <c r="D3276" s="185"/>
    </row>
    <row r="3277" spans="4:4" x14ac:dyDescent="0.2">
      <c r="D3277" s="185"/>
    </row>
    <row r="3278" spans="4:4" x14ac:dyDescent="0.2">
      <c r="D3278" s="185"/>
    </row>
    <row r="3279" spans="4:4" x14ac:dyDescent="0.2">
      <c r="D3279" s="185"/>
    </row>
    <row r="3280" spans="4:4" x14ac:dyDescent="0.2">
      <c r="D3280" s="185"/>
    </row>
    <row r="3281" spans="4:4" x14ac:dyDescent="0.2">
      <c r="D3281" s="185"/>
    </row>
    <row r="3282" spans="4:4" x14ac:dyDescent="0.2">
      <c r="D3282" s="185"/>
    </row>
    <row r="3283" spans="4:4" x14ac:dyDescent="0.2">
      <c r="D3283" s="185"/>
    </row>
    <row r="3284" spans="4:4" x14ac:dyDescent="0.2">
      <c r="D3284" s="185"/>
    </row>
    <row r="3285" spans="4:4" x14ac:dyDescent="0.2">
      <c r="D3285" s="185"/>
    </row>
    <row r="3286" spans="4:4" x14ac:dyDescent="0.2">
      <c r="D3286" s="185"/>
    </row>
    <row r="3287" spans="4:4" x14ac:dyDescent="0.2">
      <c r="D3287" s="185"/>
    </row>
    <row r="3288" spans="4:4" x14ac:dyDescent="0.2">
      <c r="D3288" s="185"/>
    </row>
    <row r="3289" spans="4:4" x14ac:dyDescent="0.2">
      <c r="D3289" s="185"/>
    </row>
    <row r="3290" spans="4:4" x14ac:dyDescent="0.2">
      <c r="D3290" s="185"/>
    </row>
    <row r="3291" spans="4:4" x14ac:dyDescent="0.2">
      <c r="D3291" s="185"/>
    </row>
    <row r="3292" spans="4:4" x14ac:dyDescent="0.2">
      <c r="D3292" s="185"/>
    </row>
    <row r="3293" spans="4:4" x14ac:dyDescent="0.2">
      <c r="D3293" s="185"/>
    </row>
    <row r="3294" spans="4:4" x14ac:dyDescent="0.2">
      <c r="D3294" s="185"/>
    </row>
    <row r="3295" spans="4:4" x14ac:dyDescent="0.2">
      <c r="D3295" s="185"/>
    </row>
    <row r="3296" spans="4:4" x14ac:dyDescent="0.2">
      <c r="D3296" s="185"/>
    </row>
    <row r="3297" spans="4:4" x14ac:dyDescent="0.2">
      <c r="D3297" s="185"/>
    </row>
    <row r="3298" spans="4:4" x14ac:dyDescent="0.2">
      <c r="D3298" s="185"/>
    </row>
    <row r="3299" spans="4:4" x14ac:dyDescent="0.2">
      <c r="D3299" s="185"/>
    </row>
    <row r="3300" spans="4:4" x14ac:dyDescent="0.2">
      <c r="D3300" s="185"/>
    </row>
    <row r="3301" spans="4:4" x14ac:dyDescent="0.2">
      <c r="D3301" s="185"/>
    </row>
    <row r="3302" spans="4:4" x14ac:dyDescent="0.2">
      <c r="D3302" s="185"/>
    </row>
    <row r="3303" spans="4:4" x14ac:dyDescent="0.2">
      <c r="D3303" s="185"/>
    </row>
    <row r="3304" spans="4:4" x14ac:dyDescent="0.2">
      <c r="D3304" s="185"/>
    </row>
    <row r="3305" spans="4:4" x14ac:dyDescent="0.2">
      <c r="D3305" s="185"/>
    </row>
    <row r="3306" spans="4:4" x14ac:dyDescent="0.2">
      <c r="D3306" s="185"/>
    </row>
    <row r="3307" spans="4:4" x14ac:dyDescent="0.2">
      <c r="D3307" s="185"/>
    </row>
    <row r="3308" spans="4:4" x14ac:dyDescent="0.2">
      <c r="D3308" s="185"/>
    </row>
    <row r="3309" spans="4:4" x14ac:dyDescent="0.2">
      <c r="D3309" s="185"/>
    </row>
    <row r="3310" spans="4:4" x14ac:dyDescent="0.2">
      <c r="D3310" s="185"/>
    </row>
    <row r="3311" spans="4:4" x14ac:dyDescent="0.2">
      <c r="D3311" s="185"/>
    </row>
    <row r="3312" spans="4:4" x14ac:dyDescent="0.2">
      <c r="D3312" s="185"/>
    </row>
    <row r="3313" spans="4:4" x14ac:dyDescent="0.2">
      <c r="D3313" s="185"/>
    </row>
    <row r="3314" spans="4:4" x14ac:dyDescent="0.2">
      <c r="D3314" s="185"/>
    </row>
    <row r="3315" spans="4:4" x14ac:dyDescent="0.2">
      <c r="D3315" s="185"/>
    </row>
    <row r="3316" spans="4:4" x14ac:dyDescent="0.2">
      <c r="D3316" s="185"/>
    </row>
    <row r="3317" spans="4:4" x14ac:dyDescent="0.2">
      <c r="D3317" s="185"/>
    </row>
    <row r="3318" spans="4:4" x14ac:dyDescent="0.2">
      <c r="D3318" s="185"/>
    </row>
    <row r="3319" spans="4:4" x14ac:dyDescent="0.2">
      <c r="D3319" s="185"/>
    </row>
    <row r="3320" spans="4:4" x14ac:dyDescent="0.2">
      <c r="D3320" s="185"/>
    </row>
    <row r="3321" spans="4:4" x14ac:dyDescent="0.2">
      <c r="D3321" s="185"/>
    </row>
    <row r="3322" spans="4:4" x14ac:dyDescent="0.2">
      <c r="D3322" s="185"/>
    </row>
    <row r="3323" spans="4:4" x14ac:dyDescent="0.2">
      <c r="D3323" s="185"/>
    </row>
    <row r="3324" spans="4:4" x14ac:dyDescent="0.2">
      <c r="D3324" s="185"/>
    </row>
    <row r="3325" spans="4:4" x14ac:dyDescent="0.2">
      <c r="D3325" s="185"/>
    </row>
    <row r="3326" spans="4:4" x14ac:dyDescent="0.2">
      <c r="D3326" s="185"/>
    </row>
    <row r="3327" spans="4:4" x14ac:dyDescent="0.2">
      <c r="D3327" s="185"/>
    </row>
    <row r="3328" spans="4:4" x14ac:dyDescent="0.2">
      <c r="D3328" s="185"/>
    </row>
    <row r="3329" spans="4:4" x14ac:dyDescent="0.2">
      <c r="D3329" s="185"/>
    </row>
    <row r="3330" spans="4:4" x14ac:dyDescent="0.2">
      <c r="D3330" s="185"/>
    </row>
    <row r="3331" spans="4:4" x14ac:dyDescent="0.2">
      <c r="D3331" s="185"/>
    </row>
    <row r="3332" spans="4:4" x14ac:dyDescent="0.2">
      <c r="D3332" s="185"/>
    </row>
    <row r="3333" spans="4:4" x14ac:dyDescent="0.2">
      <c r="D3333" s="185"/>
    </row>
    <row r="3334" spans="4:4" x14ac:dyDescent="0.2">
      <c r="D3334" s="185"/>
    </row>
    <row r="3335" spans="4:4" x14ac:dyDescent="0.2">
      <c r="D3335" s="185"/>
    </row>
    <row r="3336" spans="4:4" x14ac:dyDescent="0.2">
      <c r="D3336" s="185"/>
    </row>
    <row r="3337" spans="4:4" x14ac:dyDescent="0.2">
      <c r="D3337" s="185"/>
    </row>
    <row r="3338" spans="4:4" x14ac:dyDescent="0.2">
      <c r="D3338" s="185"/>
    </row>
    <row r="3339" spans="4:4" x14ac:dyDescent="0.2">
      <c r="D3339" s="185"/>
    </row>
    <row r="3340" spans="4:4" x14ac:dyDescent="0.2">
      <c r="D3340" s="185"/>
    </row>
    <row r="3341" spans="4:4" x14ac:dyDescent="0.2">
      <c r="D3341" s="185"/>
    </row>
    <row r="3342" spans="4:4" x14ac:dyDescent="0.2">
      <c r="D3342" s="185"/>
    </row>
    <row r="3343" spans="4:4" x14ac:dyDescent="0.2">
      <c r="D3343" s="185"/>
    </row>
    <row r="3344" spans="4:4" x14ac:dyDescent="0.2">
      <c r="D3344" s="185"/>
    </row>
    <row r="3345" spans="4:4" x14ac:dyDescent="0.2">
      <c r="D3345" s="185"/>
    </row>
    <row r="3346" spans="4:4" x14ac:dyDescent="0.2">
      <c r="D3346" s="185"/>
    </row>
    <row r="3347" spans="4:4" x14ac:dyDescent="0.2">
      <c r="D3347" s="185"/>
    </row>
    <row r="3348" spans="4:4" x14ac:dyDescent="0.2">
      <c r="D3348" s="185"/>
    </row>
    <row r="3349" spans="4:4" x14ac:dyDescent="0.2">
      <c r="D3349" s="185"/>
    </row>
    <row r="3350" spans="4:4" x14ac:dyDescent="0.2">
      <c r="D3350" s="185"/>
    </row>
    <row r="3351" spans="4:4" x14ac:dyDescent="0.2">
      <c r="D3351" s="185"/>
    </row>
    <row r="3352" spans="4:4" x14ac:dyDescent="0.2">
      <c r="D3352" s="185"/>
    </row>
    <row r="3353" spans="4:4" x14ac:dyDescent="0.2">
      <c r="D3353" s="185"/>
    </row>
    <row r="3354" spans="4:4" x14ac:dyDescent="0.2">
      <c r="D3354" s="185"/>
    </row>
    <row r="3355" spans="4:4" x14ac:dyDescent="0.2">
      <c r="D3355" s="185"/>
    </row>
    <row r="3356" spans="4:4" x14ac:dyDescent="0.2">
      <c r="D3356" s="185"/>
    </row>
    <row r="3357" spans="4:4" x14ac:dyDescent="0.2">
      <c r="D3357" s="185"/>
    </row>
    <row r="3358" spans="4:4" x14ac:dyDescent="0.2">
      <c r="D3358" s="185"/>
    </row>
    <row r="3359" spans="4:4" x14ac:dyDescent="0.2">
      <c r="D3359" s="185"/>
    </row>
    <row r="3360" spans="4:4" x14ac:dyDescent="0.2">
      <c r="D3360" s="185"/>
    </row>
    <row r="3361" spans="4:4" x14ac:dyDescent="0.2">
      <c r="D3361" s="185"/>
    </row>
    <row r="3362" spans="4:4" x14ac:dyDescent="0.2">
      <c r="D3362" s="185"/>
    </row>
    <row r="3363" spans="4:4" x14ac:dyDescent="0.2">
      <c r="D3363" s="185"/>
    </row>
    <row r="3364" spans="4:4" x14ac:dyDescent="0.2">
      <c r="D3364" s="185"/>
    </row>
    <row r="3365" spans="4:4" x14ac:dyDescent="0.2">
      <c r="D3365" s="185"/>
    </row>
    <row r="3366" spans="4:4" x14ac:dyDescent="0.2">
      <c r="D3366" s="185"/>
    </row>
    <row r="3367" spans="4:4" x14ac:dyDescent="0.2">
      <c r="D3367" s="185"/>
    </row>
    <row r="3368" spans="4:4" x14ac:dyDescent="0.2">
      <c r="D3368" s="185"/>
    </row>
    <row r="3369" spans="4:4" x14ac:dyDescent="0.2">
      <c r="D3369" s="185"/>
    </row>
    <row r="3370" spans="4:4" x14ac:dyDescent="0.2">
      <c r="D3370" s="185"/>
    </row>
    <row r="3371" spans="4:4" x14ac:dyDescent="0.2">
      <c r="D3371" s="185"/>
    </row>
    <row r="3372" spans="4:4" x14ac:dyDescent="0.2">
      <c r="D3372" s="185"/>
    </row>
    <row r="3373" spans="4:4" x14ac:dyDescent="0.2">
      <c r="D3373" s="185"/>
    </row>
    <row r="3374" spans="4:4" x14ac:dyDescent="0.2">
      <c r="D3374" s="185"/>
    </row>
    <row r="3375" spans="4:4" x14ac:dyDescent="0.2">
      <c r="D3375" s="185"/>
    </row>
    <row r="3376" spans="4:4" x14ac:dyDescent="0.2">
      <c r="D3376" s="185"/>
    </row>
    <row r="3377" spans="4:4" x14ac:dyDescent="0.2">
      <c r="D3377" s="185"/>
    </row>
    <row r="3378" spans="4:4" x14ac:dyDescent="0.2">
      <c r="D3378" s="185"/>
    </row>
    <row r="3379" spans="4:4" x14ac:dyDescent="0.2">
      <c r="D3379" s="185"/>
    </row>
    <row r="3380" spans="4:4" x14ac:dyDescent="0.2">
      <c r="D3380" s="185"/>
    </row>
    <row r="3381" spans="4:4" x14ac:dyDescent="0.2">
      <c r="D3381" s="185"/>
    </row>
    <row r="3382" spans="4:4" x14ac:dyDescent="0.2">
      <c r="D3382" s="185"/>
    </row>
    <row r="3383" spans="4:4" x14ac:dyDescent="0.2">
      <c r="D3383" s="185"/>
    </row>
    <row r="3384" spans="4:4" x14ac:dyDescent="0.2">
      <c r="D3384" s="185"/>
    </row>
    <row r="3385" spans="4:4" x14ac:dyDescent="0.2">
      <c r="D3385" s="185"/>
    </row>
    <row r="3386" spans="4:4" x14ac:dyDescent="0.2">
      <c r="D3386" s="185"/>
    </row>
    <row r="3387" spans="4:4" x14ac:dyDescent="0.2">
      <c r="D3387" s="185"/>
    </row>
    <row r="3388" spans="4:4" x14ac:dyDescent="0.2">
      <c r="D3388" s="185"/>
    </row>
    <row r="3389" spans="4:4" x14ac:dyDescent="0.2">
      <c r="D3389" s="185"/>
    </row>
    <row r="3390" spans="4:4" x14ac:dyDescent="0.2">
      <c r="D3390" s="185"/>
    </row>
    <row r="3391" spans="4:4" x14ac:dyDescent="0.2">
      <c r="D3391" s="185"/>
    </row>
    <row r="3392" spans="4:4" x14ac:dyDescent="0.2">
      <c r="D3392" s="185"/>
    </row>
    <row r="3393" spans="4:4" x14ac:dyDescent="0.2">
      <c r="D3393" s="185"/>
    </row>
    <row r="3394" spans="4:4" x14ac:dyDescent="0.2">
      <c r="D3394" s="185"/>
    </row>
    <row r="3395" spans="4:4" x14ac:dyDescent="0.2">
      <c r="D3395" s="185"/>
    </row>
    <row r="3396" spans="4:4" x14ac:dyDescent="0.2">
      <c r="D3396" s="185"/>
    </row>
    <row r="3397" spans="4:4" x14ac:dyDescent="0.2">
      <c r="D3397" s="185"/>
    </row>
    <row r="3398" spans="4:4" x14ac:dyDescent="0.2">
      <c r="D3398" s="185"/>
    </row>
    <row r="3399" spans="4:4" x14ac:dyDescent="0.2">
      <c r="D3399" s="185"/>
    </row>
    <row r="3400" spans="4:4" x14ac:dyDescent="0.2">
      <c r="D3400" s="185"/>
    </row>
    <row r="3401" spans="4:4" x14ac:dyDescent="0.2">
      <c r="D3401" s="185"/>
    </row>
    <row r="3402" spans="4:4" x14ac:dyDescent="0.2">
      <c r="D3402" s="185"/>
    </row>
    <row r="3403" spans="4:4" x14ac:dyDescent="0.2">
      <c r="D3403" s="185"/>
    </row>
    <row r="3404" spans="4:4" x14ac:dyDescent="0.2">
      <c r="D3404" s="185"/>
    </row>
    <row r="3405" spans="4:4" x14ac:dyDescent="0.2">
      <c r="D3405" s="185"/>
    </row>
    <row r="3406" spans="4:4" x14ac:dyDescent="0.2">
      <c r="D3406" s="185"/>
    </row>
    <row r="3407" spans="4:4" x14ac:dyDescent="0.2">
      <c r="D3407" s="185"/>
    </row>
    <row r="3408" spans="4:4" x14ac:dyDescent="0.2">
      <c r="D3408" s="185"/>
    </row>
    <row r="3409" spans="4:4" x14ac:dyDescent="0.2">
      <c r="D3409" s="185"/>
    </row>
    <row r="3410" spans="4:4" x14ac:dyDescent="0.2">
      <c r="D3410" s="185"/>
    </row>
    <row r="3411" spans="4:4" x14ac:dyDescent="0.2">
      <c r="D3411" s="185"/>
    </row>
    <row r="3412" spans="4:4" x14ac:dyDescent="0.2">
      <c r="D3412" s="185"/>
    </row>
    <row r="3413" spans="4:4" x14ac:dyDescent="0.2">
      <c r="D3413" s="185"/>
    </row>
    <row r="3414" spans="4:4" x14ac:dyDescent="0.2">
      <c r="D3414" s="185"/>
    </row>
    <row r="3415" spans="4:4" x14ac:dyDescent="0.2">
      <c r="D3415" s="185"/>
    </row>
    <row r="3416" spans="4:4" x14ac:dyDescent="0.2">
      <c r="D3416" s="185"/>
    </row>
    <row r="3417" spans="4:4" x14ac:dyDescent="0.2">
      <c r="D3417" s="185"/>
    </row>
    <row r="3418" spans="4:4" x14ac:dyDescent="0.2">
      <c r="D3418" s="185"/>
    </row>
    <row r="3419" spans="4:4" x14ac:dyDescent="0.2">
      <c r="D3419" s="185"/>
    </row>
    <row r="3420" spans="4:4" x14ac:dyDescent="0.2">
      <c r="D3420" s="185"/>
    </row>
    <row r="3421" spans="4:4" x14ac:dyDescent="0.2">
      <c r="D3421" s="185"/>
    </row>
    <row r="3422" spans="4:4" x14ac:dyDescent="0.2">
      <c r="D3422" s="185"/>
    </row>
    <row r="3423" spans="4:4" x14ac:dyDescent="0.2">
      <c r="D3423" s="185"/>
    </row>
    <row r="3424" spans="4:4" x14ac:dyDescent="0.2">
      <c r="D3424" s="185"/>
    </row>
    <row r="3425" spans="4:4" x14ac:dyDescent="0.2">
      <c r="D3425" s="185"/>
    </row>
    <row r="3426" spans="4:4" x14ac:dyDescent="0.2">
      <c r="D3426" s="185"/>
    </row>
    <row r="3427" spans="4:4" x14ac:dyDescent="0.2">
      <c r="D3427" s="185"/>
    </row>
    <row r="3428" spans="4:4" x14ac:dyDescent="0.2">
      <c r="D3428" s="185"/>
    </row>
    <row r="3429" spans="4:4" x14ac:dyDescent="0.2">
      <c r="D3429" s="185"/>
    </row>
    <row r="3430" spans="4:4" x14ac:dyDescent="0.2">
      <c r="D3430" s="185"/>
    </row>
    <row r="3431" spans="4:4" x14ac:dyDescent="0.2">
      <c r="D3431" s="185"/>
    </row>
    <row r="3432" spans="4:4" x14ac:dyDescent="0.2">
      <c r="D3432" s="185"/>
    </row>
    <row r="3433" spans="4:4" x14ac:dyDescent="0.2">
      <c r="D3433" s="185"/>
    </row>
    <row r="3434" spans="4:4" x14ac:dyDescent="0.2">
      <c r="D3434" s="185"/>
    </row>
    <row r="3435" spans="4:4" x14ac:dyDescent="0.2">
      <c r="D3435" s="185"/>
    </row>
    <row r="3436" spans="4:4" x14ac:dyDescent="0.2">
      <c r="D3436" s="185"/>
    </row>
    <row r="3437" spans="4:4" x14ac:dyDescent="0.2">
      <c r="D3437" s="185"/>
    </row>
    <row r="3438" spans="4:4" x14ac:dyDescent="0.2">
      <c r="D3438" s="185"/>
    </row>
    <row r="3439" spans="4:4" x14ac:dyDescent="0.2">
      <c r="D3439" s="185"/>
    </row>
    <row r="3440" spans="4:4" x14ac:dyDescent="0.2">
      <c r="D3440" s="185"/>
    </row>
    <row r="3441" spans="4:4" x14ac:dyDescent="0.2">
      <c r="D3441" s="185"/>
    </row>
    <row r="3442" spans="4:4" x14ac:dyDescent="0.2">
      <c r="D3442" s="185"/>
    </row>
    <row r="3443" spans="4:4" x14ac:dyDescent="0.2">
      <c r="D3443" s="185"/>
    </row>
    <row r="3444" spans="4:4" x14ac:dyDescent="0.2">
      <c r="D3444" s="185"/>
    </row>
    <row r="3445" spans="4:4" x14ac:dyDescent="0.2">
      <c r="D3445" s="185"/>
    </row>
    <row r="3446" spans="4:4" x14ac:dyDescent="0.2">
      <c r="D3446" s="185"/>
    </row>
    <row r="3447" spans="4:4" x14ac:dyDescent="0.2">
      <c r="D3447" s="185"/>
    </row>
    <row r="3448" spans="4:4" x14ac:dyDescent="0.2">
      <c r="D3448" s="185"/>
    </row>
    <row r="3449" spans="4:4" x14ac:dyDescent="0.2">
      <c r="D3449" s="185"/>
    </row>
    <row r="3450" spans="4:4" x14ac:dyDescent="0.2">
      <c r="D3450" s="185"/>
    </row>
    <row r="3451" spans="4:4" x14ac:dyDescent="0.2">
      <c r="D3451" s="185"/>
    </row>
    <row r="3452" spans="4:4" x14ac:dyDescent="0.2">
      <c r="D3452" s="185"/>
    </row>
    <row r="3453" spans="4:4" x14ac:dyDescent="0.2">
      <c r="D3453" s="185"/>
    </row>
    <row r="3454" spans="4:4" x14ac:dyDescent="0.2">
      <c r="D3454" s="185"/>
    </row>
    <row r="3455" spans="4:4" x14ac:dyDescent="0.2">
      <c r="D3455" s="185"/>
    </row>
    <row r="3456" spans="4:4" x14ac:dyDescent="0.2">
      <c r="D3456" s="185"/>
    </row>
    <row r="3457" spans="4:4" x14ac:dyDescent="0.2">
      <c r="D3457" s="185"/>
    </row>
    <row r="3458" spans="4:4" x14ac:dyDescent="0.2">
      <c r="D3458" s="185"/>
    </row>
    <row r="3459" spans="4:4" x14ac:dyDescent="0.2">
      <c r="D3459" s="185"/>
    </row>
    <row r="3460" spans="4:4" x14ac:dyDescent="0.2">
      <c r="D3460" s="185"/>
    </row>
    <row r="3461" spans="4:4" x14ac:dyDescent="0.2">
      <c r="D3461" s="185"/>
    </row>
    <row r="3462" spans="4:4" x14ac:dyDescent="0.2">
      <c r="D3462" s="185"/>
    </row>
    <row r="3463" spans="4:4" x14ac:dyDescent="0.2">
      <c r="D3463" s="185"/>
    </row>
    <row r="3464" spans="4:4" x14ac:dyDescent="0.2">
      <c r="D3464" s="185"/>
    </row>
    <row r="3465" spans="4:4" x14ac:dyDescent="0.2">
      <c r="D3465" s="185"/>
    </row>
    <row r="3466" spans="4:4" x14ac:dyDescent="0.2">
      <c r="D3466" s="185"/>
    </row>
    <row r="3467" spans="4:4" x14ac:dyDescent="0.2">
      <c r="D3467" s="185"/>
    </row>
    <row r="3468" spans="4:4" x14ac:dyDescent="0.2">
      <c r="D3468" s="185"/>
    </row>
    <row r="3469" spans="4:4" x14ac:dyDescent="0.2">
      <c r="D3469" s="185"/>
    </row>
    <row r="3470" spans="4:4" x14ac:dyDescent="0.2">
      <c r="D3470" s="185"/>
    </row>
    <row r="3471" spans="4:4" x14ac:dyDescent="0.2">
      <c r="D3471" s="185"/>
    </row>
    <row r="3472" spans="4:4" x14ac:dyDescent="0.2">
      <c r="D3472" s="185"/>
    </row>
    <row r="3473" spans="4:4" x14ac:dyDescent="0.2">
      <c r="D3473" s="185"/>
    </row>
    <row r="3474" spans="4:4" x14ac:dyDescent="0.2">
      <c r="D3474" s="185"/>
    </row>
    <row r="3475" spans="4:4" x14ac:dyDescent="0.2">
      <c r="D3475" s="185"/>
    </row>
    <row r="3476" spans="4:4" x14ac:dyDescent="0.2">
      <c r="D3476" s="185"/>
    </row>
    <row r="3477" spans="4:4" x14ac:dyDescent="0.2">
      <c r="D3477" s="185"/>
    </row>
    <row r="3478" spans="4:4" x14ac:dyDescent="0.2">
      <c r="D3478" s="185"/>
    </row>
    <row r="3479" spans="4:4" x14ac:dyDescent="0.2">
      <c r="D3479" s="185"/>
    </row>
    <row r="3480" spans="4:4" x14ac:dyDescent="0.2">
      <c r="D3480" s="185"/>
    </row>
    <row r="3481" spans="4:4" x14ac:dyDescent="0.2">
      <c r="D3481" s="185"/>
    </row>
    <row r="3482" spans="4:4" x14ac:dyDescent="0.2">
      <c r="D3482" s="185"/>
    </row>
    <row r="3483" spans="4:4" x14ac:dyDescent="0.2">
      <c r="D3483" s="185"/>
    </row>
    <row r="3484" spans="4:4" x14ac:dyDescent="0.2">
      <c r="D3484" s="185"/>
    </row>
    <row r="3485" spans="4:4" x14ac:dyDescent="0.2">
      <c r="D3485" s="185"/>
    </row>
    <row r="3486" spans="4:4" x14ac:dyDescent="0.2">
      <c r="D3486" s="185"/>
    </row>
    <row r="3487" spans="4:4" x14ac:dyDescent="0.2">
      <c r="D3487" s="185"/>
    </row>
    <row r="3488" spans="4:4" x14ac:dyDescent="0.2">
      <c r="D3488" s="185"/>
    </row>
    <row r="3489" spans="4:4" x14ac:dyDescent="0.2">
      <c r="D3489" s="185"/>
    </row>
    <row r="3490" spans="4:4" x14ac:dyDescent="0.2">
      <c r="D3490" s="185"/>
    </row>
    <row r="3491" spans="4:4" x14ac:dyDescent="0.2">
      <c r="D3491" s="185"/>
    </row>
    <row r="3492" spans="4:4" x14ac:dyDescent="0.2">
      <c r="D3492" s="185"/>
    </row>
    <row r="3493" spans="4:4" x14ac:dyDescent="0.2">
      <c r="D3493" s="185"/>
    </row>
    <row r="3494" spans="4:4" x14ac:dyDescent="0.2">
      <c r="D3494" s="185"/>
    </row>
    <row r="3495" spans="4:4" x14ac:dyDescent="0.2">
      <c r="D3495" s="185"/>
    </row>
    <row r="3496" spans="4:4" x14ac:dyDescent="0.2">
      <c r="D3496" s="185"/>
    </row>
    <row r="3497" spans="4:4" x14ac:dyDescent="0.2">
      <c r="D3497" s="185"/>
    </row>
    <row r="3498" spans="4:4" x14ac:dyDescent="0.2">
      <c r="D3498" s="185"/>
    </row>
    <row r="3499" spans="4:4" x14ac:dyDescent="0.2">
      <c r="D3499" s="185"/>
    </row>
    <row r="3500" spans="4:4" x14ac:dyDescent="0.2">
      <c r="D3500" s="185"/>
    </row>
    <row r="3501" spans="4:4" x14ac:dyDescent="0.2">
      <c r="D3501" s="185"/>
    </row>
    <row r="3502" spans="4:4" x14ac:dyDescent="0.2">
      <c r="D3502" s="185"/>
    </row>
    <row r="3503" spans="4:4" x14ac:dyDescent="0.2">
      <c r="D3503" s="185"/>
    </row>
    <row r="3504" spans="4:4" x14ac:dyDescent="0.2">
      <c r="D3504" s="185"/>
    </row>
    <row r="3505" spans="4:4" x14ac:dyDescent="0.2">
      <c r="D3505" s="185"/>
    </row>
    <row r="3506" spans="4:4" x14ac:dyDescent="0.2">
      <c r="D3506" s="185"/>
    </row>
    <row r="3507" spans="4:4" x14ac:dyDescent="0.2">
      <c r="D3507" s="185"/>
    </row>
    <row r="3508" spans="4:4" x14ac:dyDescent="0.2">
      <c r="D3508" s="185"/>
    </row>
    <row r="3509" spans="4:4" x14ac:dyDescent="0.2">
      <c r="D3509" s="185"/>
    </row>
    <row r="3510" spans="4:4" x14ac:dyDescent="0.2">
      <c r="D3510" s="185"/>
    </row>
    <row r="3511" spans="4:4" x14ac:dyDescent="0.2">
      <c r="D3511" s="185"/>
    </row>
    <row r="3512" spans="4:4" x14ac:dyDescent="0.2">
      <c r="D3512" s="185"/>
    </row>
    <row r="3513" spans="4:4" x14ac:dyDescent="0.2">
      <c r="D3513" s="185"/>
    </row>
    <row r="3514" spans="4:4" x14ac:dyDescent="0.2">
      <c r="D3514" s="185"/>
    </row>
    <row r="3515" spans="4:4" x14ac:dyDescent="0.2">
      <c r="D3515" s="185"/>
    </row>
    <row r="3516" spans="4:4" x14ac:dyDescent="0.2">
      <c r="D3516" s="185"/>
    </row>
    <row r="3517" spans="4:4" x14ac:dyDescent="0.2">
      <c r="D3517" s="185"/>
    </row>
    <row r="3518" spans="4:4" x14ac:dyDescent="0.2">
      <c r="D3518" s="185"/>
    </row>
    <row r="3519" spans="4:4" x14ac:dyDescent="0.2">
      <c r="D3519" s="185"/>
    </row>
    <row r="3520" spans="4:4" x14ac:dyDescent="0.2">
      <c r="D3520" s="185"/>
    </row>
    <row r="3521" spans="4:4" x14ac:dyDescent="0.2">
      <c r="D3521" s="185"/>
    </row>
    <row r="3522" spans="4:4" x14ac:dyDescent="0.2">
      <c r="D3522" s="185"/>
    </row>
    <row r="3523" spans="4:4" x14ac:dyDescent="0.2">
      <c r="D3523" s="185"/>
    </row>
    <row r="3524" spans="4:4" x14ac:dyDescent="0.2">
      <c r="D3524" s="185"/>
    </row>
    <row r="3525" spans="4:4" x14ac:dyDescent="0.2">
      <c r="D3525" s="185"/>
    </row>
    <row r="3526" spans="4:4" x14ac:dyDescent="0.2">
      <c r="D3526" s="185"/>
    </row>
    <row r="3527" spans="4:4" x14ac:dyDescent="0.2">
      <c r="D3527" s="185"/>
    </row>
    <row r="3528" spans="4:4" x14ac:dyDescent="0.2">
      <c r="D3528" s="185"/>
    </row>
    <row r="3529" spans="4:4" x14ac:dyDescent="0.2">
      <c r="D3529" s="185"/>
    </row>
    <row r="3530" spans="4:4" x14ac:dyDescent="0.2">
      <c r="D3530" s="185"/>
    </row>
    <row r="3531" spans="4:4" x14ac:dyDescent="0.2">
      <c r="D3531" s="185"/>
    </row>
    <row r="3532" spans="4:4" x14ac:dyDescent="0.2">
      <c r="D3532" s="185"/>
    </row>
    <row r="3533" spans="4:4" x14ac:dyDescent="0.2">
      <c r="D3533" s="185"/>
    </row>
    <row r="3534" spans="4:4" x14ac:dyDescent="0.2">
      <c r="D3534" s="185"/>
    </row>
    <row r="3535" spans="4:4" x14ac:dyDescent="0.2">
      <c r="D3535" s="185"/>
    </row>
    <row r="3536" spans="4:4" x14ac:dyDescent="0.2">
      <c r="D3536" s="185"/>
    </row>
    <row r="3537" spans="4:4" x14ac:dyDescent="0.2">
      <c r="D3537" s="185"/>
    </row>
    <row r="3538" spans="4:4" x14ac:dyDescent="0.2">
      <c r="D3538" s="185"/>
    </row>
    <row r="3539" spans="4:4" x14ac:dyDescent="0.2">
      <c r="D3539" s="185"/>
    </row>
    <row r="3540" spans="4:4" x14ac:dyDescent="0.2">
      <c r="D3540" s="185"/>
    </row>
    <row r="3541" spans="4:4" x14ac:dyDescent="0.2">
      <c r="D3541" s="185"/>
    </row>
    <row r="3542" spans="4:4" x14ac:dyDescent="0.2">
      <c r="D3542" s="185"/>
    </row>
    <row r="3543" spans="4:4" x14ac:dyDescent="0.2">
      <c r="D3543" s="185"/>
    </row>
    <row r="3544" spans="4:4" x14ac:dyDescent="0.2">
      <c r="D3544" s="185"/>
    </row>
    <row r="3545" spans="4:4" x14ac:dyDescent="0.2">
      <c r="D3545" s="185"/>
    </row>
    <row r="3546" spans="4:4" x14ac:dyDescent="0.2">
      <c r="D3546" s="185"/>
    </row>
    <row r="3547" spans="4:4" x14ac:dyDescent="0.2">
      <c r="D3547" s="185"/>
    </row>
    <row r="3548" spans="4:4" x14ac:dyDescent="0.2">
      <c r="D3548" s="185"/>
    </row>
    <row r="3549" spans="4:4" x14ac:dyDescent="0.2">
      <c r="D3549" s="185"/>
    </row>
    <row r="3550" spans="4:4" x14ac:dyDescent="0.2">
      <c r="D3550" s="185"/>
    </row>
    <row r="3551" spans="4:4" x14ac:dyDescent="0.2">
      <c r="D3551" s="185"/>
    </row>
    <row r="3552" spans="4:4" x14ac:dyDescent="0.2">
      <c r="D3552" s="185"/>
    </row>
    <row r="3553" spans="4:4" x14ac:dyDescent="0.2">
      <c r="D3553" s="185"/>
    </row>
    <row r="3554" spans="4:4" x14ac:dyDescent="0.2">
      <c r="D3554" s="185"/>
    </row>
    <row r="3555" spans="4:4" x14ac:dyDescent="0.2">
      <c r="D3555" s="185"/>
    </row>
    <row r="3556" spans="4:4" x14ac:dyDescent="0.2">
      <c r="D3556" s="185"/>
    </row>
    <row r="3557" spans="4:4" x14ac:dyDescent="0.2">
      <c r="D3557" s="185"/>
    </row>
    <row r="3558" spans="4:4" x14ac:dyDescent="0.2">
      <c r="D3558" s="185"/>
    </row>
    <row r="3559" spans="4:4" x14ac:dyDescent="0.2">
      <c r="D3559" s="185"/>
    </row>
    <row r="3560" spans="4:4" x14ac:dyDescent="0.2">
      <c r="D3560" s="185"/>
    </row>
    <row r="3561" spans="4:4" x14ac:dyDescent="0.2">
      <c r="D3561" s="185"/>
    </row>
    <row r="3562" spans="4:4" x14ac:dyDescent="0.2">
      <c r="D3562" s="185"/>
    </row>
    <row r="3563" spans="4:4" x14ac:dyDescent="0.2">
      <c r="D3563" s="185"/>
    </row>
    <row r="3564" spans="4:4" x14ac:dyDescent="0.2">
      <c r="D3564" s="185"/>
    </row>
    <row r="3565" spans="4:4" x14ac:dyDescent="0.2">
      <c r="D3565" s="185"/>
    </row>
    <row r="3566" spans="4:4" x14ac:dyDescent="0.2">
      <c r="D3566" s="185"/>
    </row>
    <row r="3567" spans="4:4" x14ac:dyDescent="0.2">
      <c r="D3567" s="185"/>
    </row>
    <row r="3568" spans="4:4" x14ac:dyDescent="0.2">
      <c r="D3568" s="185"/>
    </row>
    <row r="3569" spans="4:4" x14ac:dyDescent="0.2">
      <c r="D3569" s="185"/>
    </row>
    <row r="3570" spans="4:4" x14ac:dyDescent="0.2">
      <c r="D3570" s="185"/>
    </row>
    <row r="3571" spans="4:4" x14ac:dyDescent="0.2">
      <c r="D3571" s="185"/>
    </row>
    <row r="3572" spans="4:4" x14ac:dyDescent="0.2">
      <c r="D3572" s="185"/>
    </row>
    <row r="3573" spans="4:4" x14ac:dyDescent="0.2">
      <c r="D3573" s="185"/>
    </row>
    <row r="3574" spans="4:4" x14ac:dyDescent="0.2">
      <c r="D3574" s="185"/>
    </row>
    <row r="3575" spans="4:4" x14ac:dyDescent="0.2">
      <c r="D3575" s="185"/>
    </row>
    <row r="3576" spans="4:4" x14ac:dyDescent="0.2">
      <c r="D3576" s="185"/>
    </row>
    <row r="3577" spans="4:4" x14ac:dyDescent="0.2">
      <c r="D3577" s="185"/>
    </row>
    <row r="3578" spans="4:4" x14ac:dyDescent="0.2">
      <c r="D3578" s="185"/>
    </row>
    <row r="3579" spans="4:4" x14ac:dyDescent="0.2">
      <c r="D3579" s="185"/>
    </row>
    <row r="3580" spans="4:4" x14ac:dyDescent="0.2">
      <c r="D3580" s="185"/>
    </row>
    <row r="3581" spans="4:4" x14ac:dyDescent="0.2">
      <c r="D3581" s="185"/>
    </row>
    <row r="3582" spans="4:4" x14ac:dyDescent="0.2">
      <c r="D3582" s="185"/>
    </row>
    <row r="3583" spans="4:4" x14ac:dyDescent="0.2">
      <c r="D3583" s="185"/>
    </row>
    <row r="3584" spans="4:4" x14ac:dyDescent="0.2">
      <c r="D3584" s="185"/>
    </row>
    <row r="3585" spans="4:4" x14ac:dyDescent="0.2">
      <c r="D3585" s="185"/>
    </row>
    <row r="3586" spans="4:4" x14ac:dyDescent="0.2">
      <c r="D3586" s="185"/>
    </row>
    <row r="3587" spans="4:4" x14ac:dyDescent="0.2">
      <c r="D3587" s="185"/>
    </row>
    <row r="3588" spans="4:4" x14ac:dyDescent="0.2">
      <c r="D3588" s="185"/>
    </row>
    <row r="3589" spans="4:4" x14ac:dyDescent="0.2">
      <c r="D3589" s="185"/>
    </row>
    <row r="3590" spans="4:4" x14ac:dyDescent="0.2">
      <c r="D3590" s="185"/>
    </row>
    <row r="3591" spans="4:4" x14ac:dyDescent="0.2">
      <c r="D3591" s="185"/>
    </row>
    <row r="3592" spans="4:4" x14ac:dyDescent="0.2">
      <c r="D3592" s="185"/>
    </row>
    <row r="3593" spans="4:4" x14ac:dyDescent="0.2">
      <c r="D3593" s="185"/>
    </row>
    <row r="3594" spans="4:4" x14ac:dyDescent="0.2">
      <c r="D3594" s="185"/>
    </row>
    <row r="3595" spans="4:4" x14ac:dyDescent="0.2">
      <c r="D3595" s="185"/>
    </row>
    <row r="3596" spans="4:4" x14ac:dyDescent="0.2">
      <c r="D3596" s="185"/>
    </row>
    <row r="3597" spans="4:4" x14ac:dyDescent="0.2">
      <c r="D3597" s="185"/>
    </row>
    <row r="3598" spans="4:4" x14ac:dyDescent="0.2">
      <c r="D3598" s="185"/>
    </row>
    <row r="3599" spans="4:4" x14ac:dyDescent="0.2">
      <c r="D3599" s="185"/>
    </row>
    <row r="3600" spans="4:4" x14ac:dyDescent="0.2">
      <c r="D3600" s="185"/>
    </row>
    <row r="3601" spans="4:4" x14ac:dyDescent="0.2">
      <c r="D3601" s="185"/>
    </row>
    <row r="3602" spans="4:4" x14ac:dyDescent="0.2">
      <c r="D3602" s="185"/>
    </row>
    <row r="3603" spans="4:4" x14ac:dyDescent="0.2">
      <c r="D3603" s="185"/>
    </row>
    <row r="3604" spans="4:4" x14ac:dyDescent="0.2">
      <c r="D3604" s="185"/>
    </row>
    <row r="3605" spans="4:4" x14ac:dyDescent="0.2">
      <c r="D3605" s="185"/>
    </row>
    <row r="3606" spans="4:4" x14ac:dyDescent="0.2">
      <c r="D3606" s="185"/>
    </row>
    <row r="3607" spans="4:4" x14ac:dyDescent="0.2">
      <c r="D3607" s="185"/>
    </row>
    <row r="3608" spans="4:4" x14ac:dyDescent="0.2">
      <c r="D3608" s="185"/>
    </row>
    <row r="3609" spans="4:4" x14ac:dyDescent="0.2">
      <c r="D3609" s="185"/>
    </row>
    <row r="3610" spans="4:4" x14ac:dyDescent="0.2">
      <c r="D3610" s="185"/>
    </row>
    <row r="3611" spans="4:4" x14ac:dyDescent="0.2">
      <c r="D3611" s="185"/>
    </row>
    <row r="3612" spans="4:4" x14ac:dyDescent="0.2">
      <c r="D3612" s="185"/>
    </row>
    <row r="3613" spans="4:4" x14ac:dyDescent="0.2">
      <c r="D3613" s="185"/>
    </row>
    <row r="3614" spans="4:4" x14ac:dyDescent="0.2">
      <c r="D3614" s="185"/>
    </row>
    <row r="3615" spans="4:4" x14ac:dyDescent="0.2">
      <c r="D3615" s="185"/>
    </row>
    <row r="3616" spans="4:4" x14ac:dyDescent="0.2">
      <c r="D3616" s="185"/>
    </row>
    <row r="3617" spans="4:4" x14ac:dyDescent="0.2">
      <c r="D3617" s="185"/>
    </row>
    <row r="3618" spans="4:4" x14ac:dyDescent="0.2">
      <c r="D3618" s="185"/>
    </row>
    <row r="3619" spans="4:4" x14ac:dyDescent="0.2">
      <c r="D3619" s="185"/>
    </row>
    <row r="3620" spans="4:4" x14ac:dyDescent="0.2">
      <c r="D3620" s="185"/>
    </row>
    <row r="3621" spans="4:4" x14ac:dyDescent="0.2">
      <c r="D3621" s="185"/>
    </row>
    <row r="3622" spans="4:4" x14ac:dyDescent="0.2">
      <c r="D3622" s="185"/>
    </row>
    <row r="3623" spans="4:4" x14ac:dyDescent="0.2">
      <c r="D3623" s="185"/>
    </row>
    <row r="3624" spans="4:4" x14ac:dyDescent="0.2">
      <c r="D3624" s="185"/>
    </row>
    <row r="3625" spans="4:4" x14ac:dyDescent="0.2">
      <c r="D3625" s="185"/>
    </row>
    <row r="3626" spans="4:4" x14ac:dyDescent="0.2">
      <c r="D3626" s="185"/>
    </row>
    <row r="3627" spans="4:4" x14ac:dyDescent="0.2">
      <c r="D3627" s="185"/>
    </row>
    <row r="3628" spans="4:4" x14ac:dyDescent="0.2">
      <c r="D3628" s="185"/>
    </row>
    <row r="3629" spans="4:4" x14ac:dyDescent="0.2">
      <c r="D3629" s="185"/>
    </row>
    <row r="3630" spans="4:4" x14ac:dyDescent="0.2">
      <c r="D3630" s="185"/>
    </row>
    <row r="3631" spans="4:4" x14ac:dyDescent="0.2">
      <c r="D3631" s="185"/>
    </row>
    <row r="3632" spans="4:4" x14ac:dyDescent="0.2">
      <c r="D3632" s="185"/>
    </row>
    <row r="3633" spans="4:4" x14ac:dyDescent="0.2">
      <c r="D3633" s="185"/>
    </row>
    <row r="3634" spans="4:4" x14ac:dyDescent="0.2">
      <c r="D3634" s="185"/>
    </row>
    <row r="3635" spans="4:4" x14ac:dyDescent="0.2">
      <c r="D3635" s="185"/>
    </row>
    <row r="3636" spans="4:4" x14ac:dyDescent="0.2">
      <c r="D3636" s="185"/>
    </row>
    <row r="3637" spans="4:4" x14ac:dyDescent="0.2">
      <c r="D3637" s="185"/>
    </row>
    <row r="3638" spans="4:4" x14ac:dyDescent="0.2">
      <c r="D3638" s="185"/>
    </row>
    <row r="3639" spans="4:4" x14ac:dyDescent="0.2">
      <c r="D3639" s="185"/>
    </row>
    <row r="3640" spans="4:4" x14ac:dyDescent="0.2">
      <c r="D3640" s="185"/>
    </row>
    <row r="3641" spans="4:4" x14ac:dyDescent="0.2">
      <c r="D3641" s="185"/>
    </row>
    <row r="3642" spans="4:4" x14ac:dyDescent="0.2">
      <c r="D3642" s="185"/>
    </row>
    <row r="3643" spans="4:4" x14ac:dyDescent="0.2">
      <c r="D3643" s="185"/>
    </row>
    <row r="3644" spans="4:4" x14ac:dyDescent="0.2">
      <c r="D3644" s="185"/>
    </row>
    <row r="3645" spans="4:4" x14ac:dyDescent="0.2">
      <c r="D3645" s="185"/>
    </row>
    <row r="3646" spans="4:4" x14ac:dyDescent="0.2">
      <c r="D3646" s="185"/>
    </row>
    <row r="3647" spans="4:4" x14ac:dyDescent="0.2">
      <c r="D3647" s="185"/>
    </row>
    <row r="3648" spans="4:4" x14ac:dyDescent="0.2">
      <c r="D3648" s="185"/>
    </row>
    <row r="3649" spans="4:4" x14ac:dyDescent="0.2">
      <c r="D3649" s="185"/>
    </row>
    <row r="3650" spans="4:4" x14ac:dyDescent="0.2">
      <c r="D3650" s="185"/>
    </row>
    <row r="3651" spans="4:4" x14ac:dyDescent="0.2">
      <c r="D3651" s="185"/>
    </row>
    <row r="3652" spans="4:4" x14ac:dyDescent="0.2">
      <c r="D3652" s="185"/>
    </row>
    <row r="3653" spans="4:4" x14ac:dyDescent="0.2">
      <c r="D3653" s="185"/>
    </row>
    <row r="3654" spans="4:4" x14ac:dyDescent="0.2">
      <c r="D3654" s="185"/>
    </row>
    <row r="3655" spans="4:4" x14ac:dyDescent="0.2">
      <c r="D3655" s="185"/>
    </row>
    <row r="3656" spans="4:4" x14ac:dyDescent="0.2">
      <c r="D3656" s="185"/>
    </row>
    <row r="3657" spans="4:4" x14ac:dyDescent="0.2">
      <c r="D3657" s="185"/>
    </row>
    <row r="3658" spans="4:4" x14ac:dyDescent="0.2">
      <c r="D3658" s="185"/>
    </row>
    <row r="3659" spans="4:4" x14ac:dyDescent="0.2">
      <c r="D3659" s="185"/>
    </row>
    <row r="3660" spans="4:4" x14ac:dyDescent="0.2">
      <c r="D3660" s="185"/>
    </row>
    <row r="3661" spans="4:4" x14ac:dyDescent="0.2">
      <c r="D3661" s="185"/>
    </row>
    <row r="3662" spans="4:4" x14ac:dyDescent="0.2">
      <c r="D3662" s="185"/>
    </row>
    <row r="3663" spans="4:4" x14ac:dyDescent="0.2">
      <c r="D3663" s="185"/>
    </row>
    <row r="3664" spans="4:4" x14ac:dyDescent="0.2">
      <c r="D3664" s="185"/>
    </row>
    <row r="3665" spans="4:4" x14ac:dyDescent="0.2">
      <c r="D3665" s="185"/>
    </row>
    <row r="3666" spans="4:4" x14ac:dyDescent="0.2">
      <c r="D3666" s="185"/>
    </row>
    <row r="3667" spans="4:4" x14ac:dyDescent="0.2">
      <c r="D3667" s="185"/>
    </row>
    <row r="3668" spans="4:4" x14ac:dyDescent="0.2">
      <c r="D3668" s="185"/>
    </row>
    <row r="3669" spans="4:4" x14ac:dyDescent="0.2">
      <c r="D3669" s="185"/>
    </row>
    <row r="3670" spans="4:4" x14ac:dyDescent="0.2">
      <c r="D3670" s="185"/>
    </row>
    <row r="3671" spans="4:4" x14ac:dyDescent="0.2">
      <c r="D3671" s="185"/>
    </row>
    <row r="3672" spans="4:4" x14ac:dyDescent="0.2">
      <c r="D3672" s="185"/>
    </row>
    <row r="3673" spans="4:4" x14ac:dyDescent="0.2">
      <c r="D3673" s="185"/>
    </row>
    <row r="3674" spans="4:4" x14ac:dyDescent="0.2">
      <c r="D3674" s="185"/>
    </row>
    <row r="3675" spans="4:4" x14ac:dyDescent="0.2">
      <c r="D3675" s="185"/>
    </row>
    <row r="3676" spans="4:4" x14ac:dyDescent="0.2">
      <c r="D3676" s="185"/>
    </row>
    <row r="3677" spans="4:4" x14ac:dyDescent="0.2">
      <c r="D3677" s="185"/>
    </row>
    <row r="3678" spans="4:4" x14ac:dyDescent="0.2">
      <c r="D3678" s="185"/>
    </row>
    <row r="3679" spans="4:4" x14ac:dyDescent="0.2">
      <c r="D3679" s="185"/>
    </row>
    <row r="3680" spans="4:4" x14ac:dyDescent="0.2">
      <c r="D3680" s="185"/>
    </row>
    <row r="3681" spans="4:4" x14ac:dyDescent="0.2">
      <c r="D3681" s="185"/>
    </row>
    <row r="3682" spans="4:4" x14ac:dyDescent="0.2">
      <c r="D3682" s="185"/>
    </row>
    <row r="3683" spans="4:4" x14ac:dyDescent="0.2">
      <c r="D3683" s="185"/>
    </row>
    <row r="3684" spans="4:4" x14ac:dyDescent="0.2">
      <c r="D3684" s="185"/>
    </row>
    <row r="3685" spans="4:4" x14ac:dyDescent="0.2">
      <c r="D3685" s="185"/>
    </row>
    <row r="3686" spans="4:4" x14ac:dyDescent="0.2">
      <c r="D3686" s="185"/>
    </row>
    <row r="3687" spans="4:4" x14ac:dyDescent="0.2">
      <c r="D3687" s="185"/>
    </row>
    <row r="3688" spans="4:4" x14ac:dyDescent="0.2">
      <c r="D3688" s="185"/>
    </row>
    <row r="3689" spans="4:4" x14ac:dyDescent="0.2">
      <c r="D3689" s="185"/>
    </row>
    <row r="3690" spans="4:4" x14ac:dyDescent="0.2">
      <c r="D3690" s="185"/>
    </row>
    <row r="3691" spans="4:4" x14ac:dyDescent="0.2">
      <c r="D3691" s="185"/>
    </row>
    <row r="3692" spans="4:4" x14ac:dyDescent="0.2">
      <c r="D3692" s="185"/>
    </row>
    <row r="3693" spans="4:4" x14ac:dyDescent="0.2">
      <c r="D3693" s="185"/>
    </row>
    <row r="3694" spans="4:4" x14ac:dyDescent="0.2">
      <c r="D3694" s="185"/>
    </row>
    <row r="3695" spans="4:4" x14ac:dyDescent="0.2">
      <c r="D3695" s="185"/>
    </row>
    <row r="3696" spans="4:4" x14ac:dyDescent="0.2">
      <c r="D3696" s="185"/>
    </row>
    <row r="3697" spans="4:4" x14ac:dyDescent="0.2">
      <c r="D3697" s="185"/>
    </row>
    <row r="3698" spans="4:4" x14ac:dyDescent="0.2">
      <c r="D3698" s="185"/>
    </row>
    <row r="3699" spans="4:4" x14ac:dyDescent="0.2">
      <c r="D3699" s="185"/>
    </row>
    <row r="3700" spans="4:4" x14ac:dyDescent="0.2">
      <c r="D3700" s="185"/>
    </row>
    <row r="3701" spans="4:4" x14ac:dyDescent="0.2">
      <c r="D3701" s="185"/>
    </row>
    <row r="3702" spans="4:4" x14ac:dyDescent="0.2">
      <c r="D3702" s="185"/>
    </row>
    <row r="3703" spans="4:4" x14ac:dyDescent="0.2">
      <c r="D3703" s="185"/>
    </row>
    <row r="3704" spans="4:4" x14ac:dyDescent="0.2">
      <c r="D3704" s="185"/>
    </row>
    <row r="3705" spans="4:4" x14ac:dyDescent="0.2">
      <c r="D3705" s="185"/>
    </row>
    <row r="3706" spans="4:4" x14ac:dyDescent="0.2">
      <c r="D3706" s="185"/>
    </row>
    <row r="3707" spans="4:4" x14ac:dyDescent="0.2">
      <c r="D3707" s="185"/>
    </row>
    <row r="3708" spans="4:4" x14ac:dyDescent="0.2">
      <c r="D3708" s="185"/>
    </row>
    <row r="3709" spans="4:4" x14ac:dyDescent="0.2">
      <c r="D3709" s="185"/>
    </row>
    <row r="3710" spans="4:4" x14ac:dyDescent="0.2">
      <c r="D3710" s="185"/>
    </row>
    <row r="3711" spans="4:4" x14ac:dyDescent="0.2">
      <c r="D3711" s="185"/>
    </row>
    <row r="3712" spans="4:4" x14ac:dyDescent="0.2">
      <c r="D3712" s="185"/>
    </row>
    <row r="3713" spans="4:4" x14ac:dyDescent="0.2">
      <c r="D3713" s="185"/>
    </row>
    <row r="3714" spans="4:4" x14ac:dyDescent="0.2">
      <c r="D3714" s="185"/>
    </row>
    <row r="3715" spans="4:4" x14ac:dyDescent="0.2">
      <c r="D3715" s="185"/>
    </row>
    <row r="3716" spans="4:4" x14ac:dyDescent="0.2">
      <c r="D3716" s="185"/>
    </row>
    <row r="3717" spans="4:4" x14ac:dyDescent="0.2">
      <c r="D3717" s="185"/>
    </row>
    <row r="3718" spans="4:4" x14ac:dyDescent="0.2">
      <c r="D3718" s="185"/>
    </row>
    <row r="3719" spans="4:4" x14ac:dyDescent="0.2">
      <c r="D3719" s="185"/>
    </row>
    <row r="3720" spans="4:4" x14ac:dyDescent="0.2">
      <c r="D3720" s="185"/>
    </row>
    <row r="3721" spans="4:4" x14ac:dyDescent="0.2">
      <c r="D3721" s="185"/>
    </row>
    <row r="3722" spans="4:4" x14ac:dyDescent="0.2">
      <c r="D3722" s="185"/>
    </row>
    <row r="3723" spans="4:4" x14ac:dyDescent="0.2">
      <c r="D3723" s="185"/>
    </row>
    <row r="3724" spans="4:4" x14ac:dyDescent="0.2">
      <c r="D3724" s="185"/>
    </row>
    <row r="3725" spans="4:4" x14ac:dyDescent="0.2">
      <c r="D3725" s="185"/>
    </row>
    <row r="3726" spans="4:4" x14ac:dyDescent="0.2">
      <c r="D3726" s="185"/>
    </row>
    <row r="3727" spans="4:4" x14ac:dyDescent="0.2">
      <c r="D3727" s="185"/>
    </row>
    <row r="3728" spans="4:4" x14ac:dyDescent="0.2">
      <c r="D3728" s="185"/>
    </row>
    <row r="3729" spans="4:4" x14ac:dyDescent="0.2">
      <c r="D3729" s="185"/>
    </row>
    <row r="3730" spans="4:4" x14ac:dyDescent="0.2">
      <c r="D3730" s="185"/>
    </row>
    <row r="3731" spans="4:4" x14ac:dyDescent="0.2">
      <c r="D3731" s="185"/>
    </row>
    <row r="3732" spans="4:4" x14ac:dyDescent="0.2">
      <c r="D3732" s="185"/>
    </row>
    <row r="3733" spans="4:4" x14ac:dyDescent="0.2">
      <c r="D3733" s="185"/>
    </row>
    <row r="3734" spans="4:4" x14ac:dyDescent="0.2">
      <c r="D3734" s="185"/>
    </row>
    <row r="3735" spans="4:4" x14ac:dyDescent="0.2">
      <c r="D3735" s="185"/>
    </row>
    <row r="3736" spans="4:4" x14ac:dyDescent="0.2">
      <c r="D3736" s="185"/>
    </row>
    <row r="3737" spans="4:4" x14ac:dyDescent="0.2">
      <c r="D3737" s="185"/>
    </row>
    <row r="3738" spans="4:4" x14ac:dyDescent="0.2">
      <c r="D3738" s="185"/>
    </row>
    <row r="3739" spans="4:4" x14ac:dyDescent="0.2">
      <c r="D3739" s="185"/>
    </row>
    <row r="3740" spans="4:4" x14ac:dyDescent="0.2">
      <c r="D3740" s="185"/>
    </row>
    <row r="3741" spans="4:4" x14ac:dyDescent="0.2">
      <c r="D3741" s="185"/>
    </row>
    <row r="3742" spans="4:4" x14ac:dyDescent="0.2">
      <c r="D3742" s="185"/>
    </row>
    <row r="3743" spans="4:4" x14ac:dyDescent="0.2">
      <c r="D3743" s="185"/>
    </row>
    <row r="3744" spans="4:4" x14ac:dyDescent="0.2">
      <c r="D3744" s="185"/>
    </row>
    <row r="3745" spans="4:4" x14ac:dyDescent="0.2">
      <c r="D3745" s="185"/>
    </row>
    <row r="3746" spans="4:4" x14ac:dyDescent="0.2">
      <c r="D3746" s="185"/>
    </row>
    <row r="3747" spans="4:4" x14ac:dyDescent="0.2">
      <c r="D3747" s="185"/>
    </row>
    <row r="3748" spans="4:4" x14ac:dyDescent="0.2">
      <c r="D3748" s="185"/>
    </row>
    <row r="3749" spans="4:4" x14ac:dyDescent="0.2">
      <c r="D3749" s="185"/>
    </row>
    <row r="3750" spans="4:4" x14ac:dyDescent="0.2">
      <c r="D3750" s="185"/>
    </row>
    <row r="3751" spans="4:4" x14ac:dyDescent="0.2">
      <c r="D3751" s="185"/>
    </row>
    <row r="3752" spans="4:4" x14ac:dyDescent="0.2">
      <c r="D3752" s="185"/>
    </row>
    <row r="3753" spans="4:4" x14ac:dyDescent="0.2">
      <c r="D3753" s="185"/>
    </row>
    <row r="3754" spans="4:4" x14ac:dyDescent="0.2">
      <c r="D3754" s="185"/>
    </row>
    <row r="3755" spans="4:4" x14ac:dyDescent="0.2">
      <c r="D3755" s="185"/>
    </row>
    <row r="3756" spans="4:4" x14ac:dyDescent="0.2">
      <c r="D3756" s="185"/>
    </row>
    <row r="3757" spans="4:4" x14ac:dyDescent="0.2">
      <c r="D3757" s="185"/>
    </row>
    <row r="3758" spans="4:4" x14ac:dyDescent="0.2">
      <c r="D3758" s="185"/>
    </row>
    <row r="3759" spans="4:4" x14ac:dyDescent="0.2">
      <c r="D3759" s="185"/>
    </row>
    <row r="3760" spans="4:4" x14ac:dyDescent="0.2">
      <c r="D3760" s="185"/>
    </row>
    <row r="3761" spans="4:4" x14ac:dyDescent="0.2">
      <c r="D3761" s="185"/>
    </row>
    <row r="3762" spans="4:4" x14ac:dyDescent="0.2">
      <c r="D3762" s="185"/>
    </row>
    <row r="3763" spans="4:4" x14ac:dyDescent="0.2">
      <c r="D3763" s="185"/>
    </row>
    <row r="3764" spans="4:4" x14ac:dyDescent="0.2">
      <c r="D3764" s="185"/>
    </row>
    <row r="3765" spans="4:4" x14ac:dyDescent="0.2">
      <c r="D3765" s="185"/>
    </row>
    <row r="3766" spans="4:4" x14ac:dyDescent="0.2">
      <c r="D3766" s="185"/>
    </row>
    <row r="3767" spans="4:4" x14ac:dyDescent="0.2">
      <c r="D3767" s="185"/>
    </row>
    <row r="3768" spans="4:4" x14ac:dyDescent="0.2">
      <c r="D3768" s="185"/>
    </row>
    <row r="3769" spans="4:4" x14ac:dyDescent="0.2">
      <c r="D3769" s="185"/>
    </row>
    <row r="3770" spans="4:4" x14ac:dyDescent="0.2">
      <c r="D3770" s="185"/>
    </row>
    <row r="3771" spans="4:4" x14ac:dyDescent="0.2">
      <c r="D3771" s="185"/>
    </row>
    <row r="3772" spans="4:4" x14ac:dyDescent="0.2">
      <c r="D3772" s="185"/>
    </row>
    <row r="3773" spans="4:4" x14ac:dyDescent="0.2">
      <c r="D3773" s="185"/>
    </row>
    <row r="3774" spans="4:4" x14ac:dyDescent="0.2">
      <c r="D3774" s="185"/>
    </row>
    <row r="3775" spans="4:4" x14ac:dyDescent="0.2">
      <c r="D3775" s="185"/>
    </row>
    <row r="3776" spans="4:4" x14ac:dyDescent="0.2">
      <c r="D3776" s="185"/>
    </row>
    <row r="3777" spans="4:4" x14ac:dyDescent="0.2">
      <c r="D3777" s="185"/>
    </row>
    <row r="3778" spans="4:4" x14ac:dyDescent="0.2">
      <c r="D3778" s="185"/>
    </row>
    <row r="3779" spans="4:4" x14ac:dyDescent="0.2">
      <c r="D3779" s="185"/>
    </row>
    <row r="3780" spans="4:4" x14ac:dyDescent="0.2">
      <c r="D3780" s="185"/>
    </row>
    <row r="3781" spans="4:4" x14ac:dyDescent="0.2">
      <c r="D3781" s="185"/>
    </row>
    <row r="3782" spans="4:4" x14ac:dyDescent="0.2">
      <c r="D3782" s="185"/>
    </row>
    <row r="3783" spans="4:4" x14ac:dyDescent="0.2">
      <c r="D3783" s="185"/>
    </row>
    <row r="3784" spans="4:4" x14ac:dyDescent="0.2">
      <c r="D3784" s="185"/>
    </row>
    <row r="3785" spans="4:4" x14ac:dyDescent="0.2">
      <c r="D3785" s="185"/>
    </row>
    <row r="3786" spans="4:4" x14ac:dyDescent="0.2">
      <c r="D3786" s="185"/>
    </row>
    <row r="3787" spans="4:4" x14ac:dyDescent="0.2">
      <c r="D3787" s="185"/>
    </row>
    <row r="3788" spans="4:4" x14ac:dyDescent="0.2">
      <c r="D3788" s="185"/>
    </row>
    <row r="3789" spans="4:4" x14ac:dyDescent="0.2">
      <c r="D3789" s="185"/>
    </row>
    <row r="3790" spans="4:4" x14ac:dyDescent="0.2">
      <c r="D3790" s="185"/>
    </row>
    <row r="3791" spans="4:4" x14ac:dyDescent="0.2">
      <c r="D3791" s="185"/>
    </row>
    <row r="3792" spans="4:4" x14ac:dyDescent="0.2">
      <c r="D3792" s="185"/>
    </row>
    <row r="3793" spans="4:4" x14ac:dyDescent="0.2">
      <c r="D3793" s="185"/>
    </row>
    <row r="3794" spans="4:4" x14ac:dyDescent="0.2">
      <c r="D3794" s="185"/>
    </row>
    <row r="3795" spans="4:4" x14ac:dyDescent="0.2">
      <c r="D3795" s="185"/>
    </row>
    <row r="3796" spans="4:4" x14ac:dyDescent="0.2">
      <c r="D3796" s="185"/>
    </row>
    <row r="3797" spans="4:4" x14ac:dyDescent="0.2">
      <c r="D3797" s="185"/>
    </row>
    <row r="3798" spans="4:4" x14ac:dyDescent="0.2">
      <c r="D3798" s="185"/>
    </row>
    <row r="3799" spans="4:4" x14ac:dyDescent="0.2">
      <c r="D3799" s="185"/>
    </row>
    <row r="3800" spans="4:4" x14ac:dyDescent="0.2">
      <c r="D3800" s="185"/>
    </row>
    <row r="3801" spans="4:4" x14ac:dyDescent="0.2">
      <c r="D3801" s="185"/>
    </row>
    <row r="3802" spans="4:4" x14ac:dyDescent="0.2">
      <c r="D3802" s="185"/>
    </row>
    <row r="3803" spans="4:4" x14ac:dyDescent="0.2">
      <c r="D3803" s="185"/>
    </row>
    <row r="3804" spans="4:4" x14ac:dyDescent="0.2">
      <c r="D3804" s="185"/>
    </row>
    <row r="3805" spans="4:4" x14ac:dyDescent="0.2">
      <c r="D3805" s="185"/>
    </row>
    <row r="3806" spans="4:4" x14ac:dyDescent="0.2">
      <c r="D3806" s="185"/>
    </row>
    <row r="3807" spans="4:4" x14ac:dyDescent="0.2">
      <c r="D3807" s="185"/>
    </row>
    <row r="3808" spans="4:4" x14ac:dyDescent="0.2">
      <c r="D3808" s="185"/>
    </row>
    <row r="3809" spans="4:4" x14ac:dyDescent="0.2">
      <c r="D3809" s="185"/>
    </row>
    <row r="3810" spans="4:4" x14ac:dyDescent="0.2">
      <c r="D3810" s="185"/>
    </row>
    <row r="3811" spans="4:4" x14ac:dyDescent="0.2">
      <c r="D3811" s="185"/>
    </row>
    <row r="3812" spans="4:4" x14ac:dyDescent="0.2">
      <c r="D3812" s="185"/>
    </row>
    <row r="3813" spans="4:4" x14ac:dyDescent="0.2">
      <c r="D3813" s="185"/>
    </row>
    <row r="3814" spans="4:4" x14ac:dyDescent="0.2">
      <c r="D3814" s="185"/>
    </row>
    <row r="3815" spans="4:4" x14ac:dyDescent="0.2">
      <c r="D3815" s="185"/>
    </row>
    <row r="3816" spans="4:4" x14ac:dyDescent="0.2">
      <c r="D3816" s="185"/>
    </row>
    <row r="3817" spans="4:4" x14ac:dyDescent="0.2">
      <c r="D3817" s="185"/>
    </row>
    <row r="3818" spans="4:4" x14ac:dyDescent="0.2">
      <c r="D3818" s="185"/>
    </row>
    <row r="3819" spans="4:4" x14ac:dyDescent="0.2">
      <c r="D3819" s="185"/>
    </row>
    <row r="3820" spans="4:4" x14ac:dyDescent="0.2">
      <c r="D3820" s="185"/>
    </row>
    <row r="3821" spans="4:4" x14ac:dyDescent="0.2">
      <c r="D3821" s="185"/>
    </row>
    <row r="3822" spans="4:4" x14ac:dyDescent="0.2">
      <c r="D3822" s="185"/>
    </row>
    <row r="3823" spans="4:4" x14ac:dyDescent="0.2">
      <c r="D3823" s="185"/>
    </row>
    <row r="3824" spans="4:4" x14ac:dyDescent="0.2">
      <c r="D3824" s="185"/>
    </row>
    <row r="3825" spans="4:4" x14ac:dyDescent="0.2">
      <c r="D3825" s="185"/>
    </row>
    <row r="3826" spans="4:4" x14ac:dyDescent="0.2">
      <c r="D3826" s="185"/>
    </row>
    <row r="3827" spans="4:4" x14ac:dyDescent="0.2">
      <c r="D3827" s="185"/>
    </row>
    <row r="3828" spans="4:4" x14ac:dyDescent="0.2">
      <c r="D3828" s="185"/>
    </row>
    <row r="3829" spans="4:4" x14ac:dyDescent="0.2">
      <c r="D3829" s="185"/>
    </row>
    <row r="3830" spans="4:4" x14ac:dyDescent="0.2">
      <c r="D3830" s="185"/>
    </row>
    <row r="3831" spans="4:4" x14ac:dyDescent="0.2">
      <c r="D3831" s="185"/>
    </row>
    <row r="3832" spans="4:4" x14ac:dyDescent="0.2">
      <c r="D3832" s="185"/>
    </row>
    <row r="3833" spans="4:4" x14ac:dyDescent="0.2">
      <c r="D3833" s="185"/>
    </row>
    <row r="3834" spans="4:4" x14ac:dyDescent="0.2">
      <c r="D3834" s="185"/>
    </row>
    <row r="3835" spans="4:4" x14ac:dyDescent="0.2">
      <c r="D3835" s="185"/>
    </row>
    <row r="3836" spans="4:4" x14ac:dyDescent="0.2">
      <c r="D3836" s="185"/>
    </row>
    <row r="3837" spans="4:4" x14ac:dyDescent="0.2">
      <c r="D3837" s="185"/>
    </row>
    <row r="3838" spans="4:4" x14ac:dyDescent="0.2">
      <c r="D3838" s="185"/>
    </row>
    <row r="3839" spans="4:4" x14ac:dyDescent="0.2">
      <c r="D3839" s="185"/>
    </row>
    <row r="3840" spans="4:4" x14ac:dyDescent="0.2">
      <c r="D3840" s="185"/>
    </row>
    <row r="3841" spans="4:4" x14ac:dyDescent="0.2">
      <c r="D3841" s="185"/>
    </row>
    <row r="3842" spans="4:4" x14ac:dyDescent="0.2">
      <c r="D3842" s="185"/>
    </row>
    <row r="3843" spans="4:4" x14ac:dyDescent="0.2">
      <c r="D3843" s="185"/>
    </row>
    <row r="3844" spans="4:4" x14ac:dyDescent="0.2">
      <c r="D3844" s="185"/>
    </row>
    <row r="3845" spans="4:4" x14ac:dyDescent="0.2">
      <c r="D3845" s="185"/>
    </row>
    <row r="3846" spans="4:4" x14ac:dyDescent="0.2">
      <c r="D3846" s="185"/>
    </row>
    <row r="3847" spans="4:4" x14ac:dyDescent="0.2">
      <c r="D3847" s="185"/>
    </row>
    <row r="3848" spans="4:4" x14ac:dyDescent="0.2">
      <c r="D3848" s="185"/>
    </row>
    <row r="3849" spans="4:4" x14ac:dyDescent="0.2">
      <c r="D3849" s="185"/>
    </row>
    <row r="3850" spans="4:4" x14ac:dyDescent="0.2">
      <c r="D3850" s="185"/>
    </row>
    <row r="3851" spans="4:4" x14ac:dyDescent="0.2">
      <c r="D3851" s="185"/>
    </row>
    <row r="3852" spans="4:4" x14ac:dyDescent="0.2">
      <c r="D3852" s="185"/>
    </row>
    <row r="3853" spans="4:4" x14ac:dyDescent="0.2">
      <c r="D3853" s="185"/>
    </row>
    <row r="3854" spans="4:4" x14ac:dyDescent="0.2">
      <c r="D3854" s="185"/>
    </row>
    <row r="3855" spans="4:4" x14ac:dyDescent="0.2">
      <c r="D3855" s="185"/>
    </row>
    <row r="3856" spans="4:4" x14ac:dyDescent="0.2">
      <c r="D3856" s="185"/>
    </row>
    <row r="3857" spans="4:4" x14ac:dyDescent="0.2">
      <c r="D3857" s="185"/>
    </row>
    <row r="3858" spans="4:4" x14ac:dyDescent="0.2">
      <c r="D3858" s="185"/>
    </row>
    <row r="3859" spans="4:4" x14ac:dyDescent="0.2">
      <c r="D3859" s="185"/>
    </row>
    <row r="3860" spans="4:4" x14ac:dyDescent="0.2">
      <c r="D3860" s="185"/>
    </row>
    <row r="3861" spans="4:4" x14ac:dyDescent="0.2">
      <c r="D3861" s="185"/>
    </row>
    <row r="3862" spans="4:4" x14ac:dyDescent="0.2">
      <c r="D3862" s="185"/>
    </row>
    <row r="3863" spans="4:4" x14ac:dyDescent="0.2">
      <c r="D3863" s="185"/>
    </row>
    <row r="3864" spans="4:4" x14ac:dyDescent="0.2">
      <c r="D3864" s="185"/>
    </row>
    <row r="3865" spans="4:4" x14ac:dyDescent="0.2">
      <c r="D3865" s="185"/>
    </row>
    <row r="3866" spans="4:4" x14ac:dyDescent="0.2">
      <c r="D3866" s="185"/>
    </row>
    <row r="3867" spans="4:4" x14ac:dyDescent="0.2">
      <c r="D3867" s="185"/>
    </row>
    <row r="3868" spans="4:4" x14ac:dyDescent="0.2">
      <c r="D3868" s="185"/>
    </row>
    <row r="3869" spans="4:4" x14ac:dyDescent="0.2">
      <c r="D3869" s="185"/>
    </row>
    <row r="3870" spans="4:4" x14ac:dyDescent="0.2">
      <c r="D3870" s="185"/>
    </row>
    <row r="3871" spans="4:4" x14ac:dyDescent="0.2">
      <c r="D3871" s="185"/>
    </row>
    <row r="3872" spans="4:4" x14ac:dyDescent="0.2">
      <c r="D3872" s="185"/>
    </row>
    <row r="3873" spans="4:4" x14ac:dyDescent="0.2">
      <c r="D3873" s="185"/>
    </row>
    <row r="3874" spans="4:4" x14ac:dyDescent="0.2">
      <c r="D3874" s="185"/>
    </row>
    <row r="3875" spans="4:4" x14ac:dyDescent="0.2">
      <c r="D3875" s="185"/>
    </row>
    <row r="3876" spans="4:4" x14ac:dyDescent="0.2">
      <c r="D3876" s="185"/>
    </row>
    <row r="3877" spans="4:4" x14ac:dyDescent="0.2">
      <c r="D3877" s="185"/>
    </row>
    <row r="3878" spans="4:4" x14ac:dyDescent="0.2">
      <c r="D3878" s="185"/>
    </row>
    <row r="3879" spans="4:4" x14ac:dyDescent="0.2">
      <c r="D3879" s="185"/>
    </row>
    <row r="3880" spans="4:4" x14ac:dyDescent="0.2">
      <c r="D3880" s="185"/>
    </row>
    <row r="3881" spans="4:4" x14ac:dyDescent="0.2">
      <c r="D3881" s="185"/>
    </row>
    <row r="3882" spans="4:4" x14ac:dyDescent="0.2">
      <c r="D3882" s="185"/>
    </row>
    <row r="3883" spans="4:4" x14ac:dyDescent="0.2">
      <c r="D3883" s="185"/>
    </row>
    <row r="3884" spans="4:4" x14ac:dyDescent="0.2">
      <c r="D3884" s="185"/>
    </row>
    <row r="3885" spans="4:4" x14ac:dyDescent="0.2">
      <c r="D3885" s="185"/>
    </row>
    <row r="3886" spans="4:4" x14ac:dyDescent="0.2">
      <c r="D3886" s="185"/>
    </row>
    <row r="3887" spans="4:4" x14ac:dyDescent="0.2">
      <c r="D3887" s="185"/>
    </row>
    <row r="3888" spans="4:4" x14ac:dyDescent="0.2">
      <c r="D3888" s="185"/>
    </row>
    <row r="3889" spans="4:4" x14ac:dyDescent="0.2">
      <c r="D3889" s="185"/>
    </row>
    <row r="3890" spans="4:4" x14ac:dyDescent="0.2">
      <c r="D3890" s="185"/>
    </row>
    <row r="3891" spans="4:4" x14ac:dyDescent="0.2">
      <c r="D3891" s="185"/>
    </row>
    <row r="3892" spans="4:4" x14ac:dyDescent="0.2">
      <c r="D3892" s="185"/>
    </row>
    <row r="3893" spans="4:4" x14ac:dyDescent="0.2">
      <c r="D3893" s="185"/>
    </row>
    <row r="3894" spans="4:4" x14ac:dyDescent="0.2">
      <c r="D3894" s="185"/>
    </row>
    <row r="3895" spans="4:4" x14ac:dyDescent="0.2">
      <c r="D3895" s="185"/>
    </row>
    <row r="3896" spans="4:4" x14ac:dyDescent="0.2">
      <c r="D3896" s="185"/>
    </row>
    <row r="3897" spans="4:4" x14ac:dyDescent="0.2">
      <c r="D3897" s="185"/>
    </row>
    <row r="3898" spans="4:4" x14ac:dyDescent="0.2">
      <c r="D3898" s="185"/>
    </row>
    <row r="3899" spans="4:4" x14ac:dyDescent="0.2">
      <c r="D3899" s="185"/>
    </row>
    <row r="3900" spans="4:4" x14ac:dyDescent="0.2">
      <c r="D3900" s="185"/>
    </row>
    <row r="3901" spans="4:4" x14ac:dyDescent="0.2">
      <c r="D3901" s="185"/>
    </row>
    <row r="3902" spans="4:4" x14ac:dyDescent="0.2">
      <c r="D3902" s="185"/>
    </row>
    <row r="3903" spans="4:4" x14ac:dyDescent="0.2">
      <c r="D3903" s="185"/>
    </row>
    <row r="3904" spans="4:4" x14ac:dyDescent="0.2">
      <c r="D3904" s="185"/>
    </row>
    <row r="3905" spans="4:4" x14ac:dyDescent="0.2">
      <c r="D3905" s="185"/>
    </row>
    <row r="3906" spans="4:4" x14ac:dyDescent="0.2">
      <c r="D3906" s="185"/>
    </row>
    <row r="3907" spans="4:4" x14ac:dyDescent="0.2">
      <c r="D3907" s="185"/>
    </row>
    <row r="3908" spans="4:4" x14ac:dyDescent="0.2">
      <c r="D3908" s="185"/>
    </row>
    <row r="3909" spans="4:4" x14ac:dyDescent="0.2">
      <c r="D3909" s="185"/>
    </row>
    <row r="3910" spans="4:4" x14ac:dyDescent="0.2">
      <c r="D3910" s="185"/>
    </row>
    <row r="3911" spans="4:4" x14ac:dyDescent="0.2">
      <c r="D3911" s="185"/>
    </row>
    <row r="3912" spans="4:4" x14ac:dyDescent="0.2">
      <c r="D3912" s="185"/>
    </row>
    <row r="3913" spans="4:4" x14ac:dyDescent="0.2">
      <c r="D3913" s="185"/>
    </row>
    <row r="3914" spans="4:4" x14ac:dyDescent="0.2">
      <c r="D3914" s="185"/>
    </row>
    <row r="3915" spans="4:4" x14ac:dyDescent="0.2">
      <c r="D3915" s="185"/>
    </row>
    <row r="3916" spans="4:4" x14ac:dyDescent="0.2">
      <c r="D3916" s="185"/>
    </row>
    <row r="3917" spans="4:4" x14ac:dyDescent="0.2">
      <c r="D3917" s="185"/>
    </row>
    <row r="3918" spans="4:4" x14ac:dyDescent="0.2">
      <c r="D3918" s="185"/>
    </row>
    <row r="3919" spans="4:4" x14ac:dyDescent="0.2">
      <c r="D3919" s="185"/>
    </row>
    <row r="3920" spans="4:4" x14ac:dyDescent="0.2">
      <c r="D3920" s="185"/>
    </row>
    <row r="3921" spans="4:4" x14ac:dyDescent="0.2">
      <c r="D3921" s="185"/>
    </row>
    <row r="3922" spans="4:4" x14ac:dyDescent="0.2">
      <c r="D3922" s="185"/>
    </row>
    <row r="3923" spans="4:4" x14ac:dyDescent="0.2">
      <c r="D3923" s="185"/>
    </row>
    <row r="3924" spans="4:4" x14ac:dyDescent="0.2">
      <c r="D3924" s="185"/>
    </row>
    <row r="3925" spans="4:4" x14ac:dyDescent="0.2">
      <c r="D3925" s="185"/>
    </row>
    <row r="3926" spans="4:4" x14ac:dyDescent="0.2">
      <c r="D3926" s="185"/>
    </row>
    <row r="3927" spans="4:4" x14ac:dyDescent="0.2">
      <c r="D3927" s="185"/>
    </row>
    <row r="3928" spans="4:4" x14ac:dyDescent="0.2">
      <c r="D3928" s="185"/>
    </row>
    <row r="3929" spans="4:4" x14ac:dyDescent="0.2">
      <c r="D3929" s="185"/>
    </row>
    <row r="3930" spans="4:4" x14ac:dyDescent="0.2">
      <c r="D3930" s="185"/>
    </row>
    <row r="3931" spans="4:4" x14ac:dyDescent="0.2">
      <c r="D3931" s="185"/>
    </row>
    <row r="3932" spans="4:4" x14ac:dyDescent="0.2">
      <c r="D3932" s="185"/>
    </row>
    <row r="3933" spans="4:4" x14ac:dyDescent="0.2">
      <c r="D3933" s="185"/>
    </row>
    <row r="3934" spans="4:4" x14ac:dyDescent="0.2">
      <c r="D3934" s="185"/>
    </row>
    <row r="3935" spans="4:4" x14ac:dyDescent="0.2">
      <c r="D3935" s="185"/>
    </row>
    <row r="3936" spans="4:4" x14ac:dyDescent="0.2">
      <c r="D3936" s="185"/>
    </row>
    <row r="3937" spans="4:4" x14ac:dyDescent="0.2">
      <c r="D3937" s="185"/>
    </row>
    <row r="3938" spans="4:4" x14ac:dyDescent="0.2">
      <c r="D3938" s="185"/>
    </row>
    <row r="3939" spans="4:4" x14ac:dyDescent="0.2">
      <c r="D3939" s="185"/>
    </row>
    <row r="3940" spans="4:4" x14ac:dyDescent="0.2">
      <c r="D3940" s="185"/>
    </row>
    <row r="3941" spans="4:4" x14ac:dyDescent="0.2">
      <c r="D3941" s="185"/>
    </row>
    <row r="3942" spans="4:4" x14ac:dyDescent="0.2">
      <c r="D3942" s="185"/>
    </row>
    <row r="3943" spans="4:4" x14ac:dyDescent="0.2">
      <c r="D3943" s="185"/>
    </row>
    <row r="3944" spans="4:4" x14ac:dyDescent="0.2">
      <c r="D3944" s="185"/>
    </row>
    <row r="3945" spans="4:4" x14ac:dyDescent="0.2">
      <c r="D3945" s="185"/>
    </row>
    <row r="3946" spans="4:4" x14ac:dyDescent="0.2">
      <c r="D3946" s="185"/>
    </row>
    <row r="3947" spans="4:4" x14ac:dyDescent="0.2">
      <c r="D3947" s="185"/>
    </row>
    <row r="3948" spans="4:4" x14ac:dyDescent="0.2">
      <c r="D3948" s="185"/>
    </row>
    <row r="3949" spans="4:4" x14ac:dyDescent="0.2">
      <c r="D3949" s="185"/>
    </row>
    <row r="3950" spans="4:4" x14ac:dyDescent="0.2">
      <c r="D3950" s="185"/>
    </row>
    <row r="3951" spans="4:4" x14ac:dyDescent="0.2">
      <c r="D3951" s="185"/>
    </row>
    <row r="3952" spans="4:4" x14ac:dyDescent="0.2">
      <c r="D3952" s="185"/>
    </row>
    <row r="3953" spans="4:4" x14ac:dyDescent="0.2">
      <c r="D3953" s="185"/>
    </row>
    <row r="3954" spans="4:4" x14ac:dyDescent="0.2">
      <c r="D3954" s="185"/>
    </row>
    <row r="3955" spans="4:4" x14ac:dyDescent="0.2">
      <c r="D3955" s="185"/>
    </row>
    <row r="3956" spans="4:4" x14ac:dyDescent="0.2">
      <c r="D3956" s="185"/>
    </row>
    <row r="3957" spans="4:4" x14ac:dyDescent="0.2">
      <c r="D3957" s="185"/>
    </row>
    <row r="3958" spans="4:4" x14ac:dyDescent="0.2">
      <c r="D3958" s="185"/>
    </row>
    <row r="3959" spans="4:4" x14ac:dyDescent="0.2">
      <c r="D3959" s="185"/>
    </row>
    <row r="3960" spans="4:4" x14ac:dyDescent="0.2">
      <c r="D3960" s="185"/>
    </row>
    <row r="3961" spans="4:4" x14ac:dyDescent="0.2">
      <c r="D3961" s="185"/>
    </row>
    <row r="3962" spans="4:4" x14ac:dyDescent="0.2">
      <c r="D3962" s="185"/>
    </row>
    <row r="3963" spans="4:4" x14ac:dyDescent="0.2">
      <c r="D3963" s="185"/>
    </row>
    <row r="3964" spans="4:4" x14ac:dyDescent="0.2">
      <c r="D3964" s="185"/>
    </row>
    <row r="3965" spans="4:4" x14ac:dyDescent="0.2">
      <c r="D3965" s="185"/>
    </row>
    <row r="3966" spans="4:4" x14ac:dyDescent="0.2">
      <c r="D3966" s="185"/>
    </row>
    <row r="3967" spans="4:4" x14ac:dyDescent="0.2">
      <c r="D3967" s="185"/>
    </row>
    <row r="3968" spans="4:4" x14ac:dyDescent="0.2">
      <c r="D3968" s="185"/>
    </row>
    <row r="3969" spans="4:4" x14ac:dyDescent="0.2">
      <c r="D3969" s="185"/>
    </row>
    <row r="3970" spans="4:4" x14ac:dyDescent="0.2">
      <c r="D3970" s="185"/>
    </row>
    <row r="3971" spans="4:4" x14ac:dyDescent="0.2">
      <c r="D3971" s="185"/>
    </row>
    <row r="3972" spans="4:4" x14ac:dyDescent="0.2">
      <c r="D3972" s="185"/>
    </row>
    <row r="3973" spans="4:4" x14ac:dyDescent="0.2">
      <c r="D3973" s="185"/>
    </row>
    <row r="3974" spans="4:4" x14ac:dyDescent="0.2">
      <c r="D3974" s="185"/>
    </row>
    <row r="3975" spans="4:4" x14ac:dyDescent="0.2">
      <c r="D3975" s="185"/>
    </row>
    <row r="3976" spans="4:4" x14ac:dyDescent="0.2">
      <c r="D3976" s="185"/>
    </row>
    <row r="3977" spans="4:4" x14ac:dyDescent="0.2">
      <c r="D3977" s="185"/>
    </row>
    <row r="3978" spans="4:4" x14ac:dyDescent="0.2">
      <c r="D3978" s="185"/>
    </row>
    <row r="3979" spans="4:4" x14ac:dyDescent="0.2">
      <c r="D3979" s="185"/>
    </row>
    <row r="3980" spans="4:4" x14ac:dyDescent="0.2">
      <c r="D3980" s="185"/>
    </row>
    <row r="3981" spans="4:4" x14ac:dyDescent="0.2">
      <c r="D3981" s="185"/>
    </row>
    <row r="3982" spans="4:4" x14ac:dyDescent="0.2">
      <c r="D3982" s="185"/>
    </row>
    <row r="3983" spans="4:4" x14ac:dyDescent="0.2">
      <c r="D3983" s="185"/>
    </row>
    <row r="3984" spans="4:4" x14ac:dyDescent="0.2">
      <c r="D3984" s="185"/>
    </row>
    <row r="3985" spans="4:4" x14ac:dyDescent="0.2">
      <c r="D3985" s="185"/>
    </row>
    <row r="3986" spans="4:4" x14ac:dyDescent="0.2">
      <c r="D3986" s="185"/>
    </row>
    <row r="3987" spans="4:4" x14ac:dyDescent="0.2">
      <c r="D3987" s="185"/>
    </row>
    <row r="3988" spans="4:4" x14ac:dyDescent="0.2">
      <c r="D3988" s="185"/>
    </row>
    <row r="3989" spans="4:4" x14ac:dyDescent="0.2">
      <c r="D3989" s="185"/>
    </row>
    <row r="3990" spans="4:4" x14ac:dyDescent="0.2">
      <c r="D3990" s="185"/>
    </row>
    <row r="3991" spans="4:4" x14ac:dyDescent="0.2">
      <c r="D3991" s="185"/>
    </row>
    <row r="3992" spans="4:4" x14ac:dyDescent="0.2">
      <c r="D3992" s="185"/>
    </row>
    <row r="3993" spans="4:4" x14ac:dyDescent="0.2">
      <c r="D3993" s="185"/>
    </row>
    <row r="3994" spans="4:4" x14ac:dyDescent="0.2">
      <c r="D3994" s="185"/>
    </row>
    <row r="3995" spans="4:4" x14ac:dyDescent="0.2">
      <c r="D3995" s="185"/>
    </row>
    <row r="3996" spans="4:4" x14ac:dyDescent="0.2">
      <c r="D3996" s="185"/>
    </row>
    <row r="3997" spans="4:4" x14ac:dyDescent="0.2">
      <c r="D3997" s="185"/>
    </row>
    <row r="3998" spans="4:4" x14ac:dyDescent="0.2">
      <c r="D3998" s="185"/>
    </row>
    <row r="3999" spans="4:4" x14ac:dyDescent="0.2">
      <c r="D3999" s="185"/>
    </row>
    <row r="4000" spans="4:4" x14ac:dyDescent="0.2">
      <c r="D4000" s="185"/>
    </row>
    <row r="4001" spans="4:4" x14ac:dyDescent="0.2">
      <c r="D4001" s="185"/>
    </row>
    <row r="4002" spans="4:4" x14ac:dyDescent="0.2">
      <c r="D4002" s="185"/>
    </row>
    <row r="4003" spans="4:4" x14ac:dyDescent="0.2">
      <c r="D4003" s="185"/>
    </row>
    <row r="4004" spans="4:4" x14ac:dyDescent="0.2">
      <c r="D4004" s="185"/>
    </row>
    <row r="4005" spans="4:4" x14ac:dyDescent="0.2">
      <c r="D4005" s="185"/>
    </row>
    <row r="4006" spans="4:4" x14ac:dyDescent="0.2">
      <c r="D4006" s="185"/>
    </row>
    <row r="4007" spans="4:4" x14ac:dyDescent="0.2">
      <c r="D4007" s="185"/>
    </row>
    <row r="4008" spans="4:4" x14ac:dyDescent="0.2">
      <c r="D4008" s="185"/>
    </row>
    <row r="4009" spans="4:4" x14ac:dyDescent="0.2">
      <c r="D4009" s="185"/>
    </row>
    <row r="4010" spans="4:4" x14ac:dyDescent="0.2">
      <c r="D4010" s="185"/>
    </row>
    <row r="4011" spans="4:4" x14ac:dyDescent="0.2">
      <c r="D4011" s="185"/>
    </row>
    <row r="4012" spans="4:4" x14ac:dyDescent="0.2">
      <c r="D4012" s="185"/>
    </row>
    <row r="4013" spans="4:4" x14ac:dyDescent="0.2">
      <c r="D4013" s="185"/>
    </row>
    <row r="4014" spans="4:4" x14ac:dyDescent="0.2">
      <c r="D4014" s="185"/>
    </row>
    <row r="4015" spans="4:4" x14ac:dyDescent="0.2">
      <c r="D4015" s="185"/>
    </row>
    <row r="4016" spans="4:4" x14ac:dyDescent="0.2">
      <c r="D4016" s="185"/>
    </row>
    <row r="4017" spans="4:4" x14ac:dyDescent="0.2">
      <c r="D4017" s="185"/>
    </row>
    <row r="4018" spans="4:4" x14ac:dyDescent="0.2">
      <c r="D4018" s="185"/>
    </row>
    <row r="4019" spans="4:4" x14ac:dyDescent="0.2">
      <c r="D4019" s="185"/>
    </row>
    <row r="4020" spans="4:4" x14ac:dyDescent="0.2">
      <c r="D4020" s="185"/>
    </row>
    <row r="4021" spans="4:4" x14ac:dyDescent="0.2">
      <c r="D4021" s="185"/>
    </row>
    <row r="4022" spans="4:4" x14ac:dyDescent="0.2">
      <c r="D4022" s="185"/>
    </row>
    <row r="4023" spans="4:4" x14ac:dyDescent="0.2">
      <c r="D4023" s="185"/>
    </row>
    <row r="4024" spans="4:4" x14ac:dyDescent="0.2">
      <c r="D4024" s="185"/>
    </row>
    <row r="4025" spans="4:4" x14ac:dyDescent="0.2">
      <c r="D4025" s="185"/>
    </row>
    <row r="4026" spans="4:4" x14ac:dyDescent="0.2">
      <c r="D4026" s="185"/>
    </row>
    <row r="4027" spans="4:4" x14ac:dyDescent="0.2">
      <c r="D4027" s="185"/>
    </row>
    <row r="4028" spans="4:4" x14ac:dyDescent="0.2">
      <c r="D4028" s="185"/>
    </row>
    <row r="4029" spans="4:4" x14ac:dyDescent="0.2">
      <c r="D4029" s="185"/>
    </row>
    <row r="4030" spans="4:4" x14ac:dyDescent="0.2">
      <c r="D4030" s="185"/>
    </row>
    <row r="4031" spans="4:4" x14ac:dyDescent="0.2">
      <c r="D4031" s="185"/>
    </row>
    <row r="4032" spans="4:4" x14ac:dyDescent="0.2">
      <c r="D4032" s="185"/>
    </row>
    <row r="4033" spans="4:4" x14ac:dyDescent="0.2">
      <c r="D4033" s="185"/>
    </row>
    <row r="4034" spans="4:4" x14ac:dyDescent="0.2">
      <c r="D4034" s="185"/>
    </row>
    <row r="4035" spans="4:4" x14ac:dyDescent="0.2">
      <c r="D4035" s="185"/>
    </row>
    <row r="4036" spans="4:4" x14ac:dyDescent="0.2">
      <c r="D4036" s="185"/>
    </row>
    <row r="4037" spans="4:4" x14ac:dyDescent="0.2">
      <c r="D4037" s="185"/>
    </row>
    <row r="4038" spans="4:4" x14ac:dyDescent="0.2">
      <c r="D4038" s="185"/>
    </row>
    <row r="4039" spans="4:4" x14ac:dyDescent="0.2">
      <c r="D4039" s="185"/>
    </row>
    <row r="4040" spans="4:4" x14ac:dyDescent="0.2">
      <c r="D4040" s="185"/>
    </row>
    <row r="4041" spans="4:4" x14ac:dyDescent="0.2">
      <c r="D4041" s="185"/>
    </row>
    <row r="4042" spans="4:4" x14ac:dyDescent="0.2">
      <c r="D4042" s="185"/>
    </row>
    <row r="4043" spans="4:4" x14ac:dyDescent="0.2">
      <c r="D4043" s="185"/>
    </row>
    <row r="4044" spans="4:4" x14ac:dyDescent="0.2">
      <c r="D4044" s="185"/>
    </row>
    <row r="4045" spans="4:4" x14ac:dyDescent="0.2">
      <c r="D4045" s="185"/>
    </row>
    <row r="4046" spans="4:4" x14ac:dyDescent="0.2">
      <c r="D4046" s="185"/>
    </row>
    <row r="4047" spans="4:4" x14ac:dyDescent="0.2">
      <c r="D4047" s="185"/>
    </row>
    <row r="4048" spans="4:4" x14ac:dyDescent="0.2">
      <c r="D4048" s="185"/>
    </row>
    <row r="4049" spans="4:4" x14ac:dyDescent="0.2">
      <c r="D4049" s="185"/>
    </row>
    <row r="4050" spans="4:4" x14ac:dyDescent="0.2">
      <c r="D4050" s="185"/>
    </row>
    <row r="4051" spans="4:4" x14ac:dyDescent="0.2">
      <c r="D4051" s="185"/>
    </row>
    <row r="4052" spans="4:4" x14ac:dyDescent="0.2">
      <c r="D4052" s="185"/>
    </row>
    <row r="4053" spans="4:4" x14ac:dyDescent="0.2">
      <c r="D4053" s="185"/>
    </row>
    <row r="4054" spans="4:4" x14ac:dyDescent="0.2">
      <c r="D4054" s="185"/>
    </row>
    <row r="4055" spans="4:4" x14ac:dyDescent="0.2">
      <c r="D4055" s="185"/>
    </row>
    <row r="4056" spans="4:4" x14ac:dyDescent="0.2">
      <c r="D4056" s="185"/>
    </row>
    <row r="4057" spans="4:4" x14ac:dyDescent="0.2">
      <c r="D4057" s="185"/>
    </row>
    <row r="4058" spans="4:4" x14ac:dyDescent="0.2">
      <c r="D4058" s="185"/>
    </row>
    <row r="4059" spans="4:4" x14ac:dyDescent="0.2">
      <c r="D4059" s="185"/>
    </row>
    <row r="4060" spans="4:4" x14ac:dyDescent="0.2">
      <c r="D4060" s="185"/>
    </row>
    <row r="4061" spans="4:4" x14ac:dyDescent="0.2">
      <c r="D4061" s="185"/>
    </row>
    <row r="4062" spans="4:4" x14ac:dyDescent="0.2">
      <c r="D4062" s="185"/>
    </row>
    <row r="4063" spans="4:4" x14ac:dyDescent="0.2">
      <c r="D4063" s="185"/>
    </row>
    <row r="4064" spans="4:4" x14ac:dyDescent="0.2">
      <c r="D4064" s="185"/>
    </row>
    <row r="4065" spans="4:4" x14ac:dyDescent="0.2">
      <c r="D4065" s="185"/>
    </row>
    <row r="4066" spans="4:4" x14ac:dyDescent="0.2">
      <c r="D4066" s="185"/>
    </row>
    <row r="4067" spans="4:4" x14ac:dyDescent="0.2">
      <c r="D4067" s="185"/>
    </row>
    <row r="4068" spans="4:4" x14ac:dyDescent="0.2">
      <c r="D4068" s="185"/>
    </row>
    <row r="4069" spans="4:4" x14ac:dyDescent="0.2">
      <c r="D4069" s="185"/>
    </row>
    <row r="4070" spans="4:4" x14ac:dyDescent="0.2">
      <c r="D4070" s="185"/>
    </row>
    <row r="4071" spans="4:4" x14ac:dyDescent="0.2">
      <c r="D4071" s="185"/>
    </row>
    <row r="4072" spans="4:4" x14ac:dyDescent="0.2">
      <c r="D4072" s="185"/>
    </row>
    <row r="4073" spans="4:4" x14ac:dyDescent="0.2">
      <c r="D4073" s="185"/>
    </row>
    <row r="4074" spans="4:4" x14ac:dyDescent="0.2">
      <c r="D4074" s="185"/>
    </row>
    <row r="4075" spans="4:4" x14ac:dyDescent="0.2">
      <c r="D4075" s="185"/>
    </row>
    <row r="4076" spans="4:4" x14ac:dyDescent="0.2">
      <c r="D4076" s="185"/>
    </row>
    <row r="4077" spans="4:4" x14ac:dyDescent="0.2">
      <c r="D4077" s="185"/>
    </row>
    <row r="4078" spans="4:4" x14ac:dyDescent="0.2">
      <c r="D4078" s="185"/>
    </row>
    <row r="4079" spans="4:4" x14ac:dyDescent="0.2">
      <c r="D4079" s="185"/>
    </row>
    <row r="4080" spans="4:4" x14ac:dyDescent="0.2">
      <c r="D4080" s="185"/>
    </row>
    <row r="4081" spans="4:4" x14ac:dyDescent="0.2">
      <c r="D4081" s="185"/>
    </row>
    <row r="4082" spans="4:4" x14ac:dyDescent="0.2">
      <c r="D4082" s="185"/>
    </row>
    <row r="4083" spans="4:4" x14ac:dyDescent="0.2">
      <c r="D4083" s="185"/>
    </row>
    <row r="4084" spans="4:4" x14ac:dyDescent="0.2">
      <c r="D4084" s="185"/>
    </row>
    <row r="4085" spans="4:4" x14ac:dyDescent="0.2">
      <c r="D4085" s="185"/>
    </row>
    <row r="4086" spans="4:4" x14ac:dyDescent="0.2">
      <c r="D4086" s="185"/>
    </row>
    <row r="4087" spans="4:4" x14ac:dyDescent="0.2">
      <c r="D4087" s="185"/>
    </row>
    <row r="4088" spans="4:4" x14ac:dyDescent="0.2">
      <c r="D4088" s="185"/>
    </row>
    <row r="4089" spans="4:4" x14ac:dyDescent="0.2">
      <c r="D4089" s="185"/>
    </row>
    <row r="4090" spans="4:4" x14ac:dyDescent="0.2">
      <c r="D4090" s="185"/>
    </row>
    <row r="4091" spans="4:4" x14ac:dyDescent="0.2">
      <c r="D4091" s="185"/>
    </row>
    <row r="4092" spans="4:4" x14ac:dyDescent="0.2">
      <c r="D4092" s="185"/>
    </row>
    <row r="4093" spans="4:4" x14ac:dyDescent="0.2">
      <c r="D4093" s="185"/>
    </row>
    <row r="4094" spans="4:4" x14ac:dyDescent="0.2">
      <c r="D4094" s="185"/>
    </row>
    <row r="4095" spans="4:4" x14ac:dyDescent="0.2">
      <c r="D4095" s="185"/>
    </row>
    <row r="4096" spans="4:4" x14ac:dyDescent="0.2">
      <c r="D4096" s="185"/>
    </row>
    <row r="4097" spans="4:4" x14ac:dyDescent="0.2">
      <c r="D4097" s="185"/>
    </row>
    <row r="4098" spans="4:4" x14ac:dyDescent="0.2">
      <c r="D4098" s="185"/>
    </row>
    <row r="4099" spans="4:4" x14ac:dyDescent="0.2">
      <c r="D4099" s="185"/>
    </row>
    <row r="4100" spans="4:4" x14ac:dyDescent="0.2">
      <c r="D4100" s="185"/>
    </row>
    <row r="4101" spans="4:4" x14ac:dyDescent="0.2">
      <c r="D4101" s="185"/>
    </row>
    <row r="4102" spans="4:4" x14ac:dyDescent="0.2">
      <c r="D4102" s="185"/>
    </row>
    <row r="4103" spans="4:4" x14ac:dyDescent="0.2">
      <c r="D4103" s="185"/>
    </row>
    <row r="4104" spans="4:4" x14ac:dyDescent="0.2">
      <c r="D4104" s="185"/>
    </row>
    <row r="4105" spans="4:4" x14ac:dyDescent="0.2">
      <c r="D4105" s="185"/>
    </row>
    <row r="4106" spans="4:4" x14ac:dyDescent="0.2">
      <c r="D4106" s="185"/>
    </row>
    <row r="4107" spans="4:4" x14ac:dyDescent="0.2">
      <c r="D4107" s="185"/>
    </row>
    <row r="4108" spans="4:4" x14ac:dyDescent="0.2">
      <c r="D4108" s="185"/>
    </row>
    <row r="4109" spans="4:4" x14ac:dyDescent="0.2">
      <c r="D4109" s="185"/>
    </row>
    <row r="4110" spans="4:4" x14ac:dyDescent="0.2">
      <c r="D4110" s="185"/>
    </row>
    <row r="4111" spans="4:4" x14ac:dyDescent="0.2">
      <c r="D4111" s="185"/>
    </row>
    <row r="4112" spans="4:4" x14ac:dyDescent="0.2">
      <c r="D4112" s="185"/>
    </row>
    <row r="4113" spans="4:4" x14ac:dyDescent="0.2">
      <c r="D4113" s="185"/>
    </row>
    <row r="4114" spans="4:4" x14ac:dyDescent="0.2">
      <c r="D4114" s="185"/>
    </row>
    <row r="4115" spans="4:4" x14ac:dyDescent="0.2">
      <c r="D4115" s="185"/>
    </row>
    <row r="4116" spans="4:4" x14ac:dyDescent="0.2">
      <c r="D4116" s="185"/>
    </row>
    <row r="4117" spans="4:4" x14ac:dyDescent="0.2">
      <c r="D4117" s="185"/>
    </row>
    <row r="4118" spans="4:4" x14ac:dyDescent="0.2">
      <c r="D4118" s="185"/>
    </row>
    <row r="4119" spans="4:4" x14ac:dyDescent="0.2">
      <c r="D4119" s="185"/>
    </row>
    <row r="4120" spans="4:4" x14ac:dyDescent="0.2">
      <c r="D4120" s="185"/>
    </row>
    <row r="4121" spans="4:4" x14ac:dyDescent="0.2">
      <c r="D4121" s="185"/>
    </row>
    <row r="4122" spans="4:4" x14ac:dyDescent="0.2">
      <c r="D4122" s="185"/>
    </row>
    <row r="4123" spans="4:4" x14ac:dyDescent="0.2">
      <c r="D4123" s="185"/>
    </row>
    <row r="4124" spans="4:4" x14ac:dyDescent="0.2">
      <c r="D4124" s="185"/>
    </row>
    <row r="4125" spans="4:4" x14ac:dyDescent="0.2">
      <c r="D4125" s="185"/>
    </row>
    <row r="4126" spans="4:4" x14ac:dyDescent="0.2">
      <c r="D4126" s="185"/>
    </row>
    <row r="4127" spans="4:4" x14ac:dyDescent="0.2">
      <c r="D4127" s="185"/>
    </row>
    <row r="4128" spans="4:4" x14ac:dyDescent="0.2">
      <c r="D4128" s="185"/>
    </row>
    <row r="4129" spans="4:4" x14ac:dyDescent="0.2">
      <c r="D4129" s="185"/>
    </row>
    <row r="4130" spans="4:4" x14ac:dyDescent="0.2">
      <c r="D4130" s="185"/>
    </row>
    <row r="4131" spans="4:4" x14ac:dyDescent="0.2">
      <c r="D4131" s="185"/>
    </row>
    <row r="4132" spans="4:4" x14ac:dyDescent="0.2">
      <c r="D4132" s="185"/>
    </row>
    <row r="4133" spans="4:4" x14ac:dyDescent="0.2">
      <c r="D4133" s="185"/>
    </row>
    <row r="4134" spans="4:4" x14ac:dyDescent="0.2">
      <c r="D4134" s="185"/>
    </row>
    <row r="4135" spans="4:4" x14ac:dyDescent="0.2">
      <c r="D4135" s="185"/>
    </row>
    <row r="4136" spans="4:4" x14ac:dyDescent="0.2">
      <c r="D4136" s="185"/>
    </row>
    <row r="4137" spans="4:4" x14ac:dyDescent="0.2">
      <c r="D4137" s="185"/>
    </row>
    <row r="4138" spans="4:4" x14ac:dyDescent="0.2">
      <c r="D4138" s="185"/>
    </row>
    <row r="4139" spans="4:4" x14ac:dyDescent="0.2">
      <c r="D4139" s="185"/>
    </row>
    <row r="4140" spans="4:4" x14ac:dyDescent="0.2">
      <c r="D4140" s="185"/>
    </row>
    <row r="4141" spans="4:4" x14ac:dyDescent="0.2">
      <c r="D4141" s="185"/>
    </row>
    <row r="4142" spans="4:4" x14ac:dyDescent="0.2">
      <c r="D4142" s="185"/>
    </row>
    <row r="4143" spans="4:4" x14ac:dyDescent="0.2">
      <c r="D4143" s="185"/>
    </row>
    <row r="4144" spans="4:4" x14ac:dyDescent="0.2">
      <c r="D4144" s="185"/>
    </row>
    <row r="4145" spans="4:4" x14ac:dyDescent="0.2">
      <c r="D4145" s="185"/>
    </row>
    <row r="4146" spans="4:4" x14ac:dyDescent="0.2">
      <c r="D4146" s="185"/>
    </row>
    <row r="4147" spans="4:4" x14ac:dyDescent="0.2">
      <c r="D4147" s="185"/>
    </row>
    <row r="4148" spans="4:4" x14ac:dyDescent="0.2">
      <c r="D4148" s="185"/>
    </row>
    <row r="4149" spans="4:4" x14ac:dyDescent="0.2">
      <c r="D4149" s="185"/>
    </row>
    <row r="4150" spans="4:4" x14ac:dyDescent="0.2">
      <c r="D4150" s="185"/>
    </row>
    <row r="4151" spans="4:4" x14ac:dyDescent="0.2">
      <c r="D4151" s="185"/>
    </row>
    <row r="4152" spans="4:4" x14ac:dyDescent="0.2">
      <c r="D4152" s="185"/>
    </row>
    <row r="4153" spans="4:4" x14ac:dyDescent="0.2">
      <c r="D4153" s="185"/>
    </row>
    <row r="4154" spans="4:4" x14ac:dyDescent="0.2">
      <c r="D4154" s="185"/>
    </row>
    <row r="4155" spans="4:4" x14ac:dyDescent="0.2">
      <c r="D4155" s="185"/>
    </row>
    <row r="4156" spans="4:4" x14ac:dyDescent="0.2">
      <c r="D4156" s="185"/>
    </row>
    <row r="4157" spans="4:4" x14ac:dyDescent="0.2">
      <c r="D4157" s="185"/>
    </row>
    <row r="4158" spans="4:4" x14ac:dyDescent="0.2">
      <c r="D4158" s="185"/>
    </row>
    <row r="4159" spans="4:4" x14ac:dyDescent="0.2">
      <c r="D4159" s="185"/>
    </row>
    <row r="4160" spans="4:4" x14ac:dyDescent="0.2">
      <c r="D4160" s="185"/>
    </row>
    <row r="4161" spans="4:4" x14ac:dyDescent="0.2">
      <c r="D4161" s="185"/>
    </row>
    <row r="4162" spans="4:4" x14ac:dyDescent="0.2">
      <c r="D4162" s="185"/>
    </row>
    <row r="4163" spans="4:4" x14ac:dyDescent="0.2">
      <c r="D4163" s="185"/>
    </row>
    <row r="4164" spans="4:4" x14ac:dyDescent="0.2">
      <c r="D4164" s="185"/>
    </row>
    <row r="4165" spans="4:4" x14ac:dyDescent="0.2">
      <c r="D4165" s="185"/>
    </row>
    <row r="4166" spans="4:4" x14ac:dyDescent="0.2">
      <c r="D4166" s="185"/>
    </row>
    <row r="4167" spans="4:4" x14ac:dyDescent="0.2">
      <c r="D4167" s="185"/>
    </row>
    <row r="4168" spans="4:4" x14ac:dyDescent="0.2">
      <c r="D4168" s="185"/>
    </row>
    <row r="4169" spans="4:4" x14ac:dyDescent="0.2">
      <c r="D4169" s="185"/>
    </row>
    <row r="4170" spans="4:4" x14ac:dyDescent="0.2">
      <c r="D4170" s="185"/>
    </row>
    <row r="4171" spans="4:4" x14ac:dyDescent="0.2">
      <c r="D4171" s="185"/>
    </row>
    <row r="4172" spans="4:4" x14ac:dyDescent="0.2">
      <c r="D4172" s="185"/>
    </row>
    <row r="4173" spans="4:4" x14ac:dyDescent="0.2">
      <c r="D4173" s="185"/>
    </row>
    <row r="4174" spans="4:4" x14ac:dyDescent="0.2">
      <c r="D4174" s="185"/>
    </row>
    <row r="4175" spans="4:4" x14ac:dyDescent="0.2">
      <c r="D4175" s="185"/>
    </row>
    <row r="4176" spans="4:4" x14ac:dyDescent="0.2">
      <c r="D4176" s="185"/>
    </row>
    <row r="4177" spans="4:4" x14ac:dyDescent="0.2">
      <c r="D4177" s="185"/>
    </row>
    <row r="4178" spans="4:4" x14ac:dyDescent="0.2">
      <c r="D4178" s="185"/>
    </row>
    <row r="4179" spans="4:4" x14ac:dyDescent="0.2">
      <c r="D4179" s="185"/>
    </row>
    <row r="4180" spans="4:4" x14ac:dyDescent="0.2">
      <c r="D4180" s="185"/>
    </row>
    <row r="4181" spans="4:4" x14ac:dyDescent="0.2">
      <c r="D4181" s="185"/>
    </row>
    <row r="4182" spans="4:4" x14ac:dyDescent="0.2">
      <c r="D4182" s="185"/>
    </row>
    <row r="4183" spans="4:4" x14ac:dyDescent="0.2">
      <c r="D4183" s="185"/>
    </row>
    <row r="4184" spans="4:4" x14ac:dyDescent="0.2">
      <c r="D4184" s="185"/>
    </row>
    <row r="4185" spans="4:4" x14ac:dyDescent="0.2">
      <c r="D4185" s="185"/>
    </row>
    <row r="4186" spans="4:4" x14ac:dyDescent="0.2">
      <c r="D4186" s="185"/>
    </row>
    <row r="4187" spans="4:4" x14ac:dyDescent="0.2">
      <c r="D4187" s="185"/>
    </row>
    <row r="4188" spans="4:4" x14ac:dyDescent="0.2">
      <c r="D4188" s="185"/>
    </row>
    <row r="4189" spans="4:4" x14ac:dyDescent="0.2">
      <c r="D4189" s="185"/>
    </row>
    <row r="4190" spans="4:4" x14ac:dyDescent="0.2">
      <c r="D4190" s="185"/>
    </row>
    <row r="4191" spans="4:4" x14ac:dyDescent="0.2">
      <c r="D4191" s="185"/>
    </row>
    <row r="4192" spans="4:4" x14ac:dyDescent="0.2">
      <c r="D4192" s="185"/>
    </row>
    <row r="4193" spans="4:4" x14ac:dyDescent="0.2">
      <c r="D4193" s="185"/>
    </row>
    <row r="4194" spans="4:4" x14ac:dyDescent="0.2">
      <c r="D4194" s="185"/>
    </row>
    <row r="4195" spans="4:4" x14ac:dyDescent="0.2">
      <c r="D4195" s="185"/>
    </row>
    <row r="4196" spans="4:4" x14ac:dyDescent="0.2">
      <c r="D4196" s="185"/>
    </row>
    <row r="4197" spans="4:4" x14ac:dyDescent="0.2">
      <c r="D4197" s="185"/>
    </row>
    <row r="4198" spans="4:4" x14ac:dyDescent="0.2">
      <c r="D4198" s="185"/>
    </row>
    <row r="4199" spans="4:4" x14ac:dyDescent="0.2">
      <c r="D4199" s="185"/>
    </row>
    <row r="4200" spans="4:4" x14ac:dyDescent="0.2">
      <c r="D4200" s="185"/>
    </row>
    <row r="4201" spans="4:4" x14ac:dyDescent="0.2">
      <c r="D4201" s="185"/>
    </row>
    <row r="4202" spans="4:4" x14ac:dyDescent="0.2">
      <c r="D4202" s="185"/>
    </row>
    <row r="4203" spans="4:4" x14ac:dyDescent="0.2">
      <c r="D4203" s="185"/>
    </row>
    <row r="4204" spans="4:4" x14ac:dyDescent="0.2">
      <c r="D4204" s="185"/>
    </row>
    <row r="4205" spans="4:4" x14ac:dyDescent="0.2">
      <c r="D4205" s="185"/>
    </row>
    <row r="4206" spans="4:4" x14ac:dyDescent="0.2">
      <c r="D4206" s="185"/>
    </row>
    <row r="4207" spans="4:4" x14ac:dyDescent="0.2">
      <c r="D4207" s="185"/>
    </row>
    <row r="4208" spans="4:4" x14ac:dyDescent="0.2">
      <c r="D4208" s="185"/>
    </row>
    <row r="4209" spans="4:4" x14ac:dyDescent="0.2">
      <c r="D4209" s="185"/>
    </row>
    <row r="4210" spans="4:4" x14ac:dyDescent="0.2">
      <c r="D4210" s="185"/>
    </row>
    <row r="4211" spans="4:4" x14ac:dyDescent="0.2">
      <c r="D4211" s="185"/>
    </row>
    <row r="4212" spans="4:4" x14ac:dyDescent="0.2">
      <c r="D4212" s="185"/>
    </row>
    <row r="4213" spans="4:4" x14ac:dyDescent="0.2">
      <c r="D4213" s="185"/>
    </row>
    <row r="4214" spans="4:4" x14ac:dyDescent="0.2">
      <c r="D4214" s="185"/>
    </row>
    <row r="4215" spans="4:4" x14ac:dyDescent="0.2">
      <c r="D4215" s="185"/>
    </row>
    <row r="4216" spans="4:4" x14ac:dyDescent="0.2">
      <c r="D4216" s="185"/>
    </row>
    <row r="4217" spans="4:4" x14ac:dyDescent="0.2">
      <c r="D4217" s="185"/>
    </row>
    <row r="4218" spans="4:4" x14ac:dyDescent="0.2">
      <c r="D4218" s="185"/>
    </row>
    <row r="4219" spans="4:4" x14ac:dyDescent="0.2">
      <c r="D4219" s="185"/>
    </row>
    <row r="4220" spans="4:4" x14ac:dyDescent="0.2">
      <c r="D4220" s="185"/>
    </row>
    <row r="4221" spans="4:4" x14ac:dyDescent="0.2">
      <c r="D4221" s="185"/>
    </row>
    <row r="4222" spans="4:4" x14ac:dyDescent="0.2">
      <c r="D4222" s="185"/>
    </row>
    <row r="4223" spans="4:4" x14ac:dyDescent="0.2">
      <c r="D4223" s="185"/>
    </row>
    <row r="4224" spans="4:4" x14ac:dyDescent="0.2">
      <c r="D4224" s="185"/>
    </row>
    <row r="4225" spans="4:4" x14ac:dyDescent="0.2">
      <c r="D4225" s="185"/>
    </row>
    <row r="4226" spans="4:4" x14ac:dyDescent="0.2">
      <c r="D4226" s="185"/>
    </row>
    <row r="4227" spans="4:4" x14ac:dyDescent="0.2">
      <c r="D4227" s="185"/>
    </row>
    <row r="4228" spans="4:4" x14ac:dyDescent="0.2">
      <c r="D4228" s="185"/>
    </row>
    <row r="4229" spans="4:4" x14ac:dyDescent="0.2">
      <c r="D4229" s="185"/>
    </row>
    <row r="4230" spans="4:4" x14ac:dyDescent="0.2">
      <c r="D4230" s="185"/>
    </row>
    <row r="4231" spans="4:4" x14ac:dyDescent="0.2">
      <c r="D4231" s="185"/>
    </row>
    <row r="4232" spans="4:4" x14ac:dyDescent="0.2">
      <c r="D4232" s="185"/>
    </row>
    <row r="4233" spans="4:4" x14ac:dyDescent="0.2">
      <c r="D4233" s="185"/>
    </row>
    <row r="4234" spans="4:4" x14ac:dyDescent="0.2">
      <c r="D4234" s="185"/>
    </row>
    <row r="4235" spans="4:4" x14ac:dyDescent="0.2">
      <c r="D4235" s="185"/>
    </row>
    <row r="4236" spans="4:4" x14ac:dyDescent="0.2">
      <c r="D4236" s="185"/>
    </row>
    <row r="4237" spans="4:4" x14ac:dyDescent="0.2">
      <c r="D4237" s="185"/>
    </row>
    <row r="4238" spans="4:4" x14ac:dyDescent="0.2">
      <c r="D4238" s="185"/>
    </row>
    <row r="4239" spans="4:4" x14ac:dyDescent="0.2">
      <c r="D4239" s="185"/>
    </row>
    <row r="4240" spans="4:4" x14ac:dyDescent="0.2">
      <c r="D4240" s="185"/>
    </row>
    <row r="4241" spans="4:4" x14ac:dyDescent="0.2">
      <c r="D4241" s="185"/>
    </row>
    <row r="4242" spans="4:4" x14ac:dyDescent="0.2">
      <c r="D4242" s="185"/>
    </row>
    <row r="4243" spans="4:4" x14ac:dyDescent="0.2">
      <c r="D4243" s="185"/>
    </row>
    <row r="4244" spans="4:4" x14ac:dyDescent="0.2">
      <c r="D4244" s="185"/>
    </row>
    <row r="4245" spans="4:4" x14ac:dyDescent="0.2">
      <c r="D4245" s="185"/>
    </row>
    <row r="4246" spans="4:4" x14ac:dyDescent="0.2">
      <c r="D4246" s="185"/>
    </row>
    <row r="4247" spans="4:4" x14ac:dyDescent="0.2">
      <c r="D4247" s="185"/>
    </row>
    <row r="4248" spans="4:4" x14ac:dyDescent="0.2">
      <c r="D4248" s="185"/>
    </row>
    <row r="4249" spans="4:4" x14ac:dyDescent="0.2">
      <c r="D4249" s="185"/>
    </row>
    <row r="4250" spans="4:4" x14ac:dyDescent="0.2">
      <c r="D4250" s="185"/>
    </row>
    <row r="4251" spans="4:4" x14ac:dyDescent="0.2">
      <c r="D4251" s="185"/>
    </row>
    <row r="4252" spans="4:4" x14ac:dyDescent="0.2">
      <c r="D4252" s="185"/>
    </row>
    <row r="4253" spans="4:4" x14ac:dyDescent="0.2">
      <c r="D4253" s="185"/>
    </row>
    <row r="4254" spans="4:4" x14ac:dyDescent="0.2">
      <c r="D4254" s="185"/>
    </row>
    <row r="4255" spans="4:4" x14ac:dyDescent="0.2">
      <c r="D4255" s="185"/>
    </row>
    <row r="4256" spans="4:4" x14ac:dyDescent="0.2">
      <c r="D4256" s="185"/>
    </row>
    <row r="4257" spans="4:4" x14ac:dyDescent="0.2">
      <c r="D4257" s="185"/>
    </row>
    <row r="4258" spans="4:4" x14ac:dyDescent="0.2">
      <c r="D4258" s="185"/>
    </row>
    <row r="4259" spans="4:4" x14ac:dyDescent="0.2">
      <c r="D4259" s="185"/>
    </row>
    <row r="4260" spans="4:4" x14ac:dyDescent="0.2">
      <c r="D4260" s="185"/>
    </row>
    <row r="4261" spans="4:4" x14ac:dyDescent="0.2">
      <c r="D4261" s="185"/>
    </row>
    <row r="4262" spans="4:4" x14ac:dyDescent="0.2">
      <c r="D4262" s="185"/>
    </row>
    <row r="4263" spans="4:4" x14ac:dyDescent="0.2">
      <c r="D4263" s="185"/>
    </row>
    <row r="4264" spans="4:4" x14ac:dyDescent="0.2">
      <c r="D4264" s="185"/>
    </row>
    <row r="4265" spans="4:4" x14ac:dyDescent="0.2">
      <c r="D4265" s="185"/>
    </row>
    <row r="4266" spans="4:4" x14ac:dyDescent="0.2">
      <c r="D4266" s="185"/>
    </row>
    <row r="4267" spans="4:4" x14ac:dyDescent="0.2">
      <c r="D4267" s="185"/>
    </row>
    <row r="4268" spans="4:4" x14ac:dyDescent="0.2">
      <c r="D4268" s="185"/>
    </row>
    <row r="4269" spans="4:4" x14ac:dyDescent="0.2">
      <c r="D4269" s="185"/>
    </row>
    <row r="4270" spans="4:4" x14ac:dyDescent="0.2">
      <c r="D4270" s="185"/>
    </row>
    <row r="4271" spans="4:4" x14ac:dyDescent="0.2">
      <c r="D4271" s="185"/>
    </row>
    <row r="4272" spans="4:4" x14ac:dyDescent="0.2">
      <c r="D4272" s="185"/>
    </row>
    <row r="4273" spans="4:4" x14ac:dyDescent="0.2">
      <c r="D4273" s="185"/>
    </row>
    <row r="4274" spans="4:4" x14ac:dyDescent="0.2">
      <c r="D4274" s="185"/>
    </row>
    <row r="4275" spans="4:4" x14ac:dyDescent="0.2">
      <c r="D4275" s="185"/>
    </row>
    <row r="4276" spans="4:4" x14ac:dyDescent="0.2">
      <c r="D4276" s="185"/>
    </row>
    <row r="4277" spans="4:4" x14ac:dyDescent="0.2">
      <c r="D4277" s="185"/>
    </row>
    <row r="4278" spans="4:4" x14ac:dyDescent="0.2">
      <c r="D4278" s="185"/>
    </row>
    <row r="4279" spans="4:4" x14ac:dyDescent="0.2">
      <c r="D4279" s="185"/>
    </row>
    <row r="4280" spans="4:4" x14ac:dyDescent="0.2">
      <c r="D4280" s="185"/>
    </row>
    <row r="4281" spans="4:4" x14ac:dyDescent="0.2">
      <c r="D4281" s="185"/>
    </row>
    <row r="4282" spans="4:4" x14ac:dyDescent="0.2">
      <c r="D4282" s="185"/>
    </row>
    <row r="4283" spans="4:4" x14ac:dyDescent="0.2">
      <c r="D4283" s="185"/>
    </row>
    <row r="4284" spans="4:4" x14ac:dyDescent="0.2">
      <c r="D4284" s="185"/>
    </row>
    <row r="4285" spans="4:4" x14ac:dyDescent="0.2">
      <c r="D4285" s="185"/>
    </row>
    <row r="4286" spans="4:4" x14ac:dyDescent="0.2">
      <c r="D4286" s="185"/>
    </row>
    <row r="4287" spans="4:4" x14ac:dyDescent="0.2">
      <c r="D4287" s="185"/>
    </row>
    <row r="4288" spans="4:4" x14ac:dyDescent="0.2">
      <c r="D4288" s="185"/>
    </row>
    <row r="4289" spans="4:4" x14ac:dyDescent="0.2">
      <c r="D4289" s="185"/>
    </row>
    <row r="4290" spans="4:4" x14ac:dyDescent="0.2">
      <c r="D4290" s="185"/>
    </row>
    <row r="4291" spans="4:4" x14ac:dyDescent="0.2">
      <c r="D4291" s="185"/>
    </row>
    <row r="4292" spans="4:4" x14ac:dyDescent="0.2">
      <c r="D4292" s="185"/>
    </row>
    <row r="4293" spans="4:4" x14ac:dyDescent="0.2">
      <c r="D4293" s="185"/>
    </row>
    <row r="4294" spans="4:4" x14ac:dyDescent="0.2">
      <c r="D4294" s="185"/>
    </row>
    <row r="4295" spans="4:4" x14ac:dyDescent="0.2">
      <c r="D4295" s="185"/>
    </row>
    <row r="4296" spans="4:4" x14ac:dyDescent="0.2">
      <c r="D4296" s="185"/>
    </row>
    <row r="4297" spans="4:4" x14ac:dyDescent="0.2">
      <c r="D4297" s="185"/>
    </row>
    <row r="4298" spans="4:4" x14ac:dyDescent="0.2">
      <c r="D4298" s="185"/>
    </row>
    <row r="4299" spans="4:4" x14ac:dyDescent="0.2">
      <c r="D4299" s="185"/>
    </row>
    <row r="4300" spans="4:4" x14ac:dyDescent="0.2">
      <c r="D4300" s="185"/>
    </row>
    <row r="4301" spans="4:4" x14ac:dyDescent="0.2">
      <c r="D4301" s="185"/>
    </row>
    <row r="4302" spans="4:4" x14ac:dyDescent="0.2">
      <c r="D4302" s="185"/>
    </row>
    <row r="4303" spans="4:4" x14ac:dyDescent="0.2">
      <c r="D4303" s="185"/>
    </row>
    <row r="4304" spans="4:4" x14ac:dyDescent="0.2">
      <c r="D4304" s="185"/>
    </row>
    <row r="4305" spans="4:4" x14ac:dyDescent="0.2">
      <c r="D4305" s="185"/>
    </row>
    <row r="4306" spans="4:4" x14ac:dyDescent="0.2">
      <c r="D4306" s="185"/>
    </row>
    <row r="4307" spans="4:4" x14ac:dyDescent="0.2">
      <c r="D4307" s="185"/>
    </row>
    <row r="4308" spans="4:4" x14ac:dyDescent="0.2">
      <c r="D4308" s="185"/>
    </row>
    <row r="4309" spans="4:4" x14ac:dyDescent="0.2">
      <c r="D4309" s="185"/>
    </row>
    <row r="4310" spans="4:4" x14ac:dyDescent="0.2">
      <c r="D4310" s="185"/>
    </row>
    <row r="4311" spans="4:4" x14ac:dyDescent="0.2">
      <c r="D4311" s="185"/>
    </row>
    <row r="4312" spans="4:4" x14ac:dyDescent="0.2">
      <c r="D4312" s="185"/>
    </row>
    <row r="4313" spans="4:4" x14ac:dyDescent="0.2">
      <c r="D4313" s="185"/>
    </row>
    <row r="4314" spans="4:4" x14ac:dyDescent="0.2">
      <c r="D4314" s="185"/>
    </row>
    <row r="4315" spans="4:4" x14ac:dyDescent="0.2">
      <c r="D4315" s="185"/>
    </row>
    <row r="4316" spans="4:4" x14ac:dyDescent="0.2">
      <c r="D4316" s="185"/>
    </row>
    <row r="4317" spans="4:4" x14ac:dyDescent="0.2">
      <c r="D4317" s="185"/>
    </row>
    <row r="4318" spans="4:4" x14ac:dyDescent="0.2">
      <c r="D4318" s="185"/>
    </row>
    <row r="4319" spans="4:4" x14ac:dyDescent="0.2">
      <c r="D4319" s="185"/>
    </row>
    <row r="4320" spans="4:4" x14ac:dyDescent="0.2">
      <c r="D4320" s="185"/>
    </row>
    <row r="4321" spans="4:4" x14ac:dyDescent="0.2">
      <c r="D4321" s="185"/>
    </row>
    <row r="4322" spans="4:4" x14ac:dyDescent="0.2">
      <c r="D4322" s="185"/>
    </row>
    <row r="4323" spans="4:4" x14ac:dyDescent="0.2">
      <c r="D4323" s="185"/>
    </row>
    <row r="4324" spans="4:4" x14ac:dyDescent="0.2">
      <c r="D4324" s="185"/>
    </row>
    <row r="4325" spans="4:4" x14ac:dyDescent="0.2">
      <c r="D4325" s="185"/>
    </row>
    <row r="4326" spans="4:4" x14ac:dyDescent="0.2">
      <c r="D4326" s="185"/>
    </row>
    <row r="4327" spans="4:4" x14ac:dyDescent="0.2">
      <c r="D4327" s="185"/>
    </row>
    <row r="4328" spans="4:4" x14ac:dyDescent="0.2">
      <c r="D4328" s="185"/>
    </row>
    <row r="4329" spans="4:4" x14ac:dyDescent="0.2">
      <c r="D4329" s="185"/>
    </row>
    <row r="4330" spans="4:4" x14ac:dyDescent="0.2">
      <c r="D4330" s="185"/>
    </row>
    <row r="4331" spans="4:4" x14ac:dyDescent="0.2">
      <c r="D4331" s="185"/>
    </row>
    <row r="4332" spans="4:4" x14ac:dyDescent="0.2">
      <c r="D4332" s="185"/>
    </row>
    <row r="4333" spans="4:4" x14ac:dyDescent="0.2">
      <c r="D4333" s="185"/>
    </row>
    <row r="4334" spans="4:4" x14ac:dyDescent="0.2">
      <c r="D4334" s="185"/>
    </row>
    <row r="4335" spans="4:4" x14ac:dyDescent="0.2">
      <c r="D4335" s="185"/>
    </row>
    <row r="4336" spans="4:4" x14ac:dyDescent="0.2">
      <c r="D4336" s="185"/>
    </row>
    <row r="4337" spans="4:4" x14ac:dyDescent="0.2">
      <c r="D4337" s="185"/>
    </row>
    <row r="4338" spans="4:4" x14ac:dyDescent="0.2">
      <c r="D4338" s="185"/>
    </row>
    <row r="4339" spans="4:4" x14ac:dyDescent="0.2">
      <c r="D4339" s="185"/>
    </row>
    <row r="4340" spans="4:4" x14ac:dyDescent="0.2">
      <c r="D4340" s="185"/>
    </row>
    <row r="4341" spans="4:4" x14ac:dyDescent="0.2">
      <c r="D4341" s="185"/>
    </row>
    <row r="4342" spans="4:4" x14ac:dyDescent="0.2">
      <c r="D4342" s="185"/>
    </row>
    <row r="4343" spans="4:4" x14ac:dyDescent="0.2">
      <c r="D4343" s="185"/>
    </row>
    <row r="4344" spans="4:4" x14ac:dyDescent="0.2">
      <c r="D4344" s="185"/>
    </row>
    <row r="4345" spans="4:4" x14ac:dyDescent="0.2">
      <c r="D4345" s="185"/>
    </row>
    <row r="4346" spans="4:4" x14ac:dyDescent="0.2">
      <c r="D4346" s="185"/>
    </row>
    <row r="4347" spans="4:4" x14ac:dyDescent="0.2">
      <c r="D4347" s="185"/>
    </row>
    <row r="4348" spans="4:4" x14ac:dyDescent="0.2">
      <c r="D4348" s="185"/>
    </row>
    <row r="4349" spans="4:4" x14ac:dyDescent="0.2">
      <c r="D4349" s="185"/>
    </row>
    <row r="4350" spans="4:4" x14ac:dyDescent="0.2">
      <c r="D4350" s="185"/>
    </row>
    <row r="4351" spans="4:4" x14ac:dyDescent="0.2">
      <c r="D4351" s="185"/>
    </row>
    <row r="4352" spans="4:4" x14ac:dyDescent="0.2">
      <c r="D4352" s="185"/>
    </row>
    <row r="4353" spans="4:4" x14ac:dyDescent="0.2">
      <c r="D4353" s="185"/>
    </row>
    <row r="4354" spans="4:4" x14ac:dyDescent="0.2">
      <c r="D4354" s="185"/>
    </row>
    <row r="4355" spans="4:4" x14ac:dyDescent="0.2">
      <c r="D4355" s="185"/>
    </row>
    <row r="4356" spans="4:4" x14ac:dyDescent="0.2">
      <c r="D4356" s="185"/>
    </row>
    <row r="4357" spans="4:4" x14ac:dyDescent="0.2">
      <c r="D4357" s="185"/>
    </row>
    <row r="4358" spans="4:4" x14ac:dyDescent="0.2">
      <c r="D4358" s="185"/>
    </row>
    <row r="4359" spans="4:4" x14ac:dyDescent="0.2">
      <c r="D4359" s="185"/>
    </row>
    <row r="4360" spans="4:4" x14ac:dyDescent="0.2">
      <c r="D4360" s="185"/>
    </row>
    <row r="4361" spans="4:4" x14ac:dyDescent="0.2">
      <c r="D4361" s="185"/>
    </row>
    <row r="4362" spans="4:4" x14ac:dyDescent="0.2">
      <c r="D4362" s="185"/>
    </row>
    <row r="4363" spans="4:4" x14ac:dyDescent="0.2">
      <c r="D4363" s="185"/>
    </row>
    <row r="4364" spans="4:4" x14ac:dyDescent="0.2">
      <c r="D4364" s="185"/>
    </row>
    <row r="4365" spans="4:4" x14ac:dyDescent="0.2">
      <c r="D4365" s="185"/>
    </row>
    <row r="4366" spans="4:4" x14ac:dyDescent="0.2">
      <c r="D4366" s="185"/>
    </row>
    <row r="4367" spans="4:4" x14ac:dyDescent="0.2">
      <c r="D4367" s="185"/>
    </row>
    <row r="4368" spans="4:4" x14ac:dyDescent="0.2">
      <c r="D4368" s="185"/>
    </row>
    <row r="4369" spans="4:4" x14ac:dyDescent="0.2">
      <c r="D4369" s="185"/>
    </row>
    <row r="4370" spans="4:4" x14ac:dyDescent="0.2">
      <c r="D4370" s="185"/>
    </row>
    <row r="4371" spans="4:4" x14ac:dyDescent="0.2">
      <c r="D4371" s="185"/>
    </row>
    <row r="4372" spans="4:4" x14ac:dyDescent="0.2">
      <c r="D4372" s="185"/>
    </row>
    <row r="4373" spans="4:4" x14ac:dyDescent="0.2">
      <c r="D4373" s="185"/>
    </row>
    <row r="4374" spans="4:4" x14ac:dyDescent="0.2">
      <c r="D4374" s="185"/>
    </row>
    <row r="4375" spans="4:4" x14ac:dyDescent="0.2">
      <c r="D4375" s="185"/>
    </row>
    <row r="4376" spans="4:4" x14ac:dyDescent="0.2">
      <c r="D4376" s="185"/>
    </row>
    <row r="4377" spans="4:4" x14ac:dyDescent="0.2">
      <c r="D4377" s="185"/>
    </row>
    <row r="4378" spans="4:4" x14ac:dyDescent="0.2">
      <c r="D4378" s="185"/>
    </row>
    <row r="4379" spans="4:4" x14ac:dyDescent="0.2">
      <c r="D4379" s="185"/>
    </row>
    <row r="4380" spans="4:4" x14ac:dyDescent="0.2">
      <c r="D4380" s="185"/>
    </row>
    <row r="4381" spans="4:4" x14ac:dyDescent="0.2">
      <c r="D4381" s="185"/>
    </row>
    <row r="4382" spans="4:4" x14ac:dyDescent="0.2">
      <c r="D4382" s="185"/>
    </row>
    <row r="4383" spans="4:4" x14ac:dyDescent="0.2">
      <c r="D4383" s="185"/>
    </row>
    <row r="4384" spans="4:4" x14ac:dyDescent="0.2">
      <c r="D4384" s="185"/>
    </row>
    <row r="4385" spans="4:4" x14ac:dyDescent="0.2">
      <c r="D4385" s="185"/>
    </row>
    <row r="4386" spans="4:4" x14ac:dyDescent="0.2">
      <c r="D4386" s="185"/>
    </row>
    <row r="4387" spans="4:4" x14ac:dyDescent="0.2">
      <c r="D4387" s="185"/>
    </row>
    <row r="4388" spans="4:4" x14ac:dyDescent="0.2">
      <c r="D4388" s="185"/>
    </row>
    <row r="4389" spans="4:4" x14ac:dyDescent="0.2">
      <c r="D4389" s="185"/>
    </row>
    <row r="4390" spans="4:4" x14ac:dyDescent="0.2">
      <c r="D4390" s="185"/>
    </row>
    <row r="4391" spans="4:4" x14ac:dyDescent="0.2">
      <c r="D4391" s="185"/>
    </row>
    <row r="4392" spans="4:4" x14ac:dyDescent="0.2">
      <c r="D4392" s="185"/>
    </row>
    <row r="4393" spans="4:4" x14ac:dyDescent="0.2">
      <c r="D4393" s="185"/>
    </row>
    <row r="4394" spans="4:4" x14ac:dyDescent="0.2">
      <c r="D4394" s="185"/>
    </row>
    <row r="4395" spans="4:4" x14ac:dyDescent="0.2">
      <c r="D4395" s="185"/>
    </row>
    <row r="4396" spans="4:4" x14ac:dyDescent="0.2">
      <c r="D4396" s="185"/>
    </row>
    <row r="4397" spans="4:4" x14ac:dyDescent="0.2">
      <c r="D4397" s="185"/>
    </row>
    <row r="4398" spans="4:4" x14ac:dyDescent="0.2">
      <c r="D4398" s="185"/>
    </row>
    <row r="4399" spans="4:4" x14ac:dyDescent="0.2">
      <c r="D4399" s="185"/>
    </row>
    <row r="4400" spans="4:4" x14ac:dyDescent="0.2">
      <c r="D4400" s="185"/>
    </row>
    <row r="4401" spans="4:4" x14ac:dyDescent="0.2">
      <c r="D4401" s="185"/>
    </row>
    <row r="4402" spans="4:4" x14ac:dyDescent="0.2">
      <c r="D4402" s="185"/>
    </row>
    <row r="4403" spans="4:4" x14ac:dyDescent="0.2">
      <c r="D4403" s="185"/>
    </row>
    <row r="4404" spans="4:4" x14ac:dyDescent="0.2">
      <c r="D4404" s="185"/>
    </row>
    <row r="4405" spans="4:4" x14ac:dyDescent="0.2">
      <c r="D4405" s="185"/>
    </row>
    <row r="4406" spans="4:4" x14ac:dyDescent="0.2">
      <c r="D4406" s="185"/>
    </row>
    <row r="4407" spans="4:4" x14ac:dyDescent="0.2">
      <c r="D4407" s="185"/>
    </row>
    <row r="4408" spans="4:4" x14ac:dyDescent="0.2">
      <c r="D4408" s="185"/>
    </row>
    <row r="4409" spans="4:4" x14ac:dyDescent="0.2">
      <c r="D4409" s="185"/>
    </row>
    <row r="4410" spans="4:4" x14ac:dyDescent="0.2">
      <c r="D4410" s="185"/>
    </row>
    <row r="4411" spans="4:4" x14ac:dyDescent="0.2">
      <c r="D4411" s="185"/>
    </row>
    <row r="4412" spans="4:4" x14ac:dyDescent="0.2">
      <c r="D4412" s="185"/>
    </row>
    <row r="4413" spans="4:4" x14ac:dyDescent="0.2">
      <c r="D4413" s="185"/>
    </row>
    <row r="4414" spans="4:4" x14ac:dyDescent="0.2">
      <c r="D4414" s="185"/>
    </row>
    <row r="4415" spans="4:4" x14ac:dyDescent="0.2">
      <c r="D4415" s="185"/>
    </row>
    <row r="4416" spans="4:4" x14ac:dyDescent="0.2">
      <c r="D4416" s="185"/>
    </row>
    <row r="4417" spans="4:4" x14ac:dyDescent="0.2">
      <c r="D4417" s="185"/>
    </row>
    <row r="4418" spans="4:4" x14ac:dyDescent="0.2">
      <c r="D4418" s="185"/>
    </row>
    <row r="4419" spans="4:4" x14ac:dyDescent="0.2">
      <c r="D4419" s="185"/>
    </row>
    <row r="4420" spans="4:4" x14ac:dyDescent="0.2">
      <c r="D4420" s="185"/>
    </row>
    <row r="4421" spans="4:4" x14ac:dyDescent="0.2">
      <c r="D4421" s="185"/>
    </row>
    <row r="4422" spans="4:4" x14ac:dyDescent="0.2">
      <c r="D4422" s="185"/>
    </row>
    <row r="4423" spans="4:4" x14ac:dyDescent="0.2">
      <c r="D4423" s="185"/>
    </row>
    <row r="4424" spans="4:4" x14ac:dyDescent="0.2">
      <c r="D4424" s="185"/>
    </row>
    <row r="4425" spans="4:4" x14ac:dyDescent="0.2">
      <c r="D4425" s="185"/>
    </row>
    <row r="4426" spans="4:4" x14ac:dyDescent="0.2">
      <c r="D4426" s="185"/>
    </row>
    <row r="4427" spans="4:4" x14ac:dyDescent="0.2">
      <c r="D4427" s="185"/>
    </row>
    <row r="4428" spans="4:4" x14ac:dyDescent="0.2">
      <c r="D4428" s="185"/>
    </row>
    <row r="4429" spans="4:4" x14ac:dyDescent="0.2">
      <c r="D4429" s="185"/>
    </row>
    <row r="4430" spans="4:4" x14ac:dyDescent="0.2">
      <c r="D4430" s="185"/>
    </row>
    <row r="4431" spans="4:4" x14ac:dyDescent="0.2">
      <c r="D4431" s="185"/>
    </row>
    <row r="4432" spans="4:4" x14ac:dyDescent="0.2">
      <c r="D4432" s="185"/>
    </row>
    <row r="4433" spans="4:4" x14ac:dyDescent="0.2">
      <c r="D4433" s="185"/>
    </row>
    <row r="4434" spans="4:4" x14ac:dyDescent="0.2">
      <c r="D4434" s="185"/>
    </row>
    <row r="4435" spans="4:4" x14ac:dyDescent="0.2">
      <c r="D4435" s="185"/>
    </row>
    <row r="4436" spans="4:4" x14ac:dyDescent="0.2">
      <c r="D4436" s="185"/>
    </row>
    <row r="4437" spans="4:4" x14ac:dyDescent="0.2">
      <c r="D4437" s="185"/>
    </row>
    <row r="4438" spans="4:4" x14ac:dyDescent="0.2">
      <c r="D4438" s="185"/>
    </row>
    <row r="4439" spans="4:4" x14ac:dyDescent="0.2">
      <c r="D4439" s="185"/>
    </row>
    <row r="4440" spans="4:4" x14ac:dyDescent="0.2">
      <c r="D4440" s="185"/>
    </row>
    <row r="4441" spans="4:4" x14ac:dyDescent="0.2">
      <c r="D4441" s="185"/>
    </row>
    <row r="4442" spans="4:4" x14ac:dyDescent="0.2">
      <c r="D4442" s="185"/>
    </row>
    <row r="4443" spans="4:4" x14ac:dyDescent="0.2">
      <c r="D4443" s="185"/>
    </row>
    <row r="4444" spans="4:4" x14ac:dyDescent="0.2">
      <c r="D4444" s="185"/>
    </row>
    <row r="4445" spans="4:4" x14ac:dyDescent="0.2">
      <c r="D4445" s="185"/>
    </row>
    <row r="4446" spans="4:4" x14ac:dyDescent="0.2">
      <c r="D4446" s="185"/>
    </row>
    <row r="4447" spans="4:4" x14ac:dyDescent="0.2">
      <c r="D4447" s="185"/>
    </row>
    <row r="4448" spans="4:4" x14ac:dyDescent="0.2">
      <c r="D4448" s="185"/>
    </row>
    <row r="4449" spans="4:4" x14ac:dyDescent="0.2">
      <c r="D4449" s="185"/>
    </row>
    <row r="4450" spans="4:4" x14ac:dyDescent="0.2">
      <c r="D4450" s="185"/>
    </row>
    <row r="4451" spans="4:4" x14ac:dyDescent="0.2">
      <c r="D4451" s="185"/>
    </row>
    <row r="4452" spans="4:4" x14ac:dyDescent="0.2">
      <c r="D4452" s="185"/>
    </row>
    <row r="4453" spans="4:4" x14ac:dyDescent="0.2">
      <c r="D4453" s="185"/>
    </row>
    <row r="4454" spans="4:4" x14ac:dyDescent="0.2">
      <c r="D4454" s="185"/>
    </row>
    <row r="4455" spans="4:4" x14ac:dyDescent="0.2">
      <c r="D4455" s="185"/>
    </row>
    <row r="4456" spans="4:4" x14ac:dyDescent="0.2">
      <c r="D4456" s="185"/>
    </row>
    <row r="4457" spans="4:4" x14ac:dyDescent="0.2">
      <c r="D4457" s="185"/>
    </row>
    <row r="4458" spans="4:4" x14ac:dyDescent="0.2">
      <c r="D4458" s="185"/>
    </row>
    <row r="4459" spans="4:4" x14ac:dyDescent="0.2">
      <c r="D4459" s="185"/>
    </row>
    <row r="4460" spans="4:4" x14ac:dyDescent="0.2">
      <c r="D4460" s="185"/>
    </row>
    <row r="4461" spans="4:4" x14ac:dyDescent="0.2">
      <c r="D4461" s="185"/>
    </row>
    <row r="4462" spans="4:4" x14ac:dyDescent="0.2">
      <c r="D4462" s="185"/>
    </row>
    <row r="4463" spans="4:4" x14ac:dyDescent="0.2">
      <c r="D4463" s="185"/>
    </row>
    <row r="4464" spans="4:4" x14ac:dyDescent="0.2">
      <c r="D4464" s="185"/>
    </row>
    <row r="4465" spans="4:4" x14ac:dyDescent="0.2">
      <c r="D4465" s="185"/>
    </row>
    <row r="4466" spans="4:4" x14ac:dyDescent="0.2">
      <c r="D4466" s="185"/>
    </row>
    <row r="4467" spans="4:4" x14ac:dyDescent="0.2">
      <c r="D4467" s="185"/>
    </row>
    <row r="4468" spans="4:4" x14ac:dyDescent="0.2">
      <c r="D4468" s="185"/>
    </row>
    <row r="4469" spans="4:4" x14ac:dyDescent="0.2">
      <c r="D4469" s="185"/>
    </row>
    <row r="4470" spans="4:4" x14ac:dyDescent="0.2">
      <c r="D4470" s="185"/>
    </row>
    <row r="4471" spans="4:4" x14ac:dyDescent="0.2">
      <c r="D4471" s="185"/>
    </row>
    <row r="4472" spans="4:4" x14ac:dyDescent="0.2">
      <c r="D4472" s="185"/>
    </row>
    <row r="4473" spans="4:4" x14ac:dyDescent="0.2">
      <c r="D4473" s="185"/>
    </row>
    <row r="4474" spans="4:4" x14ac:dyDescent="0.2">
      <c r="D4474" s="185"/>
    </row>
    <row r="4475" spans="4:4" x14ac:dyDescent="0.2">
      <c r="D4475" s="185"/>
    </row>
    <row r="4476" spans="4:4" x14ac:dyDescent="0.2">
      <c r="D4476" s="185"/>
    </row>
    <row r="4477" spans="4:4" x14ac:dyDescent="0.2">
      <c r="D4477" s="185"/>
    </row>
    <row r="4478" spans="4:4" x14ac:dyDescent="0.2">
      <c r="D4478" s="185"/>
    </row>
    <row r="4479" spans="4:4" x14ac:dyDescent="0.2">
      <c r="D4479" s="185"/>
    </row>
    <row r="4480" spans="4:4" x14ac:dyDescent="0.2">
      <c r="D4480" s="185"/>
    </row>
    <row r="4481" spans="4:4" x14ac:dyDescent="0.2">
      <c r="D4481" s="185"/>
    </row>
    <row r="4482" spans="4:4" x14ac:dyDescent="0.2">
      <c r="D4482" s="185"/>
    </row>
    <row r="4483" spans="4:4" x14ac:dyDescent="0.2">
      <c r="D4483" s="185"/>
    </row>
    <row r="4484" spans="4:4" x14ac:dyDescent="0.2">
      <c r="D4484" s="185"/>
    </row>
    <row r="4485" spans="4:4" x14ac:dyDescent="0.2">
      <c r="D4485" s="185"/>
    </row>
    <row r="4486" spans="4:4" x14ac:dyDescent="0.2">
      <c r="D4486" s="185"/>
    </row>
    <row r="4487" spans="4:4" x14ac:dyDescent="0.2">
      <c r="D4487" s="185"/>
    </row>
    <row r="4488" spans="4:4" x14ac:dyDescent="0.2">
      <c r="D4488" s="185"/>
    </row>
    <row r="4489" spans="4:4" x14ac:dyDescent="0.2">
      <c r="D4489" s="185"/>
    </row>
    <row r="4490" spans="4:4" x14ac:dyDescent="0.2">
      <c r="D4490" s="185"/>
    </row>
    <row r="4491" spans="4:4" x14ac:dyDescent="0.2">
      <c r="D4491" s="185"/>
    </row>
    <row r="4492" spans="4:4" x14ac:dyDescent="0.2">
      <c r="D4492" s="185"/>
    </row>
    <row r="4493" spans="4:4" x14ac:dyDescent="0.2">
      <c r="D4493" s="185"/>
    </row>
    <row r="4494" spans="4:4" x14ac:dyDescent="0.2">
      <c r="D4494" s="185"/>
    </row>
    <row r="4495" spans="4:4" x14ac:dyDescent="0.2">
      <c r="D4495" s="185"/>
    </row>
    <row r="4496" spans="4:4" x14ac:dyDescent="0.2">
      <c r="D4496" s="185"/>
    </row>
    <row r="4497" spans="4:4" x14ac:dyDescent="0.2">
      <c r="D4497" s="185"/>
    </row>
    <row r="4498" spans="4:4" x14ac:dyDescent="0.2">
      <c r="D4498" s="185"/>
    </row>
    <row r="4499" spans="4:4" x14ac:dyDescent="0.2">
      <c r="D4499" s="185"/>
    </row>
    <row r="4500" spans="4:4" x14ac:dyDescent="0.2">
      <c r="D4500" s="185"/>
    </row>
    <row r="4501" spans="4:4" x14ac:dyDescent="0.2">
      <c r="D4501" s="185"/>
    </row>
    <row r="4502" spans="4:4" x14ac:dyDescent="0.2">
      <c r="D4502" s="185"/>
    </row>
    <row r="4503" spans="4:4" x14ac:dyDescent="0.2">
      <c r="D4503" s="185"/>
    </row>
    <row r="4504" spans="4:4" x14ac:dyDescent="0.2">
      <c r="D4504" s="185"/>
    </row>
    <row r="4505" spans="4:4" x14ac:dyDescent="0.2">
      <c r="D4505" s="185"/>
    </row>
    <row r="4506" spans="4:4" x14ac:dyDescent="0.2">
      <c r="D4506" s="185"/>
    </row>
    <row r="4507" spans="4:4" x14ac:dyDescent="0.2">
      <c r="D4507" s="185"/>
    </row>
    <row r="4508" spans="4:4" x14ac:dyDescent="0.2">
      <c r="D4508" s="185"/>
    </row>
    <row r="4509" spans="4:4" x14ac:dyDescent="0.2">
      <c r="D4509" s="185"/>
    </row>
    <row r="4510" spans="4:4" x14ac:dyDescent="0.2">
      <c r="D4510" s="185"/>
    </row>
    <row r="4511" spans="4:4" x14ac:dyDescent="0.2">
      <c r="D4511" s="185"/>
    </row>
    <row r="4512" spans="4:4" x14ac:dyDescent="0.2">
      <c r="D4512" s="185"/>
    </row>
    <row r="4513" spans="4:4" x14ac:dyDescent="0.2">
      <c r="D4513" s="185"/>
    </row>
    <row r="4514" spans="4:4" x14ac:dyDescent="0.2">
      <c r="D4514" s="185"/>
    </row>
    <row r="4515" spans="4:4" x14ac:dyDescent="0.2">
      <c r="D4515" s="185"/>
    </row>
    <row r="4516" spans="4:4" x14ac:dyDescent="0.2">
      <c r="D4516" s="185"/>
    </row>
    <row r="4517" spans="4:4" x14ac:dyDescent="0.2">
      <c r="D4517" s="185"/>
    </row>
    <row r="4518" spans="4:4" x14ac:dyDescent="0.2">
      <c r="D4518" s="185"/>
    </row>
    <row r="4519" spans="4:4" x14ac:dyDescent="0.2">
      <c r="D4519" s="185"/>
    </row>
    <row r="4520" spans="4:4" x14ac:dyDescent="0.2">
      <c r="D4520" s="185"/>
    </row>
    <row r="4521" spans="4:4" x14ac:dyDescent="0.2">
      <c r="D4521" s="185"/>
    </row>
    <row r="4522" spans="4:4" x14ac:dyDescent="0.2">
      <c r="D4522" s="185"/>
    </row>
    <row r="4523" spans="4:4" x14ac:dyDescent="0.2">
      <c r="D4523" s="185"/>
    </row>
    <row r="4524" spans="4:4" x14ac:dyDescent="0.2">
      <c r="D4524" s="185"/>
    </row>
    <row r="4525" spans="4:4" x14ac:dyDescent="0.2">
      <c r="D4525" s="185"/>
    </row>
    <row r="4526" spans="4:4" x14ac:dyDescent="0.2">
      <c r="D4526" s="185"/>
    </row>
    <row r="4527" spans="4:4" x14ac:dyDescent="0.2">
      <c r="D4527" s="185"/>
    </row>
    <row r="4528" spans="4:4" x14ac:dyDescent="0.2">
      <c r="D4528" s="185"/>
    </row>
    <row r="4529" spans="4:4" x14ac:dyDescent="0.2">
      <c r="D4529" s="185"/>
    </row>
    <row r="4530" spans="4:4" x14ac:dyDescent="0.2">
      <c r="D4530" s="185"/>
    </row>
    <row r="4531" spans="4:4" x14ac:dyDescent="0.2">
      <c r="D4531" s="185"/>
    </row>
    <row r="4532" spans="4:4" x14ac:dyDescent="0.2">
      <c r="D4532" s="185"/>
    </row>
    <row r="4533" spans="4:4" x14ac:dyDescent="0.2">
      <c r="D4533" s="185"/>
    </row>
    <row r="4534" spans="4:4" x14ac:dyDescent="0.2">
      <c r="D4534" s="185"/>
    </row>
    <row r="4535" spans="4:4" x14ac:dyDescent="0.2">
      <c r="D4535" s="185"/>
    </row>
    <row r="4536" spans="4:4" x14ac:dyDescent="0.2">
      <c r="D4536" s="185"/>
    </row>
    <row r="4537" spans="4:4" x14ac:dyDescent="0.2">
      <c r="D4537" s="185"/>
    </row>
    <row r="4538" spans="4:4" x14ac:dyDescent="0.2">
      <c r="D4538" s="185"/>
    </row>
    <row r="4539" spans="4:4" x14ac:dyDescent="0.2">
      <c r="D4539" s="185"/>
    </row>
    <row r="4540" spans="4:4" x14ac:dyDescent="0.2">
      <c r="D4540" s="185"/>
    </row>
    <row r="4541" spans="4:4" x14ac:dyDescent="0.2">
      <c r="D4541" s="185"/>
    </row>
    <row r="4542" spans="4:4" x14ac:dyDescent="0.2">
      <c r="D4542" s="185"/>
    </row>
    <row r="4543" spans="4:4" x14ac:dyDescent="0.2">
      <c r="D4543" s="185"/>
    </row>
    <row r="4544" spans="4:4" x14ac:dyDescent="0.2">
      <c r="D4544" s="185"/>
    </row>
    <row r="4545" spans="4:4" x14ac:dyDescent="0.2">
      <c r="D4545" s="185"/>
    </row>
    <row r="4546" spans="4:4" x14ac:dyDescent="0.2">
      <c r="D4546" s="185"/>
    </row>
    <row r="4547" spans="4:4" x14ac:dyDescent="0.2">
      <c r="D4547" s="185"/>
    </row>
    <row r="4548" spans="4:4" x14ac:dyDescent="0.2">
      <c r="D4548" s="185"/>
    </row>
    <row r="4549" spans="4:4" x14ac:dyDescent="0.2">
      <c r="D4549" s="185"/>
    </row>
    <row r="4550" spans="4:4" x14ac:dyDescent="0.2">
      <c r="D4550" s="185"/>
    </row>
    <row r="4551" spans="4:4" x14ac:dyDescent="0.2">
      <c r="D4551" s="185"/>
    </row>
    <row r="4552" spans="4:4" x14ac:dyDescent="0.2">
      <c r="D4552" s="185"/>
    </row>
    <row r="4553" spans="4:4" x14ac:dyDescent="0.2">
      <c r="D4553" s="185"/>
    </row>
    <row r="4554" spans="4:4" x14ac:dyDescent="0.2">
      <c r="D4554" s="185"/>
    </row>
    <row r="4555" spans="4:4" x14ac:dyDescent="0.2">
      <c r="D4555" s="185"/>
    </row>
    <row r="4556" spans="4:4" x14ac:dyDescent="0.2">
      <c r="D4556" s="185"/>
    </row>
    <row r="4557" spans="4:4" x14ac:dyDescent="0.2">
      <c r="D4557" s="185"/>
    </row>
    <row r="4558" spans="4:4" x14ac:dyDescent="0.2">
      <c r="D4558" s="185"/>
    </row>
    <row r="4559" spans="4:4" x14ac:dyDescent="0.2">
      <c r="D4559" s="185"/>
    </row>
    <row r="4560" spans="4:4" x14ac:dyDescent="0.2">
      <c r="D4560" s="185"/>
    </row>
    <row r="4561" spans="4:4" x14ac:dyDescent="0.2">
      <c r="D4561" s="185"/>
    </row>
    <row r="4562" spans="4:4" x14ac:dyDescent="0.2">
      <c r="D4562" s="185"/>
    </row>
    <row r="4563" spans="4:4" x14ac:dyDescent="0.2">
      <c r="D4563" s="185"/>
    </row>
    <row r="4564" spans="4:4" x14ac:dyDescent="0.2">
      <c r="D4564" s="185"/>
    </row>
    <row r="4565" spans="4:4" x14ac:dyDescent="0.2">
      <c r="D4565" s="185"/>
    </row>
    <row r="4566" spans="4:4" x14ac:dyDescent="0.2">
      <c r="D4566" s="185"/>
    </row>
    <row r="4567" spans="4:4" x14ac:dyDescent="0.2">
      <c r="D4567" s="185"/>
    </row>
    <row r="4568" spans="4:4" x14ac:dyDescent="0.2">
      <c r="D4568" s="185"/>
    </row>
    <row r="4569" spans="4:4" x14ac:dyDescent="0.2">
      <c r="D4569" s="185"/>
    </row>
    <row r="4570" spans="4:4" x14ac:dyDescent="0.2">
      <c r="D4570" s="185"/>
    </row>
    <row r="4571" spans="4:4" x14ac:dyDescent="0.2">
      <c r="D4571" s="185"/>
    </row>
    <row r="4572" spans="4:4" x14ac:dyDescent="0.2">
      <c r="D4572" s="185"/>
    </row>
    <row r="4573" spans="4:4" x14ac:dyDescent="0.2">
      <c r="D4573" s="185"/>
    </row>
    <row r="4574" spans="4:4" x14ac:dyDescent="0.2">
      <c r="D4574" s="185"/>
    </row>
    <row r="4575" spans="4:4" x14ac:dyDescent="0.2">
      <c r="D4575" s="185"/>
    </row>
    <row r="4576" spans="4:4" x14ac:dyDescent="0.2">
      <c r="D4576" s="185"/>
    </row>
    <row r="4577" spans="4:4" x14ac:dyDescent="0.2">
      <c r="D4577" s="185"/>
    </row>
    <row r="4578" spans="4:4" x14ac:dyDescent="0.2">
      <c r="D4578" s="185"/>
    </row>
    <row r="4579" spans="4:4" x14ac:dyDescent="0.2">
      <c r="D4579" s="185"/>
    </row>
    <row r="4580" spans="4:4" x14ac:dyDescent="0.2">
      <c r="D4580" s="185"/>
    </row>
    <row r="4581" spans="4:4" x14ac:dyDescent="0.2">
      <c r="D4581" s="185"/>
    </row>
    <row r="4582" spans="4:4" x14ac:dyDescent="0.2">
      <c r="D4582" s="185"/>
    </row>
    <row r="4583" spans="4:4" x14ac:dyDescent="0.2">
      <c r="D4583" s="185"/>
    </row>
    <row r="4584" spans="4:4" x14ac:dyDescent="0.2">
      <c r="D4584" s="185"/>
    </row>
    <row r="4585" spans="4:4" x14ac:dyDescent="0.2">
      <c r="D4585" s="185"/>
    </row>
    <row r="4586" spans="4:4" x14ac:dyDescent="0.2">
      <c r="D4586" s="185"/>
    </row>
    <row r="4587" spans="4:4" x14ac:dyDescent="0.2">
      <c r="D4587" s="185"/>
    </row>
    <row r="4588" spans="4:4" x14ac:dyDescent="0.2">
      <c r="D4588" s="185"/>
    </row>
    <row r="4589" spans="4:4" x14ac:dyDescent="0.2">
      <c r="D4589" s="185"/>
    </row>
    <row r="4590" spans="4:4" x14ac:dyDescent="0.2">
      <c r="D4590" s="185"/>
    </row>
    <row r="4591" spans="4:4" x14ac:dyDescent="0.2">
      <c r="D4591" s="185"/>
    </row>
    <row r="4592" spans="4:4" x14ac:dyDescent="0.2">
      <c r="D4592" s="185"/>
    </row>
    <row r="4593" spans="4:4" x14ac:dyDescent="0.2">
      <c r="D4593" s="185"/>
    </row>
    <row r="4594" spans="4:4" x14ac:dyDescent="0.2">
      <c r="D4594" s="185"/>
    </row>
    <row r="4595" spans="4:4" x14ac:dyDescent="0.2">
      <c r="D4595" s="185"/>
    </row>
    <row r="4596" spans="4:4" x14ac:dyDescent="0.2">
      <c r="D4596" s="185"/>
    </row>
    <row r="4597" spans="4:4" x14ac:dyDescent="0.2">
      <c r="D4597" s="185"/>
    </row>
    <row r="4598" spans="4:4" x14ac:dyDescent="0.2">
      <c r="D4598" s="185"/>
    </row>
    <row r="4599" spans="4:4" x14ac:dyDescent="0.2">
      <c r="D4599" s="185"/>
    </row>
    <row r="4600" spans="4:4" x14ac:dyDescent="0.2">
      <c r="D4600" s="185"/>
    </row>
    <row r="4601" spans="4:4" x14ac:dyDescent="0.2">
      <c r="D4601" s="185"/>
    </row>
    <row r="4602" spans="4:4" x14ac:dyDescent="0.2">
      <c r="D4602" s="185"/>
    </row>
    <row r="4603" spans="4:4" x14ac:dyDescent="0.2">
      <c r="D4603" s="185"/>
    </row>
    <row r="4604" spans="4:4" x14ac:dyDescent="0.2">
      <c r="D4604" s="185"/>
    </row>
    <row r="4605" spans="4:4" x14ac:dyDescent="0.2">
      <c r="D4605" s="185"/>
    </row>
    <row r="4606" spans="4:4" x14ac:dyDescent="0.2">
      <c r="D4606" s="185"/>
    </row>
    <row r="4607" spans="4:4" x14ac:dyDescent="0.2">
      <c r="D4607" s="185"/>
    </row>
    <row r="4608" spans="4:4" x14ac:dyDescent="0.2">
      <c r="D4608" s="185"/>
    </row>
    <row r="4609" spans="4:4" x14ac:dyDescent="0.2">
      <c r="D4609" s="185"/>
    </row>
    <row r="4610" spans="4:4" x14ac:dyDescent="0.2">
      <c r="D4610" s="185"/>
    </row>
    <row r="4611" spans="4:4" x14ac:dyDescent="0.2">
      <c r="D4611" s="185"/>
    </row>
    <row r="4612" spans="4:4" x14ac:dyDescent="0.2">
      <c r="D4612" s="185"/>
    </row>
    <row r="4613" spans="4:4" x14ac:dyDescent="0.2">
      <c r="D4613" s="185"/>
    </row>
    <row r="4614" spans="4:4" x14ac:dyDescent="0.2">
      <c r="D4614" s="185"/>
    </row>
    <row r="4615" spans="4:4" x14ac:dyDescent="0.2">
      <c r="D4615" s="185"/>
    </row>
    <row r="4616" spans="4:4" x14ac:dyDescent="0.2">
      <c r="D4616" s="185"/>
    </row>
    <row r="4617" spans="4:4" x14ac:dyDescent="0.2">
      <c r="D4617" s="185"/>
    </row>
    <row r="4618" spans="4:4" x14ac:dyDescent="0.2">
      <c r="D4618" s="185"/>
    </row>
    <row r="4619" spans="4:4" x14ac:dyDescent="0.2">
      <c r="D4619" s="185"/>
    </row>
    <row r="4620" spans="4:4" x14ac:dyDescent="0.2">
      <c r="D4620" s="185"/>
    </row>
    <row r="4621" spans="4:4" x14ac:dyDescent="0.2">
      <c r="D4621" s="185"/>
    </row>
    <row r="4622" spans="4:4" x14ac:dyDescent="0.2">
      <c r="D4622" s="185"/>
    </row>
    <row r="4623" spans="4:4" x14ac:dyDescent="0.2">
      <c r="D4623" s="185"/>
    </row>
    <row r="4624" spans="4:4" x14ac:dyDescent="0.2">
      <c r="D4624" s="185"/>
    </row>
    <row r="4625" spans="4:4" x14ac:dyDescent="0.2">
      <c r="D4625" s="185"/>
    </row>
    <row r="4626" spans="4:4" x14ac:dyDescent="0.2">
      <c r="D4626" s="185"/>
    </row>
    <row r="4627" spans="4:4" x14ac:dyDescent="0.2">
      <c r="D4627" s="185"/>
    </row>
    <row r="4628" spans="4:4" x14ac:dyDescent="0.2">
      <c r="D4628" s="185"/>
    </row>
    <row r="4629" spans="4:4" x14ac:dyDescent="0.2">
      <c r="D4629" s="185"/>
    </row>
    <row r="4630" spans="4:4" x14ac:dyDescent="0.2">
      <c r="D4630" s="185"/>
    </row>
    <row r="4631" spans="4:4" x14ac:dyDescent="0.2">
      <c r="D4631" s="185"/>
    </row>
    <row r="4632" spans="4:4" x14ac:dyDescent="0.2">
      <c r="D4632" s="185"/>
    </row>
    <row r="4633" spans="4:4" x14ac:dyDescent="0.2">
      <c r="D4633" s="185"/>
    </row>
    <row r="4634" spans="4:4" x14ac:dyDescent="0.2">
      <c r="D4634" s="185"/>
    </row>
    <row r="4635" spans="4:4" x14ac:dyDescent="0.2">
      <c r="D4635" s="185"/>
    </row>
    <row r="4636" spans="4:4" x14ac:dyDescent="0.2">
      <c r="D4636" s="185"/>
    </row>
    <row r="4637" spans="4:4" x14ac:dyDescent="0.2">
      <c r="D4637" s="185"/>
    </row>
    <row r="4638" spans="4:4" x14ac:dyDescent="0.2">
      <c r="D4638" s="185"/>
    </row>
    <row r="4639" spans="4:4" x14ac:dyDescent="0.2">
      <c r="D4639" s="185"/>
    </row>
    <row r="4640" spans="4:4" x14ac:dyDescent="0.2">
      <c r="D4640" s="185"/>
    </row>
    <row r="4641" spans="4:4" x14ac:dyDescent="0.2">
      <c r="D4641" s="185"/>
    </row>
    <row r="4642" spans="4:4" x14ac:dyDescent="0.2">
      <c r="D4642" s="185"/>
    </row>
    <row r="4643" spans="4:4" x14ac:dyDescent="0.2">
      <c r="D4643" s="185"/>
    </row>
    <row r="4644" spans="4:4" x14ac:dyDescent="0.2">
      <c r="D4644" s="185"/>
    </row>
    <row r="4645" spans="4:4" x14ac:dyDescent="0.2">
      <c r="D4645" s="185"/>
    </row>
    <row r="4646" spans="4:4" x14ac:dyDescent="0.2">
      <c r="D4646" s="185"/>
    </row>
    <row r="4647" spans="4:4" x14ac:dyDescent="0.2">
      <c r="D4647" s="185"/>
    </row>
    <row r="4648" spans="4:4" x14ac:dyDescent="0.2">
      <c r="D4648" s="185"/>
    </row>
    <row r="4649" spans="4:4" x14ac:dyDescent="0.2">
      <c r="D4649" s="185"/>
    </row>
    <row r="4650" spans="4:4" x14ac:dyDescent="0.2">
      <c r="D4650" s="185"/>
    </row>
    <row r="4651" spans="4:4" x14ac:dyDescent="0.2">
      <c r="D4651" s="185"/>
    </row>
    <row r="4652" spans="4:4" x14ac:dyDescent="0.2">
      <c r="D4652" s="185"/>
    </row>
    <row r="4653" spans="4:4" x14ac:dyDescent="0.2">
      <c r="D4653" s="185"/>
    </row>
    <row r="4654" spans="4:4" x14ac:dyDescent="0.2">
      <c r="D4654" s="185"/>
    </row>
    <row r="4655" spans="4:4" x14ac:dyDescent="0.2">
      <c r="D4655" s="185"/>
    </row>
    <row r="4656" spans="4:4" x14ac:dyDescent="0.2">
      <c r="D4656" s="185"/>
    </row>
    <row r="4657" spans="4:4" x14ac:dyDescent="0.2">
      <c r="D4657" s="185"/>
    </row>
    <row r="4658" spans="4:4" x14ac:dyDescent="0.2">
      <c r="D4658" s="185"/>
    </row>
    <row r="4659" spans="4:4" x14ac:dyDescent="0.2">
      <c r="D4659" s="185"/>
    </row>
    <row r="4660" spans="4:4" x14ac:dyDescent="0.2">
      <c r="D4660" s="185"/>
    </row>
    <row r="4661" spans="4:4" x14ac:dyDescent="0.2">
      <c r="D4661" s="185"/>
    </row>
    <row r="4662" spans="4:4" x14ac:dyDescent="0.2">
      <c r="D4662" s="185"/>
    </row>
    <row r="4663" spans="4:4" x14ac:dyDescent="0.2">
      <c r="D4663" s="185"/>
    </row>
    <row r="4664" spans="4:4" x14ac:dyDescent="0.2">
      <c r="D4664" s="185"/>
    </row>
    <row r="4665" spans="4:4" x14ac:dyDescent="0.2">
      <c r="D4665" s="185"/>
    </row>
    <row r="4666" spans="4:4" x14ac:dyDescent="0.2">
      <c r="D4666" s="185"/>
    </row>
    <row r="4667" spans="4:4" x14ac:dyDescent="0.2">
      <c r="D4667" s="185"/>
    </row>
    <row r="4668" spans="4:4" x14ac:dyDescent="0.2">
      <c r="D4668" s="185"/>
    </row>
    <row r="4669" spans="4:4" x14ac:dyDescent="0.2">
      <c r="D4669" s="185"/>
    </row>
    <row r="4670" spans="4:4" x14ac:dyDescent="0.2">
      <c r="D4670" s="185"/>
    </row>
    <row r="4671" spans="4:4" x14ac:dyDescent="0.2">
      <c r="D4671" s="185"/>
    </row>
    <row r="4672" spans="4:4" x14ac:dyDescent="0.2">
      <c r="D4672" s="185"/>
    </row>
    <row r="4673" spans="4:4" x14ac:dyDescent="0.2">
      <c r="D4673" s="185"/>
    </row>
    <row r="4674" spans="4:4" x14ac:dyDescent="0.2">
      <c r="D4674" s="185"/>
    </row>
    <row r="4675" spans="4:4" x14ac:dyDescent="0.2">
      <c r="D4675" s="185"/>
    </row>
    <row r="4676" spans="4:4" x14ac:dyDescent="0.2">
      <c r="D4676" s="185"/>
    </row>
    <row r="4677" spans="4:4" x14ac:dyDescent="0.2">
      <c r="D4677" s="185"/>
    </row>
    <row r="4678" spans="4:4" x14ac:dyDescent="0.2">
      <c r="D4678" s="185"/>
    </row>
    <row r="4679" spans="4:4" x14ac:dyDescent="0.2">
      <c r="D4679" s="185"/>
    </row>
    <row r="4680" spans="4:4" x14ac:dyDescent="0.2">
      <c r="D4680" s="185"/>
    </row>
    <row r="4681" spans="4:4" x14ac:dyDescent="0.2">
      <c r="D4681" s="185"/>
    </row>
    <row r="4682" spans="4:4" x14ac:dyDescent="0.2">
      <c r="D4682" s="185"/>
    </row>
    <row r="4683" spans="4:4" x14ac:dyDescent="0.2">
      <c r="D4683" s="185"/>
    </row>
    <row r="4684" spans="4:4" x14ac:dyDescent="0.2">
      <c r="D4684" s="185"/>
    </row>
    <row r="4685" spans="4:4" x14ac:dyDescent="0.2">
      <c r="D4685" s="185"/>
    </row>
    <row r="4686" spans="4:4" x14ac:dyDescent="0.2">
      <c r="D4686" s="185"/>
    </row>
    <row r="4687" spans="4:4" x14ac:dyDescent="0.2">
      <c r="D4687" s="185"/>
    </row>
    <row r="4688" spans="4:4" x14ac:dyDescent="0.2">
      <c r="D4688" s="185"/>
    </row>
    <row r="4689" spans="4:4" x14ac:dyDescent="0.2">
      <c r="D4689" s="185"/>
    </row>
    <row r="4690" spans="4:4" x14ac:dyDescent="0.2">
      <c r="D4690" s="185"/>
    </row>
    <row r="4691" spans="4:4" x14ac:dyDescent="0.2">
      <c r="D4691" s="185"/>
    </row>
    <row r="4692" spans="4:4" x14ac:dyDescent="0.2">
      <c r="D4692" s="185"/>
    </row>
    <row r="4693" spans="4:4" x14ac:dyDescent="0.2">
      <c r="D4693" s="185"/>
    </row>
    <row r="4694" spans="4:4" x14ac:dyDescent="0.2">
      <c r="D4694" s="185"/>
    </row>
    <row r="4695" spans="4:4" x14ac:dyDescent="0.2">
      <c r="D4695" s="185"/>
    </row>
    <row r="4696" spans="4:4" x14ac:dyDescent="0.2">
      <c r="D4696" s="185"/>
    </row>
    <row r="4697" spans="4:4" x14ac:dyDescent="0.2">
      <c r="D4697" s="185"/>
    </row>
    <row r="4698" spans="4:4" x14ac:dyDescent="0.2">
      <c r="D4698" s="185"/>
    </row>
    <row r="4699" spans="4:4" x14ac:dyDescent="0.2">
      <c r="D4699" s="185"/>
    </row>
    <row r="4700" spans="4:4" x14ac:dyDescent="0.2">
      <c r="D4700" s="185"/>
    </row>
    <row r="4701" spans="4:4" x14ac:dyDescent="0.2">
      <c r="D4701" s="185"/>
    </row>
    <row r="4702" spans="4:4" x14ac:dyDescent="0.2">
      <c r="D4702" s="185"/>
    </row>
    <row r="4703" spans="4:4" x14ac:dyDescent="0.2">
      <c r="D4703" s="185"/>
    </row>
    <row r="4704" spans="4:4" x14ac:dyDescent="0.2">
      <c r="D4704" s="185"/>
    </row>
    <row r="4705" spans="4:4" x14ac:dyDescent="0.2">
      <c r="D4705" s="185"/>
    </row>
    <row r="4706" spans="4:4" x14ac:dyDescent="0.2">
      <c r="D4706" s="185"/>
    </row>
    <row r="4707" spans="4:4" x14ac:dyDescent="0.2">
      <c r="D4707" s="185"/>
    </row>
    <row r="4708" spans="4:4" x14ac:dyDescent="0.2">
      <c r="D4708" s="185"/>
    </row>
    <row r="4709" spans="4:4" x14ac:dyDescent="0.2">
      <c r="D4709" s="185"/>
    </row>
    <row r="4710" spans="4:4" x14ac:dyDescent="0.2">
      <c r="D4710" s="185"/>
    </row>
    <row r="4711" spans="4:4" x14ac:dyDescent="0.2">
      <c r="D4711" s="185"/>
    </row>
    <row r="4712" spans="4:4" x14ac:dyDescent="0.2">
      <c r="D4712" s="185"/>
    </row>
    <row r="4713" spans="4:4" x14ac:dyDescent="0.2">
      <c r="D4713" s="185"/>
    </row>
    <row r="4714" spans="4:4" x14ac:dyDescent="0.2">
      <c r="D4714" s="185"/>
    </row>
    <row r="4715" spans="4:4" x14ac:dyDescent="0.2">
      <c r="D4715" s="185"/>
    </row>
    <row r="4716" spans="4:4" x14ac:dyDescent="0.2">
      <c r="D4716" s="185"/>
    </row>
    <row r="4717" spans="4:4" x14ac:dyDescent="0.2">
      <c r="D4717" s="185"/>
    </row>
    <row r="4718" spans="4:4" x14ac:dyDescent="0.2">
      <c r="D4718" s="185"/>
    </row>
    <row r="4719" spans="4:4" x14ac:dyDescent="0.2">
      <c r="D4719" s="185"/>
    </row>
    <row r="4720" spans="4:4" x14ac:dyDescent="0.2">
      <c r="D4720" s="185"/>
    </row>
    <row r="4721" spans="4:4" x14ac:dyDescent="0.2">
      <c r="D4721" s="185"/>
    </row>
    <row r="4722" spans="4:4" x14ac:dyDescent="0.2">
      <c r="D4722" s="185"/>
    </row>
    <row r="4723" spans="4:4" x14ac:dyDescent="0.2">
      <c r="D4723" s="185"/>
    </row>
    <row r="4724" spans="4:4" x14ac:dyDescent="0.2">
      <c r="D4724" s="185"/>
    </row>
    <row r="4725" spans="4:4" x14ac:dyDescent="0.2">
      <c r="D4725" s="185"/>
    </row>
    <row r="4726" spans="4:4" x14ac:dyDescent="0.2">
      <c r="D4726" s="185"/>
    </row>
    <row r="4727" spans="4:4" x14ac:dyDescent="0.2">
      <c r="D4727" s="185"/>
    </row>
    <row r="4728" spans="4:4" x14ac:dyDescent="0.2">
      <c r="D4728" s="185"/>
    </row>
    <row r="4729" spans="4:4" x14ac:dyDescent="0.2">
      <c r="D4729" s="185"/>
    </row>
    <row r="4730" spans="4:4" x14ac:dyDescent="0.2">
      <c r="D4730" s="185"/>
    </row>
    <row r="4731" spans="4:4" x14ac:dyDescent="0.2">
      <c r="D4731" s="185"/>
    </row>
    <row r="4732" spans="4:4" x14ac:dyDescent="0.2">
      <c r="D4732" s="185"/>
    </row>
    <row r="4733" spans="4:4" x14ac:dyDescent="0.2">
      <c r="D4733" s="185"/>
    </row>
    <row r="4734" spans="4:4" x14ac:dyDescent="0.2">
      <c r="D4734" s="185"/>
    </row>
    <row r="4735" spans="4:4" x14ac:dyDescent="0.2">
      <c r="D4735" s="185"/>
    </row>
    <row r="4736" spans="4:4" x14ac:dyDescent="0.2">
      <c r="D4736" s="185"/>
    </row>
    <row r="4737" spans="4:4" x14ac:dyDescent="0.2">
      <c r="D4737" s="185"/>
    </row>
    <row r="4738" spans="4:4" x14ac:dyDescent="0.2">
      <c r="D4738" s="185"/>
    </row>
    <row r="4739" spans="4:4" x14ac:dyDescent="0.2">
      <c r="D4739" s="185"/>
    </row>
    <row r="4740" spans="4:4" x14ac:dyDescent="0.2">
      <c r="D4740" s="185"/>
    </row>
    <row r="4741" spans="4:4" x14ac:dyDescent="0.2">
      <c r="D4741" s="185"/>
    </row>
    <row r="4742" spans="4:4" x14ac:dyDescent="0.2">
      <c r="D4742" s="185"/>
    </row>
    <row r="4743" spans="4:4" x14ac:dyDescent="0.2">
      <c r="D4743" s="185"/>
    </row>
    <row r="4744" spans="4:4" x14ac:dyDescent="0.2">
      <c r="D4744" s="185"/>
    </row>
    <row r="4745" spans="4:4" x14ac:dyDescent="0.2">
      <c r="D4745" s="185"/>
    </row>
    <row r="4746" spans="4:4" x14ac:dyDescent="0.2">
      <c r="D4746" s="185"/>
    </row>
    <row r="4747" spans="4:4" x14ac:dyDescent="0.2">
      <c r="D4747" s="185"/>
    </row>
    <row r="4748" spans="4:4" x14ac:dyDescent="0.2">
      <c r="D4748" s="185"/>
    </row>
    <row r="4749" spans="4:4" x14ac:dyDescent="0.2">
      <c r="D4749" s="185"/>
    </row>
    <row r="4750" spans="4:4" x14ac:dyDescent="0.2">
      <c r="D4750" s="185"/>
    </row>
    <row r="4751" spans="4:4" x14ac:dyDescent="0.2">
      <c r="D4751" s="185"/>
    </row>
    <row r="4752" spans="4:4" x14ac:dyDescent="0.2">
      <c r="D4752" s="185"/>
    </row>
    <row r="4753" spans="4:4" x14ac:dyDescent="0.2">
      <c r="D4753" s="185"/>
    </row>
    <row r="4754" spans="4:4" x14ac:dyDescent="0.2">
      <c r="D4754" s="185"/>
    </row>
    <row r="4755" spans="4:4" x14ac:dyDescent="0.2">
      <c r="D4755" s="185"/>
    </row>
    <row r="4756" spans="4:4" x14ac:dyDescent="0.2">
      <c r="D4756" s="185"/>
    </row>
    <row r="4757" spans="4:4" x14ac:dyDescent="0.2">
      <c r="D4757" s="185"/>
    </row>
    <row r="4758" spans="4:4" x14ac:dyDescent="0.2">
      <c r="D4758" s="185"/>
    </row>
    <row r="4759" spans="4:4" x14ac:dyDescent="0.2">
      <c r="D4759" s="185"/>
    </row>
    <row r="4760" spans="4:4" x14ac:dyDescent="0.2">
      <c r="D4760" s="185"/>
    </row>
    <row r="4761" spans="4:4" x14ac:dyDescent="0.2">
      <c r="D4761" s="185"/>
    </row>
    <row r="4762" spans="4:4" x14ac:dyDescent="0.2">
      <c r="D4762" s="185"/>
    </row>
    <row r="4763" spans="4:4" x14ac:dyDescent="0.2">
      <c r="D4763" s="185"/>
    </row>
    <row r="4764" spans="4:4" x14ac:dyDescent="0.2">
      <c r="D4764" s="185"/>
    </row>
    <row r="4765" spans="4:4" x14ac:dyDescent="0.2">
      <c r="D4765" s="185"/>
    </row>
    <row r="4766" spans="4:4" x14ac:dyDescent="0.2">
      <c r="D4766" s="185"/>
    </row>
    <row r="4767" spans="4:4" x14ac:dyDescent="0.2">
      <c r="D4767" s="185"/>
    </row>
    <row r="4768" spans="4:4" x14ac:dyDescent="0.2">
      <c r="D4768" s="185"/>
    </row>
    <row r="4769" spans="4:4" x14ac:dyDescent="0.2">
      <c r="D4769" s="185"/>
    </row>
    <row r="4770" spans="4:4" x14ac:dyDescent="0.2">
      <c r="D4770" s="185"/>
    </row>
    <row r="4771" spans="4:4" x14ac:dyDescent="0.2">
      <c r="D4771" s="185"/>
    </row>
    <row r="4772" spans="4:4" x14ac:dyDescent="0.2">
      <c r="D4772" s="185"/>
    </row>
    <row r="4773" spans="4:4" x14ac:dyDescent="0.2">
      <c r="D4773" s="185"/>
    </row>
    <row r="4774" spans="4:4" x14ac:dyDescent="0.2">
      <c r="D4774" s="185"/>
    </row>
    <row r="4775" spans="4:4" x14ac:dyDescent="0.2">
      <c r="D4775" s="185"/>
    </row>
    <row r="4776" spans="4:4" x14ac:dyDescent="0.2">
      <c r="D4776" s="185"/>
    </row>
    <row r="4777" spans="4:4" x14ac:dyDescent="0.2">
      <c r="D4777" s="185"/>
    </row>
    <row r="4778" spans="4:4" x14ac:dyDescent="0.2">
      <c r="D4778" s="185"/>
    </row>
    <row r="4779" spans="4:4" x14ac:dyDescent="0.2">
      <c r="D4779" s="185"/>
    </row>
    <row r="4780" spans="4:4" x14ac:dyDescent="0.2">
      <c r="D4780" s="185"/>
    </row>
    <row r="4781" spans="4:4" x14ac:dyDescent="0.2">
      <c r="D4781" s="185"/>
    </row>
    <row r="4782" spans="4:4" x14ac:dyDescent="0.2">
      <c r="D4782" s="185"/>
    </row>
    <row r="4783" spans="4:4" x14ac:dyDescent="0.2">
      <c r="D4783" s="185"/>
    </row>
    <row r="4784" spans="4:4" x14ac:dyDescent="0.2">
      <c r="D4784" s="185"/>
    </row>
    <row r="4785" spans="4:4" x14ac:dyDescent="0.2">
      <c r="D4785" s="185"/>
    </row>
    <row r="4786" spans="4:4" x14ac:dyDescent="0.2">
      <c r="D4786" s="185"/>
    </row>
    <row r="4787" spans="4:4" x14ac:dyDescent="0.2">
      <c r="D4787" s="185"/>
    </row>
    <row r="4788" spans="4:4" x14ac:dyDescent="0.2">
      <c r="D4788" s="185"/>
    </row>
    <row r="4789" spans="4:4" x14ac:dyDescent="0.2">
      <c r="D4789" s="185"/>
    </row>
    <row r="4790" spans="4:4" x14ac:dyDescent="0.2">
      <c r="D4790" s="185"/>
    </row>
    <row r="4791" spans="4:4" x14ac:dyDescent="0.2">
      <c r="D4791" s="185"/>
    </row>
    <row r="4792" spans="4:4" x14ac:dyDescent="0.2">
      <c r="D4792" s="185"/>
    </row>
    <row r="4793" spans="4:4" x14ac:dyDescent="0.2">
      <c r="D4793" s="185"/>
    </row>
    <row r="4794" spans="4:4" x14ac:dyDescent="0.2">
      <c r="D4794" s="185"/>
    </row>
    <row r="4795" spans="4:4" x14ac:dyDescent="0.2">
      <c r="D4795" s="185"/>
    </row>
    <row r="4796" spans="4:4" x14ac:dyDescent="0.2">
      <c r="D4796" s="185"/>
    </row>
    <row r="4797" spans="4:4" x14ac:dyDescent="0.2">
      <c r="D4797" s="185"/>
    </row>
    <row r="4798" spans="4:4" x14ac:dyDescent="0.2">
      <c r="D4798" s="185"/>
    </row>
    <row r="4799" spans="4:4" x14ac:dyDescent="0.2">
      <c r="D4799" s="185"/>
    </row>
    <row r="4800" spans="4:4" x14ac:dyDescent="0.2">
      <c r="D4800" s="185"/>
    </row>
    <row r="4801" spans="4:4" x14ac:dyDescent="0.2">
      <c r="D4801" s="185"/>
    </row>
    <row r="4802" spans="4:4" x14ac:dyDescent="0.2">
      <c r="D4802" s="185"/>
    </row>
    <row r="4803" spans="4:4" x14ac:dyDescent="0.2">
      <c r="D4803" s="185"/>
    </row>
    <row r="4804" spans="4:4" x14ac:dyDescent="0.2">
      <c r="D4804" s="185"/>
    </row>
    <row r="4805" spans="4:4" x14ac:dyDescent="0.2">
      <c r="D4805" s="185"/>
    </row>
    <row r="4806" spans="4:4" x14ac:dyDescent="0.2">
      <c r="D4806" s="185"/>
    </row>
    <row r="4807" spans="4:4" x14ac:dyDescent="0.2">
      <c r="D4807" s="185"/>
    </row>
    <row r="4808" spans="4:4" x14ac:dyDescent="0.2">
      <c r="D4808" s="185"/>
    </row>
    <row r="4809" spans="4:4" x14ac:dyDescent="0.2">
      <c r="D4809" s="185"/>
    </row>
    <row r="4810" spans="4:4" x14ac:dyDescent="0.2">
      <c r="D4810" s="185"/>
    </row>
    <row r="4811" spans="4:4" x14ac:dyDescent="0.2">
      <c r="D4811" s="185"/>
    </row>
    <row r="4812" spans="4:4" x14ac:dyDescent="0.2">
      <c r="D4812" s="185"/>
    </row>
    <row r="4813" spans="4:4" x14ac:dyDescent="0.2">
      <c r="D4813" s="185"/>
    </row>
    <row r="4814" spans="4:4" x14ac:dyDescent="0.2">
      <c r="D4814" s="185"/>
    </row>
    <row r="4815" spans="4:4" x14ac:dyDescent="0.2">
      <c r="D4815" s="185"/>
    </row>
    <row r="4816" spans="4:4" x14ac:dyDescent="0.2">
      <c r="D4816" s="185"/>
    </row>
    <row r="4817" spans="4:4" x14ac:dyDescent="0.2">
      <c r="D4817" s="185"/>
    </row>
    <row r="4818" spans="4:4" x14ac:dyDescent="0.2">
      <c r="D4818" s="185"/>
    </row>
    <row r="4819" spans="4:4" x14ac:dyDescent="0.2">
      <c r="D4819" s="185"/>
    </row>
    <row r="4820" spans="4:4" x14ac:dyDescent="0.2">
      <c r="D4820" s="185"/>
    </row>
    <row r="4821" spans="4:4" x14ac:dyDescent="0.2">
      <c r="D4821" s="185"/>
    </row>
    <row r="4822" spans="4:4" x14ac:dyDescent="0.2">
      <c r="D4822" s="185"/>
    </row>
    <row r="4823" spans="4:4" x14ac:dyDescent="0.2">
      <c r="D4823" s="185"/>
    </row>
    <row r="4824" spans="4:4" x14ac:dyDescent="0.2">
      <c r="D4824" s="185"/>
    </row>
    <row r="4825" spans="4:4" x14ac:dyDescent="0.2">
      <c r="D4825" s="185"/>
    </row>
    <row r="4826" spans="4:4" x14ac:dyDescent="0.2">
      <c r="D4826" s="185"/>
    </row>
    <row r="4827" spans="4:4" x14ac:dyDescent="0.2">
      <c r="D4827" s="185"/>
    </row>
    <row r="4828" spans="4:4" x14ac:dyDescent="0.2">
      <c r="D4828" s="185"/>
    </row>
    <row r="4829" spans="4:4" x14ac:dyDescent="0.2">
      <c r="D4829" s="185"/>
    </row>
    <row r="4830" spans="4:4" x14ac:dyDescent="0.2">
      <c r="D4830" s="185"/>
    </row>
    <row r="4831" spans="4:4" x14ac:dyDescent="0.2">
      <c r="D4831" s="185"/>
    </row>
    <row r="4832" spans="4:4" x14ac:dyDescent="0.2">
      <c r="D4832" s="185"/>
    </row>
    <row r="4833" spans="4:4" x14ac:dyDescent="0.2">
      <c r="D4833" s="185"/>
    </row>
    <row r="4834" spans="4:4" x14ac:dyDescent="0.2">
      <c r="D4834" s="185"/>
    </row>
    <row r="4835" spans="4:4" x14ac:dyDescent="0.2">
      <c r="D4835" s="185"/>
    </row>
    <row r="4836" spans="4:4" x14ac:dyDescent="0.2">
      <c r="D4836" s="185"/>
    </row>
    <row r="4837" spans="4:4" x14ac:dyDescent="0.2">
      <c r="D4837" s="185"/>
    </row>
    <row r="4838" spans="4:4" x14ac:dyDescent="0.2">
      <c r="D4838" s="185"/>
    </row>
    <row r="4839" spans="4:4" x14ac:dyDescent="0.2">
      <c r="D4839" s="185"/>
    </row>
    <row r="4840" spans="4:4" x14ac:dyDescent="0.2">
      <c r="D4840" s="185"/>
    </row>
    <row r="4841" spans="4:4" x14ac:dyDescent="0.2">
      <c r="D4841" s="185"/>
    </row>
    <row r="4842" spans="4:4" x14ac:dyDescent="0.2">
      <c r="D4842" s="185"/>
    </row>
    <row r="4843" spans="4:4" x14ac:dyDescent="0.2">
      <c r="D4843" s="185"/>
    </row>
    <row r="4844" spans="4:4" x14ac:dyDescent="0.2">
      <c r="D4844" s="185"/>
    </row>
    <row r="4845" spans="4:4" x14ac:dyDescent="0.2">
      <c r="D4845" s="185"/>
    </row>
    <row r="4846" spans="4:4" x14ac:dyDescent="0.2">
      <c r="D4846" s="185"/>
    </row>
    <row r="4847" spans="4:4" x14ac:dyDescent="0.2">
      <c r="D4847" s="185"/>
    </row>
    <row r="4848" spans="4:4" x14ac:dyDescent="0.2">
      <c r="D4848" s="185"/>
    </row>
    <row r="4849" spans="4:4" x14ac:dyDescent="0.2">
      <c r="D4849" s="185"/>
    </row>
    <row r="4850" spans="4:4" x14ac:dyDescent="0.2">
      <c r="D4850" s="185"/>
    </row>
    <row r="4851" spans="4:4" x14ac:dyDescent="0.2">
      <c r="D4851" s="185"/>
    </row>
    <row r="4852" spans="4:4" x14ac:dyDescent="0.2">
      <c r="D4852" s="185"/>
    </row>
    <row r="4853" spans="4:4" x14ac:dyDescent="0.2">
      <c r="D4853" s="185"/>
    </row>
    <row r="4854" spans="4:4" x14ac:dyDescent="0.2">
      <c r="D4854" s="185"/>
    </row>
    <row r="4855" spans="4:4" x14ac:dyDescent="0.2">
      <c r="D4855" s="185"/>
    </row>
    <row r="4856" spans="4:4" x14ac:dyDescent="0.2">
      <c r="D4856" s="185"/>
    </row>
    <row r="4857" spans="4:4" x14ac:dyDescent="0.2">
      <c r="D4857" s="185"/>
    </row>
    <row r="4858" spans="4:4" x14ac:dyDescent="0.2">
      <c r="D4858" s="185"/>
    </row>
    <row r="4859" spans="4:4" x14ac:dyDescent="0.2">
      <c r="D4859" s="185"/>
    </row>
    <row r="4860" spans="4:4" x14ac:dyDescent="0.2">
      <c r="D4860" s="185"/>
    </row>
    <row r="4861" spans="4:4" x14ac:dyDescent="0.2">
      <c r="D4861" s="185"/>
    </row>
    <row r="4862" spans="4:4" x14ac:dyDescent="0.2">
      <c r="D4862" s="185"/>
    </row>
    <row r="4863" spans="4:4" x14ac:dyDescent="0.2">
      <c r="D4863" s="185"/>
    </row>
    <row r="4864" spans="4:4" x14ac:dyDescent="0.2">
      <c r="D4864" s="185"/>
    </row>
    <row r="4865" spans="4:4" x14ac:dyDescent="0.2">
      <c r="D4865" s="185"/>
    </row>
    <row r="4866" spans="4:4" x14ac:dyDescent="0.2">
      <c r="D4866" s="185"/>
    </row>
    <row r="4867" spans="4:4" x14ac:dyDescent="0.2">
      <c r="D4867" s="185"/>
    </row>
    <row r="4868" spans="4:4" x14ac:dyDescent="0.2">
      <c r="D4868" s="185"/>
    </row>
    <row r="4869" spans="4:4" x14ac:dyDescent="0.2">
      <c r="D4869" s="185"/>
    </row>
    <row r="4870" spans="4:4" x14ac:dyDescent="0.2">
      <c r="D4870" s="185"/>
    </row>
    <row r="4871" spans="4:4" x14ac:dyDescent="0.2">
      <c r="D4871" s="185"/>
    </row>
    <row r="4872" spans="4:4" x14ac:dyDescent="0.2">
      <c r="D4872" s="185"/>
    </row>
    <row r="4873" spans="4:4" x14ac:dyDescent="0.2">
      <c r="D4873" s="185"/>
    </row>
    <row r="4874" spans="4:4" x14ac:dyDescent="0.2">
      <c r="D4874" s="185"/>
    </row>
    <row r="4875" spans="4:4" x14ac:dyDescent="0.2">
      <c r="D4875" s="185"/>
    </row>
    <row r="4876" spans="4:4" x14ac:dyDescent="0.2">
      <c r="D4876" s="185"/>
    </row>
    <row r="4877" spans="4:4" x14ac:dyDescent="0.2">
      <c r="D4877" s="185"/>
    </row>
    <row r="4878" spans="4:4" x14ac:dyDescent="0.2">
      <c r="D4878" s="185"/>
    </row>
    <row r="4879" spans="4:4" x14ac:dyDescent="0.2">
      <c r="D4879" s="185"/>
    </row>
    <row r="4880" spans="4:4" x14ac:dyDescent="0.2">
      <c r="D4880" s="185"/>
    </row>
    <row r="4881" spans="4:4" x14ac:dyDescent="0.2">
      <c r="D4881" s="185"/>
    </row>
    <row r="4882" spans="4:4" x14ac:dyDescent="0.2">
      <c r="D4882" s="185"/>
    </row>
    <row r="4883" spans="4:4" x14ac:dyDescent="0.2">
      <c r="D4883" s="185"/>
    </row>
    <row r="4884" spans="4:4" x14ac:dyDescent="0.2">
      <c r="D4884" s="185"/>
    </row>
    <row r="4885" spans="4:4" x14ac:dyDescent="0.2">
      <c r="D4885" s="185"/>
    </row>
    <row r="4886" spans="4:4" x14ac:dyDescent="0.2">
      <c r="D4886" s="185"/>
    </row>
    <row r="4887" spans="4:4" x14ac:dyDescent="0.2">
      <c r="D4887" s="185"/>
    </row>
    <row r="4888" spans="4:4" x14ac:dyDescent="0.2">
      <c r="D4888" s="185"/>
    </row>
    <row r="4889" spans="4:4" x14ac:dyDescent="0.2">
      <c r="D4889" s="185"/>
    </row>
    <row r="4890" spans="4:4" x14ac:dyDescent="0.2">
      <c r="D4890" s="185"/>
    </row>
    <row r="4891" spans="4:4" x14ac:dyDescent="0.2">
      <c r="D4891" s="185"/>
    </row>
    <row r="4892" spans="4:4" x14ac:dyDescent="0.2">
      <c r="D4892" s="185"/>
    </row>
    <row r="4893" spans="4:4" x14ac:dyDescent="0.2">
      <c r="D4893" s="185"/>
    </row>
    <row r="4894" spans="4:4" x14ac:dyDescent="0.2">
      <c r="D4894" s="185"/>
    </row>
    <row r="4895" spans="4:4" x14ac:dyDescent="0.2">
      <c r="D4895" s="185"/>
    </row>
    <row r="4896" spans="4:4" x14ac:dyDescent="0.2">
      <c r="D4896" s="185"/>
    </row>
    <row r="4897" spans="4:4" x14ac:dyDescent="0.2">
      <c r="D4897" s="185"/>
    </row>
    <row r="4898" spans="4:4" x14ac:dyDescent="0.2">
      <c r="D4898" s="185"/>
    </row>
    <row r="4899" spans="4:4" x14ac:dyDescent="0.2">
      <c r="D4899" s="185"/>
    </row>
    <row r="4900" spans="4:4" x14ac:dyDescent="0.2">
      <c r="D4900" s="185"/>
    </row>
    <row r="4901" spans="4:4" x14ac:dyDescent="0.2">
      <c r="D4901" s="185"/>
    </row>
    <row r="4902" spans="4:4" x14ac:dyDescent="0.2">
      <c r="D4902" s="185"/>
    </row>
    <row r="4903" spans="4:4" x14ac:dyDescent="0.2">
      <c r="D4903" s="185"/>
    </row>
    <row r="4904" spans="4:4" x14ac:dyDescent="0.2">
      <c r="D4904" s="185"/>
    </row>
    <row r="4905" spans="4:4" x14ac:dyDescent="0.2">
      <c r="D4905" s="185"/>
    </row>
    <row r="4906" spans="4:4" x14ac:dyDescent="0.2">
      <c r="D4906" s="185"/>
    </row>
    <row r="4907" spans="4:4" x14ac:dyDescent="0.2">
      <c r="D4907" s="185"/>
    </row>
    <row r="4908" spans="4:4" x14ac:dyDescent="0.2">
      <c r="D4908" s="185"/>
    </row>
    <row r="4909" spans="4:4" x14ac:dyDescent="0.2">
      <c r="D4909" s="185"/>
    </row>
    <row r="4910" spans="4:4" x14ac:dyDescent="0.2">
      <c r="D4910" s="185"/>
    </row>
    <row r="4911" spans="4:4" x14ac:dyDescent="0.2">
      <c r="D4911" s="185"/>
    </row>
    <row r="4912" spans="4:4" x14ac:dyDescent="0.2">
      <c r="D4912" s="185"/>
    </row>
    <row r="4913" spans="4:4" x14ac:dyDescent="0.2">
      <c r="D4913" s="185"/>
    </row>
    <row r="4914" spans="4:4" x14ac:dyDescent="0.2">
      <c r="D4914" s="185"/>
    </row>
    <row r="4915" spans="4:4" x14ac:dyDescent="0.2">
      <c r="D4915" s="185"/>
    </row>
    <row r="4916" spans="4:4" x14ac:dyDescent="0.2">
      <c r="D4916" s="185"/>
    </row>
    <row r="4917" spans="4:4" x14ac:dyDescent="0.2">
      <c r="D4917" s="185"/>
    </row>
    <row r="4918" spans="4:4" x14ac:dyDescent="0.2">
      <c r="D4918" s="185"/>
    </row>
    <row r="4919" spans="4:4" x14ac:dyDescent="0.2">
      <c r="D4919" s="185"/>
    </row>
    <row r="4920" spans="4:4" x14ac:dyDescent="0.2">
      <c r="D4920" s="185"/>
    </row>
    <row r="4921" spans="4:4" x14ac:dyDescent="0.2">
      <c r="D4921" s="185"/>
    </row>
    <row r="4922" spans="4:4" x14ac:dyDescent="0.2">
      <c r="D4922" s="185"/>
    </row>
    <row r="4923" spans="4:4" x14ac:dyDescent="0.2">
      <c r="D4923" s="185"/>
    </row>
    <row r="4924" spans="4:4" x14ac:dyDescent="0.2">
      <c r="D4924" s="185"/>
    </row>
    <row r="4925" spans="4:4" x14ac:dyDescent="0.2">
      <c r="D4925" s="185"/>
    </row>
    <row r="4926" spans="4:4" x14ac:dyDescent="0.2">
      <c r="D4926" s="185"/>
    </row>
    <row r="4927" spans="4:4" x14ac:dyDescent="0.2">
      <c r="D4927" s="185"/>
    </row>
    <row r="4928" spans="4:4" x14ac:dyDescent="0.2">
      <c r="D4928" s="185"/>
    </row>
    <row r="4929" spans="4:4" x14ac:dyDescent="0.2">
      <c r="D4929" s="185"/>
    </row>
    <row r="4930" spans="4:4" x14ac:dyDescent="0.2">
      <c r="D4930" s="185"/>
    </row>
    <row r="4931" spans="4:4" x14ac:dyDescent="0.2">
      <c r="D4931" s="185"/>
    </row>
    <row r="4932" spans="4:4" x14ac:dyDescent="0.2">
      <c r="D4932" s="185"/>
    </row>
    <row r="4933" spans="4:4" x14ac:dyDescent="0.2">
      <c r="D4933" s="185"/>
    </row>
    <row r="4934" spans="4:4" x14ac:dyDescent="0.2">
      <c r="D4934" s="185"/>
    </row>
    <row r="4935" spans="4:4" x14ac:dyDescent="0.2">
      <c r="D4935" s="185"/>
    </row>
    <row r="4936" spans="4:4" x14ac:dyDescent="0.2">
      <c r="D4936" s="185"/>
    </row>
    <row r="4937" spans="4:4" x14ac:dyDescent="0.2">
      <c r="D4937" s="185"/>
    </row>
    <row r="4938" spans="4:4" x14ac:dyDescent="0.2">
      <c r="D4938" s="185"/>
    </row>
    <row r="4939" spans="4:4" x14ac:dyDescent="0.2">
      <c r="D4939" s="185"/>
    </row>
    <row r="4940" spans="4:4" x14ac:dyDescent="0.2">
      <c r="D4940" s="185"/>
    </row>
    <row r="4941" spans="4:4" x14ac:dyDescent="0.2">
      <c r="D4941" s="185"/>
    </row>
    <row r="4942" spans="4:4" x14ac:dyDescent="0.2">
      <c r="D4942" s="185"/>
    </row>
    <row r="4943" spans="4:4" x14ac:dyDescent="0.2">
      <c r="D4943" s="185"/>
    </row>
    <row r="4944" spans="4:4" x14ac:dyDescent="0.2">
      <c r="D4944" s="185"/>
    </row>
    <row r="4945" spans="4:4" x14ac:dyDescent="0.2">
      <c r="D4945" s="185"/>
    </row>
    <row r="4946" spans="4:4" x14ac:dyDescent="0.2">
      <c r="D4946" s="185"/>
    </row>
    <row r="4947" spans="4:4" x14ac:dyDescent="0.2">
      <c r="D4947" s="185"/>
    </row>
    <row r="4948" spans="4:4" x14ac:dyDescent="0.2">
      <c r="D4948" s="185"/>
    </row>
    <row r="4949" spans="4:4" x14ac:dyDescent="0.2">
      <c r="D4949" s="185"/>
    </row>
    <row r="4950" spans="4:4" x14ac:dyDescent="0.2">
      <c r="D4950" s="185"/>
    </row>
    <row r="4951" spans="4:4" x14ac:dyDescent="0.2">
      <c r="D4951" s="185"/>
    </row>
    <row r="4952" spans="4:4" x14ac:dyDescent="0.2">
      <c r="D4952" s="185"/>
    </row>
    <row r="4953" spans="4:4" x14ac:dyDescent="0.2">
      <c r="D4953" s="185"/>
    </row>
    <row r="4954" spans="4:4" x14ac:dyDescent="0.2">
      <c r="D4954" s="185"/>
    </row>
    <row r="4955" spans="4:4" x14ac:dyDescent="0.2">
      <c r="D4955" s="185"/>
    </row>
    <row r="4956" spans="4:4" x14ac:dyDescent="0.2">
      <c r="D4956" s="185"/>
    </row>
    <row r="4957" spans="4:4" x14ac:dyDescent="0.2">
      <c r="D4957" s="185"/>
    </row>
    <row r="4958" spans="4:4" x14ac:dyDescent="0.2">
      <c r="D4958" s="185"/>
    </row>
    <row r="4959" spans="4:4" x14ac:dyDescent="0.2">
      <c r="D4959" s="185"/>
    </row>
    <row r="4960" spans="4:4" x14ac:dyDescent="0.2">
      <c r="D4960" s="185"/>
    </row>
    <row r="4961" spans="4:4" x14ac:dyDescent="0.2">
      <c r="D4961" s="185"/>
    </row>
    <row r="4962" spans="4:4" x14ac:dyDescent="0.2">
      <c r="D4962" s="185"/>
    </row>
    <row r="4963" spans="4:4" x14ac:dyDescent="0.2">
      <c r="D4963" s="185"/>
    </row>
    <row r="4964" spans="4:4" x14ac:dyDescent="0.2">
      <c r="D4964" s="185"/>
    </row>
    <row r="4965" spans="4:4" x14ac:dyDescent="0.2">
      <c r="D4965" s="185"/>
    </row>
    <row r="4966" spans="4:4" x14ac:dyDescent="0.2">
      <c r="D4966" s="185"/>
    </row>
    <row r="4967" spans="4:4" x14ac:dyDescent="0.2">
      <c r="D4967" s="185"/>
    </row>
    <row r="4968" spans="4:4" x14ac:dyDescent="0.2">
      <c r="D4968" s="185"/>
    </row>
    <row r="4969" spans="4:4" x14ac:dyDescent="0.2">
      <c r="D4969" s="185"/>
    </row>
    <row r="4970" spans="4:4" x14ac:dyDescent="0.2">
      <c r="D4970" s="185"/>
    </row>
    <row r="4971" spans="4:4" x14ac:dyDescent="0.2">
      <c r="D4971" s="185"/>
    </row>
    <row r="4972" spans="4:4" x14ac:dyDescent="0.2">
      <c r="D4972" s="185"/>
    </row>
    <row r="4973" spans="4:4" x14ac:dyDescent="0.2">
      <c r="D4973" s="185"/>
    </row>
    <row r="4974" spans="4:4" x14ac:dyDescent="0.2">
      <c r="D4974" s="185"/>
    </row>
    <row r="4975" spans="4:4" x14ac:dyDescent="0.2">
      <c r="D4975" s="185"/>
    </row>
    <row r="4976" spans="4:4" x14ac:dyDescent="0.2">
      <c r="D4976" s="185"/>
    </row>
    <row r="4977" spans="4:4" x14ac:dyDescent="0.2">
      <c r="D4977" s="185"/>
    </row>
    <row r="4978" spans="4:4" x14ac:dyDescent="0.2">
      <c r="D4978" s="185"/>
    </row>
    <row r="4979" spans="4:4" x14ac:dyDescent="0.2">
      <c r="D4979" s="185"/>
    </row>
    <row r="4980" spans="4:4" x14ac:dyDescent="0.2">
      <c r="D4980" s="185"/>
    </row>
    <row r="4981" spans="4:4" x14ac:dyDescent="0.2">
      <c r="D4981" s="185"/>
    </row>
    <row r="4982" spans="4:4" x14ac:dyDescent="0.2">
      <c r="D4982" s="185"/>
    </row>
    <row r="4983" spans="4:4" x14ac:dyDescent="0.2">
      <c r="D4983" s="185"/>
    </row>
    <row r="4984" spans="4:4" x14ac:dyDescent="0.2">
      <c r="D4984" s="185"/>
    </row>
    <row r="4985" spans="4:4" x14ac:dyDescent="0.2">
      <c r="D4985" s="185"/>
    </row>
    <row r="4986" spans="4:4" x14ac:dyDescent="0.2">
      <c r="D4986" s="185"/>
    </row>
    <row r="4987" spans="4:4" x14ac:dyDescent="0.2">
      <c r="D4987" s="185"/>
    </row>
    <row r="4988" spans="4:4" x14ac:dyDescent="0.2">
      <c r="D4988" s="185"/>
    </row>
    <row r="4989" spans="4:4" x14ac:dyDescent="0.2">
      <c r="D4989" s="185"/>
    </row>
    <row r="4990" spans="4:4" x14ac:dyDescent="0.2">
      <c r="D4990" s="185"/>
    </row>
    <row r="4991" spans="4:4" x14ac:dyDescent="0.2">
      <c r="D4991" s="185"/>
    </row>
    <row r="4992" spans="4:4" x14ac:dyDescent="0.2">
      <c r="D4992" s="185"/>
    </row>
    <row r="4993" spans="4:4" x14ac:dyDescent="0.2">
      <c r="D4993" s="185"/>
    </row>
    <row r="4994" spans="4:4" x14ac:dyDescent="0.2">
      <c r="D4994" s="185"/>
    </row>
    <row r="4995" spans="4:4" x14ac:dyDescent="0.2">
      <c r="D4995" s="185"/>
    </row>
    <row r="4996" spans="4:4" x14ac:dyDescent="0.2">
      <c r="D4996" s="185"/>
    </row>
    <row r="4997" spans="4:4" x14ac:dyDescent="0.2">
      <c r="D4997" s="185"/>
    </row>
    <row r="4998" spans="4:4" x14ac:dyDescent="0.2">
      <c r="D4998" s="185"/>
    </row>
    <row r="4999" spans="4:4" x14ac:dyDescent="0.2">
      <c r="D4999" s="185"/>
    </row>
    <row r="5000" spans="4:4" x14ac:dyDescent="0.2">
      <c r="D5000" s="185"/>
    </row>
  </sheetData>
  <mergeCells count="325">
    <mergeCell ref="C1143:G1143"/>
    <mergeCell ref="B1131:G1131"/>
    <mergeCell ref="C1133:G1133"/>
    <mergeCell ref="F1135:G1135"/>
    <mergeCell ref="C1137:G1137"/>
    <mergeCell ref="C1139:G1139"/>
    <mergeCell ref="C1141:G1141"/>
    <mergeCell ref="B1110:G1110"/>
    <mergeCell ref="F1115:G1115"/>
    <mergeCell ref="F1124:G1124"/>
    <mergeCell ref="B1125:G1125"/>
    <mergeCell ref="B1127:G1127"/>
    <mergeCell ref="C1129:G1129"/>
    <mergeCell ref="B1082:G1082"/>
    <mergeCell ref="B1087:G1087"/>
    <mergeCell ref="B1088:G1088"/>
    <mergeCell ref="B1092:G1092"/>
    <mergeCell ref="B1093:G1093"/>
    <mergeCell ref="B1100:G1100"/>
    <mergeCell ref="B1060:G1060"/>
    <mergeCell ref="B1061:G1061"/>
    <mergeCell ref="B1069:G1069"/>
    <mergeCell ref="B1070:G1070"/>
    <mergeCell ref="B1079:G1079"/>
    <mergeCell ref="F1081:G1081"/>
    <mergeCell ref="B1041:G1041"/>
    <mergeCell ref="B1042:G1042"/>
    <mergeCell ref="B1051:G1051"/>
    <mergeCell ref="B1052:G1052"/>
    <mergeCell ref="B1056:G1056"/>
    <mergeCell ref="B1057:G1057"/>
    <mergeCell ref="B1013:G1013"/>
    <mergeCell ref="B1022:G1022"/>
    <mergeCell ref="B1023:G1023"/>
    <mergeCell ref="B1024:G1024"/>
    <mergeCell ref="B1031:G1031"/>
    <mergeCell ref="B1032:G1032"/>
    <mergeCell ref="B998:G998"/>
    <mergeCell ref="B1003:G1003"/>
    <mergeCell ref="B1004:G1004"/>
    <mergeCell ref="B1009:G1009"/>
    <mergeCell ref="B1010:G1010"/>
    <mergeCell ref="F1012:G1012"/>
    <mergeCell ref="F982:G982"/>
    <mergeCell ref="C987:G987"/>
    <mergeCell ref="F990:G990"/>
    <mergeCell ref="B991:G991"/>
    <mergeCell ref="B992:G992"/>
    <mergeCell ref="B997:G997"/>
    <mergeCell ref="B958:G958"/>
    <mergeCell ref="B962:G962"/>
    <mergeCell ref="C964:G964"/>
    <mergeCell ref="B967:G967"/>
    <mergeCell ref="B979:G979"/>
    <mergeCell ref="B980:G980"/>
    <mergeCell ref="C930:G930"/>
    <mergeCell ref="C939:G939"/>
    <mergeCell ref="F941:G941"/>
    <mergeCell ref="B942:G942"/>
    <mergeCell ref="B946:G946"/>
    <mergeCell ref="B952:G952"/>
    <mergeCell ref="F856:G856"/>
    <mergeCell ref="B857:G857"/>
    <mergeCell ref="B860:G860"/>
    <mergeCell ref="F877:G877"/>
    <mergeCell ref="B878:G878"/>
    <mergeCell ref="F924:G924"/>
    <mergeCell ref="F846:G846"/>
    <mergeCell ref="B847:G847"/>
    <mergeCell ref="C849:G849"/>
    <mergeCell ref="C851:G851"/>
    <mergeCell ref="F852:G852"/>
    <mergeCell ref="B853:G853"/>
    <mergeCell ref="B818:G818"/>
    <mergeCell ref="B822:G822"/>
    <mergeCell ref="C824:G824"/>
    <mergeCell ref="B829:G829"/>
    <mergeCell ref="B843:G843"/>
    <mergeCell ref="B844:G844"/>
    <mergeCell ref="B794:G794"/>
    <mergeCell ref="B803:G803"/>
    <mergeCell ref="B804:G804"/>
    <mergeCell ref="B814:G814"/>
    <mergeCell ref="B815:G815"/>
    <mergeCell ref="F817:G817"/>
    <mergeCell ref="B758:G758"/>
    <mergeCell ref="B767:G767"/>
    <mergeCell ref="B776:G776"/>
    <mergeCell ref="B783:G783"/>
    <mergeCell ref="B784:G784"/>
    <mergeCell ref="B793:G793"/>
    <mergeCell ref="B733:G733"/>
    <mergeCell ref="B734:G734"/>
    <mergeCell ref="F736:G736"/>
    <mergeCell ref="F755:G755"/>
    <mergeCell ref="B756:G756"/>
    <mergeCell ref="B757:G757"/>
    <mergeCell ref="B716:G716"/>
    <mergeCell ref="B726:G726"/>
    <mergeCell ref="B727:G727"/>
    <mergeCell ref="B728:G728"/>
    <mergeCell ref="F731:G731"/>
    <mergeCell ref="B732:G732"/>
    <mergeCell ref="B674:G674"/>
    <mergeCell ref="B677:G677"/>
    <mergeCell ref="B678:G678"/>
    <mergeCell ref="B693:G693"/>
    <mergeCell ref="B694:G694"/>
    <mergeCell ref="B715:G715"/>
    <mergeCell ref="B655:G655"/>
    <mergeCell ref="B656:G656"/>
    <mergeCell ref="C658:G658"/>
    <mergeCell ref="B660:G660"/>
    <mergeCell ref="B661:G661"/>
    <mergeCell ref="B673:G673"/>
    <mergeCell ref="B643:G643"/>
    <mergeCell ref="B644:G644"/>
    <mergeCell ref="C646:G646"/>
    <mergeCell ref="B649:G649"/>
    <mergeCell ref="B650:G650"/>
    <mergeCell ref="C652:G652"/>
    <mergeCell ref="C630:G630"/>
    <mergeCell ref="B635:G635"/>
    <mergeCell ref="B636:G636"/>
    <mergeCell ref="B637:G637"/>
    <mergeCell ref="C639:G639"/>
    <mergeCell ref="B642:G642"/>
    <mergeCell ref="B620:G620"/>
    <mergeCell ref="B621:G621"/>
    <mergeCell ref="C623:G623"/>
    <mergeCell ref="B626:G626"/>
    <mergeCell ref="B627:G627"/>
    <mergeCell ref="B628:G628"/>
    <mergeCell ref="C607:G607"/>
    <mergeCell ref="B611:G611"/>
    <mergeCell ref="F614:G614"/>
    <mergeCell ref="B615:G615"/>
    <mergeCell ref="B616:G616"/>
    <mergeCell ref="B619:G619"/>
    <mergeCell ref="B592:G592"/>
    <mergeCell ref="B593:G593"/>
    <mergeCell ref="B598:G598"/>
    <mergeCell ref="B599:G599"/>
    <mergeCell ref="B604:G604"/>
    <mergeCell ref="B605:G605"/>
    <mergeCell ref="B564:G564"/>
    <mergeCell ref="B571:G571"/>
    <mergeCell ref="B578:G578"/>
    <mergeCell ref="B579:G579"/>
    <mergeCell ref="B585:G585"/>
    <mergeCell ref="B586:G586"/>
    <mergeCell ref="B539:G539"/>
    <mergeCell ref="B542:G542"/>
    <mergeCell ref="B543:G543"/>
    <mergeCell ref="B555:G555"/>
    <mergeCell ref="B558:G558"/>
    <mergeCell ref="B559:G559"/>
    <mergeCell ref="F520:G520"/>
    <mergeCell ref="B521:G521"/>
    <mergeCell ref="F529:G529"/>
    <mergeCell ref="B530:G530"/>
    <mergeCell ref="B531:G531"/>
    <mergeCell ref="F538:G538"/>
    <mergeCell ref="F510:G510"/>
    <mergeCell ref="B511:G511"/>
    <mergeCell ref="B512:G512"/>
    <mergeCell ref="B513:G513"/>
    <mergeCell ref="B516:G516"/>
    <mergeCell ref="B517:G517"/>
    <mergeCell ref="B473:G473"/>
    <mergeCell ref="B479:G479"/>
    <mergeCell ref="B480:G480"/>
    <mergeCell ref="B486:G486"/>
    <mergeCell ref="B487:G487"/>
    <mergeCell ref="F493:G493"/>
    <mergeCell ref="B460:G460"/>
    <mergeCell ref="C462:G462"/>
    <mergeCell ref="B467:G467"/>
    <mergeCell ref="B468:G468"/>
    <mergeCell ref="B469:G469"/>
    <mergeCell ref="B472:G472"/>
    <mergeCell ref="B450:G450"/>
    <mergeCell ref="B453:G453"/>
    <mergeCell ref="B454:G454"/>
    <mergeCell ref="F457:G457"/>
    <mergeCell ref="B458:G458"/>
    <mergeCell ref="B459:G459"/>
    <mergeCell ref="B433:G433"/>
    <mergeCell ref="B437:G437"/>
    <mergeCell ref="B438:G438"/>
    <mergeCell ref="B439:G439"/>
    <mergeCell ref="B442:G442"/>
    <mergeCell ref="B446:G446"/>
    <mergeCell ref="B423:G423"/>
    <mergeCell ref="B426:G426"/>
    <mergeCell ref="B427:G427"/>
    <mergeCell ref="B428:G428"/>
    <mergeCell ref="B431:G431"/>
    <mergeCell ref="B432:G432"/>
    <mergeCell ref="B417:G417"/>
    <mergeCell ref="B418:G418"/>
    <mergeCell ref="B419:G419"/>
    <mergeCell ref="B420:G420"/>
    <mergeCell ref="B421:G421"/>
    <mergeCell ref="B422:G422"/>
    <mergeCell ref="B380:G380"/>
    <mergeCell ref="B399:G399"/>
    <mergeCell ref="B400:G400"/>
    <mergeCell ref="F412:G412"/>
    <mergeCell ref="B413:G413"/>
    <mergeCell ref="B414:G414"/>
    <mergeCell ref="B332:G332"/>
    <mergeCell ref="B353:G353"/>
    <mergeCell ref="B354:G354"/>
    <mergeCell ref="B368:G368"/>
    <mergeCell ref="B369:G369"/>
    <mergeCell ref="B379:G379"/>
    <mergeCell ref="B320:G320"/>
    <mergeCell ref="B321:G321"/>
    <mergeCell ref="B324:G324"/>
    <mergeCell ref="B327:G327"/>
    <mergeCell ref="B328:G328"/>
    <mergeCell ref="B329:G329"/>
    <mergeCell ref="B297:G297"/>
    <mergeCell ref="B298:G298"/>
    <mergeCell ref="B302:G302"/>
    <mergeCell ref="B303:G303"/>
    <mergeCell ref="C305:G305"/>
    <mergeCell ref="B319:G319"/>
    <mergeCell ref="B277:G277"/>
    <mergeCell ref="B283:G283"/>
    <mergeCell ref="B287:G287"/>
    <mergeCell ref="B288:G288"/>
    <mergeCell ref="B289:G289"/>
    <mergeCell ref="F296:G296"/>
    <mergeCell ref="F255:G255"/>
    <mergeCell ref="B256:G256"/>
    <mergeCell ref="B257:G257"/>
    <mergeCell ref="F269:G269"/>
    <mergeCell ref="B270:G270"/>
    <mergeCell ref="B276:G276"/>
    <mergeCell ref="B235:G235"/>
    <mergeCell ref="B236:G236"/>
    <mergeCell ref="B239:G239"/>
    <mergeCell ref="B242:G242"/>
    <mergeCell ref="B243:G243"/>
    <mergeCell ref="B244:G244"/>
    <mergeCell ref="B204:G204"/>
    <mergeCell ref="B207:G207"/>
    <mergeCell ref="B208:G208"/>
    <mergeCell ref="B216:G216"/>
    <mergeCell ref="B217:G217"/>
    <mergeCell ref="B224:G224"/>
    <mergeCell ref="B175:G175"/>
    <mergeCell ref="B187:G187"/>
    <mergeCell ref="B188:G188"/>
    <mergeCell ref="B195:G195"/>
    <mergeCell ref="B196:G196"/>
    <mergeCell ref="B203:G203"/>
    <mergeCell ref="B158:G158"/>
    <mergeCell ref="B162:G162"/>
    <mergeCell ref="B163:G163"/>
    <mergeCell ref="B164:G164"/>
    <mergeCell ref="B171:G171"/>
    <mergeCell ref="B174:G174"/>
    <mergeCell ref="B143:G143"/>
    <mergeCell ref="B144:G144"/>
    <mergeCell ref="B152:G152"/>
    <mergeCell ref="B153:G153"/>
    <mergeCell ref="B156:G156"/>
    <mergeCell ref="B157:G157"/>
    <mergeCell ref="B127:G127"/>
    <mergeCell ref="B133:G133"/>
    <mergeCell ref="B134:G134"/>
    <mergeCell ref="B135:G135"/>
    <mergeCell ref="B138:G138"/>
    <mergeCell ref="B139:G139"/>
    <mergeCell ref="C98:G98"/>
    <mergeCell ref="B100:G100"/>
    <mergeCell ref="B101:G101"/>
    <mergeCell ref="B113:G113"/>
    <mergeCell ref="B114:G114"/>
    <mergeCell ref="B126:G126"/>
    <mergeCell ref="B84:G84"/>
    <mergeCell ref="B85:G85"/>
    <mergeCell ref="B89:G89"/>
    <mergeCell ref="B90:G90"/>
    <mergeCell ref="B95:G95"/>
    <mergeCell ref="B96:G96"/>
    <mergeCell ref="B70:G70"/>
    <mergeCell ref="B71:G71"/>
    <mergeCell ref="B74:G74"/>
    <mergeCell ref="B75:G75"/>
    <mergeCell ref="C80:G80"/>
    <mergeCell ref="F83:G83"/>
    <mergeCell ref="B58:G58"/>
    <mergeCell ref="B59:G59"/>
    <mergeCell ref="B64:G64"/>
    <mergeCell ref="B65:G65"/>
    <mergeCell ref="C67:G67"/>
    <mergeCell ref="F69:G69"/>
    <mergeCell ref="B41:G41"/>
    <mergeCell ref="B45:G45"/>
    <mergeCell ref="B48:G48"/>
    <mergeCell ref="B49:G49"/>
    <mergeCell ref="B52:G52"/>
    <mergeCell ref="B53:G53"/>
    <mergeCell ref="B24:G24"/>
    <mergeCell ref="B28:G28"/>
    <mergeCell ref="B29:G29"/>
    <mergeCell ref="B33:G33"/>
    <mergeCell ref="B34:G34"/>
    <mergeCell ref="B40:G40"/>
    <mergeCell ref="B14:G14"/>
    <mergeCell ref="B15:G15"/>
    <mergeCell ref="B18:G18"/>
    <mergeCell ref="B19:G19"/>
    <mergeCell ref="B22:G22"/>
    <mergeCell ref="B23:G23"/>
    <mergeCell ref="A1:G1"/>
    <mergeCell ref="C7:G7"/>
    <mergeCell ref="F8:G8"/>
    <mergeCell ref="B9:G9"/>
    <mergeCell ref="B10:G10"/>
    <mergeCell ref="B11:G11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327" t="s">
        <v>136</v>
      </c>
      <c r="B1" s="327"/>
      <c r="C1" s="328"/>
      <c r="D1" s="327"/>
      <c r="E1" s="327"/>
      <c r="F1" s="327"/>
      <c r="G1" s="327"/>
    </row>
    <row r="2" spans="1:60" ht="13.5" thickTop="1" x14ac:dyDescent="0.2">
      <c r="A2" s="190" t="s">
        <v>30</v>
      </c>
      <c r="B2" s="194" t="s">
        <v>41</v>
      </c>
      <c r="C2" s="208" t="s">
        <v>42</v>
      </c>
      <c r="D2" s="192"/>
      <c r="E2" s="191"/>
      <c r="F2" s="191"/>
      <c r="G2" s="193"/>
    </row>
    <row r="3" spans="1:60" x14ac:dyDescent="0.2">
      <c r="A3" s="188" t="s">
        <v>31</v>
      </c>
      <c r="B3" s="195" t="s">
        <v>44</v>
      </c>
      <c r="C3" s="209" t="s">
        <v>45</v>
      </c>
      <c r="D3" s="187"/>
      <c r="E3" s="186"/>
      <c r="F3" s="186"/>
      <c r="G3" s="189"/>
    </row>
    <row r="4" spans="1:60" ht="13.5" thickBot="1" x14ac:dyDescent="0.25">
      <c r="A4" s="196" t="s">
        <v>32</v>
      </c>
      <c r="B4" s="197" t="s">
        <v>60</v>
      </c>
      <c r="C4" s="210" t="s">
        <v>133</v>
      </c>
      <c r="D4" s="198"/>
      <c r="E4" s="199"/>
      <c r="F4" s="199"/>
      <c r="G4" s="200"/>
    </row>
    <row r="5" spans="1:60" ht="14.25" thickTop="1" thickBot="1" x14ac:dyDescent="0.25">
      <c r="C5" s="211"/>
      <c r="D5" s="185"/>
    </row>
    <row r="6" spans="1:60" ht="27" thickTop="1" thickBot="1" x14ac:dyDescent="0.25">
      <c r="A6" s="201" t="s">
        <v>33</v>
      </c>
      <c r="B6" s="204" t="s">
        <v>34</v>
      </c>
      <c r="C6" s="212" t="s">
        <v>35</v>
      </c>
      <c r="D6" s="203" t="s">
        <v>36</v>
      </c>
      <c r="E6" s="202" t="s">
        <v>37</v>
      </c>
      <c r="F6" s="205" t="s">
        <v>38</v>
      </c>
      <c r="G6" s="201" t="s">
        <v>39</v>
      </c>
      <c r="H6" s="233" t="s">
        <v>137</v>
      </c>
      <c r="I6" s="213" t="s">
        <v>138</v>
      </c>
      <c r="J6" s="54"/>
    </row>
    <row r="7" spans="1:60" x14ac:dyDescent="0.2">
      <c r="A7" s="234"/>
      <c r="B7" s="235" t="s">
        <v>139</v>
      </c>
      <c r="C7" s="329" t="s">
        <v>140</v>
      </c>
      <c r="D7" s="353"/>
      <c r="E7" s="331"/>
      <c r="F7" s="332"/>
      <c r="G7" s="332"/>
      <c r="H7" s="236"/>
      <c r="I7" s="237"/>
    </row>
    <row r="8" spans="1:60" x14ac:dyDescent="0.2">
      <c r="A8" s="229" t="s">
        <v>141</v>
      </c>
      <c r="B8" s="214" t="s">
        <v>95</v>
      </c>
      <c r="C8" s="247" t="s">
        <v>96</v>
      </c>
      <c r="D8" s="257"/>
      <c r="E8" s="220"/>
      <c r="F8" s="333">
        <f>SUM(G9:G9)</f>
        <v>0</v>
      </c>
      <c r="G8" s="334"/>
      <c r="H8" s="225"/>
      <c r="I8" s="231"/>
    </row>
    <row r="9" spans="1:60" outlineLevel="1" x14ac:dyDescent="0.2">
      <c r="A9" s="230">
        <v>1</v>
      </c>
      <c r="B9" s="215" t="s">
        <v>1245</v>
      </c>
      <c r="C9" s="248" t="s">
        <v>1246</v>
      </c>
      <c r="D9" s="258" t="s">
        <v>1071</v>
      </c>
      <c r="E9" s="221">
        <v>1</v>
      </c>
      <c r="F9" s="228"/>
      <c r="G9" s="227">
        <f>ROUND(E9*F9,2)</f>
        <v>0</v>
      </c>
      <c r="H9" s="226"/>
      <c r="I9" s="232" t="s">
        <v>399</v>
      </c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>
        <v>21</v>
      </c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</row>
    <row r="10" spans="1:60" x14ac:dyDescent="0.2">
      <c r="A10" s="229" t="s">
        <v>141</v>
      </c>
      <c r="B10" s="214" t="s">
        <v>99</v>
      </c>
      <c r="C10" s="247" t="s">
        <v>100</v>
      </c>
      <c r="D10" s="257"/>
      <c r="E10" s="220"/>
      <c r="F10" s="346">
        <f>SUM(G11:G11)</f>
        <v>0</v>
      </c>
      <c r="G10" s="347"/>
      <c r="H10" s="225"/>
      <c r="I10" s="231"/>
    </row>
    <row r="11" spans="1:60" outlineLevel="1" x14ac:dyDescent="0.2">
      <c r="A11" s="230">
        <v>2</v>
      </c>
      <c r="B11" s="215" t="s">
        <v>1247</v>
      </c>
      <c r="C11" s="248" t="s">
        <v>1248</v>
      </c>
      <c r="D11" s="258" t="s">
        <v>1071</v>
      </c>
      <c r="E11" s="221">
        <v>1</v>
      </c>
      <c r="F11" s="228"/>
      <c r="G11" s="227">
        <f>ROUND(E11*F11,2)</f>
        <v>0</v>
      </c>
      <c r="H11" s="226"/>
      <c r="I11" s="232" t="s">
        <v>399</v>
      </c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>
        <v>21</v>
      </c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</row>
    <row r="12" spans="1:60" x14ac:dyDescent="0.2">
      <c r="A12" s="229" t="s">
        <v>141</v>
      </c>
      <c r="B12" s="214" t="s">
        <v>121</v>
      </c>
      <c r="C12" s="247" t="s">
        <v>122</v>
      </c>
      <c r="D12" s="257"/>
      <c r="E12" s="220"/>
      <c r="F12" s="346">
        <f>SUM(G13:G14)</f>
        <v>0</v>
      </c>
      <c r="G12" s="347"/>
      <c r="H12" s="225"/>
      <c r="I12" s="231"/>
    </row>
    <row r="13" spans="1:60" outlineLevel="1" x14ac:dyDescent="0.2">
      <c r="A13" s="230">
        <v>3</v>
      </c>
      <c r="B13" s="215" t="s">
        <v>1249</v>
      </c>
      <c r="C13" s="248" t="s">
        <v>1250</v>
      </c>
      <c r="D13" s="258" t="s">
        <v>1071</v>
      </c>
      <c r="E13" s="221">
        <v>1</v>
      </c>
      <c r="F13" s="228"/>
      <c r="G13" s="227">
        <f>ROUND(E13*F13,2)</f>
        <v>0</v>
      </c>
      <c r="H13" s="226"/>
      <c r="I13" s="232" t="s">
        <v>399</v>
      </c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>
        <v>21</v>
      </c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</row>
    <row r="14" spans="1:60" ht="13.5" outlineLevel="1" thickBot="1" x14ac:dyDescent="0.25">
      <c r="A14" s="238"/>
      <c r="B14" s="239"/>
      <c r="C14" s="262" t="s">
        <v>58</v>
      </c>
      <c r="D14" s="259"/>
      <c r="E14" s="260">
        <v>1</v>
      </c>
      <c r="F14" s="261"/>
      <c r="G14" s="261"/>
      <c r="H14" s="240"/>
      <c r="I14" s="241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</row>
    <row r="15" spans="1:60" hidden="1" x14ac:dyDescent="0.2">
      <c r="C15" s="251"/>
      <c r="D15" s="185"/>
      <c r="AK15">
        <f>SUM(AK1:AK14)</f>
        <v>0</v>
      </c>
      <c r="AL15">
        <f>SUM(AL1:AL14)</f>
        <v>0</v>
      </c>
      <c r="AN15">
        <v>15</v>
      </c>
      <c r="AO15">
        <v>21</v>
      </c>
    </row>
    <row r="16" spans="1:60" ht="13.5" hidden="1" thickBot="1" x14ac:dyDescent="0.25">
      <c r="A16" s="242"/>
      <c r="B16" s="243" t="s">
        <v>1241</v>
      </c>
      <c r="C16" s="252"/>
      <c r="D16" s="244"/>
      <c r="E16" s="245"/>
      <c r="F16" s="245"/>
      <c r="G16" s="246">
        <f>F8+F10+F12</f>
        <v>0</v>
      </c>
      <c r="AN16">
        <f>SUMIF(AM8:AM15,AN15,G8:G15)</f>
        <v>0</v>
      </c>
      <c r="AO16">
        <f>SUMIF(AM8:AM15,AO15,G8:G15)</f>
        <v>0</v>
      </c>
    </row>
    <row r="17" spans="4:4" x14ac:dyDescent="0.2">
      <c r="D17" s="185"/>
    </row>
    <row r="18" spans="4:4" x14ac:dyDescent="0.2">
      <c r="D18" s="185"/>
    </row>
    <row r="19" spans="4:4" x14ac:dyDescent="0.2">
      <c r="D19" s="185"/>
    </row>
    <row r="20" spans="4:4" x14ac:dyDescent="0.2">
      <c r="D20" s="185"/>
    </row>
    <row r="21" spans="4:4" x14ac:dyDescent="0.2">
      <c r="D21" s="185"/>
    </row>
    <row r="22" spans="4:4" x14ac:dyDescent="0.2">
      <c r="D22" s="185"/>
    </row>
    <row r="23" spans="4:4" x14ac:dyDescent="0.2">
      <c r="D23" s="185"/>
    </row>
    <row r="24" spans="4:4" x14ac:dyDescent="0.2">
      <c r="D24" s="185"/>
    </row>
    <row r="25" spans="4:4" x14ac:dyDescent="0.2">
      <c r="D25" s="185"/>
    </row>
    <row r="26" spans="4:4" x14ac:dyDescent="0.2">
      <c r="D26" s="185"/>
    </row>
    <row r="27" spans="4:4" x14ac:dyDescent="0.2">
      <c r="D27" s="185"/>
    </row>
    <row r="28" spans="4:4" x14ac:dyDescent="0.2">
      <c r="D28" s="185"/>
    </row>
    <row r="29" spans="4:4" x14ac:dyDescent="0.2">
      <c r="D29" s="185"/>
    </row>
    <row r="30" spans="4:4" x14ac:dyDescent="0.2">
      <c r="D30" s="185"/>
    </row>
    <row r="31" spans="4:4" x14ac:dyDescent="0.2">
      <c r="D31" s="185"/>
    </row>
    <row r="32" spans="4:4" x14ac:dyDescent="0.2">
      <c r="D32" s="185"/>
    </row>
    <row r="33" spans="4:4" x14ac:dyDescent="0.2">
      <c r="D33" s="185"/>
    </row>
    <row r="34" spans="4:4" x14ac:dyDescent="0.2">
      <c r="D34" s="185"/>
    </row>
    <row r="35" spans="4:4" x14ac:dyDescent="0.2">
      <c r="D35" s="185"/>
    </row>
    <row r="36" spans="4:4" x14ac:dyDescent="0.2">
      <c r="D36" s="185"/>
    </row>
    <row r="37" spans="4:4" x14ac:dyDescent="0.2">
      <c r="D37" s="185"/>
    </row>
    <row r="38" spans="4:4" x14ac:dyDescent="0.2">
      <c r="D38" s="185"/>
    </row>
    <row r="39" spans="4:4" x14ac:dyDescent="0.2">
      <c r="D39" s="185"/>
    </row>
    <row r="40" spans="4:4" x14ac:dyDescent="0.2">
      <c r="D40" s="185"/>
    </row>
    <row r="41" spans="4:4" x14ac:dyDescent="0.2">
      <c r="D41" s="185"/>
    </row>
    <row r="42" spans="4:4" x14ac:dyDescent="0.2">
      <c r="D42" s="185"/>
    </row>
    <row r="43" spans="4:4" x14ac:dyDescent="0.2">
      <c r="D43" s="185"/>
    </row>
    <row r="44" spans="4:4" x14ac:dyDescent="0.2">
      <c r="D44" s="185"/>
    </row>
    <row r="45" spans="4:4" x14ac:dyDescent="0.2">
      <c r="D45" s="185"/>
    </row>
    <row r="46" spans="4:4" x14ac:dyDescent="0.2">
      <c r="D46" s="185"/>
    </row>
    <row r="47" spans="4:4" x14ac:dyDescent="0.2">
      <c r="D47" s="185"/>
    </row>
    <row r="48" spans="4:4" x14ac:dyDescent="0.2">
      <c r="D48" s="185"/>
    </row>
    <row r="49" spans="4:4" x14ac:dyDescent="0.2">
      <c r="D49" s="185"/>
    </row>
    <row r="50" spans="4:4" x14ac:dyDescent="0.2">
      <c r="D50" s="185"/>
    </row>
    <row r="51" spans="4:4" x14ac:dyDescent="0.2">
      <c r="D51" s="185"/>
    </row>
    <row r="52" spans="4:4" x14ac:dyDescent="0.2">
      <c r="D52" s="185"/>
    </row>
    <row r="53" spans="4:4" x14ac:dyDescent="0.2">
      <c r="D53" s="185"/>
    </row>
    <row r="54" spans="4:4" x14ac:dyDescent="0.2">
      <c r="D54" s="185"/>
    </row>
    <row r="55" spans="4:4" x14ac:dyDescent="0.2">
      <c r="D55" s="185"/>
    </row>
    <row r="56" spans="4:4" x14ac:dyDescent="0.2">
      <c r="D56" s="185"/>
    </row>
    <row r="57" spans="4:4" x14ac:dyDescent="0.2">
      <c r="D57" s="185"/>
    </row>
    <row r="58" spans="4:4" x14ac:dyDescent="0.2">
      <c r="D58" s="185"/>
    </row>
    <row r="59" spans="4:4" x14ac:dyDescent="0.2">
      <c r="D59" s="185"/>
    </row>
    <row r="60" spans="4:4" x14ac:dyDescent="0.2">
      <c r="D60" s="185"/>
    </row>
    <row r="61" spans="4:4" x14ac:dyDescent="0.2">
      <c r="D61" s="185"/>
    </row>
    <row r="62" spans="4:4" x14ac:dyDescent="0.2">
      <c r="D62" s="185"/>
    </row>
    <row r="63" spans="4:4" x14ac:dyDescent="0.2">
      <c r="D63" s="185"/>
    </row>
    <row r="64" spans="4:4" x14ac:dyDescent="0.2">
      <c r="D64" s="185"/>
    </row>
    <row r="65" spans="4:4" x14ac:dyDescent="0.2">
      <c r="D65" s="185"/>
    </row>
    <row r="66" spans="4:4" x14ac:dyDescent="0.2">
      <c r="D66" s="185"/>
    </row>
    <row r="67" spans="4:4" x14ac:dyDescent="0.2">
      <c r="D67" s="185"/>
    </row>
    <row r="68" spans="4:4" x14ac:dyDescent="0.2">
      <c r="D68" s="185"/>
    </row>
    <row r="69" spans="4:4" x14ac:dyDescent="0.2">
      <c r="D69" s="185"/>
    </row>
    <row r="70" spans="4:4" x14ac:dyDescent="0.2">
      <c r="D70" s="185"/>
    </row>
    <row r="71" spans="4:4" x14ac:dyDescent="0.2">
      <c r="D71" s="185"/>
    </row>
    <row r="72" spans="4:4" x14ac:dyDescent="0.2">
      <c r="D72" s="185"/>
    </row>
    <row r="73" spans="4:4" x14ac:dyDescent="0.2">
      <c r="D73" s="185"/>
    </row>
    <row r="74" spans="4:4" x14ac:dyDescent="0.2">
      <c r="D74" s="185"/>
    </row>
    <row r="75" spans="4:4" x14ac:dyDescent="0.2">
      <c r="D75" s="185"/>
    </row>
    <row r="76" spans="4:4" x14ac:dyDescent="0.2">
      <c r="D76" s="185"/>
    </row>
    <row r="77" spans="4:4" x14ac:dyDescent="0.2">
      <c r="D77" s="185"/>
    </row>
    <row r="78" spans="4:4" x14ac:dyDescent="0.2">
      <c r="D78" s="185"/>
    </row>
    <row r="79" spans="4:4" x14ac:dyDescent="0.2">
      <c r="D79" s="185"/>
    </row>
    <row r="80" spans="4:4" x14ac:dyDescent="0.2">
      <c r="D80" s="185"/>
    </row>
    <row r="81" spans="4:4" x14ac:dyDescent="0.2">
      <c r="D81" s="185"/>
    </row>
    <row r="82" spans="4:4" x14ac:dyDescent="0.2">
      <c r="D82" s="185"/>
    </row>
    <row r="83" spans="4:4" x14ac:dyDescent="0.2">
      <c r="D83" s="185"/>
    </row>
    <row r="84" spans="4:4" x14ac:dyDescent="0.2">
      <c r="D84" s="185"/>
    </row>
    <row r="85" spans="4:4" x14ac:dyDescent="0.2">
      <c r="D85" s="185"/>
    </row>
    <row r="86" spans="4:4" x14ac:dyDescent="0.2">
      <c r="D86" s="185"/>
    </row>
    <row r="87" spans="4:4" x14ac:dyDescent="0.2">
      <c r="D87" s="185"/>
    </row>
    <row r="88" spans="4:4" x14ac:dyDescent="0.2">
      <c r="D88" s="185"/>
    </row>
    <row r="89" spans="4:4" x14ac:dyDescent="0.2">
      <c r="D89" s="185"/>
    </row>
    <row r="90" spans="4:4" x14ac:dyDescent="0.2">
      <c r="D90" s="185"/>
    </row>
    <row r="91" spans="4:4" x14ac:dyDescent="0.2">
      <c r="D91" s="185"/>
    </row>
    <row r="92" spans="4:4" x14ac:dyDescent="0.2">
      <c r="D92" s="185"/>
    </row>
    <row r="93" spans="4:4" x14ac:dyDescent="0.2">
      <c r="D93" s="185"/>
    </row>
    <row r="94" spans="4:4" x14ac:dyDescent="0.2">
      <c r="D94" s="185"/>
    </row>
    <row r="95" spans="4:4" x14ac:dyDescent="0.2">
      <c r="D95" s="185"/>
    </row>
    <row r="96" spans="4:4" x14ac:dyDescent="0.2">
      <c r="D96" s="185"/>
    </row>
    <row r="97" spans="4:4" x14ac:dyDescent="0.2">
      <c r="D97" s="185"/>
    </row>
    <row r="98" spans="4:4" x14ac:dyDescent="0.2">
      <c r="D98" s="185"/>
    </row>
    <row r="99" spans="4:4" x14ac:dyDescent="0.2">
      <c r="D99" s="185"/>
    </row>
    <row r="100" spans="4:4" x14ac:dyDescent="0.2">
      <c r="D100" s="185"/>
    </row>
    <row r="101" spans="4:4" x14ac:dyDescent="0.2">
      <c r="D101" s="185"/>
    </row>
    <row r="102" spans="4:4" x14ac:dyDescent="0.2">
      <c r="D102" s="185"/>
    </row>
    <row r="103" spans="4:4" x14ac:dyDescent="0.2">
      <c r="D103" s="185"/>
    </row>
    <row r="104" spans="4:4" x14ac:dyDescent="0.2">
      <c r="D104" s="185"/>
    </row>
    <row r="105" spans="4:4" x14ac:dyDescent="0.2">
      <c r="D105" s="185"/>
    </row>
    <row r="106" spans="4:4" x14ac:dyDescent="0.2">
      <c r="D106" s="185"/>
    </row>
    <row r="107" spans="4:4" x14ac:dyDescent="0.2">
      <c r="D107" s="185"/>
    </row>
    <row r="108" spans="4:4" x14ac:dyDescent="0.2">
      <c r="D108" s="185"/>
    </row>
    <row r="109" spans="4:4" x14ac:dyDescent="0.2">
      <c r="D109" s="185"/>
    </row>
    <row r="110" spans="4:4" x14ac:dyDescent="0.2">
      <c r="D110" s="185"/>
    </row>
    <row r="111" spans="4:4" x14ac:dyDescent="0.2">
      <c r="D111" s="185"/>
    </row>
    <row r="112" spans="4:4" x14ac:dyDescent="0.2">
      <c r="D112" s="185"/>
    </row>
    <row r="113" spans="4:4" x14ac:dyDescent="0.2">
      <c r="D113" s="185"/>
    </row>
    <row r="114" spans="4:4" x14ac:dyDescent="0.2">
      <c r="D114" s="185"/>
    </row>
    <row r="115" spans="4:4" x14ac:dyDescent="0.2">
      <c r="D115" s="185"/>
    </row>
    <row r="116" spans="4:4" x14ac:dyDescent="0.2">
      <c r="D116" s="185"/>
    </row>
    <row r="117" spans="4:4" x14ac:dyDescent="0.2">
      <c r="D117" s="185"/>
    </row>
    <row r="118" spans="4:4" x14ac:dyDescent="0.2">
      <c r="D118" s="185"/>
    </row>
    <row r="119" spans="4:4" x14ac:dyDescent="0.2">
      <c r="D119" s="185"/>
    </row>
    <row r="120" spans="4:4" x14ac:dyDescent="0.2">
      <c r="D120" s="185"/>
    </row>
    <row r="121" spans="4:4" x14ac:dyDescent="0.2">
      <c r="D121" s="185"/>
    </row>
    <row r="122" spans="4:4" x14ac:dyDescent="0.2">
      <c r="D122" s="185"/>
    </row>
    <row r="123" spans="4:4" x14ac:dyDescent="0.2">
      <c r="D123" s="185"/>
    </row>
    <row r="124" spans="4:4" x14ac:dyDescent="0.2">
      <c r="D124" s="185"/>
    </row>
    <row r="125" spans="4:4" x14ac:dyDescent="0.2">
      <c r="D125" s="185"/>
    </row>
    <row r="126" spans="4:4" x14ac:dyDescent="0.2">
      <c r="D126" s="185"/>
    </row>
    <row r="127" spans="4:4" x14ac:dyDescent="0.2">
      <c r="D127" s="185"/>
    </row>
    <row r="128" spans="4:4" x14ac:dyDescent="0.2">
      <c r="D128" s="185"/>
    </row>
    <row r="129" spans="4:4" x14ac:dyDescent="0.2">
      <c r="D129" s="185"/>
    </row>
    <row r="130" spans="4:4" x14ac:dyDescent="0.2">
      <c r="D130" s="185"/>
    </row>
    <row r="131" spans="4:4" x14ac:dyDescent="0.2">
      <c r="D131" s="185"/>
    </row>
    <row r="132" spans="4:4" x14ac:dyDescent="0.2">
      <c r="D132" s="185"/>
    </row>
    <row r="133" spans="4:4" x14ac:dyDescent="0.2">
      <c r="D133" s="185"/>
    </row>
    <row r="134" spans="4:4" x14ac:dyDescent="0.2">
      <c r="D134" s="185"/>
    </row>
    <row r="135" spans="4:4" x14ac:dyDescent="0.2">
      <c r="D135" s="185"/>
    </row>
    <row r="136" spans="4:4" x14ac:dyDescent="0.2">
      <c r="D136" s="185"/>
    </row>
    <row r="137" spans="4:4" x14ac:dyDescent="0.2">
      <c r="D137" s="185"/>
    </row>
    <row r="138" spans="4:4" x14ac:dyDescent="0.2">
      <c r="D138" s="185"/>
    </row>
    <row r="139" spans="4:4" x14ac:dyDescent="0.2">
      <c r="D139" s="185"/>
    </row>
    <row r="140" spans="4:4" x14ac:dyDescent="0.2">
      <c r="D140" s="185"/>
    </row>
    <row r="141" spans="4:4" x14ac:dyDescent="0.2">
      <c r="D141" s="185"/>
    </row>
    <row r="142" spans="4:4" x14ac:dyDescent="0.2">
      <c r="D142" s="185"/>
    </row>
    <row r="143" spans="4:4" x14ac:dyDescent="0.2">
      <c r="D143" s="185"/>
    </row>
    <row r="144" spans="4:4" x14ac:dyDescent="0.2">
      <c r="D144" s="185"/>
    </row>
    <row r="145" spans="4:4" x14ac:dyDescent="0.2">
      <c r="D145" s="185"/>
    </row>
    <row r="146" spans="4:4" x14ac:dyDescent="0.2">
      <c r="D146" s="185"/>
    </row>
    <row r="147" spans="4:4" x14ac:dyDescent="0.2">
      <c r="D147" s="185"/>
    </row>
    <row r="148" spans="4:4" x14ac:dyDescent="0.2">
      <c r="D148" s="185"/>
    </row>
    <row r="149" spans="4:4" x14ac:dyDescent="0.2">
      <c r="D149" s="185"/>
    </row>
    <row r="150" spans="4:4" x14ac:dyDescent="0.2">
      <c r="D150" s="185"/>
    </row>
    <row r="151" spans="4:4" x14ac:dyDescent="0.2">
      <c r="D151" s="185"/>
    </row>
    <row r="152" spans="4:4" x14ac:dyDescent="0.2">
      <c r="D152" s="185"/>
    </row>
    <row r="153" spans="4:4" x14ac:dyDescent="0.2">
      <c r="D153" s="185"/>
    </row>
    <row r="154" spans="4:4" x14ac:dyDescent="0.2">
      <c r="D154" s="185"/>
    </row>
    <row r="155" spans="4:4" x14ac:dyDescent="0.2">
      <c r="D155" s="185"/>
    </row>
    <row r="156" spans="4:4" x14ac:dyDescent="0.2">
      <c r="D156" s="185"/>
    </row>
    <row r="157" spans="4:4" x14ac:dyDescent="0.2">
      <c r="D157" s="185"/>
    </row>
    <row r="158" spans="4:4" x14ac:dyDescent="0.2">
      <c r="D158" s="185"/>
    </row>
    <row r="159" spans="4:4" x14ac:dyDescent="0.2">
      <c r="D159" s="185"/>
    </row>
    <row r="160" spans="4:4" x14ac:dyDescent="0.2">
      <c r="D160" s="185"/>
    </row>
    <row r="161" spans="4:4" x14ac:dyDescent="0.2">
      <c r="D161" s="185"/>
    </row>
    <row r="162" spans="4:4" x14ac:dyDescent="0.2">
      <c r="D162" s="185"/>
    </row>
    <row r="163" spans="4:4" x14ac:dyDescent="0.2">
      <c r="D163" s="185"/>
    </row>
    <row r="164" spans="4:4" x14ac:dyDescent="0.2">
      <c r="D164" s="185"/>
    </row>
    <row r="165" spans="4:4" x14ac:dyDescent="0.2">
      <c r="D165" s="185"/>
    </row>
    <row r="166" spans="4:4" x14ac:dyDescent="0.2">
      <c r="D166" s="185"/>
    </row>
    <row r="167" spans="4:4" x14ac:dyDescent="0.2">
      <c r="D167" s="185"/>
    </row>
    <row r="168" spans="4:4" x14ac:dyDescent="0.2">
      <c r="D168" s="185"/>
    </row>
    <row r="169" spans="4:4" x14ac:dyDescent="0.2">
      <c r="D169" s="185"/>
    </row>
    <row r="170" spans="4:4" x14ac:dyDescent="0.2">
      <c r="D170" s="185"/>
    </row>
    <row r="171" spans="4:4" x14ac:dyDescent="0.2">
      <c r="D171" s="185"/>
    </row>
    <row r="172" spans="4:4" x14ac:dyDescent="0.2">
      <c r="D172" s="185"/>
    </row>
    <row r="173" spans="4:4" x14ac:dyDescent="0.2">
      <c r="D173" s="185"/>
    </row>
    <row r="174" spans="4:4" x14ac:dyDescent="0.2">
      <c r="D174" s="185"/>
    </row>
    <row r="175" spans="4:4" x14ac:dyDescent="0.2">
      <c r="D175" s="185"/>
    </row>
    <row r="176" spans="4:4" x14ac:dyDescent="0.2">
      <c r="D176" s="185"/>
    </row>
    <row r="177" spans="4:4" x14ac:dyDescent="0.2">
      <c r="D177" s="185"/>
    </row>
    <row r="178" spans="4:4" x14ac:dyDescent="0.2">
      <c r="D178" s="185"/>
    </row>
    <row r="179" spans="4:4" x14ac:dyDescent="0.2">
      <c r="D179" s="185"/>
    </row>
    <row r="180" spans="4:4" x14ac:dyDescent="0.2">
      <c r="D180" s="185"/>
    </row>
    <row r="181" spans="4:4" x14ac:dyDescent="0.2">
      <c r="D181" s="185"/>
    </row>
    <row r="182" spans="4:4" x14ac:dyDescent="0.2">
      <c r="D182" s="185"/>
    </row>
    <row r="183" spans="4:4" x14ac:dyDescent="0.2">
      <c r="D183" s="185"/>
    </row>
    <row r="184" spans="4:4" x14ac:dyDescent="0.2">
      <c r="D184" s="185"/>
    </row>
    <row r="185" spans="4:4" x14ac:dyDescent="0.2">
      <c r="D185" s="185"/>
    </row>
    <row r="186" spans="4:4" x14ac:dyDescent="0.2">
      <c r="D186" s="185"/>
    </row>
    <row r="187" spans="4:4" x14ac:dyDescent="0.2">
      <c r="D187" s="185"/>
    </row>
    <row r="188" spans="4:4" x14ac:dyDescent="0.2">
      <c r="D188" s="185"/>
    </row>
    <row r="189" spans="4:4" x14ac:dyDescent="0.2">
      <c r="D189" s="185"/>
    </row>
    <row r="190" spans="4:4" x14ac:dyDescent="0.2">
      <c r="D190" s="185"/>
    </row>
    <row r="191" spans="4:4" x14ac:dyDescent="0.2">
      <c r="D191" s="185"/>
    </row>
    <row r="192" spans="4:4" x14ac:dyDescent="0.2">
      <c r="D192" s="185"/>
    </row>
    <row r="193" spans="4:4" x14ac:dyDescent="0.2">
      <c r="D193" s="185"/>
    </row>
    <row r="194" spans="4:4" x14ac:dyDescent="0.2">
      <c r="D194" s="185"/>
    </row>
    <row r="195" spans="4:4" x14ac:dyDescent="0.2">
      <c r="D195" s="185"/>
    </row>
    <row r="196" spans="4:4" x14ac:dyDescent="0.2">
      <c r="D196" s="185"/>
    </row>
    <row r="197" spans="4:4" x14ac:dyDescent="0.2">
      <c r="D197" s="185"/>
    </row>
    <row r="198" spans="4:4" x14ac:dyDescent="0.2">
      <c r="D198" s="185"/>
    </row>
    <row r="199" spans="4:4" x14ac:dyDescent="0.2">
      <c r="D199" s="185"/>
    </row>
    <row r="200" spans="4:4" x14ac:dyDescent="0.2">
      <c r="D200" s="185"/>
    </row>
    <row r="201" spans="4:4" x14ac:dyDescent="0.2">
      <c r="D201" s="185"/>
    </row>
    <row r="202" spans="4:4" x14ac:dyDescent="0.2">
      <c r="D202" s="185"/>
    </row>
    <row r="203" spans="4:4" x14ac:dyDescent="0.2">
      <c r="D203" s="185"/>
    </row>
    <row r="204" spans="4:4" x14ac:dyDescent="0.2">
      <c r="D204" s="185"/>
    </row>
    <row r="205" spans="4:4" x14ac:dyDescent="0.2">
      <c r="D205" s="185"/>
    </row>
    <row r="206" spans="4:4" x14ac:dyDescent="0.2">
      <c r="D206" s="185"/>
    </row>
    <row r="207" spans="4:4" x14ac:dyDescent="0.2">
      <c r="D207" s="185"/>
    </row>
    <row r="208" spans="4:4" x14ac:dyDescent="0.2">
      <c r="D208" s="185"/>
    </row>
    <row r="209" spans="4:4" x14ac:dyDescent="0.2">
      <c r="D209" s="185"/>
    </row>
    <row r="210" spans="4:4" x14ac:dyDescent="0.2">
      <c r="D210" s="185"/>
    </row>
    <row r="211" spans="4:4" x14ac:dyDescent="0.2">
      <c r="D211" s="185"/>
    </row>
    <row r="212" spans="4:4" x14ac:dyDescent="0.2">
      <c r="D212" s="185"/>
    </row>
    <row r="213" spans="4:4" x14ac:dyDescent="0.2">
      <c r="D213" s="185"/>
    </row>
    <row r="214" spans="4:4" x14ac:dyDescent="0.2">
      <c r="D214" s="185"/>
    </row>
    <row r="215" spans="4:4" x14ac:dyDescent="0.2">
      <c r="D215" s="185"/>
    </row>
    <row r="216" spans="4:4" x14ac:dyDescent="0.2">
      <c r="D216" s="185"/>
    </row>
    <row r="217" spans="4:4" x14ac:dyDescent="0.2">
      <c r="D217" s="185"/>
    </row>
    <row r="218" spans="4:4" x14ac:dyDescent="0.2">
      <c r="D218" s="185"/>
    </row>
    <row r="219" spans="4:4" x14ac:dyDescent="0.2">
      <c r="D219" s="185"/>
    </row>
    <row r="220" spans="4:4" x14ac:dyDescent="0.2">
      <c r="D220" s="185"/>
    </row>
    <row r="221" spans="4:4" x14ac:dyDescent="0.2">
      <c r="D221" s="185"/>
    </row>
    <row r="222" spans="4:4" x14ac:dyDescent="0.2">
      <c r="D222" s="185"/>
    </row>
    <row r="223" spans="4:4" x14ac:dyDescent="0.2">
      <c r="D223" s="185"/>
    </row>
    <row r="224" spans="4:4" x14ac:dyDescent="0.2">
      <c r="D224" s="185"/>
    </row>
    <row r="225" spans="4:4" x14ac:dyDescent="0.2">
      <c r="D225" s="185"/>
    </row>
    <row r="226" spans="4:4" x14ac:dyDescent="0.2">
      <c r="D226" s="185"/>
    </row>
    <row r="227" spans="4:4" x14ac:dyDescent="0.2">
      <c r="D227" s="185"/>
    </row>
    <row r="228" spans="4:4" x14ac:dyDescent="0.2">
      <c r="D228" s="185"/>
    </row>
    <row r="229" spans="4:4" x14ac:dyDescent="0.2">
      <c r="D229" s="185"/>
    </row>
    <row r="230" spans="4:4" x14ac:dyDescent="0.2">
      <c r="D230" s="185"/>
    </row>
    <row r="231" spans="4:4" x14ac:dyDescent="0.2">
      <c r="D231" s="185"/>
    </row>
    <row r="232" spans="4:4" x14ac:dyDescent="0.2">
      <c r="D232" s="185"/>
    </row>
    <row r="233" spans="4:4" x14ac:dyDescent="0.2">
      <c r="D233" s="185"/>
    </row>
    <row r="234" spans="4:4" x14ac:dyDescent="0.2">
      <c r="D234" s="185"/>
    </row>
    <row r="235" spans="4:4" x14ac:dyDescent="0.2">
      <c r="D235" s="185"/>
    </row>
    <row r="236" spans="4:4" x14ac:dyDescent="0.2">
      <c r="D236" s="185"/>
    </row>
    <row r="237" spans="4:4" x14ac:dyDescent="0.2">
      <c r="D237" s="185"/>
    </row>
    <row r="238" spans="4:4" x14ac:dyDescent="0.2">
      <c r="D238" s="185"/>
    </row>
    <row r="239" spans="4:4" x14ac:dyDescent="0.2">
      <c r="D239" s="185"/>
    </row>
    <row r="240" spans="4:4" x14ac:dyDescent="0.2">
      <c r="D240" s="185"/>
    </row>
    <row r="241" spans="4:4" x14ac:dyDescent="0.2">
      <c r="D241" s="185"/>
    </row>
    <row r="242" spans="4:4" x14ac:dyDescent="0.2">
      <c r="D242" s="185"/>
    </row>
    <row r="243" spans="4:4" x14ac:dyDescent="0.2">
      <c r="D243" s="185"/>
    </row>
    <row r="244" spans="4:4" x14ac:dyDescent="0.2">
      <c r="D244" s="185"/>
    </row>
    <row r="245" spans="4:4" x14ac:dyDescent="0.2">
      <c r="D245" s="185"/>
    </row>
    <row r="246" spans="4:4" x14ac:dyDescent="0.2">
      <c r="D246" s="185"/>
    </row>
    <row r="247" spans="4:4" x14ac:dyDescent="0.2">
      <c r="D247" s="185"/>
    </row>
    <row r="248" spans="4:4" x14ac:dyDescent="0.2">
      <c r="D248" s="185"/>
    </row>
    <row r="249" spans="4:4" x14ac:dyDescent="0.2">
      <c r="D249" s="185"/>
    </row>
    <row r="250" spans="4:4" x14ac:dyDescent="0.2">
      <c r="D250" s="185"/>
    </row>
    <row r="251" spans="4:4" x14ac:dyDescent="0.2">
      <c r="D251" s="185"/>
    </row>
    <row r="252" spans="4:4" x14ac:dyDescent="0.2">
      <c r="D252" s="185"/>
    </row>
    <row r="253" spans="4:4" x14ac:dyDescent="0.2">
      <c r="D253" s="185"/>
    </row>
    <row r="254" spans="4:4" x14ac:dyDescent="0.2">
      <c r="D254" s="185"/>
    </row>
    <row r="255" spans="4:4" x14ac:dyDescent="0.2">
      <c r="D255" s="185"/>
    </row>
    <row r="256" spans="4:4" x14ac:dyDescent="0.2">
      <c r="D256" s="185"/>
    </row>
    <row r="257" spans="4:4" x14ac:dyDescent="0.2">
      <c r="D257" s="185"/>
    </row>
    <row r="258" spans="4:4" x14ac:dyDescent="0.2">
      <c r="D258" s="185"/>
    </row>
    <row r="259" spans="4:4" x14ac:dyDescent="0.2">
      <c r="D259" s="185"/>
    </row>
    <row r="260" spans="4:4" x14ac:dyDescent="0.2">
      <c r="D260" s="185"/>
    </row>
    <row r="261" spans="4:4" x14ac:dyDescent="0.2">
      <c r="D261" s="185"/>
    </row>
    <row r="262" spans="4:4" x14ac:dyDescent="0.2">
      <c r="D262" s="185"/>
    </row>
    <row r="263" spans="4:4" x14ac:dyDescent="0.2">
      <c r="D263" s="185"/>
    </row>
    <row r="264" spans="4:4" x14ac:dyDescent="0.2">
      <c r="D264" s="185"/>
    </row>
    <row r="265" spans="4:4" x14ac:dyDescent="0.2">
      <c r="D265" s="185"/>
    </row>
    <row r="266" spans="4:4" x14ac:dyDescent="0.2">
      <c r="D266" s="185"/>
    </row>
    <row r="267" spans="4:4" x14ac:dyDescent="0.2">
      <c r="D267" s="185"/>
    </row>
    <row r="268" spans="4:4" x14ac:dyDescent="0.2">
      <c r="D268" s="185"/>
    </row>
    <row r="269" spans="4:4" x14ac:dyDescent="0.2">
      <c r="D269" s="185"/>
    </row>
    <row r="270" spans="4:4" x14ac:dyDescent="0.2">
      <c r="D270" s="185"/>
    </row>
    <row r="271" spans="4:4" x14ac:dyDescent="0.2">
      <c r="D271" s="185"/>
    </row>
    <row r="272" spans="4:4" x14ac:dyDescent="0.2">
      <c r="D272" s="185"/>
    </row>
    <row r="273" spans="4:4" x14ac:dyDescent="0.2">
      <c r="D273" s="185"/>
    </row>
    <row r="274" spans="4:4" x14ac:dyDescent="0.2">
      <c r="D274" s="185"/>
    </row>
    <row r="275" spans="4:4" x14ac:dyDescent="0.2">
      <c r="D275" s="185"/>
    </row>
    <row r="276" spans="4:4" x14ac:dyDescent="0.2">
      <c r="D276" s="185"/>
    </row>
    <row r="277" spans="4:4" x14ac:dyDescent="0.2">
      <c r="D277" s="185"/>
    </row>
    <row r="278" spans="4:4" x14ac:dyDescent="0.2">
      <c r="D278" s="185"/>
    </row>
    <row r="279" spans="4:4" x14ac:dyDescent="0.2">
      <c r="D279" s="185"/>
    </row>
    <row r="280" spans="4:4" x14ac:dyDescent="0.2">
      <c r="D280" s="185"/>
    </row>
    <row r="281" spans="4:4" x14ac:dyDescent="0.2">
      <c r="D281" s="185"/>
    </row>
    <row r="282" spans="4:4" x14ac:dyDescent="0.2">
      <c r="D282" s="185"/>
    </row>
    <row r="283" spans="4:4" x14ac:dyDescent="0.2">
      <c r="D283" s="185"/>
    </row>
    <row r="284" spans="4:4" x14ac:dyDescent="0.2">
      <c r="D284" s="185"/>
    </row>
    <row r="285" spans="4:4" x14ac:dyDescent="0.2">
      <c r="D285" s="185"/>
    </row>
    <row r="286" spans="4:4" x14ac:dyDescent="0.2">
      <c r="D286" s="185"/>
    </row>
    <row r="287" spans="4:4" x14ac:dyDescent="0.2">
      <c r="D287" s="185"/>
    </row>
    <row r="288" spans="4:4" x14ac:dyDescent="0.2">
      <c r="D288" s="185"/>
    </row>
    <row r="289" spans="4:4" x14ac:dyDescent="0.2">
      <c r="D289" s="185"/>
    </row>
    <row r="290" spans="4:4" x14ac:dyDescent="0.2">
      <c r="D290" s="185"/>
    </row>
    <row r="291" spans="4:4" x14ac:dyDescent="0.2">
      <c r="D291" s="185"/>
    </row>
    <row r="292" spans="4:4" x14ac:dyDescent="0.2">
      <c r="D292" s="185"/>
    </row>
    <row r="293" spans="4:4" x14ac:dyDescent="0.2">
      <c r="D293" s="185"/>
    </row>
    <row r="294" spans="4:4" x14ac:dyDescent="0.2">
      <c r="D294" s="185"/>
    </row>
    <row r="295" spans="4:4" x14ac:dyDescent="0.2">
      <c r="D295" s="185"/>
    </row>
    <row r="296" spans="4:4" x14ac:dyDescent="0.2">
      <c r="D296" s="185"/>
    </row>
    <row r="297" spans="4:4" x14ac:dyDescent="0.2">
      <c r="D297" s="185"/>
    </row>
    <row r="298" spans="4:4" x14ac:dyDescent="0.2">
      <c r="D298" s="185"/>
    </row>
    <row r="299" spans="4:4" x14ac:dyDescent="0.2">
      <c r="D299" s="185"/>
    </row>
    <row r="300" spans="4:4" x14ac:dyDescent="0.2">
      <c r="D300" s="185"/>
    </row>
    <row r="301" spans="4:4" x14ac:dyDescent="0.2">
      <c r="D301" s="185"/>
    </row>
    <row r="302" spans="4:4" x14ac:dyDescent="0.2">
      <c r="D302" s="185"/>
    </row>
    <row r="303" spans="4:4" x14ac:dyDescent="0.2">
      <c r="D303" s="185"/>
    </row>
    <row r="304" spans="4:4" x14ac:dyDescent="0.2">
      <c r="D304" s="185"/>
    </row>
    <row r="305" spans="4:4" x14ac:dyDescent="0.2">
      <c r="D305" s="185"/>
    </row>
    <row r="306" spans="4:4" x14ac:dyDescent="0.2">
      <c r="D306" s="185"/>
    </row>
    <row r="307" spans="4:4" x14ac:dyDescent="0.2">
      <c r="D307" s="185"/>
    </row>
    <row r="308" spans="4:4" x14ac:dyDescent="0.2">
      <c r="D308" s="185"/>
    </row>
    <row r="309" spans="4:4" x14ac:dyDescent="0.2">
      <c r="D309" s="185"/>
    </row>
    <row r="310" spans="4:4" x14ac:dyDescent="0.2">
      <c r="D310" s="185"/>
    </row>
    <row r="311" spans="4:4" x14ac:dyDescent="0.2">
      <c r="D311" s="185"/>
    </row>
    <row r="312" spans="4:4" x14ac:dyDescent="0.2">
      <c r="D312" s="185"/>
    </row>
    <row r="313" spans="4:4" x14ac:dyDescent="0.2">
      <c r="D313" s="185"/>
    </row>
    <row r="314" spans="4:4" x14ac:dyDescent="0.2">
      <c r="D314" s="185"/>
    </row>
    <row r="315" spans="4:4" x14ac:dyDescent="0.2">
      <c r="D315" s="185"/>
    </row>
    <row r="316" spans="4:4" x14ac:dyDescent="0.2">
      <c r="D316" s="185"/>
    </row>
    <row r="317" spans="4:4" x14ac:dyDescent="0.2">
      <c r="D317" s="185"/>
    </row>
    <row r="318" spans="4:4" x14ac:dyDescent="0.2">
      <c r="D318" s="185"/>
    </row>
    <row r="319" spans="4:4" x14ac:dyDescent="0.2">
      <c r="D319" s="185"/>
    </row>
    <row r="320" spans="4:4" x14ac:dyDescent="0.2">
      <c r="D320" s="185"/>
    </row>
    <row r="321" spans="4:4" x14ac:dyDescent="0.2">
      <c r="D321" s="185"/>
    </row>
    <row r="322" spans="4:4" x14ac:dyDescent="0.2">
      <c r="D322" s="185"/>
    </row>
    <row r="323" spans="4:4" x14ac:dyDescent="0.2">
      <c r="D323" s="185"/>
    </row>
    <row r="324" spans="4:4" x14ac:dyDescent="0.2">
      <c r="D324" s="185"/>
    </row>
    <row r="325" spans="4:4" x14ac:dyDescent="0.2">
      <c r="D325" s="185"/>
    </row>
    <row r="326" spans="4:4" x14ac:dyDescent="0.2">
      <c r="D326" s="185"/>
    </row>
    <row r="327" spans="4:4" x14ac:dyDescent="0.2">
      <c r="D327" s="185"/>
    </row>
    <row r="328" spans="4:4" x14ac:dyDescent="0.2">
      <c r="D328" s="185"/>
    </row>
    <row r="329" spans="4:4" x14ac:dyDescent="0.2">
      <c r="D329" s="185"/>
    </row>
    <row r="330" spans="4:4" x14ac:dyDescent="0.2">
      <c r="D330" s="185"/>
    </row>
    <row r="331" spans="4:4" x14ac:dyDescent="0.2">
      <c r="D331" s="185"/>
    </row>
    <row r="332" spans="4:4" x14ac:dyDescent="0.2">
      <c r="D332" s="185"/>
    </row>
    <row r="333" spans="4:4" x14ac:dyDescent="0.2">
      <c r="D333" s="185"/>
    </row>
    <row r="334" spans="4:4" x14ac:dyDescent="0.2">
      <c r="D334" s="185"/>
    </row>
    <row r="335" spans="4:4" x14ac:dyDescent="0.2">
      <c r="D335" s="185"/>
    </row>
    <row r="336" spans="4:4" x14ac:dyDescent="0.2">
      <c r="D336" s="185"/>
    </row>
    <row r="337" spans="4:4" x14ac:dyDescent="0.2">
      <c r="D337" s="185"/>
    </row>
    <row r="338" spans="4:4" x14ac:dyDescent="0.2">
      <c r="D338" s="185"/>
    </row>
    <row r="339" spans="4:4" x14ac:dyDescent="0.2">
      <c r="D339" s="185"/>
    </row>
    <row r="340" spans="4:4" x14ac:dyDescent="0.2">
      <c r="D340" s="185"/>
    </row>
    <row r="341" spans="4:4" x14ac:dyDescent="0.2">
      <c r="D341" s="185"/>
    </row>
    <row r="342" spans="4:4" x14ac:dyDescent="0.2">
      <c r="D342" s="185"/>
    </row>
    <row r="343" spans="4:4" x14ac:dyDescent="0.2">
      <c r="D343" s="185"/>
    </row>
    <row r="344" spans="4:4" x14ac:dyDescent="0.2">
      <c r="D344" s="185"/>
    </row>
    <row r="345" spans="4:4" x14ac:dyDescent="0.2">
      <c r="D345" s="185"/>
    </row>
    <row r="346" spans="4:4" x14ac:dyDescent="0.2">
      <c r="D346" s="185"/>
    </row>
    <row r="347" spans="4:4" x14ac:dyDescent="0.2">
      <c r="D347" s="185"/>
    </row>
    <row r="348" spans="4:4" x14ac:dyDescent="0.2">
      <c r="D348" s="185"/>
    </row>
    <row r="349" spans="4:4" x14ac:dyDescent="0.2">
      <c r="D349" s="185"/>
    </row>
    <row r="350" spans="4:4" x14ac:dyDescent="0.2">
      <c r="D350" s="185"/>
    </row>
    <row r="351" spans="4:4" x14ac:dyDescent="0.2">
      <c r="D351" s="185"/>
    </row>
    <row r="352" spans="4:4" x14ac:dyDescent="0.2">
      <c r="D352" s="185"/>
    </row>
    <row r="353" spans="4:4" x14ac:dyDescent="0.2">
      <c r="D353" s="185"/>
    </row>
    <row r="354" spans="4:4" x14ac:dyDescent="0.2">
      <c r="D354" s="185"/>
    </row>
    <row r="355" spans="4:4" x14ac:dyDescent="0.2">
      <c r="D355" s="185"/>
    </row>
    <row r="356" spans="4:4" x14ac:dyDescent="0.2">
      <c r="D356" s="185"/>
    </row>
    <row r="357" spans="4:4" x14ac:dyDescent="0.2">
      <c r="D357" s="185"/>
    </row>
    <row r="358" spans="4:4" x14ac:dyDescent="0.2">
      <c r="D358" s="185"/>
    </row>
    <row r="359" spans="4:4" x14ac:dyDescent="0.2">
      <c r="D359" s="185"/>
    </row>
    <row r="360" spans="4:4" x14ac:dyDescent="0.2">
      <c r="D360" s="185"/>
    </row>
    <row r="361" spans="4:4" x14ac:dyDescent="0.2">
      <c r="D361" s="185"/>
    </row>
    <row r="362" spans="4:4" x14ac:dyDescent="0.2">
      <c r="D362" s="185"/>
    </row>
    <row r="363" spans="4:4" x14ac:dyDescent="0.2">
      <c r="D363" s="185"/>
    </row>
    <row r="364" spans="4:4" x14ac:dyDescent="0.2">
      <c r="D364" s="185"/>
    </row>
    <row r="365" spans="4:4" x14ac:dyDescent="0.2">
      <c r="D365" s="185"/>
    </row>
    <row r="366" spans="4:4" x14ac:dyDescent="0.2">
      <c r="D366" s="185"/>
    </row>
    <row r="367" spans="4:4" x14ac:dyDescent="0.2">
      <c r="D367" s="185"/>
    </row>
    <row r="368" spans="4:4" x14ac:dyDescent="0.2">
      <c r="D368" s="185"/>
    </row>
    <row r="369" spans="4:4" x14ac:dyDescent="0.2">
      <c r="D369" s="185"/>
    </row>
    <row r="370" spans="4:4" x14ac:dyDescent="0.2">
      <c r="D370" s="185"/>
    </row>
    <row r="371" spans="4:4" x14ac:dyDescent="0.2">
      <c r="D371" s="185"/>
    </row>
    <row r="372" spans="4:4" x14ac:dyDescent="0.2">
      <c r="D372" s="185"/>
    </row>
    <row r="373" spans="4:4" x14ac:dyDescent="0.2">
      <c r="D373" s="185"/>
    </row>
    <row r="374" spans="4:4" x14ac:dyDescent="0.2">
      <c r="D374" s="185"/>
    </row>
    <row r="375" spans="4:4" x14ac:dyDescent="0.2">
      <c r="D375" s="185"/>
    </row>
    <row r="376" spans="4:4" x14ac:dyDescent="0.2">
      <c r="D376" s="185"/>
    </row>
    <row r="377" spans="4:4" x14ac:dyDescent="0.2">
      <c r="D377" s="185"/>
    </row>
    <row r="378" spans="4:4" x14ac:dyDescent="0.2">
      <c r="D378" s="185"/>
    </row>
    <row r="379" spans="4:4" x14ac:dyDescent="0.2">
      <c r="D379" s="185"/>
    </row>
    <row r="380" spans="4:4" x14ac:dyDescent="0.2">
      <c r="D380" s="185"/>
    </row>
    <row r="381" spans="4:4" x14ac:dyDescent="0.2">
      <c r="D381" s="185"/>
    </row>
    <row r="382" spans="4:4" x14ac:dyDescent="0.2">
      <c r="D382" s="185"/>
    </row>
    <row r="383" spans="4:4" x14ac:dyDescent="0.2">
      <c r="D383" s="185"/>
    </row>
    <row r="384" spans="4:4" x14ac:dyDescent="0.2">
      <c r="D384" s="185"/>
    </row>
    <row r="385" spans="4:4" x14ac:dyDescent="0.2">
      <c r="D385" s="185"/>
    </row>
    <row r="386" spans="4:4" x14ac:dyDescent="0.2">
      <c r="D386" s="185"/>
    </row>
    <row r="387" spans="4:4" x14ac:dyDescent="0.2">
      <c r="D387" s="185"/>
    </row>
    <row r="388" spans="4:4" x14ac:dyDescent="0.2">
      <c r="D388" s="185"/>
    </row>
    <row r="389" spans="4:4" x14ac:dyDescent="0.2">
      <c r="D389" s="185"/>
    </row>
    <row r="390" spans="4:4" x14ac:dyDescent="0.2">
      <c r="D390" s="185"/>
    </row>
    <row r="391" spans="4:4" x14ac:dyDescent="0.2">
      <c r="D391" s="185"/>
    </row>
    <row r="392" spans="4:4" x14ac:dyDescent="0.2">
      <c r="D392" s="185"/>
    </row>
    <row r="393" spans="4:4" x14ac:dyDescent="0.2">
      <c r="D393" s="185"/>
    </row>
    <row r="394" spans="4:4" x14ac:dyDescent="0.2">
      <c r="D394" s="185"/>
    </row>
    <row r="395" spans="4:4" x14ac:dyDescent="0.2">
      <c r="D395" s="185"/>
    </row>
    <row r="396" spans="4:4" x14ac:dyDescent="0.2">
      <c r="D396" s="185"/>
    </row>
    <row r="397" spans="4:4" x14ac:dyDescent="0.2">
      <c r="D397" s="185"/>
    </row>
    <row r="398" spans="4:4" x14ac:dyDescent="0.2">
      <c r="D398" s="185"/>
    </row>
    <row r="399" spans="4:4" x14ac:dyDescent="0.2">
      <c r="D399" s="185"/>
    </row>
    <row r="400" spans="4:4" x14ac:dyDescent="0.2">
      <c r="D400" s="185"/>
    </row>
    <row r="401" spans="4:4" x14ac:dyDescent="0.2">
      <c r="D401" s="185"/>
    </row>
    <row r="402" spans="4:4" x14ac:dyDescent="0.2">
      <c r="D402" s="185"/>
    </row>
    <row r="403" spans="4:4" x14ac:dyDescent="0.2">
      <c r="D403" s="185"/>
    </row>
    <row r="404" spans="4:4" x14ac:dyDescent="0.2">
      <c r="D404" s="185"/>
    </row>
    <row r="405" spans="4:4" x14ac:dyDescent="0.2">
      <c r="D405" s="185"/>
    </row>
    <row r="406" spans="4:4" x14ac:dyDescent="0.2">
      <c r="D406" s="185"/>
    </row>
    <row r="407" spans="4:4" x14ac:dyDescent="0.2">
      <c r="D407" s="185"/>
    </row>
    <row r="408" spans="4:4" x14ac:dyDescent="0.2">
      <c r="D408" s="185"/>
    </row>
    <row r="409" spans="4:4" x14ac:dyDescent="0.2">
      <c r="D409" s="185"/>
    </row>
    <row r="410" spans="4:4" x14ac:dyDescent="0.2">
      <c r="D410" s="185"/>
    </row>
    <row r="411" spans="4:4" x14ac:dyDescent="0.2">
      <c r="D411" s="185"/>
    </row>
    <row r="412" spans="4:4" x14ac:dyDescent="0.2">
      <c r="D412" s="185"/>
    </row>
    <row r="413" spans="4:4" x14ac:dyDescent="0.2">
      <c r="D413" s="185"/>
    </row>
    <row r="414" spans="4:4" x14ac:dyDescent="0.2">
      <c r="D414" s="185"/>
    </row>
    <row r="415" spans="4:4" x14ac:dyDescent="0.2">
      <c r="D415" s="185"/>
    </row>
    <row r="416" spans="4:4" x14ac:dyDescent="0.2">
      <c r="D416" s="185"/>
    </row>
    <row r="417" spans="4:4" x14ac:dyDescent="0.2">
      <c r="D417" s="185"/>
    </row>
    <row r="418" spans="4:4" x14ac:dyDescent="0.2">
      <c r="D418" s="185"/>
    </row>
    <row r="419" spans="4:4" x14ac:dyDescent="0.2">
      <c r="D419" s="185"/>
    </row>
    <row r="420" spans="4:4" x14ac:dyDescent="0.2">
      <c r="D420" s="185"/>
    </row>
    <row r="421" spans="4:4" x14ac:dyDescent="0.2">
      <c r="D421" s="185"/>
    </row>
    <row r="422" spans="4:4" x14ac:dyDescent="0.2">
      <c r="D422" s="185"/>
    </row>
    <row r="423" spans="4:4" x14ac:dyDescent="0.2">
      <c r="D423" s="185"/>
    </row>
    <row r="424" spans="4:4" x14ac:dyDescent="0.2">
      <c r="D424" s="185"/>
    </row>
    <row r="425" spans="4:4" x14ac:dyDescent="0.2">
      <c r="D425" s="185"/>
    </row>
    <row r="426" spans="4:4" x14ac:dyDescent="0.2">
      <c r="D426" s="185"/>
    </row>
    <row r="427" spans="4:4" x14ac:dyDescent="0.2">
      <c r="D427" s="185"/>
    </row>
    <row r="428" spans="4:4" x14ac:dyDescent="0.2">
      <c r="D428" s="185"/>
    </row>
    <row r="429" spans="4:4" x14ac:dyDescent="0.2">
      <c r="D429" s="185"/>
    </row>
    <row r="430" spans="4:4" x14ac:dyDescent="0.2">
      <c r="D430" s="185"/>
    </row>
    <row r="431" spans="4:4" x14ac:dyDescent="0.2">
      <c r="D431" s="185"/>
    </row>
    <row r="432" spans="4:4" x14ac:dyDescent="0.2">
      <c r="D432" s="185"/>
    </row>
    <row r="433" spans="4:4" x14ac:dyDescent="0.2">
      <c r="D433" s="185"/>
    </row>
    <row r="434" spans="4:4" x14ac:dyDescent="0.2">
      <c r="D434" s="185"/>
    </row>
    <row r="435" spans="4:4" x14ac:dyDescent="0.2">
      <c r="D435" s="185"/>
    </row>
    <row r="436" spans="4:4" x14ac:dyDescent="0.2">
      <c r="D436" s="185"/>
    </row>
    <row r="437" spans="4:4" x14ac:dyDescent="0.2">
      <c r="D437" s="185"/>
    </row>
    <row r="438" spans="4:4" x14ac:dyDescent="0.2">
      <c r="D438" s="185"/>
    </row>
    <row r="439" spans="4:4" x14ac:dyDescent="0.2">
      <c r="D439" s="185"/>
    </row>
    <row r="440" spans="4:4" x14ac:dyDescent="0.2">
      <c r="D440" s="185"/>
    </row>
    <row r="441" spans="4:4" x14ac:dyDescent="0.2">
      <c r="D441" s="185"/>
    </row>
    <row r="442" spans="4:4" x14ac:dyDescent="0.2">
      <c r="D442" s="185"/>
    </row>
    <row r="443" spans="4:4" x14ac:dyDescent="0.2">
      <c r="D443" s="185"/>
    </row>
    <row r="444" spans="4:4" x14ac:dyDescent="0.2">
      <c r="D444" s="185"/>
    </row>
    <row r="445" spans="4:4" x14ac:dyDescent="0.2">
      <c r="D445" s="185"/>
    </row>
    <row r="446" spans="4:4" x14ac:dyDescent="0.2">
      <c r="D446" s="185"/>
    </row>
    <row r="447" spans="4:4" x14ac:dyDescent="0.2">
      <c r="D447" s="185"/>
    </row>
    <row r="448" spans="4:4" x14ac:dyDescent="0.2">
      <c r="D448" s="185"/>
    </row>
    <row r="449" spans="4:4" x14ac:dyDescent="0.2">
      <c r="D449" s="185"/>
    </row>
    <row r="450" spans="4:4" x14ac:dyDescent="0.2">
      <c r="D450" s="185"/>
    </row>
    <row r="451" spans="4:4" x14ac:dyDescent="0.2">
      <c r="D451" s="185"/>
    </row>
    <row r="452" spans="4:4" x14ac:dyDescent="0.2">
      <c r="D452" s="185"/>
    </row>
    <row r="453" spans="4:4" x14ac:dyDescent="0.2">
      <c r="D453" s="185"/>
    </row>
    <row r="454" spans="4:4" x14ac:dyDescent="0.2">
      <c r="D454" s="185"/>
    </row>
    <row r="455" spans="4:4" x14ac:dyDescent="0.2">
      <c r="D455" s="185"/>
    </row>
    <row r="456" spans="4:4" x14ac:dyDescent="0.2">
      <c r="D456" s="185"/>
    </row>
    <row r="457" spans="4:4" x14ac:dyDescent="0.2">
      <c r="D457" s="185"/>
    </row>
    <row r="458" spans="4:4" x14ac:dyDescent="0.2">
      <c r="D458" s="185"/>
    </row>
    <row r="459" spans="4:4" x14ac:dyDescent="0.2">
      <c r="D459" s="185"/>
    </row>
    <row r="460" spans="4:4" x14ac:dyDescent="0.2">
      <c r="D460" s="185"/>
    </row>
    <row r="461" spans="4:4" x14ac:dyDescent="0.2">
      <c r="D461" s="185"/>
    </row>
    <row r="462" spans="4:4" x14ac:dyDescent="0.2">
      <c r="D462" s="185"/>
    </row>
    <row r="463" spans="4:4" x14ac:dyDescent="0.2">
      <c r="D463" s="185"/>
    </row>
    <row r="464" spans="4:4" x14ac:dyDescent="0.2">
      <c r="D464" s="185"/>
    </row>
    <row r="465" spans="4:4" x14ac:dyDescent="0.2">
      <c r="D465" s="185"/>
    </row>
    <row r="466" spans="4:4" x14ac:dyDescent="0.2">
      <c r="D466" s="185"/>
    </row>
    <row r="467" spans="4:4" x14ac:dyDescent="0.2">
      <c r="D467" s="185"/>
    </row>
    <row r="468" spans="4:4" x14ac:dyDescent="0.2">
      <c r="D468" s="185"/>
    </row>
    <row r="469" spans="4:4" x14ac:dyDescent="0.2">
      <c r="D469" s="185"/>
    </row>
    <row r="470" spans="4:4" x14ac:dyDescent="0.2">
      <c r="D470" s="185"/>
    </row>
    <row r="471" spans="4:4" x14ac:dyDescent="0.2">
      <c r="D471" s="185"/>
    </row>
    <row r="472" spans="4:4" x14ac:dyDescent="0.2">
      <c r="D472" s="185"/>
    </row>
    <row r="473" spans="4:4" x14ac:dyDescent="0.2">
      <c r="D473" s="185"/>
    </row>
    <row r="474" spans="4:4" x14ac:dyDescent="0.2">
      <c r="D474" s="185"/>
    </row>
    <row r="475" spans="4:4" x14ac:dyDescent="0.2">
      <c r="D475" s="185"/>
    </row>
    <row r="476" spans="4:4" x14ac:dyDescent="0.2">
      <c r="D476" s="185"/>
    </row>
    <row r="477" spans="4:4" x14ac:dyDescent="0.2">
      <c r="D477" s="185"/>
    </row>
    <row r="478" spans="4:4" x14ac:dyDescent="0.2">
      <c r="D478" s="185"/>
    </row>
    <row r="479" spans="4:4" x14ac:dyDescent="0.2">
      <c r="D479" s="185"/>
    </row>
    <row r="480" spans="4:4" x14ac:dyDescent="0.2">
      <c r="D480" s="185"/>
    </row>
    <row r="481" spans="4:4" x14ac:dyDescent="0.2">
      <c r="D481" s="185"/>
    </row>
    <row r="482" spans="4:4" x14ac:dyDescent="0.2">
      <c r="D482" s="185"/>
    </row>
    <row r="483" spans="4:4" x14ac:dyDescent="0.2">
      <c r="D483" s="185"/>
    </row>
    <row r="484" spans="4:4" x14ac:dyDescent="0.2">
      <c r="D484" s="185"/>
    </row>
    <row r="485" spans="4:4" x14ac:dyDescent="0.2">
      <c r="D485" s="185"/>
    </row>
    <row r="486" spans="4:4" x14ac:dyDescent="0.2">
      <c r="D486" s="185"/>
    </row>
    <row r="487" spans="4:4" x14ac:dyDescent="0.2">
      <c r="D487" s="185"/>
    </row>
    <row r="488" spans="4:4" x14ac:dyDescent="0.2">
      <c r="D488" s="185"/>
    </row>
    <row r="489" spans="4:4" x14ac:dyDescent="0.2">
      <c r="D489" s="185"/>
    </row>
    <row r="490" spans="4:4" x14ac:dyDescent="0.2">
      <c r="D490" s="185"/>
    </row>
    <row r="491" spans="4:4" x14ac:dyDescent="0.2">
      <c r="D491" s="185"/>
    </row>
    <row r="492" spans="4:4" x14ac:dyDescent="0.2">
      <c r="D492" s="185"/>
    </row>
    <row r="493" spans="4:4" x14ac:dyDescent="0.2">
      <c r="D493" s="185"/>
    </row>
    <row r="494" spans="4:4" x14ac:dyDescent="0.2">
      <c r="D494" s="185"/>
    </row>
    <row r="495" spans="4:4" x14ac:dyDescent="0.2">
      <c r="D495" s="185"/>
    </row>
    <row r="496" spans="4:4" x14ac:dyDescent="0.2">
      <c r="D496" s="185"/>
    </row>
    <row r="497" spans="4:4" x14ac:dyDescent="0.2">
      <c r="D497" s="185"/>
    </row>
    <row r="498" spans="4:4" x14ac:dyDescent="0.2">
      <c r="D498" s="185"/>
    </row>
    <row r="499" spans="4:4" x14ac:dyDescent="0.2">
      <c r="D499" s="185"/>
    </row>
    <row r="500" spans="4:4" x14ac:dyDescent="0.2">
      <c r="D500" s="185"/>
    </row>
    <row r="501" spans="4:4" x14ac:dyDescent="0.2">
      <c r="D501" s="185"/>
    </row>
    <row r="502" spans="4:4" x14ac:dyDescent="0.2">
      <c r="D502" s="185"/>
    </row>
    <row r="503" spans="4:4" x14ac:dyDescent="0.2">
      <c r="D503" s="185"/>
    </row>
    <row r="504" spans="4:4" x14ac:dyDescent="0.2">
      <c r="D504" s="185"/>
    </row>
    <row r="505" spans="4:4" x14ac:dyDescent="0.2">
      <c r="D505" s="185"/>
    </row>
    <row r="506" spans="4:4" x14ac:dyDescent="0.2">
      <c r="D506" s="185"/>
    </row>
    <row r="507" spans="4:4" x14ac:dyDescent="0.2">
      <c r="D507" s="185"/>
    </row>
    <row r="508" spans="4:4" x14ac:dyDescent="0.2">
      <c r="D508" s="185"/>
    </row>
    <row r="509" spans="4:4" x14ac:dyDescent="0.2">
      <c r="D509" s="185"/>
    </row>
    <row r="510" spans="4:4" x14ac:dyDescent="0.2">
      <c r="D510" s="185"/>
    </row>
    <row r="511" spans="4:4" x14ac:dyDescent="0.2">
      <c r="D511" s="185"/>
    </row>
    <row r="512" spans="4:4" x14ac:dyDescent="0.2">
      <c r="D512" s="185"/>
    </row>
    <row r="513" spans="4:4" x14ac:dyDescent="0.2">
      <c r="D513" s="185"/>
    </row>
    <row r="514" spans="4:4" x14ac:dyDescent="0.2">
      <c r="D514" s="185"/>
    </row>
    <row r="515" spans="4:4" x14ac:dyDescent="0.2">
      <c r="D515" s="185"/>
    </row>
    <row r="516" spans="4:4" x14ac:dyDescent="0.2">
      <c r="D516" s="185"/>
    </row>
    <row r="517" spans="4:4" x14ac:dyDescent="0.2">
      <c r="D517" s="185"/>
    </row>
    <row r="518" spans="4:4" x14ac:dyDescent="0.2">
      <c r="D518" s="185"/>
    </row>
    <row r="519" spans="4:4" x14ac:dyDescent="0.2">
      <c r="D519" s="185"/>
    </row>
    <row r="520" spans="4:4" x14ac:dyDescent="0.2">
      <c r="D520" s="185"/>
    </row>
    <row r="521" spans="4:4" x14ac:dyDescent="0.2">
      <c r="D521" s="185"/>
    </row>
    <row r="522" spans="4:4" x14ac:dyDescent="0.2">
      <c r="D522" s="185"/>
    </row>
    <row r="523" spans="4:4" x14ac:dyDescent="0.2">
      <c r="D523" s="185"/>
    </row>
    <row r="524" spans="4:4" x14ac:dyDescent="0.2">
      <c r="D524" s="185"/>
    </row>
    <row r="525" spans="4:4" x14ac:dyDescent="0.2">
      <c r="D525" s="185"/>
    </row>
    <row r="526" spans="4:4" x14ac:dyDescent="0.2">
      <c r="D526" s="185"/>
    </row>
    <row r="527" spans="4:4" x14ac:dyDescent="0.2">
      <c r="D527" s="185"/>
    </row>
    <row r="528" spans="4:4" x14ac:dyDescent="0.2">
      <c r="D528" s="185"/>
    </row>
    <row r="529" spans="4:4" x14ac:dyDescent="0.2">
      <c r="D529" s="185"/>
    </row>
    <row r="530" spans="4:4" x14ac:dyDescent="0.2">
      <c r="D530" s="185"/>
    </row>
    <row r="531" spans="4:4" x14ac:dyDescent="0.2">
      <c r="D531" s="185"/>
    </row>
    <row r="532" spans="4:4" x14ac:dyDescent="0.2">
      <c r="D532" s="185"/>
    </row>
    <row r="533" spans="4:4" x14ac:dyDescent="0.2">
      <c r="D533" s="185"/>
    </row>
    <row r="534" spans="4:4" x14ac:dyDescent="0.2">
      <c r="D534" s="185"/>
    </row>
    <row r="535" spans="4:4" x14ac:dyDescent="0.2">
      <c r="D535" s="185"/>
    </row>
    <row r="536" spans="4:4" x14ac:dyDescent="0.2">
      <c r="D536" s="185"/>
    </row>
    <row r="537" spans="4:4" x14ac:dyDescent="0.2">
      <c r="D537" s="185"/>
    </row>
    <row r="538" spans="4:4" x14ac:dyDescent="0.2">
      <c r="D538" s="185"/>
    </row>
    <row r="539" spans="4:4" x14ac:dyDescent="0.2">
      <c r="D539" s="185"/>
    </row>
    <row r="540" spans="4:4" x14ac:dyDescent="0.2">
      <c r="D540" s="185"/>
    </row>
    <row r="541" spans="4:4" x14ac:dyDescent="0.2">
      <c r="D541" s="185"/>
    </row>
    <row r="542" spans="4:4" x14ac:dyDescent="0.2">
      <c r="D542" s="185"/>
    </row>
    <row r="543" spans="4:4" x14ac:dyDescent="0.2">
      <c r="D543" s="185"/>
    </row>
    <row r="544" spans="4:4" x14ac:dyDescent="0.2">
      <c r="D544" s="185"/>
    </row>
    <row r="545" spans="4:4" x14ac:dyDescent="0.2">
      <c r="D545" s="185"/>
    </row>
    <row r="546" spans="4:4" x14ac:dyDescent="0.2">
      <c r="D546" s="185"/>
    </row>
    <row r="547" spans="4:4" x14ac:dyDescent="0.2">
      <c r="D547" s="185"/>
    </row>
    <row r="548" spans="4:4" x14ac:dyDescent="0.2">
      <c r="D548" s="185"/>
    </row>
    <row r="549" spans="4:4" x14ac:dyDescent="0.2">
      <c r="D549" s="185"/>
    </row>
    <row r="550" spans="4:4" x14ac:dyDescent="0.2">
      <c r="D550" s="185"/>
    </row>
    <row r="551" spans="4:4" x14ac:dyDescent="0.2">
      <c r="D551" s="185"/>
    </row>
    <row r="552" spans="4:4" x14ac:dyDescent="0.2">
      <c r="D552" s="185"/>
    </row>
    <row r="553" spans="4:4" x14ac:dyDescent="0.2">
      <c r="D553" s="185"/>
    </row>
    <row r="554" spans="4:4" x14ac:dyDescent="0.2">
      <c r="D554" s="185"/>
    </row>
    <row r="555" spans="4:4" x14ac:dyDescent="0.2">
      <c r="D555" s="185"/>
    </row>
    <row r="556" spans="4:4" x14ac:dyDescent="0.2">
      <c r="D556" s="185"/>
    </row>
    <row r="557" spans="4:4" x14ac:dyDescent="0.2">
      <c r="D557" s="185"/>
    </row>
    <row r="558" spans="4:4" x14ac:dyDescent="0.2">
      <c r="D558" s="185"/>
    </row>
    <row r="559" spans="4:4" x14ac:dyDescent="0.2">
      <c r="D559" s="185"/>
    </row>
    <row r="560" spans="4:4" x14ac:dyDescent="0.2">
      <c r="D560" s="185"/>
    </row>
    <row r="561" spans="4:4" x14ac:dyDescent="0.2">
      <c r="D561" s="185"/>
    </row>
    <row r="562" spans="4:4" x14ac:dyDescent="0.2">
      <c r="D562" s="185"/>
    </row>
    <row r="563" spans="4:4" x14ac:dyDescent="0.2">
      <c r="D563" s="185"/>
    </row>
    <row r="564" spans="4:4" x14ac:dyDescent="0.2">
      <c r="D564" s="185"/>
    </row>
    <row r="565" spans="4:4" x14ac:dyDescent="0.2">
      <c r="D565" s="185"/>
    </row>
    <row r="566" spans="4:4" x14ac:dyDescent="0.2">
      <c r="D566" s="185"/>
    </row>
    <row r="567" spans="4:4" x14ac:dyDescent="0.2">
      <c r="D567" s="185"/>
    </row>
    <row r="568" spans="4:4" x14ac:dyDescent="0.2">
      <c r="D568" s="185"/>
    </row>
    <row r="569" spans="4:4" x14ac:dyDescent="0.2">
      <c r="D569" s="185"/>
    </row>
    <row r="570" spans="4:4" x14ac:dyDescent="0.2">
      <c r="D570" s="185"/>
    </row>
    <row r="571" spans="4:4" x14ac:dyDescent="0.2">
      <c r="D571" s="185"/>
    </row>
    <row r="572" spans="4:4" x14ac:dyDescent="0.2">
      <c r="D572" s="185"/>
    </row>
    <row r="573" spans="4:4" x14ac:dyDescent="0.2">
      <c r="D573" s="185"/>
    </row>
    <row r="574" spans="4:4" x14ac:dyDescent="0.2">
      <c r="D574" s="185"/>
    </row>
    <row r="575" spans="4:4" x14ac:dyDescent="0.2">
      <c r="D575" s="185"/>
    </row>
    <row r="576" spans="4:4" x14ac:dyDescent="0.2">
      <c r="D576" s="185"/>
    </row>
    <row r="577" spans="4:4" x14ac:dyDescent="0.2">
      <c r="D577" s="185"/>
    </row>
    <row r="578" spans="4:4" x14ac:dyDescent="0.2">
      <c r="D578" s="185"/>
    </row>
    <row r="579" spans="4:4" x14ac:dyDescent="0.2">
      <c r="D579" s="185"/>
    </row>
    <row r="580" spans="4:4" x14ac:dyDescent="0.2">
      <c r="D580" s="185"/>
    </row>
    <row r="581" spans="4:4" x14ac:dyDescent="0.2">
      <c r="D581" s="185"/>
    </row>
    <row r="582" spans="4:4" x14ac:dyDescent="0.2">
      <c r="D582" s="185"/>
    </row>
    <row r="583" spans="4:4" x14ac:dyDescent="0.2">
      <c r="D583" s="185"/>
    </row>
    <row r="584" spans="4:4" x14ac:dyDescent="0.2">
      <c r="D584" s="185"/>
    </row>
    <row r="585" spans="4:4" x14ac:dyDescent="0.2">
      <c r="D585" s="185"/>
    </row>
    <row r="586" spans="4:4" x14ac:dyDescent="0.2">
      <c r="D586" s="185"/>
    </row>
    <row r="587" spans="4:4" x14ac:dyDescent="0.2">
      <c r="D587" s="185"/>
    </row>
    <row r="588" spans="4:4" x14ac:dyDescent="0.2">
      <c r="D588" s="185"/>
    </row>
    <row r="589" spans="4:4" x14ac:dyDescent="0.2">
      <c r="D589" s="185"/>
    </row>
    <row r="590" spans="4:4" x14ac:dyDescent="0.2">
      <c r="D590" s="185"/>
    </row>
    <row r="591" spans="4:4" x14ac:dyDescent="0.2">
      <c r="D591" s="185"/>
    </row>
    <row r="592" spans="4:4" x14ac:dyDescent="0.2">
      <c r="D592" s="185"/>
    </row>
    <row r="593" spans="4:4" x14ac:dyDescent="0.2">
      <c r="D593" s="185"/>
    </row>
    <row r="594" spans="4:4" x14ac:dyDescent="0.2">
      <c r="D594" s="185"/>
    </row>
    <row r="595" spans="4:4" x14ac:dyDescent="0.2">
      <c r="D595" s="185"/>
    </row>
    <row r="596" spans="4:4" x14ac:dyDescent="0.2">
      <c r="D596" s="185"/>
    </row>
    <row r="597" spans="4:4" x14ac:dyDescent="0.2">
      <c r="D597" s="185"/>
    </row>
    <row r="598" spans="4:4" x14ac:dyDescent="0.2">
      <c r="D598" s="185"/>
    </row>
    <row r="599" spans="4:4" x14ac:dyDescent="0.2">
      <c r="D599" s="185"/>
    </row>
    <row r="600" spans="4:4" x14ac:dyDescent="0.2">
      <c r="D600" s="185"/>
    </row>
    <row r="601" spans="4:4" x14ac:dyDescent="0.2">
      <c r="D601" s="185"/>
    </row>
    <row r="602" spans="4:4" x14ac:dyDescent="0.2">
      <c r="D602" s="185"/>
    </row>
    <row r="603" spans="4:4" x14ac:dyDescent="0.2">
      <c r="D603" s="185"/>
    </row>
    <row r="604" spans="4:4" x14ac:dyDescent="0.2">
      <c r="D604" s="185"/>
    </row>
    <row r="605" spans="4:4" x14ac:dyDescent="0.2">
      <c r="D605" s="185"/>
    </row>
    <row r="606" spans="4:4" x14ac:dyDescent="0.2">
      <c r="D606" s="185"/>
    </row>
    <row r="607" spans="4:4" x14ac:dyDescent="0.2">
      <c r="D607" s="185"/>
    </row>
    <row r="608" spans="4:4" x14ac:dyDescent="0.2">
      <c r="D608" s="185"/>
    </row>
    <row r="609" spans="4:4" x14ac:dyDescent="0.2">
      <c r="D609" s="185"/>
    </row>
    <row r="610" spans="4:4" x14ac:dyDescent="0.2">
      <c r="D610" s="185"/>
    </row>
    <row r="611" spans="4:4" x14ac:dyDescent="0.2">
      <c r="D611" s="185"/>
    </row>
    <row r="612" spans="4:4" x14ac:dyDescent="0.2">
      <c r="D612" s="185"/>
    </row>
    <row r="613" spans="4:4" x14ac:dyDescent="0.2">
      <c r="D613" s="185"/>
    </row>
    <row r="614" spans="4:4" x14ac:dyDescent="0.2">
      <c r="D614" s="185"/>
    </row>
    <row r="615" spans="4:4" x14ac:dyDescent="0.2">
      <c r="D615" s="185"/>
    </row>
    <row r="616" spans="4:4" x14ac:dyDescent="0.2">
      <c r="D616" s="185"/>
    </row>
    <row r="617" spans="4:4" x14ac:dyDescent="0.2">
      <c r="D617" s="185"/>
    </row>
    <row r="618" spans="4:4" x14ac:dyDescent="0.2">
      <c r="D618" s="185"/>
    </row>
    <row r="619" spans="4:4" x14ac:dyDescent="0.2">
      <c r="D619" s="185"/>
    </row>
    <row r="620" spans="4:4" x14ac:dyDescent="0.2">
      <c r="D620" s="185"/>
    </row>
    <row r="621" spans="4:4" x14ac:dyDescent="0.2">
      <c r="D621" s="185"/>
    </row>
    <row r="622" spans="4:4" x14ac:dyDescent="0.2">
      <c r="D622" s="185"/>
    </row>
    <row r="623" spans="4:4" x14ac:dyDescent="0.2">
      <c r="D623" s="185"/>
    </row>
    <row r="624" spans="4:4" x14ac:dyDescent="0.2">
      <c r="D624" s="185"/>
    </row>
    <row r="625" spans="4:4" x14ac:dyDescent="0.2">
      <c r="D625" s="185"/>
    </row>
    <row r="626" spans="4:4" x14ac:dyDescent="0.2">
      <c r="D626" s="185"/>
    </row>
    <row r="627" spans="4:4" x14ac:dyDescent="0.2">
      <c r="D627" s="185"/>
    </row>
    <row r="628" spans="4:4" x14ac:dyDescent="0.2">
      <c r="D628" s="185"/>
    </row>
    <row r="629" spans="4:4" x14ac:dyDescent="0.2">
      <c r="D629" s="185"/>
    </row>
    <row r="630" spans="4:4" x14ac:dyDescent="0.2">
      <c r="D630" s="185"/>
    </row>
    <row r="631" spans="4:4" x14ac:dyDescent="0.2">
      <c r="D631" s="185"/>
    </row>
    <row r="632" spans="4:4" x14ac:dyDescent="0.2">
      <c r="D632" s="185"/>
    </row>
    <row r="633" spans="4:4" x14ac:dyDescent="0.2">
      <c r="D633" s="185"/>
    </row>
    <row r="634" spans="4:4" x14ac:dyDescent="0.2">
      <c r="D634" s="185"/>
    </row>
    <row r="635" spans="4:4" x14ac:dyDescent="0.2">
      <c r="D635" s="185"/>
    </row>
    <row r="636" spans="4:4" x14ac:dyDescent="0.2">
      <c r="D636" s="185"/>
    </row>
    <row r="637" spans="4:4" x14ac:dyDescent="0.2">
      <c r="D637" s="185"/>
    </row>
    <row r="638" spans="4:4" x14ac:dyDescent="0.2">
      <c r="D638" s="185"/>
    </row>
    <row r="639" spans="4:4" x14ac:dyDescent="0.2">
      <c r="D639" s="185"/>
    </row>
    <row r="640" spans="4:4" x14ac:dyDescent="0.2">
      <c r="D640" s="185"/>
    </row>
    <row r="641" spans="4:4" x14ac:dyDescent="0.2">
      <c r="D641" s="185"/>
    </row>
    <row r="642" spans="4:4" x14ac:dyDescent="0.2">
      <c r="D642" s="185"/>
    </row>
    <row r="643" spans="4:4" x14ac:dyDescent="0.2">
      <c r="D643" s="185"/>
    </row>
    <row r="644" spans="4:4" x14ac:dyDescent="0.2">
      <c r="D644" s="185"/>
    </row>
    <row r="645" spans="4:4" x14ac:dyDescent="0.2">
      <c r="D645" s="185"/>
    </row>
    <row r="646" spans="4:4" x14ac:dyDescent="0.2">
      <c r="D646" s="185"/>
    </row>
    <row r="647" spans="4:4" x14ac:dyDescent="0.2">
      <c r="D647" s="185"/>
    </row>
    <row r="648" spans="4:4" x14ac:dyDescent="0.2">
      <c r="D648" s="185"/>
    </row>
    <row r="649" spans="4:4" x14ac:dyDescent="0.2">
      <c r="D649" s="185"/>
    </row>
    <row r="650" spans="4:4" x14ac:dyDescent="0.2">
      <c r="D650" s="185"/>
    </row>
    <row r="651" spans="4:4" x14ac:dyDescent="0.2">
      <c r="D651" s="185"/>
    </row>
    <row r="652" spans="4:4" x14ac:dyDescent="0.2">
      <c r="D652" s="185"/>
    </row>
    <row r="653" spans="4:4" x14ac:dyDescent="0.2">
      <c r="D653" s="185"/>
    </row>
    <row r="654" spans="4:4" x14ac:dyDescent="0.2">
      <c r="D654" s="185"/>
    </row>
    <row r="655" spans="4:4" x14ac:dyDescent="0.2">
      <c r="D655" s="185"/>
    </row>
    <row r="656" spans="4:4" x14ac:dyDescent="0.2">
      <c r="D656" s="185"/>
    </row>
    <row r="657" spans="4:4" x14ac:dyDescent="0.2">
      <c r="D657" s="185"/>
    </row>
    <row r="658" spans="4:4" x14ac:dyDescent="0.2">
      <c r="D658" s="185"/>
    </row>
    <row r="659" spans="4:4" x14ac:dyDescent="0.2">
      <c r="D659" s="185"/>
    </row>
    <row r="660" spans="4:4" x14ac:dyDescent="0.2">
      <c r="D660" s="185"/>
    </row>
    <row r="661" spans="4:4" x14ac:dyDescent="0.2">
      <c r="D661" s="185"/>
    </row>
    <row r="662" spans="4:4" x14ac:dyDescent="0.2">
      <c r="D662" s="185"/>
    </row>
    <row r="663" spans="4:4" x14ac:dyDescent="0.2">
      <c r="D663" s="185"/>
    </row>
    <row r="664" spans="4:4" x14ac:dyDescent="0.2">
      <c r="D664" s="185"/>
    </row>
    <row r="665" spans="4:4" x14ac:dyDescent="0.2">
      <c r="D665" s="185"/>
    </row>
    <row r="666" spans="4:4" x14ac:dyDescent="0.2">
      <c r="D666" s="185"/>
    </row>
    <row r="667" spans="4:4" x14ac:dyDescent="0.2">
      <c r="D667" s="185"/>
    </row>
    <row r="668" spans="4:4" x14ac:dyDescent="0.2">
      <c r="D668" s="185"/>
    </row>
    <row r="669" spans="4:4" x14ac:dyDescent="0.2">
      <c r="D669" s="185"/>
    </row>
    <row r="670" spans="4:4" x14ac:dyDescent="0.2">
      <c r="D670" s="185"/>
    </row>
    <row r="671" spans="4:4" x14ac:dyDescent="0.2">
      <c r="D671" s="185"/>
    </row>
    <row r="672" spans="4:4" x14ac:dyDescent="0.2">
      <c r="D672" s="185"/>
    </row>
    <row r="673" spans="4:4" x14ac:dyDescent="0.2">
      <c r="D673" s="185"/>
    </row>
    <row r="674" spans="4:4" x14ac:dyDescent="0.2">
      <c r="D674" s="185"/>
    </row>
    <row r="675" spans="4:4" x14ac:dyDescent="0.2">
      <c r="D675" s="185"/>
    </row>
    <row r="676" spans="4:4" x14ac:dyDescent="0.2">
      <c r="D676" s="185"/>
    </row>
    <row r="677" spans="4:4" x14ac:dyDescent="0.2">
      <c r="D677" s="185"/>
    </row>
    <row r="678" spans="4:4" x14ac:dyDescent="0.2">
      <c r="D678" s="185"/>
    </row>
    <row r="679" spans="4:4" x14ac:dyDescent="0.2">
      <c r="D679" s="185"/>
    </row>
    <row r="680" spans="4:4" x14ac:dyDescent="0.2">
      <c r="D680" s="185"/>
    </row>
    <row r="681" spans="4:4" x14ac:dyDescent="0.2">
      <c r="D681" s="185"/>
    </row>
    <row r="682" spans="4:4" x14ac:dyDescent="0.2">
      <c r="D682" s="185"/>
    </row>
    <row r="683" spans="4:4" x14ac:dyDescent="0.2">
      <c r="D683" s="185"/>
    </row>
    <row r="684" spans="4:4" x14ac:dyDescent="0.2">
      <c r="D684" s="185"/>
    </row>
    <row r="685" spans="4:4" x14ac:dyDescent="0.2">
      <c r="D685" s="185"/>
    </row>
    <row r="686" spans="4:4" x14ac:dyDescent="0.2">
      <c r="D686" s="185"/>
    </row>
    <row r="687" spans="4:4" x14ac:dyDescent="0.2">
      <c r="D687" s="185"/>
    </row>
    <row r="688" spans="4:4" x14ac:dyDescent="0.2">
      <c r="D688" s="185"/>
    </row>
    <row r="689" spans="4:4" x14ac:dyDescent="0.2">
      <c r="D689" s="185"/>
    </row>
    <row r="690" spans="4:4" x14ac:dyDescent="0.2">
      <c r="D690" s="185"/>
    </row>
    <row r="691" spans="4:4" x14ac:dyDescent="0.2">
      <c r="D691" s="185"/>
    </row>
    <row r="692" spans="4:4" x14ac:dyDescent="0.2">
      <c r="D692" s="185"/>
    </row>
    <row r="693" spans="4:4" x14ac:dyDescent="0.2">
      <c r="D693" s="185"/>
    </row>
    <row r="694" spans="4:4" x14ac:dyDescent="0.2">
      <c r="D694" s="185"/>
    </row>
    <row r="695" spans="4:4" x14ac:dyDescent="0.2">
      <c r="D695" s="185"/>
    </row>
    <row r="696" spans="4:4" x14ac:dyDescent="0.2">
      <c r="D696" s="185"/>
    </row>
    <row r="697" spans="4:4" x14ac:dyDescent="0.2">
      <c r="D697" s="185"/>
    </row>
    <row r="698" spans="4:4" x14ac:dyDescent="0.2">
      <c r="D698" s="185"/>
    </row>
    <row r="699" spans="4:4" x14ac:dyDescent="0.2">
      <c r="D699" s="185"/>
    </row>
    <row r="700" spans="4:4" x14ac:dyDescent="0.2">
      <c r="D700" s="185"/>
    </row>
    <row r="701" spans="4:4" x14ac:dyDescent="0.2">
      <c r="D701" s="185"/>
    </row>
    <row r="702" spans="4:4" x14ac:dyDescent="0.2">
      <c r="D702" s="185"/>
    </row>
    <row r="703" spans="4:4" x14ac:dyDescent="0.2">
      <c r="D703" s="185"/>
    </row>
    <row r="704" spans="4:4" x14ac:dyDescent="0.2">
      <c r="D704" s="185"/>
    </row>
    <row r="705" spans="4:4" x14ac:dyDescent="0.2">
      <c r="D705" s="185"/>
    </row>
    <row r="706" spans="4:4" x14ac:dyDescent="0.2">
      <c r="D706" s="185"/>
    </row>
    <row r="707" spans="4:4" x14ac:dyDescent="0.2">
      <c r="D707" s="185"/>
    </row>
    <row r="708" spans="4:4" x14ac:dyDescent="0.2">
      <c r="D708" s="185"/>
    </row>
    <row r="709" spans="4:4" x14ac:dyDescent="0.2">
      <c r="D709" s="185"/>
    </row>
    <row r="710" spans="4:4" x14ac:dyDescent="0.2">
      <c r="D710" s="185"/>
    </row>
    <row r="711" spans="4:4" x14ac:dyDescent="0.2">
      <c r="D711" s="185"/>
    </row>
    <row r="712" spans="4:4" x14ac:dyDescent="0.2">
      <c r="D712" s="185"/>
    </row>
    <row r="713" spans="4:4" x14ac:dyDescent="0.2">
      <c r="D713" s="185"/>
    </row>
    <row r="714" spans="4:4" x14ac:dyDescent="0.2">
      <c r="D714" s="185"/>
    </row>
    <row r="715" spans="4:4" x14ac:dyDescent="0.2">
      <c r="D715" s="185"/>
    </row>
    <row r="716" spans="4:4" x14ac:dyDescent="0.2">
      <c r="D716" s="185"/>
    </row>
    <row r="717" spans="4:4" x14ac:dyDescent="0.2">
      <c r="D717" s="185"/>
    </row>
    <row r="718" spans="4:4" x14ac:dyDescent="0.2">
      <c r="D718" s="185"/>
    </row>
    <row r="719" spans="4:4" x14ac:dyDescent="0.2">
      <c r="D719" s="185"/>
    </row>
    <row r="720" spans="4:4" x14ac:dyDescent="0.2">
      <c r="D720" s="185"/>
    </row>
    <row r="721" spans="4:4" x14ac:dyDescent="0.2">
      <c r="D721" s="185"/>
    </row>
    <row r="722" spans="4:4" x14ac:dyDescent="0.2">
      <c r="D722" s="185"/>
    </row>
    <row r="723" spans="4:4" x14ac:dyDescent="0.2">
      <c r="D723" s="185"/>
    </row>
    <row r="724" spans="4:4" x14ac:dyDescent="0.2">
      <c r="D724" s="185"/>
    </row>
    <row r="725" spans="4:4" x14ac:dyDescent="0.2">
      <c r="D725" s="185"/>
    </row>
    <row r="726" spans="4:4" x14ac:dyDescent="0.2">
      <c r="D726" s="185"/>
    </row>
    <row r="727" spans="4:4" x14ac:dyDescent="0.2">
      <c r="D727" s="185"/>
    </row>
    <row r="728" spans="4:4" x14ac:dyDescent="0.2">
      <c r="D728" s="185"/>
    </row>
    <row r="729" spans="4:4" x14ac:dyDescent="0.2">
      <c r="D729" s="185"/>
    </row>
    <row r="730" spans="4:4" x14ac:dyDescent="0.2">
      <c r="D730" s="185"/>
    </row>
    <row r="731" spans="4:4" x14ac:dyDescent="0.2">
      <c r="D731" s="185"/>
    </row>
    <row r="732" spans="4:4" x14ac:dyDescent="0.2">
      <c r="D732" s="185"/>
    </row>
    <row r="733" spans="4:4" x14ac:dyDescent="0.2">
      <c r="D733" s="185"/>
    </row>
    <row r="734" spans="4:4" x14ac:dyDescent="0.2">
      <c r="D734" s="185"/>
    </row>
    <row r="735" spans="4:4" x14ac:dyDescent="0.2">
      <c r="D735" s="185"/>
    </row>
    <row r="736" spans="4:4" x14ac:dyDescent="0.2">
      <c r="D736" s="185"/>
    </row>
    <row r="737" spans="4:4" x14ac:dyDescent="0.2">
      <c r="D737" s="185"/>
    </row>
    <row r="738" spans="4:4" x14ac:dyDescent="0.2">
      <c r="D738" s="185"/>
    </row>
    <row r="739" spans="4:4" x14ac:dyDescent="0.2">
      <c r="D739" s="185"/>
    </row>
    <row r="740" spans="4:4" x14ac:dyDescent="0.2">
      <c r="D740" s="185"/>
    </row>
    <row r="741" spans="4:4" x14ac:dyDescent="0.2">
      <c r="D741" s="185"/>
    </row>
    <row r="742" spans="4:4" x14ac:dyDescent="0.2">
      <c r="D742" s="185"/>
    </row>
    <row r="743" spans="4:4" x14ac:dyDescent="0.2">
      <c r="D743" s="185"/>
    </row>
    <row r="744" spans="4:4" x14ac:dyDescent="0.2">
      <c r="D744" s="185"/>
    </row>
    <row r="745" spans="4:4" x14ac:dyDescent="0.2">
      <c r="D745" s="185"/>
    </row>
    <row r="746" spans="4:4" x14ac:dyDescent="0.2">
      <c r="D746" s="185"/>
    </row>
    <row r="747" spans="4:4" x14ac:dyDescent="0.2">
      <c r="D747" s="185"/>
    </row>
    <row r="748" spans="4:4" x14ac:dyDescent="0.2">
      <c r="D748" s="185"/>
    </row>
    <row r="749" spans="4:4" x14ac:dyDescent="0.2">
      <c r="D749" s="185"/>
    </row>
    <row r="750" spans="4:4" x14ac:dyDescent="0.2">
      <c r="D750" s="185"/>
    </row>
    <row r="751" spans="4:4" x14ac:dyDescent="0.2">
      <c r="D751" s="185"/>
    </row>
    <row r="752" spans="4:4" x14ac:dyDescent="0.2">
      <c r="D752" s="185"/>
    </row>
    <row r="753" spans="4:4" x14ac:dyDescent="0.2">
      <c r="D753" s="185"/>
    </row>
    <row r="754" spans="4:4" x14ac:dyDescent="0.2">
      <c r="D754" s="185"/>
    </row>
    <row r="755" spans="4:4" x14ac:dyDescent="0.2">
      <c r="D755" s="185"/>
    </row>
    <row r="756" spans="4:4" x14ac:dyDescent="0.2">
      <c r="D756" s="185"/>
    </row>
    <row r="757" spans="4:4" x14ac:dyDescent="0.2">
      <c r="D757" s="185"/>
    </row>
    <row r="758" spans="4:4" x14ac:dyDescent="0.2">
      <c r="D758" s="185"/>
    </row>
    <row r="759" spans="4:4" x14ac:dyDescent="0.2">
      <c r="D759" s="185"/>
    </row>
    <row r="760" spans="4:4" x14ac:dyDescent="0.2">
      <c r="D760" s="185"/>
    </row>
    <row r="761" spans="4:4" x14ac:dyDescent="0.2">
      <c r="D761" s="185"/>
    </row>
    <row r="762" spans="4:4" x14ac:dyDescent="0.2">
      <c r="D762" s="185"/>
    </row>
    <row r="763" spans="4:4" x14ac:dyDescent="0.2">
      <c r="D763" s="185"/>
    </row>
    <row r="764" spans="4:4" x14ac:dyDescent="0.2">
      <c r="D764" s="185"/>
    </row>
    <row r="765" spans="4:4" x14ac:dyDescent="0.2">
      <c r="D765" s="185"/>
    </row>
    <row r="766" spans="4:4" x14ac:dyDescent="0.2">
      <c r="D766" s="185"/>
    </row>
    <row r="767" spans="4:4" x14ac:dyDescent="0.2">
      <c r="D767" s="185"/>
    </row>
    <row r="768" spans="4:4" x14ac:dyDescent="0.2">
      <c r="D768" s="185"/>
    </row>
    <row r="769" spans="4:4" x14ac:dyDescent="0.2">
      <c r="D769" s="185"/>
    </row>
    <row r="770" spans="4:4" x14ac:dyDescent="0.2">
      <c r="D770" s="185"/>
    </row>
    <row r="771" spans="4:4" x14ac:dyDescent="0.2">
      <c r="D771" s="185"/>
    </row>
    <row r="772" spans="4:4" x14ac:dyDescent="0.2">
      <c r="D772" s="185"/>
    </row>
    <row r="773" spans="4:4" x14ac:dyDescent="0.2">
      <c r="D773" s="185"/>
    </row>
    <row r="774" spans="4:4" x14ac:dyDescent="0.2">
      <c r="D774" s="185"/>
    </row>
    <row r="775" spans="4:4" x14ac:dyDescent="0.2">
      <c r="D775" s="185"/>
    </row>
    <row r="776" spans="4:4" x14ac:dyDescent="0.2">
      <c r="D776" s="185"/>
    </row>
    <row r="777" spans="4:4" x14ac:dyDescent="0.2">
      <c r="D777" s="185"/>
    </row>
    <row r="778" spans="4:4" x14ac:dyDescent="0.2">
      <c r="D778" s="185"/>
    </row>
    <row r="779" spans="4:4" x14ac:dyDescent="0.2">
      <c r="D779" s="185"/>
    </row>
    <row r="780" spans="4:4" x14ac:dyDescent="0.2">
      <c r="D780" s="185"/>
    </row>
    <row r="781" spans="4:4" x14ac:dyDescent="0.2">
      <c r="D781" s="185"/>
    </row>
    <row r="782" spans="4:4" x14ac:dyDescent="0.2">
      <c r="D782" s="185"/>
    </row>
    <row r="783" spans="4:4" x14ac:dyDescent="0.2">
      <c r="D783" s="185"/>
    </row>
    <row r="784" spans="4:4" x14ac:dyDescent="0.2">
      <c r="D784" s="185"/>
    </row>
    <row r="785" spans="4:4" x14ac:dyDescent="0.2">
      <c r="D785" s="185"/>
    </row>
    <row r="786" spans="4:4" x14ac:dyDescent="0.2">
      <c r="D786" s="185"/>
    </row>
    <row r="787" spans="4:4" x14ac:dyDescent="0.2">
      <c r="D787" s="185"/>
    </row>
    <row r="788" spans="4:4" x14ac:dyDescent="0.2">
      <c r="D788" s="185"/>
    </row>
    <row r="789" spans="4:4" x14ac:dyDescent="0.2">
      <c r="D789" s="185"/>
    </row>
    <row r="790" spans="4:4" x14ac:dyDescent="0.2">
      <c r="D790" s="185"/>
    </row>
    <row r="791" spans="4:4" x14ac:dyDescent="0.2">
      <c r="D791" s="185"/>
    </row>
    <row r="792" spans="4:4" x14ac:dyDescent="0.2">
      <c r="D792" s="185"/>
    </row>
    <row r="793" spans="4:4" x14ac:dyDescent="0.2">
      <c r="D793" s="185"/>
    </row>
    <row r="794" spans="4:4" x14ac:dyDescent="0.2">
      <c r="D794" s="185"/>
    </row>
    <row r="795" spans="4:4" x14ac:dyDescent="0.2">
      <c r="D795" s="185"/>
    </row>
    <row r="796" spans="4:4" x14ac:dyDescent="0.2">
      <c r="D796" s="185"/>
    </row>
    <row r="797" spans="4:4" x14ac:dyDescent="0.2">
      <c r="D797" s="185"/>
    </row>
    <row r="798" spans="4:4" x14ac:dyDescent="0.2">
      <c r="D798" s="185"/>
    </row>
    <row r="799" spans="4:4" x14ac:dyDescent="0.2">
      <c r="D799" s="185"/>
    </row>
    <row r="800" spans="4:4" x14ac:dyDescent="0.2">
      <c r="D800" s="185"/>
    </row>
    <row r="801" spans="4:4" x14ac:dyDescent="0.2">
      <c r="D801" s="185"/>
    </row>
    <row r="802" spans="4:4" x14ac:dyDescent="0.2">
      <c r="D802" s="185"/>
    </row>
    <row r="803" spans="4:4" x14ac:dyDescent="0.2">
      <c r="D803" s="185"/>
    </row>
    <row r="804" spans="4:4" x14ac:dyDescent="0.2">
      <c r="D804" s="185"/>
    </row>
    <row r="805" spans="4:4" x14ac:dyDescent="0.2">
      <c r="D805" s="185"/>
    </row>
    <row r="806" spans="4:4" x14ac:dyDescent="0.2">
      <c r="D806" s="185"/>
    </row>
    <row r="807" spans="4:4" x14ac:dyDescent="0.2">
      <c r="D807" s="185"/>
    </row>
    <row r="808" spans="4:4" x14ac:dyDescent="0.2">
      <c r="D808" s="185"/>
    </row>
    <row r="809" spans="4:4" x14ac:dyDescent="0.2">
      <c r="D809" s="185"/>
    </row>
    <row r="810" spans="4:4" x14ac:dyDescent="0.2">
      <c r="D810" s="185"/>
    </row>
    <row r="811" spans="4:4" x14ac:dyDescent="0.2">
      <c r="D811" s="185"/>
    </row>
    <row r="812" spans="4:4" x14ac:dyDescent="0.2">
      <c r="D812" s="185"/>
    </row>
    <row r="813" spans="4:4" x14ac:dyDescent="0.2">
      <c r="D813" s="185"/>
    </row>
    <row r="814" spans="4:4" x14ac:dyDescent="0.2">
      <c r="D814" s="185"/>
    </row>
    <row r="815" spans="4:4" x14ac:dyDescent="0.2">
      <c r="D815" s="185"/>
    </row>
    <row r="816" spans="4:4" x14ac:dyDescent="0.2">
      <c r="D816" s="185"/>
    </row>
    <row r="817" spans="4:4" x14ac:dyDescent="0.2">
      <c r="D817" s="185"/>
    </row>
    <row r="818" spans="4:4" x14ac:dyDescent="0.2">
      <c r="D818" s="185"/>
    </row>
    <row r="819" spans="4:4" x14ac:dyDescent="0.2">
      <c r="D819" s="185"/>
    </row>
    <row r="820" spans="4:4" x14ac:dyDescent="0.2">
      <c r="D820" s="185"/>
    </row>
    <row r="821" spans="4:4" x14ac:dyDescent="0.2">
      <c r="D821" s="185"/>
    </row>
    <row r="822" spans="4:4" x14ac:dyDescent="0.2">
      <c r="D822" s="185"/>
    </row>
    <row r="823" spans="4:4" x14ac:dyDescent="0.2">
      <c r="D823" s="185"/>
    </row>
    <row r="824" spans="4:4" x14ac:dyDescent="0.2">
      <c r="D824" s="185"/>
    </row>
    <row r="825" spans="4:4" x14ac:dyDescent="0.2">
      <c r="D825" s="185"/>
    </row>
    <row r="826" spans="4:4" x14ac:dyDescent="0.2">
      <c r="D826" s="185"/>
    </row>
    <row r="827" spans="4:4" x14ac:dyDescent="0.2">
      <c r="D827" s="185"/>
    </row>
    <row r="828" spans="4:4" x14ac:dyDescent="0.2">
      <c r="D828" s="185"/>
    </row>
    <row r="829" spans="4:4" x14ac:dyDescent="0.2">
      <c r="D829" s="185"/>
    </row>
    <row r="830" spans="4:4" x14ac:dyDescent="0.2">
      <c r="D830" s="185"/>
    </row>
    <row r="831" spans="4:4" x14ac:dyDescent="0.2">
      <c r="D831" s="185"/>
    </row>
    <row r="832" spans="4:4" x14ac:dyDescent="0.2">
      <c r="D832" s="185"/>
    </row>
    <row r="833" spans="4:4" x14ac:dyDescent="0.2">
      <c r="D833" s="185"/>
    </row>
    <row r="834" spans="4:4" x14ac:dyDescent="0.2">
      <c r="D834" s="185"/>
    </row>
    <row r="835" spans="4:4" x14ac:dyDescent="0.2">
      <c r="D835" s="185"/>
    </row>
    <row r="836" spans="4:4" x14ac:dyDescent="0.2">
      <c r="D836" s="185"/>
    </row>
    <row r="837" spans="4:4" x14ac:dyDescent="0.2">
      <c r="D837" s="185"/>
    </row>
    <row r="838" spans="4:4" x14ac:dyDescent="0.2">
      <c r="D838" s="185"/>
    </row>
    <row r="839" spans="4:4" x14ac:dyDescent="0.2">
      <c r="D839" s="185"/>
    </row>
    <row r="840" spans="4:4" x14ac:dyDescent="0.2">
      <c r="D840" s="185"/>
    </row>
    <row r="841" spans="4:4" x14ac:dyDescent="0.2">
      <c r="D841" s="185"/>
    </row>
    <row r="842" spans="4:4" x14ac:dyDescent="0.2">
      <c r="D842" s="185"/>
    </row>
    <row r="843" spans="4:4" x14ac:dyDescent="0.2">
      <c r="D843" s="185"/>
    </row>
    <row r="844" spans="4:4" x14ac:dyDescent="0.2">
      <c r="D844" s="185"/>
    </row>
    <row r="845" spans="4:4" x14ac:dyDescent="0.2">
      <c r="D845" s="185"/>
    </row>
    <row r="846" spans="4:4" x14ac:dyDescent="0.2">
      <c r="D846" s="185"/>
    </row>
    <row r="847" spans="4:4" x14ac:dyDescent="0.2">
      <c r="D847" s="185"/>
    </row>
    <row r="848" spans="4:4" x14ac:dyDescent="0.2">
      <c r="D848" s="185"/>
    </row>
    <row r="849" spans="4:4" x14ac:dyDescent="0.2">
      <c r="D849" s="185"/>
    </row>
    <row r="850" spans="4:4" x14ac:dyDescent="0.2">
      <c r="D850" s="185"/>
    </row>
    <row r="851" spans="4:4" x14ac:dyDescent="0.2">
      <c r="D851" s="185"/>
    </row>
    <row r="852" spans="4:4" x14ac:dyDescent="0.2">
      <c r="D852" s="185"/>
    </row>
    <row r="853" spans="4:4" x14ac:dyDescent="0.2">
      <c r="D853" s="185"/>
    </row>
    <row r="854" spans="4:4" x14ac:dyDescent="0.2">
      <c r="D854" s="185"/>
    </row>
    <row r="855" spans="4:4" x14ac:dyDescent="0.2">
      <c r="D855" s="185"/>
    </row>
    <row r="856" spans="4:4" x14ac:dyDescent="0.2">
      <c r="D856" s="185"/>
    </row>
    <row r="857" spans="4:4" x14ac:dyDescent="0.2">
      <c r="D857" s="185"/>
    </row>
    <row r="858" spans="4:4" x14ac:dyDescent="0.2">
      <c r="D858" s="185"/>
    </row>
    <row r="859" spans="4:4" x14ac:dyDescent="0.2">
      <c r="D859" s="185"/>
    </row>
    <row r="860" spans="4:4" x14ac:dyDescent="0.2">
      <c r="D860" s="185"/>
    </row>
    <row r="861" spans="4:4" x14ac:dyDescent="0.2">
      <c r="D861" s="185"/>
    </row>
    <row r="862" spans="4:4" x14ac:dyDescent="0.2">
      <c r="D862" s="185"/>
    </row>
    <row r="863" spans="4:4" x14ac:dyDescent="0.2">
      <c r="D863" s="185"/>
    </row>
    <row r="864" spans="4:4" x14ac:dyDescent="0.2">
      <c r="D864" s="185"/>
    </row>
    <row r="865" spans="4:4" x14ac:dyDescent="0.2">
      <c r="D865" s="185"/>
    </row>
    <row r="866" spans="4:4" x14ac:dyDescent="0.2">
      <c r="D866" s="185"/>
    </row>
    <row r="867" spans="4:4" x14ac:dyDescent="0.2">
      <c r="D867" s="185"/>
    </row>
    <row r="868" spans="4:4" x14ac:dyDescent="0.2">
      <c r="D868" s="185"/>
    </row>
    <row r="869" spans="4:4" x14ac:dyDescent="0.2">
      <c r="D869" s="185"/>
    </row>
    <row r="870" spans="4:4" x14ac:dyDescent="0.2">
      <c r="D870" s="185"/>
    </row>
    <row r="871" spans="4:4" x14ac:dyDescent="0.2">
      <c r="D871" s="185"/>
    </row>
    <row r="872" spans="4:4" x14ac:dyDescent="0.2">
      <c r="D872" s="185"/>
    </row>
    <row r="873" spans="4:4" x14ac:dyDescent="0.2">
      <c r="D873" s="185"/>
    </row>
    <row r="874" spans="4:4" x14ac:dyDescent="0.2">
      <c r="D874" s="185"/>
    </row>
    <row r="875" spans="4:4" x14ac:dyDescent="0.2">
      <c r="D875" s="185"/>
    </row>
    <row r="876" spans="4:4" x14ac:dyDescent="0.2">
      <c r="D876" s="185"/>
    </row>
    <row r="877" spans="4:4" x14ac:dyDescent="0.2">
      <c r="D877" s="185"/>
    </row>
    <row r="878" spans="4:4" x14ac:dyDescent="0.2">
      <c r="D878" s="185"/>
    </row>
    <row r="879" spans="4:4" x14ac:dyDescent="0.2">
      <c r="D879" s="185"/>
    </row>
    <row r="880" spans="4:4" x14ac:dyDescent="0.2">
      <c r="D880" s="185"/>
    </row>
    <row r="881" spans="4:4" x14ac:dyDescent="0.2">
      <c r="D881" s="185"/>
    </row>
    <row r="882" spans="4:4" x14ac:dyDescent="0.2">
      <c r="D882" s="185"/>
    </row>
    <row r="883" spans="4:4" x14ac:dyDescent="0.2">
      <c r="D883" s="185"/>
    </row>
    <row r="884" spans="4:4" x14ac:dyDescent="0.2">
      <c r="D884" s="185"/>
    </row>
    <row r="885" spans="4:4" x14ac:dyDescent="0.2">
      <c r="D885" s="185"/>
    </row>
    <row r="886" spans="4:4" x14ac:dyDescent="0.2">
      <c r="D886" s="185"/>
    </row>
    <row r="887" spans="4:4" x14ac:dyDescent="0.2">
      <c r="D887" s="185"/>
    </row>
    <row r="888" spans="4:4" x14ac:dyDescent="0.2">
      <c r="D888" s="185"/>
    </row>
    <row r="889" spans="4:4" x14ac:dyDescent="0.2">
      <c r="D889" s="185"/>
    </row>
    <row r="890" spans="4:4" x14ac:dyDescent="0.2">
      <c r="D890" s="185"/>
    </row>
    <row r="891" spans="4:4" x14ac:dyDescent="0.2">
      <c r="D891" s="185"/>
    </row>
    <row r="892" spans="4:4" x14ac:dyDescent="0.2">
      <c r="D892" s="185"/>
    </row>
    <row r="893" spans="4:4" x14ac:dyDescent="0.2">
      <c r="D893" s="185"/>
    </row>
    <row r="894" spans="4:4" x14ac:dyDescent="0.2">
      <c r="D894" s="185"/>
    </row>
    <row r="895" spans="4:4" x14ac:dyDescent="0.2">
      <c r="D895" s="185"/>
    </row>
    <row r="896" spans="4:4" x14ac:dyDescent="0.2">
      <c r="D896" s="185"/>
    </row>
    <row r="897" spans="4:4" x14ac:dyDescent="0.2">
      <c r="D897" s="185"/>
    </row>
    <row r="898" spans="4:4" x14ac:dyDescent="0.2">
      <c r="D898" s="185"/>
    </row>
    <row r="899" spans="4:4" x14ac:dyDescent="0.2">
      <c r="D899" s="185"/>
    </row>
    <row r="900" spans="4:4" x14ac:dyDescent="0.2">
      <c r="D900" s="185"/>
    </row>
    <row r="901" spans="4:4" x14ac:dyDescent="0.2">
      <c r="D901" s="185"/>
    </row>
    <row r="902" spans="4:4" x14ac:dyDescent="0.2">
      <c r="D902" s="185"/>
    </row>
    <row r="903" spans="4:4" x14ac:dyDescent="0.2">
      <c r="D903" s="185"/>
    </row>
    <row r="904" spans="4:4" x14ac:dyDescent="0.2">
      <c r="D904" s="185"/>
    </row>
    <row r="905" spans="4:4" x14ac:dyDescent="0.2">
      <c r="D905" s="185"/>
    </row>
    <row r="906" spans="4:4" x14ac:dyDescent="0.2">
      <c r="D906" s="185"/>
    </row>
    <row r="907" spans="4:4" x14ac:dyDescent="0.2">
      <c r="D907" s="185"/>
    </row>
    <row r="908" spans="4:4" x14ac:dyDescent="0.2">
      <c r="D908" s="185"/>
    </row>
    <row r="909" spans="4:4" x14ac:dyDescent="0.2">
      <c r="D909" s="185"/>
    </row>
    <row r="910" spans="4:4" x14ac:dyDescent="0.2">
      <c r="D910" s="185"/>
    </row>
    <row r="911" spans="4:4" x14ac:dyDescent="0.2">
      <c r="D911" s="185"/>
    </row>
    <row r="912" spans="4:4" x14ac:dyDescent="0.2">
      <c r="D912" s="185"/>
    </row>
    <row r="913" spans="4:4" x14ac:dyDescent="0.2">
      <c r="D913" s="185"/>
    </row>
    <row r="914" spans="4:4" x14ac:dyDescent="0.2">
      <c r="D914" s="185"/>
    </row>
    <row r="915" spans="4:4" x14ac:dyDescent="0.2">
      <c r="D915" s="185"/>
    </row>
    <row r="916" spans="4:4" x14ac:dyDescent="0.2">
      <c r="D916" s="185"/>
    </row>
    <row r="917" spans="4:4" x14ac:dyDescent="0.2">
      <c r="D917" s="185"/>
    </row>
    <row r="918" spans="4:4" x14ac:dyDescent="0.2">
      <c r="D918" s="185"/>
    </row>
    <row r="919" spans="4:4" x14ac:dyDescent="0.2">
      <c r="D919" s="185"/>
    </row>
    <row r="920" spans="4:4" x14ac:dyDescent="0.2">
      <c r="D920" s="185"/>
    </row>
    <row r="921" spans="4:4" x14ac:dyDescent="0.2">
      <c r="D921" s="185"/>
    </row>
    <row r="922" spans="4:4" x14ac:dyDescent="0.2">
      <c r="D922" s="185"/>
    </row>
    <row r="923" spans="4:4" x14ac:dyDescent="0.2">
      <c r="D923" s="185"/>
    </row>
    <row r="924" spans="4:4" x14ac:dyDescent="0.2">
      <c r="D924" s="185"/>
    </row>
    <row r="925" spans="4:4" x14ac:dyDescent="0.2">
      <c r="D925" s="185"/>
    </row>
    <row r="926" spans="4:4" x14ac:dyDescent="0.2">
      <c r="D926" s="185"/>
    </row>
    <row r="927" spans="4:4" x14ac:dyDescent="0.2">
      <c r="D927" s="185"/>
    </row>
    <row r="928" spans="4:4" x14ac:dyDescent="0.2">
      <c r="D928" s="185"/>
    </row>
    <row r="929" spans="4:4" x14ac:dyDescent="0.2">
      <c r="D929" s="185"/>
    </row>
    <row r="930" spans="4:4" x14ac:dyDescent="0.2">
      <c r="D930" s="185"/>
    </row>
    <row r="931" spans="4:4" x14ac:dyDescent="0.2">
      <c r="D931" s="185"/>
    </row>
    <row r="932" spans="4:4" x14ac:dyDescent="0.2">
      <c r="D932" s="185"/>
    </row>
    <row r="933" spans="4:4" x14ac:dyDescent="0.2">
      <c r="D933" s="185"/>
    </row>
    <row r="934" spans="4:4" x14ac:dyDescent="0.2">
      <c r="D934" s="185"/>
    </row>
    <row r="935" spans="4:4" x14ac:dyDescent="0.2">
      <c r="D935" s="185"/>
    </row>
    <row r="936" spans="4:4" x14ac:dyDescent="0.2">
      <c r="D936" s="185"/>
    </row>
    <row r="937" spans="4:4" x14ac:dyDescent="0.2">
      <c r="D937" s="185"/>
    </row>
    <row r="938" spans="4:4" x14ac:dyDescent="0.2">
      <c r="D938" s="185"/>
    </row>
    <row r="939" spans="4:4" x14ac:dyDescent="0.2">
      <c r="D939" s="185"/>
    </row>
    <row r="940" spans="4:4" x14ac:dyDescent="0.2">
      <c r="D940" s="185"/>
    </row>
    <row r="941" spans="4:4" x14ac:dyDescent="0.2">
      <c r="D941" s="185"/>
    </row>
    <row r="942" spans="4:4" x14ac:dyDescent="0.2">
      <c r="D942" s="185"/>
    </row>
    <row r="943" spans="4:4" x14ac:dyDescent="0.2">
      <c r="D943" s="185"/>
    </row>
    <row r="944" spans="4:4" x14ac:dyDescent="0.2">
      <c r="D944" s="185"/>
    </row>
    <row r="945" spans="4:4" x14ac:dyDescent="0.2">
      <c r="D945" s="185"/>
    </row>
    <row r="946" spans="4:4" x14ac:dyDescent="0.2">
      <c r="D946" s="185"/>
    </row>
    <row r="947" spans="4:4" x14ac:dyDescent="0.2">
      <c r="D947" s="185"/>
    </row>
    <row r="948" spans="4:4" x14ac:dyDescent="0.2">
      <c r="D948" s="185"/>
    </row>
    <row r="949" spans="4:4" x14ac:dyDescent="0.2">
      <c r="D949" s="185"/>
    </row>
    <row r="950" spans="4:4" x14ac:dyDescent="0.2">
      <c r="D950" s="185"/>
    </row>
    <row r="951" spans="4:4" x14ac:dyDescent="0.2">
      <c r="D951" s="185"/>
    </row>
    <row r="952" spans="4:4" x14ac:dyDescent="0.2">
      <c r="D952" s="185"/>
    </row>
    <row r="953" spans="4:4" x14ac:dyDescent="0.2">
      <c r="D953" s="185"/>
    </row>
    <row r="954" spans="4:4" x14ac:dyDescent="0.2">
      <c r="D954" s="185"/>
    </row>
    <row r="955" spans="4:4" x14ac:dyDescent="0.2">
      <c r="D955" s="185"/>
    </row>
    <row r="956" spans="4:4" x14ac:dyDescent="0.2">
      <c r="D956" s="185"/>
    </row>
    <row r="957" spans="4:4" x14ac:dyDescent="0.2">
      <c r="D957" s="185"/>
    </row>
    <row r="958" spans="4:4" x14ac:dyDescent="0.2">
      <c r="D958" s="185"/>
    </row>
    <row r="959" spans="4:4" x14ac:dyDescent="0.2">
      <c r="D959" s="185"/>
    </row>
    <row r="960" spans="4:4" x14ac:dyDescent="0.2">
      <c r="D960" s="185"/>
    </row>
    <row r="961" spans="4:4" x14ac:dyDescent="0.2">
      <c r="D961" s="185"/>
    </row>
    <row r="962" spans="4:4" x14ac:dyDescent="0.2">
      <c r="D962" s="185"/>
    </row>
    <row r="963" spans="4:4" x14ac:dyDescent="0.2">
      <c r="D963" s="185"/>
    </row>
    <row r="964" spans="4:4" x14ac:dyDescent="0.2">
      <c r="D964" s="185"/>
    </row>
    <row r="965" spans="4:4" x14ac:dyDescent="0.2">
      <c r="D965" s="185"/>
    </row>
    <row r="966" spans="4:4" x14ac:dyDescent="0.2">
      <c r="D966" s="185"/>
    </row>
    <row r="967" spans="4:4" x14ac:dyDescent="0.2">
      <c r="D967" s="185"/>
    </row>
    <row r="968" spans="4:4" x14ac:dyDescent="0.2">
      <c r="D968" s="185"/>
    </row>
    <row r="969" spans="4:4" x14ac:dyDescent="0.2">
      <c r="D969" s="185"/>
    </row>
    <row r="970" spans="4:4" x14ac:dyDescent="0.2">
      <c r="D970" s="185"/>
    </row>
    <row r="971" spans="4:4" x14ac:dyDescent="0.2">
      <c r="D971" s="185"/>
    </row>
    <row r="972" spans="4:4" x14ac:dyDescent="0.2">
      <c r="D972" s="185"/>
    </row>
    <row r="973" spans="4:4" x14ac:dyDescent="0.2">
      <c r="D973" s="185"/>
    </row>
    <row r="974" spans="4:4" x14ac:dyDescent="0.2">
      <c r="D974" s="185"/>
    </row>
    <row r="975" spans="4:4" x14ac:dyDescent="0.2">
      <c r="D975" s="185"/>
    </row>
    <row r="976" spans="4:4" x14ac:dyDescent="0.2">
      <c r="D976" s="185"/>
    </row>
    <row r="977" spans="4:4" x14ac:dyDescent="0.2">
      <c r="D977" s="185"/>
    </row>
    <row r="978" spans="4:4" x14ac:dyDescent="0.2">
      <c r="D978" s="185"/>
    </row>
    <row r="979" spans="4:4" x14ac:dyDescent="0.2">
      <c r="D979" s="185"/>
    </row>
    <row r="980" spans="4:4" x14ac:dyDescent="0.2">
      <c r="D980" s="185"/>
    </row>
    <row r="981" spans="4:4" x14ac:dyDescent="0.2">
      <c r="D981" s="185"/>
    </row>
    <row r="982" spans="4:4" x14ac:dyDescent="0.2">
      <c r="D982" s="185"/>
    </row>
    <row r="983" spans="4:4" x14ac:dyDescent="0.2">
      <c r="D983" s="185"/>
    </row>
    <row r="984" spans="4:4" x14ac:dyDescent="0.2">
      <c r="D984" s="185"/>
    </row>
    <row r="985" spans="4:4" x14ac:dyDescent="0.2">
      <c r="D985" s="185"/>
    </row>
    <row r="986" spans="4:4" x14ac:dyDescent="0.2">
      <c r="D986" s="185"/>
    </row>
    <row r="987" spans="4:4" x14ac:dyDescent="0.2">
      <c r="D987" s="185"/>
    </row>
    <row r="988" spans="4:4" x14ac:dyDescent="0.2">
      <c r="D988" s="185"/>
    </row>
    <row r="989" spans="4:4" x14ac:dyDescent="0.2">
      <c r="D989" s="185"/>
    </row>
    <row r="990" spans="4:4" x14ac:dyDescent="0.2">
      <c r="D990" s="185"/>
    </row>
    <row r="991" spans="4:4" x14ac:dyDescent="0.2">
      <c r="D991" s="185"/>
    </row>
    <row r="992" spans="4:4" x14ac:dyDescent="0.2">
      <c r="D992" s="185"/>
    </row>
    <row r="993" spans="4:4" x14ac:dyDescent="0.2">
      <c r="D993" s="185"/>
    </row>
    <row r="994" spans="4:4" x14ac:dyDescent="0.2">
      <c r="D994" s="185"/>
    </row>
    <row r="995" spans="4:4" x14ac:dyDescent="0.2">
      <c r="D995" s="185"/>
    </row>
    <row r="996" spans="4:4" x14ac:dyDescent="0.2">
      <c r="D996" s="185"/>
    </row>
    <row r="997" spans="4:4" x14ac:dyDescent="0.2">
      <c r="D997" s="185"/>
    </row>
    <row r="998" spans="4:4" x14ac:dyDescent="0.2">
      <c r="D998" s="185"/>
    </row>
    <row r="999" spans="4:4" x14ac:dyDescent="0.2">
      <c r="D999" s="185"/>
    </row>
    <row r="1000" spans="4:4" x14ac:dyDescent="0.2">
      <c r="D1000" s="185"/>
    </row>
    <row r="1001" spans="4:4" x14ac:dyDescent="0.2">
      <c r="D1001" s="185"/>
    </row>
    <row r="1002" spans="4:4" x14ac:dyDescent="0.2">
      <c r="D1002" s="185"/>
    </row>
    <row r="1003" spans="4:4" x14ac:dyDescent="0.2">
      <c r="D1003" s="185"/>
    </row>
    <row r="1004" spans="4:4" x14ac:dyDescent="0.2">
      <c r="D1004" s="185"/>
    </row>
    <row r="1005" spans="4:4" x14ac:dyDescent="0.2">
      <c r="D1005" s="185"/>
    </row>
    <row r="1006" spans="4:4" x14ac:dyDescent="0.2">
      <c r="D1006" s="185"/>
    </row>
    <row r="1007" spans="4:4" x14ac:dyDescent="0.2">
      <c r="D1007" s="185"/>
    </row>
    <row r="1008" spans="4:4" x14ac:dyDescent="0.2">
      <c r="D1008" s="185"/>
    </row>
    <row r="1009" spans="4:4" x14ac:dyDescent="0.2">
      <c r="D1009" s="185"/>
    </row>
    <row r="1010" spans="4:4" x14ac:dyDescent="0.2">
      <c r="D1010" s="185"/>
    </row>
    <row r="1011" spans="4:4" x14ac:dyDescent="0.2">
      <c r="D1011" s="185"/>
    </row>
    <row r="1012" spans="4:4" x14ac:dyDescent="0.2">
      <c r="D1012" s="185"/>
    </row>
    <row r="1013" spans="4:4" x14ac:dyDescent="0.2">
      <c r="D1013" s="185"/>
    </row>
    <row r="1014" spans="4:4" x14ac:dyDescent="0.2">
      <c r="D1014" s="185"/>
    </row>
    <row r="1015" spans="4:4" x14ac:dyDescent="0.2">
      <c r="D1015" s="185"/>
    </row>
    <row r="1016" spans="4:4" x14ac:dyDescent="0.2">
      <c r="D1016" s="185"/>
    </row>
    <row r="1017" spans="4:4" x14ac:dyDescent="0.2">
      <c r="D1017" s="185"/>
    </row>
    <row r="1018" spans="4:4" x14ac:dyDescent="0.2">
      <c r="D1018" s="185"/>
    </row>
    <row r="1019" spans="4:4" x14ac:dyDescent="0.2">
      <c r="D1019" s="185"/>
    </row>
    <row r="1020" spans="4:4" x14ac:dyDescent="0.2">
      <c r="D1020" s="185"/>
    </row>
    <row r="1021" spans="4:4" x14ac:dyDescent="0.2">
      <c r="D1021" s="185"/>
    </row>
    <row r="1022" spans="4:4" x14ac:dyDescent="0.2">
      <c r="D1022" s="185"/>
    </row>
    <row r="1023" spans="4:4" x14ac:dyDescent="0.2">
      <c r="D1023" s="185"/>
    </row>
    <row r="1024" spans="4:4" x14ac:dyDescent="0.2">
      <c r="D1024" s="185"/>
    </row>
    <row r="1025" spans="4:4" x14ac:dyDescent="0.2">
      <c r="D1025" s="185"/>
    </row>
    <row r="1026" spans="4:4" x14ac:dyDescent="0.2">
      <c r="D1026" s="185"/>
    </row>
    <row r="1027" spans="4:4" x14ac:dyDescent="0.2">
      <c r="D1027" s="185"/>
    </row>
    <row r="1028" spans="4:4" x14ac:dyDescent="0.2">
      <c r="D1028" s="185"/>
    </row>
    <row r="1029" spans="4:4" x14ac:dyDescent="0.2">
      <c r="D1029" s="185"/>
    </row>
    <row r="1030" spans="4:4" x14ac:dyDescent="0.2">
      <c r="D1030" s="185"/>
    </row>
    <row r="1031" spans="4:4" x14ac:dyDescent="0.2">
      <c r="D1031" s="185"/>
    </row>
    <row r="1032" spans="4:4" x14ac:dyDescent="0.2">
      <c r="D1032" s="185"/>
    </row>
    <row r="1033" spans="4:4" x14ac:dyDescent="0.2">
      <c r="D1033" s="185"/>
    </row>
    <row r="1034" spans="4:4" x14ac:dyDescent="0.2">
      <c r="D1034" s="185"/>
    </row>
    <row r="1035" spans="4:4" x14ac:dyDescent="0.2">
      <c r="D1035" s="185"/>
    </row>
    <row r="1036" spans="4:4" x14ac:dyDescent="0.2">
      <c r="D1036" s="185"/>
    </row>
    <row r="1037" spans="4:4" x14ac:dyDescent="0.2">
      <c r="D1037" s="185"/>
    </row>
    <row r="1038" spans="4:4" x14ac:dyDescent="0.2">
      <c r="D1038" s="185"/>
    </row>
    <row r="1039" spans="4:4" x14ac:dyDescent="0.2">
      <c r="D1039" s="185"/>
    </row>
    <row r="1040" spans="4:4" x14ac:dyDescent="0.2">
      <c r="D1040" s="185"/>
    </row>
    <row r="1041" spans="4:4" x14ac:dyDescent="0.2">
      <c r="D1041" s="185"/>
    </row>
    <row r="1042" spans="4:4" x14ac:dyDescent="0.2">
      <c r="D1042" s="185"/>
    </row>
    <row r="1043" spans="4:4" x14ac:dyDescent="0.2">
      <c r="D1043" s="185"/>
    </row>
    <row r="1044" spans="4:4" x14ac:dyDescent="0.2">
      <c r="D1044" s="185"/>
    </row>
    <row r="1045" spans="4:4" x14ac:dyDescent="0.2">
      <c r="D1045" s="185"/>
    </row>
    <row r="1046" spans="4:4" x14ac:dyDescent="0.2">
      <c r="D1046" s="185"/>
    </row>
    <row r="1047" spans="4:4" x14ac:dyDescent="0.2">
      <c r="D1047" s="185"/>
    </row>
    <row r="1048" spans="4:4" x14ac:dyDescent="0.2">
      <c r="D1048" s="185"/>
    </row>
    <row r="1049" spans="4:4" x14ac:dyDescent="0.2">
      <c r="D1049" s="185"/>
    </row>
    <row r="1050" spans="4:4" x14ac:dyDescent="0.2">
      <c r="D1050" s="185"/>
    </row>
    <row r="1051" spans="4:4" x14ac:dyDescent="0.2">
      <c r="D1051" s="185"/>
    </row>
    <row r="1052" spans="4:4" x14ac:dyDescent="0.2">
      <c r="D1052" s="185"/>
    </row>
    <row r="1053" spans="4:4" x14ac:dyDescent="0.2">
      <c r="D1053" s="185"/>
    </row>
    <row r="1054" spans="4:4" x14ac:dyDescent="0.2">
      <c r="D1054" s="185"/>
    </row>
    <row r="1055" spans="4:4" x14ac:dyDescent="0.2">
      <c r="D1055" s="185"/>
    </row>
    <row r="1056" spans="4:4" x14ac:dyDescent="0.2">
      <c r="D1056" s="185"/>
    </row>
    <row r="1057" spans="4:4" x14ac:dyDescent="0.2">
      <c r="D1057" s="185"/>
    </row>
    <row r="1058" spans="4:4" x14ac:dyDescent="0.2">
      <c r="D1058" s="185"/>
    </row>
    <row r="1059" spans="4:4" x14ac:dyDescent="0.2">
      <c r="D1059" s="185"/>
    </row>
    <row r="1060" spans="4:4" x14ac:dyDescent="0.2">
      <c r="D1060" s="185"/>
    </row>
    <row r="1061" spans="4:4" x14ac:dyDescent="0.2">
      <c r="D1061" s="185"/>
    </row>
    <row r="1062" spans="4:4" x14ac:dyDescent="0.2">
      <c r="D1062" s="185"/>
    </row>
    <row r="1063" spans="4:4" x14ac:dyDescent="0.2">
      <c r="D1063" s="185"/>
    </row>
    <row r="1064" spans="4:4" x14ac:dyDescent="0.2">
      <c r="D1064" s="185"/>
    </row>
    <row r="1065" spans="4:4" x14ac:dyDescent="0.2">
      <c r="D1065" s="185"/>
    </row>
    <row r="1066" spans="4:4" x14ac:dyDescent="0.2">
      <c r="D1066" s="185"/>
    </row>
    <row r="1067" spans="4:4" x14ac:dyDescent="0.2">
      <c r="D1067" s="185"/>
    </row>
    <row r="1068" spans="4:4" x14ac:dyDescent="0.2">
      <c r="D1068" s="185"/>
    </row>
    <row r="1069" spans="4:4" x14ac:dyDescent="0.2">
      <c r="D1069" s="185"/>
    </row>
    <row r="1070" spans="4:4" x14ac:dyDescent="0.2">
      <c r="D1070" s="185"/>
    </row>
    <row r="1071" spans="4:4" x14ac:dyDescent="0.2">
      <c r="D1071" s="185"/>
    </row>
    <row r="1072" spans="4:4" x14ac:dyDescent="0.2">
      <c r="D1072" s="185"/>
    </row>
    <row r="1073" spans="4:4" x14ac:dyDescent="0.2">
      <c r="D1073" s="185"/>
    </row>
    <row r="1074" spans="4:4" x14ac:dyDescent="0.2">
      <c r="D1074" s="185"/>
    </row>
    <row r="1075" spans="4:4" x14ac:dyDescent="0.2">
      <c r="D1075" s="185"/>
    </row>
    <row r="1076" spans="4:4" x14ac:dyDescent="0.2">
      <c r="D1076" s="185"/>
    </row>
    <row r="1077" spans="4:4" x14ac:dyDescent="0.2">
      <c r="D1077" s="185"/>
    </row>
    <row r="1078" spans="4:4" x14ac:dyDescent="0.2">
      <c r="D1078" s="185"/>
    </row>
    <row r="1079" spans="4:4" x14ac:dyDescent="0.2">
      <c r="D1079" s="185"/>
    </row>
    <row r="1080" spans="4:4" x14ac:dyDescent="0.2">
      <c r="D1080" s="185"/>
    </row>
    <row r="1081" spans="4:4" x14ac:dyDescent="0.2">
      <c r="D1081" s="185"/>
    </row>
    <row r="1082" spans="4:4" x14ac:dyDescent="0.2">
      <c r="D1082" s="185"/>
    </row>
    <row r="1083" spans="4:4" x14ac:dyDescent="0.2">
      <c r="D1083" s="185"/>
    </row>
    <row r="1084" spans="4:4" x14ac:dyDescent="0.2">
      <c r="D1084" s="185"/>
    </row>
    <row r="1085" spans="4:4" x14ac:dyDescent="0.2">
      <c r="D1085" s="185"/>
    </row>
    <row r="1086" spans="4:4" x14ac:dyDescent="0.2">
      <c r="D1086" s="185"/>
    </row>
    <row r="1087" spans="4:4" x14ac:dyDescent="0.2">
      <c r="D1087" s="185"/>
    </row>
    <row r="1088" spans="4:4" x14ac:dyDescent="0.2">
      <c r="D1088" s="185"/>
    </row>
    <row r="1089" spans="4:4" x14ac:dyDescent="0.2">
      <c r="D1089" s="185"/>
    </row>
    <row r="1090" spans="4:4" x14ac:dyDescent="0.2">
      <c r="D1090" s="185"/>
    </row>
    <row r="1091" spans="4:4" x14ac:dyDescent="0.2">
      <c r="D1091" s="185"/>
    </row>
    <row r="1092" spans="4:4" x14ac:dyDescent="0.2">
      <c r="D1092" s="185"/>
    </row>
    <row r="1093" spans="4:4" x14ac:dyDescent="0.2">
      <c r="D1093" s="185"/>
    </row>
    <row r="1094" spans="4:4" x14ac:dyDescent="0.2">
      <c r="D1094" s="185"/>
    </row>
    <row r="1095" spans="4:4" x14ac:dyDescent="0.2">
      <c r="D1095" s="185"/>
    </row>
    <row r="1096" spans="4:4" x14ac:dyDescent="0.2">
      <c r="D1096" s="185"/>
    </row>
    <row r="1097" spans="4:4" x14ac:dyDescent="0.2">
      <c r="D1097" s="185"/>
    </row>
    <row r="1098" spans="4:4" x14ac:dyDescent="0.2">
      <c r="D1098" s="185"/>
    </row>
    <row r="1099" spans="4:4" x14ac:dyDescent="0.2">
      <c r="D1099" s="185"/>
    </row>
    <row r="1100" spans="4:4" x14ac:dyDescent="0.2">
      <c r="D1100" s="185"/>
    </row>
    <row r="1101" spans="4:4" x14ac:dyDescent="0.2">
      <c r="D1101" s="185"/>
    </row>
    <row r="1102" spans="4:4" x14ac:dyDescent="0.2">
      <c r="D1102" s="185"/>
    </row>
    <row r="1103" spans="4:4" x14ac:dyDescent="0.2">
      <c r="D1103" s="185"/>
    </row>
    <row r="1104" spans="4:4" x14ac:dyDescent="0.2">
      <c r="D1104" s="185"/>
    </row>
    <row r="1105" spans="4:4" x14ac:dyDescent="0.2">
      <c r="D1105" s="185"/>
    </row>
    <row r="1106" spans="4:4" x14ac:dyDescent="0.2">
      <c r="D1106" s="185"/>
    </row>
    <row r="1107" spans="4:4" x14ac:dyDescent="0.2">
      <c r="D1107" s="185"/>
    </row>
    <row r="1108" spans="4:4" x14ac:dyDescent="0.2">
      <c r="D1108" s="185"/>
    </row>
    <row r="1109" spans="4:4" x14ac:dyDescent="0.2">
      <c r="D1109" s="185"/>
    </row>
    <row r="1110" spans="4:4" x14ac:dyDescent="0.2">
      <c r="D1110" s="185"/>
    </row>
    <row r="1111" spans="4:4" x14ac:dyDescent="0.2">
      <c r="D1111" s="185"/>
    </row>
    <row r="1112" spans="4:4" x14ac:dyDescent="0.2">
      <c r="D1112" s="185"/>
    </row>
    <row r="1113" spans="4:4" x14ac:dyDescent="0.2">
      <c r="D1113" s="185"/>
    </row>
    <row r="1114" spans="4:4" x14ac:dyDescent="0.2">
      <c r="D1114" s="185"/>
    </row>
    <row r="1115" spans="4:4" x14ac:dyDescent="0.2">
      <c r="D1115" s="185"/>
    </row>
    <row r="1116" spans="4:4" x14ac:dyDescent="0.2">
      <c r="D1116" s="185"/>
    </row>
    <row r="1117" spans="4:4" x14ac:dyDescent="0.2">
      <c r="D1117" s="185"/>
    </row>
    <row r="1118" spans="4:4" x14ac:dyDescent="0.2">
      <c r="D1118" s="185"/>
    </row>
    <row r="1119" spans="4:4" x14ac:dyDescent="0.2">
      <c r="D1119" s="185"/>
    </row>
    <row r="1120" spans="4:4" x14ac:dyDescent="0.2">
      <c r="D1120" s="185"/>
    </row>
    <row r="1121" spans="4:4" x14ac:dyDescent="0.2">
      <c r="D1121" s="185"/>
    </row>
    <row r="1122" spans="4:4" x14ac:dyDescent="0.2">
      <c r="D1122" s="185"/>
    </row>
    <row r="1123" spans="4:4" x14ac:dyDescent="0.2">
      <c r="D1123" s="185"/>
    </row>
    <row r="1124" spans="4:4" x14ac:dyDescent="0.2">
      <c r="D1124" s="185"/>
    </row>
    <row r="1125" spans="4:4" x14ac:dyDescent="0.2">
      <c r="D1125" s="185"/>
    </row>
    <row r="1126" spans="4:4" x14ac:dyDescent="0.2">
      <c r="D1126" s="185"/>
    </row>
    <row r="1127" spans="4:4" x14ac:dyDescent="0.2">
      <c r="D1127" s="185"/>
    </row>
    <row r="1128" spans="4:4" x14ac:dyDescent="0.2">
      <c r="D1128" s="185"/>
    </row>
    <row r="1129" spans="4:4" x14ac:dyDescent="0.2">
      <c r="D1129" s="185"/>
    </row>
    <row r="1130" spans="4:4" x14ac:dyDescent="0.2">
      <c r="D1130" s="185"/>
    </row>
    <row r="1131" spans="4:4" x14ac:dyDescent="0.2">
      <c r="D1131" s="185"/>
    </row>
    <row r="1132" spans="4:4" x14ac:dyDescent="0.2">
      <c r="D1132" s="185"/>
    </row>
    <row r="1133" spans="4:4" x14ac:dyDescent="0.2">
      <c r="D1133" s="185"/>
    </row>
    <row r="1134" spans="4:4" x14ac:dyDescent="0.2">
      <c r="D1134" s="185"/>
    </row>
    <row r="1135" spans="4:4" x14ac:dyDescent="0.2">
      <c r="D1135" s="185"/>
    </row>
    <row r="1136" spans="4:4" x14ac:dyDescent="0.2">
      <c r="D1136" s="185"/>
    </row>
    <row r="1137" spans="4:4" x14ac:dyDescent="0.2">
      <c r="D1137" s="185"/>
    </row>
    <row r="1138" spans="4:4" x14ac:dyDescent="0.2">
      <c r="D1138" s="185"/>
    </row>
    <row r="1139" spans="4:4" x14ac:dyDescent="0.2">
      <c r="D1139" s="185"/>
    </row>
    <row r="1140" spans="4:4" x14ac:dyDescent="0.2">
      <c r="D1140" s="185"/>
    </row>
    <row r="1141" spans="4:4" x14ac:dyDescent="0.2">
      <c r="D1141" s="185"/>
    </row>
    <row r="1142" spans="4:4" x14ac:dyDescent="0.2">
      <c r="D1142" s="185"/>
    </row>
    <row r="1143" spans="4:4" x14ac:dyDescent="0.2">
      <c r="D1143" s="185"/>
    </row>
    <row r="1144" spans="4:4" x14ac:dyDescent="0.2">
      <c r="D1144" s="185"/>
    </row>
    <row r="1145" spans="4:4" x14ac:dyDescent="0.2">
      <c r="D1145" s="185"/>
    </row>
    <row r="1146" spans="4:4" x14ac:dyDescent="0.2">
      <c r="D1146" s="185"/>
    </row>
    <row r="1147" spans="4:4" x14ac:dyDescent="0.2">
      <c r="D1147" s="185"/>
    </row>
    <row r="1148" spans="4:4" x14ac:dyDescent="0.2">
      <c r="D1148" s="185"/>
    </row>
    <row r="1149" spans="4:4" x14ac:dyDescent="0.2">
      <c r="D1149" s="185"/>
    </row>
    <row r="1150" spans="4:4" x14ac:dyDescent="0.2">
      <c r="D1150" s="185"/>
    </row>
    <row r="1151" spans="4:4" x14ac:dyDescent="0.2">
      <c r="D1151" s="185"/>
    </row>
    <row r="1152" spans="4:4" x14ac:dyDescent="0.2">
      <c r="D1152" s="185"/>
    </row>
    <row r="1153" spans="4:4" x14ac:dyDescent="0.2">
      <c r="D1153" s="185"/>
    </row>
    <row r="1154" spans="4:4" x14ac:dyDescent="0.2">
      <c r="D1154" s="185"/>
    </row>
    <row r="1155" spans="4:4" x14ac:dyDescent="0.2">
      <c r="D1155" s="185"/>
    </row>
    <row r="1156" spans="4:4" x14ac:dyDescent="0.2">
      <c r="D1156" s="185"/>
    </row>
    <row r="1157" spans="4:4" x14ac:dyDescent="0.2">
      <c r="D1157" s="185"/>
    </row>
    <row r="1158" spans="4:4" x14ac:dyDescent="0.2">
      <c r="D1158" s="185"/>
    </row>
    <row r="1159" spans="4:4" x14ac:dyDescent="0.2">
      <c r="D1159" s="185"/>
    </row>
    <row r="1160" spans="4:4" x14ac:dyDescent="0.2">
      <c r="D1160" s="185"/>
    </row>
    <row r="1161" spans="4:4" x14ac:dyDescent="0.2">
      <c r="D1161" s="185"/>
    </row>
    <row r="1162" spans="4:4" x14ac:dyDescent="0.2">
      <c r="D1162" s="185"/>
    </row>
    <row r="1163" spans="4:4" x14ac:dyDescent="0.2">
      <c r="D1163" s="185"/>
    </row>
    <row r="1164" spans="4:4" x14ac:dyDescent="0.2">
      <c r="D1164" s="185"/>
    </row>
    <row r="1165" spans="4:4" x14ac:dyDescent="0.2">
      <c r="D1165" s="185"/>
    </row>
    <row r="1166" spans="4:4" x14ac:dyDescent="0.2">
      <c r="D1166" s="185"/>
    </row>
    <row r="1167" spans="4:4" x14ac:dyDescent="0.2">
      <c r="D1167" s="185"/>
    </row>
    <row r="1168" spans="4:4" x14ac:dyDescent="0.2">
      <c r="D1168" s="185"/>
    </row>
    <row r="1169" spans="4:4" x14ac:dyDescent="0.2">
      <c r="D1169" s="185"/>
    </row>
    <row r="1170" spans="4:4" x14ac:dyDescent="0.2">
      <c r="D1170" s="185"/>
    </row>
    <row r="1171" spans="4:4" x14ac:dyDescent="0.2">
      <c r="D1171" s="185"/>
    </row>
    <row r="1172" spans="4:4" x14ac:dyDescent="0.2">
      <c r="D1172" s="185"/>
    </row>
    <row r="1173" spans="4:4" x14ac:dyDescent="0.2">
      <c r="D1173" s="185"/>
    </row>
    <row r="1174" spans="4:4" x14ac:dyDescent="0.2">
      <c r="D1174" s="185"/>
    </row>
    <row r="1175" spans="4:4" x14ac:dyDescent="0.2">
      <c r="D1175" s="185"/>
    </row>
    <row r="1176" spans="4:4" x14ac:dyDescent="0.2">
      <c r="D1176" s="185"/>
    </row>
    <row r="1177" spans="4:4" x14ac:dyDescent="0.2">
      <c r="D1177" s="185"/>
    </row>
    <row r="1178" spans="4:4" x14ac:dyDescent="0.2">
      <c r="D1178" s="185"/>
    </row>
    <row r="1179" spans="4:4" x14ac:dyDescent="0.2">
      <c r="D1179" s="185"/>
    </row>
    <row r="1180" spans="4:4" x14ac:dyDescent="0.2">
      <c r="D1180" s="185"/>
    </row>
    <row r="1181" spans="4:4" x14ac:dyDescent="0.2">
      <c r="D1181" s="185"/>
    </row>
    <row r="1182" spans="4:4" x14ac:dyDescent="0.2">
      <c r="D1182" s="185"/>
    </row>
    <row r="1183" spans="4:4" x14ac:dyDescent="0.2">
      <c r="D1183" s="185"/>
    </row>
    <row r="1184" spans="4:4" x14ac:dyDescent="0.2">
      <c r="D1184" s="185"/>
    </row>
    <row r="1185" spans="4:4" x14ac:dyDescent="0.2">
      <c r="D1185" s="185"/>
    </row>
    <row r="1186" spans="4:4" x14ac:dyDescent="0.2">
      <c r="D1186" s="185"/>
    </row>
    <row r="1187" spans="4:4" x14ac:dyDescent="0.2">
      <c r="D1187" s="185"/>
    </row>
    <row r="1188" spans="4:4" x14ac:dyDescent="0.2">
      <c r="D1188" s="185"/>
    </row>
    <row r="1189" spans="4:4" x14ac:dyDescent="0.2">
      <c r="D1189" s="185"/>
    </row>
    <row r="1190" spans="4:4" x14ac:dyDescent="0.2">
      <c r="D1190" s="185"/>
    </row>
    <row r="1191" spans="4:4" x14ac:dyDescent="0.2">
      <c r="D1191" s="185"/>
    </row>
    <row r="1192" spans="4:4" x14ac:dyDescent="0.2">
      <c r="D1192" s="185"/>
    </row>
    <row r="1193" spans="4:4" x14ac:dyDescent="0.2">
      <c r="D1193" s="185"/>
    </row>
    <row r="1194" spans="4:4" x14ac:dyDescent="0.2">
      <c r="D1194" s="185"/>
    </row>
    <row r="1195" spans="4:4" x14ac:dyDescent="0.2">
      <c r="D1195" s="185"/>
    </row>
    <row r="1196" spans="4:4" x14ac:dyDescent="0.2">
      <c r="D1196" s="185"/>
    </row>
    <row r="1197" spans="4:4" x14ac:dyDescent="0.2">
      <c r="D1197" s="185"/>
    </row>
    <row r="1198" spans="4:4" x14ac:dyDescent="0.2">
      <c r="D1198" s="185"/>
    </row>
    <row r="1199" spans="4:4" x14ac:dyDescent="0.2">
      <c r="D1199" s="185"/>
    </row>
    <row r="1200" spans="4:4" x14ac:dyDescent="0.2">
      <c r="D1200" s="185"/>
    </row>
    <row r="1201" spans="4:4" x14ac:dyDescent="0.2">
      <c r="D1201" s="185"/>
    </row>
    <row r="1202" spans="4:4" x14ac:dyDescent="0.2">
      <c r="D1202" s="185"/>
    </row>
    <row r="1203" spans="4:4" x14ac:dyDescent="0.2">
      <c r="D1203" s="185"/>
    </row>
    <row r="1204" spans="4:4" x14ac:dyDescent="0.2">
      <c r="D1204" s="185"/>
    </row>
    <row r="1205" spans="4:4" x14ac:dyDescent="0.2">
      <c r="D1205" s="185"/>
    </row>
    <row r="1206" spans="4:4" x14ac:dyDescent="0.2">
      <c r="D1206" s="185"/>
    </row>
    <row r="1207" spans="4:4" x14ac:dyDescent="0.2">
      <c r="D1207" s="185"/>
    </row>
    <row r="1208" spans="4:4" x14ac:dyDescent="0.2">
      <c r="D1208" s="185"/>
    </row>
    <row r="1209" spans="4:4" x14ac:dyDescent="0.2">
      <c r="D1209" s="185"/>
    </row>
    <row r="1210" spans="4:4" x14ac:dyDescent="0.2">
      <c r="D1210" s="185"/>
    </row>
    <row r="1211" spans="4:4" x14ac:dyDescent="0.2">
      <c r="D1211" s="185"/>
    </row>
    <row r="1212" spans="4:4" x14ac:dyDescent="0.2">
      <c r="D1212" s="185"/>
    </row>
    <row r="1213" spans="4:4" x14ac:dyDescent="0.2">
      <c r="D1213" s="185"/>
    </row>
    <row r="1214" spans="4:4" x14ac:dyDescent="0.2">
      <c r="D1214" s="185"/>
    </row>
    <row r="1215" spans="4:4" x14ac:dyDescent="0.2">
      <c r="D1215" s="185"/>
    </row>
    <row r="1216" spans="4:4" x14ac:dyDescent="0.2">
      <c r="D1216" s="185"/>
    </row>
    <row r="1217" spans="4:4" x14ac:dyDescent="0.2">
      <c r="D1217" s="185"/>
    </row>
    <row r="1218" spans="4:4" x14ac:dyDescent="0.2">
      <c r="D1218" s="185"/>
    </row>
    <row r="1219" spans="4:4" x14ac:dyDescent="0.2">
      <c r="D1219" s="185"/>
    </row>
    <row r="1220" spans="4:4" x14ac:dyDescent="0.2">
      <c r="D1220" s="185"/>
    </row>
    <row r="1221" spans="4:4" x14ac:dyDescent="0.2">
      <c r="D1221" s="185"/>
    </row>
    <row r="1222" spans="4:4" x14ac:dyDescent="0.2">
      <c r="D1222" s="185"/>
    </row>
    <row r="1223" spans="4:4" x14ac:dyDescent="0.2">
      <c r="D1223" s="185"/>
    </row>
    <row r="1224" spans="4:4" x14ac:dyDescent="0.2">
      <c r="D1224" s="185"/>
    </row>
    <row r="1225" spans="4:4" x14ac:dyDescent="0.2">
      <c r="D1225" s="185"/>
    </row>
    <row r="1226" spans="4:4" x14ac:dyDescent="0.2">
      <c r="D1226" s="185"/>
    </row>
    <row r="1227" spans="4:4" x14ac:dyDescent="0.2">
      <c r="D1227" s="185"/>
    </row>
    <row r="1228" spans="4:4" x14ac:dyDescent="0.2">
      <c r="D1228" s="185"/>
    </row>
    <row r="1229" spans="4:4" x14ac:dyDescent="0.2">
      <c r="D1229" s="185"/>
    </row>
    <row r="1230" spans="4:4" x14ac:dyDescent="0.2">
      <c r="D1230" s="185"/>
    </row>
    <row r="1231" spans="4:4" x14ac:dyDescent="0.2">
      <c r="D1231" s="185"/>
    </row>
    <row r="1232" spans="4:4" x14ac:dyDescent="0.2">
      <c r="D1232" s="185"/>
    </row>
    <row r="1233" spans="4:4" x14ac:dyDescent="0.2">
      <c r="D1233" s="185"/>
    </row>
    <row r="1234" spans="4:4" x14ac:dyDescent="0.2">
      <c r="D1234" s="185"/>
    </row>
    <row r="1235" spans="4:4" x14ac:dyDescent="0.2">
      <c r="D1235" s="185"/>
    </row>
    <row r="1236" spans="4:4" x14ac:dyDescent="0.2">
      <c r="D1236" s="185"/>
    </row>
    <row r="1237" spans="4:4" x14ac:dyDescent="0.2">
      <c r="D1237" s="185"/>
    </row>
    <row r="1238" spans="4:4" x14ac:dyDescent="0.2">
      <c r="D1238" s="185"/>
    </row>
    <row r="1239" spans="4:4" x14ac:dyDescent="0.2">
      <c r="D1239" s="185"/>
    </row>
    <row r="1240" spans="4:4" x14ac:dyDescent="0.2">
      <c r="D1240" s="185"/>
    </row>
    <row r="1241" spans="4:4" x14ac:dyDescent="0.2">
      <c r="D1241" s="185"/>
    </row>
    <row r="1242" spans="4:4" x14ac:dyDescent="0.2">
      <c r="D1242" s="185"/>
    </row>
    <row r="1243" spans="4:4" x14ac:dyDescent="0.2">
      <c r="D1243" s="185"/>
    </row>
    <row r="1244" spans="4:4" x14ac:dyDescent="0.2">
      <c r="D1244" s="185"/>
    </row>
    <row r="1245" spans="4:4" x14ac:dyDescent="0.2">
      <c r="D1245" s="185"/>
    </row>
    <row r="1246" spans="4:4" x14ac:dyDescent="0.2">
      <c r="D1246" s="185"/>
    </row>
    <row r="1247" spans="4:4" x14ac:dyDescent="0.2">
      <c r="D1247" s="185"/>
    </row>
    <row r="1248" spans="4:4" x14ac:dyDescent="0.2">
      <c r="D1248" s="185"/>
    </row>
    <row r="1249" spans="4:4" x14ac:dyDescent="0.2">
      <c r="D1249" s="185"/>
    </row>
    <row r="1250" spans="4:4" x14ac:dyDescent="0.2">
      <c r="D1250" s="185"/>
    </row>
    <row r="1251" spans="4:4" x14ac:dyDescent="0.2">
      <c r="D1251" s="185"/>
    </row>
    <row r="1252" spans="4:4" x14ac:dyDescent="0.2">
      <c r="D1252" s="185"/>
    </row>
    <row r="1253" spans="4:4" x14ac:dyDescent="0.2">
      <c r="D1253" s="185"/>
    </row>
    <row r="1254" spans="4:4" x14ac:dyDescent="0.2">
      <c r="D1254" s="185"/>
    </row>
    <row r="1255" spans="4:4" x14ac:dyDescent="0.2">
      <c r="D1255" s="185"/>
    </row>
    <row r="1256" spans="4:4" x14ac:dyDescent="0.2">
      <c r="D1256" s="185"/>
    </row>
    <row r="1257" spans="4:4" x14ac:dyDescent="0.2">
      <c r="D1257" s="185"/>
    </row>
    <row r="1258" spans="4:4" x14ac:dyDescent="0.2">
      <c r="D1258" s="185"/>
    </row>
    <row r="1259" spans="4:4" x14ac:dyDescent="0.2">
      <c r="D1259" s="185"/>
    </row>
    <row r="1260" spans="4:4" x14ac:dyDescent="0.2">
      <c r="D1260" s="185"/>
    </row>
    <row r="1261" spans="4:4" x14ac:dyDescent="0.2">
      <c r="D1261" s="185"/>
    </row>
    <row r="1262" spans="4:4" x14ac:dyDescent="0.2">
      <c r="D1262" s="185"/>
    </row>
    <row r="1263" spans="4:4" x14ac:dyDescent="0.2">
      <c r="D1263" s="185"/>
    </row>
    <row r="1264" spans="4:4" x14ac:dyDescent="0.2">
      <c r="D1264" s="185"/>
    </row>
    <row r="1265" spans="4:4" x14ac:dyDescent="0.2">
      <c r="D1265" s="185"/>
    </row>
    <row r="1266" spans="4:4" x14ac:dyDescent="0.2">
      <c r="D1266" s="185"/>
    </row>
    <row r="1267" spans="4:4" x14ac:dyDescent="0.2">
      <c r="D1267" s="185"/>
    </row>
    <row r="1268" spans="4:4" x14ac:dyDescent="0.2">
      <c r="D1268" s="185"/>
    </row>
    <row r="1269" spans="4:4" x14ac:dyDescent="0.2">
      <c r="D1269" s="185"/>
    </row>
    <row r="1270" spans="4:4" x14ac:dyDescent="0.2">
      <c r="D1270" s="185"/>
    </row>
    <row r="1271" spans="4:4" x14ac:dyDescent="0.2">
      <c r="D1271" s="185"/>
    </row>
    <row r="1272" spans="4:4" x14ac:dyDescent="0.2">
      <c r="D1272" s="185"/>
    </row>
    <row r="1273" spans="4:4" x14ac:dyDescent="0.2">
      <c r="D1273" s="185"/>
    </row>
    <row r="1274" spans="4:4" x14ac:dyDescent="0.2">
      <c r="D1274" s="185"/>
    </row>
    <row r="1275" spans="4:4" x14ac:dyDescent="0.2">
      <c r="D1275" s="185"/>
    </row>
    <row r="1276" spans="4:4" x14ac:dyDescent="0.2">
      <c r="D1276" s="185"/>
    </row>
    <row r="1277" spans="4:4" x14ac:dyDescent="0.2">
      <c r="D1277" s="185"/>
    </row>
    <row r="1278" spans="4:4" x14ac:dyDescent="0.2">
      <c r="D1278" s="185"/>
    </row>
    <row r="1279" spans="4:4" x14ac:dyDescent="0.2">
      <c r="D1279" s="185"/>
    </row>
    <row r="1280" spans="4:4" x14ac:dyDescent="0.2">
      <c r="D1280" s="185"/>
    </row>
    <row r="1281" spans="4:4" x14ac:dyDescent="0.2">
      <c r="D1281" s="185"/>
    </row>
    <row r="1282" spans="4:4" x14ac:dyDescent="0.2">
      <c r="D1282" s="185"/>
    </row>
    <row r="1283" spans="4:4" x14ac:dyDescent="0.2">
      <c r="D1283" s="185"/>
    </row>
    <row r="1284" spans="4:4" x14ac:dyDescent="0.2">
      <c r="D1284" s="185"/>
    </row>
    <row r="1285" spans="4:4" x14ac:dyDescent="0.2">
      <c r="D1285" s="185"/>
    </row>
    <row r="1286" spans="4:4" x14ac:dyDescent="0.2">
      <c r="D1286" s="185"/>
    </row>
    <row r="1287" spans="4:4" x14ac:dyDescent="0.2">
      <c r="D1287" s="185"/>
    </row>
    <row r="1288" spans="4:4" x14ac:dyDescent="0.2">
      <c r="D1288" s="185"/>
    </row>
    <row r="1289" spans="4:4" x14ac:dyDescent="0.2">
      <c r="D1289" s="185"/>
    </row>
    <row r="1290" spans="4:4" x14ac:dyDescent="0.2">
      <c r="D1290" s="185"/>
    </row>
    <row r="1291" spans="4:4" x14ac:dyDescent="0.2">
      <c r="D1291" s="185"/>
    </row>
    <row r="1292" spans="4:4" x14ac:dyDescent="0.2">
      <c r="D1292" s="185"/>
    </row>
    <row r="1293" spans="4:4" x14ac:dyDescent="0.2">
      <c r="D1293" s="185"/>
    </row>
    <row r="1294" spans="4:4" x14ac:dyDescent="0.2">
      <c r="D1294" s="185"/>
    </row>
    <row r="1295" spans="4:4" x14ac:dyDescent="0.2">
      <c r="D1295" s="185"/>
    </row>
    <row r="1296" spans="4:4" x14ac:dyDescent="0.2">
      <c r="D1296" s="185"/>
    </row>
    <row r="1297" spans="4:4" x14ac:dyDescent="0.2">
      <c r="D1297" s="185"/>
    </row>
    <row r="1298" spans="4:4" x14ac:dyDescent="0.2">
      <c r="D1298" s="185"/>
    </row>
    <row r="1299" spans="4:4" x14ac:dyDescent="0.2">
      <c r="D1299" s="185"/>
    </row>
    <row r="1300" spans="4:4" x14ac:dyDescent="0.2">
      <c r="D1300" s="185"/>
    </row>
    <row r="1301" spans="4:4" x14ac:dyDescent="0.2">
      <c r="D1301" s="185"/>
    </row>
    <row r="1302" spans="4:4" x14ac:dyDescent="0.2">
      <c r="D1302" s="185"/>
    </row>
    <row r="1303" spans="4:4" x14ac:dyDescent="0.2">
      <c r="D1303" s="185"/>
    </row>
    <row r="1304" spans="4:4" x14ac:dyDescent="0.2">
      <c r="D1304" s="185"/>
    </row>
    <row r="1305" spans="4:4" x14ac:dyDescent="0.2">
      <c r="D1305" s="185"/>
    </row>
    <row r="1306" spans="4:4" x14ac:dyDescent="0.2">
      <c r="D1306" s="185"/>
    </row>
    <row r="1307" spans="4:4" x14ac:dyDescent="0.2">
      <c r="D1307" s="185"/>
    </row>
    <row r="1308" spans="4:4" x14ac:dyDescent="0.2">
      <c r="D1308" s="185"/>
    </row>
    <row r="1309" spans="4:4" x14ac:dyDescent="0.2">
      <c r="D1309" s="185"/>
    </row>
    <row r="1310" spans="4:4" x14ac:dyDescent="0.2">
      <c r="D1310" s="185"/>
    </row>
    <row r="1311" spans="4:4" x14ac:dyDescent="0.2">
      <c r="D1311" s="185"/>
    </row>
    <row r="1312" spans="4:4" x14ac:dyDescent="0.2">
      <c r="D1312" s="185"/>
    </row>
    <row r="1313" spans="4:4" x14ac:dyDescent="0.2">
      <c r="D1313" s="185"/>
    </row>
    <row r="1314" spans="4:4" x14ac:dyDescent="0.2">
      <c r="D1314" s="185"/>
    </row>
    <row r="1315" spans="4:4" x14ac:dyDescent="0.2">
      <c r="D1315" s="185"/>
    </row>
    <row r="1316" spans="4:4" x14ac:dyDescent="0.2">
      <c r="D1316" s="185"/>
    </row>
    <row r="1317" spans="4:4" x14ac:dyDescent="0.2">
      <c r="D1317" s="185"/>
    </row>
    <row r="1318" spans="4:4" x14ac:dyDescent="0.2">
      <c r="D1318" s="185"/>
    </row>
    <row r="1319" spans="4:4" x14ac:dyDescent="0.2">
      <c r="D1319" s="185"/>
    </row>
    <row r="1320" spans="4:4" x14ac:dyDescent="0.2">
      <c r="D1320" s="185"/>
    </row>
    <row r="1321" spans="4:4" x14ac:dyDescent="0.2">
      <c r="D1321" s="185"/>
    </row>
    <row r="1322" spans="4:4" x14ac:dyDescent="0.2">
      <c r="D1322" s="185"/>
    </row>
    <row r="1323" spans="4:4" x14ac:dyDescent="0.2">
      <c r="D1323" s="185"/>
    </row>
    <row r="1324" spans="4:4" x14ac:dyDescent="0.2">
      <c r="D1324" s="185"/>
    </row>
    <row r="1325" spans="4:4" x14ac:dyDescent="0.2">
      <c r="D1325" s="185"/>
    </row>
    <row r="1326" spans="4:4" x14ac:dyDescent="0.2">
      <c r="D1326" s="185"/>
    </row>
    <row r="1327" spans="4:4" x14ac:dyDescent="0.2">
      <c r="D1327" s="185"/>
    </row>
    <row r="1328" spans="4:4" x14ac:dyDescent="0.2">
      <c r="D1328" s="185"/>
    </row>
    <row r="1329" spans="4:4" x14ac:dyDescent="0.2">
      <c r="D1329" s="185"/>
    </row>
    <row r="1330" spans="4:4" x14ac:dyDescent="0.2">
      <c r="D1330" s="185"/>
    </row>
    <row r="1331" spans="4:4" x14ac:dyDescent="0.2">
      <c r="D1331" s="185"/>
    </row>
    <row r="1332" spans="4:4" x14ac:dyDescent="0.2">
      <c r="D1332" s="185"/>
    </row>
    <row r="1333" spans="4:4" x14ac:dyDescent="0.2">
      <c r="D1333" s="185"/>
    </row>
    <row r="1334" spans="4:4" x14ac:dyDescent="0.2">
      <c r="D1334" s="185"/>
    </row>
    <row r="1335" spans="4:4" x14ac:dyDescent="0.2">
      <c r="D1335" s="185"/>
    </row>
    <row r="1336" spans="4:4" x14ac:dyDescent="0.2">
      <c r="D1336" s="185"/>
    </row>
    <row r="1337" spans="4:4" x14ac:dyDescent="0.2">
      <c r="D1337" s="185"/>
    </row>
    <row r="1338" spans="4:4" x14ac:dyDescent="0.2">
      <c r="D1338" s="185"/>
    </row>
    <row r="1339" spans="4:4" x14ac:dyDescent="0.2">
      <c r="D1339" s="185"/>
    </row>
    <row r="1340" spans="4:4" x14ac:dyDescent="0.2">
      <c r="D1340" s="185"/>
    </row>
    <row r="1341" spans="4:4" x14ac:dyDescent="0.2">
      <c r="D1341" s="185"/>
    </row>
    <row r="1342" spans="4:4" x14ac:dyDescent="0.2">
      <c r="D1342" s="185"/>
    </row>
    <row r="1343" spans="4:4" x14ac:dyDescent="0.2">
      <c r="D1343" s="185"/>
    </row>
    <row r="1344" spans="4:4" x14ac:dyDescent="0.2">
      <c r="D1344" s="185"/>
    </row>
    <row r="1345" spans="4:4" x14ac:dyDescent="0.2">
      <c r="D1345" s="185"/>
    </row>
    <row r="1346" spans="4:4" x14ac:dyDescent="0.2">
      <c r="D1346" s="185"/>
    </row>
    <row r="1347" spans="4:4" x14ac:dyDescent="0.2">
      <c r="D1347" s="185"/>
    </row>
    <row r="1348" spans="4:4" x14ac:dyDescent="0.2">
      <c r="D1348" s="185"/>
    </row>
    <row r="1349" spans="4:4" x14ac:dyDescent="0.2">
      <c r="D1349" s="185"/>
    </row>
    <row r="1350" spans="4:4" x14ac:dyDescent="0.2">
      <c r="D1350" s="185"/>
    </row>
    <row r="1351" spans="4:4" x14ac:dyDescent="0.2">
      <c r="D1351" s="185"/>
    </row>
    <row r="1352" spans="4:4" x14ac:dyDescent="0.2">
      <c r="D1352" s="185"/>
    </row>
    <row r="1353" spans="4:4" x14ac:dyDescent="0.2">
      <c r="D1353" s="185"/>
    </row>
    <row r="1354" spans="4:4" x14ac:dyDescent="0.2">
      <c r="D1354" s="185"/>
    </row>
    <row r="1355" spans="4:4" x14ac:dyDescent="0.2">
      <c r="D1355" s="185"/>
    </row>
    <row r="1356" spans="4:4" x14ac:dyDescent="0.2">
      <c r="D1356" s="185"/>
    </row>
    <row r="1357" spans="4:4" x14ac:dyDescent="0.2">
      <c r="D1357" s="185"/>
    </row>
    <row r="1358" spans="4:4" x14ac:dyDescent="0.2">
      <c r="D1358" s="185"/>
    </row>
    <row r="1359" spans="4:4" x14ac:dyDescent="0.2">
      <c r="D1359" s="185"/>
    </row>
    <row r="1360" spans="4:4" x14ac:dyDescent="0.2">
      <c r="D1360" s="185"/>
    </row>
    <row r="1361" spans="4:4" x14ac:dyDescent="0.2">
      <c r="D1361" s="185"/>
    </row>
    <row r="1362" spans="4:4" x14ac:dyDescent="0.2">
      <c r="D1362" s="185"/>
    </row>
    <row r="1363" spans="4:4" x14ac:dyDescent="0.2">
      <c r="D1363" s="185"/>
    </row>
    <row r="1364" spans="4:4" x14ac:dyDescent="0.2">
      <c r="D1364" s="185"/>
    </row>
    <row r="1365" spans="4:4" x14ac:dyDescent="0.2">
      <c r="D1365" s="185"/>
    </row>
    <row r="1366" spans="4:4" x14ac:dyDescent="0.2">
      <c r="D1366" s="185"/>
    </row>
    <row r="1367" spans="4:4" x14ac:dyDescent="0.2">
      <c r="D1367" s="185"/>
    </row>
    <row r="1368" spans="4:4" x14ac:dyDescent="0.2">
      <c r="D1368" s="185"/>
    </row>
    <row r="1369" spans="4:4" x14ac:dyDescent="0.2">
      <c r="D1369" s="185"/>
    </row>
    <row r="1370" spans="4:4" x14ac:dyDescent="0.2">
      <c r="D1370" s="185"/>
    </row>
    <row r="1371" spans="4:4" x14ac:dyDescent="0.2">
      <c r="D1371" s="185"/>
    </row>
    <row r="1372" spans="4:4" x14ac:dyDescent="0.2">
      <c r="D1372" s="185"/>
    </row>
    <row r="1373" spans="4:4" x14ac:dyDescent="0.2">
      <c r="D1373" s="185"/>
    </row>
    <row r="1374" spans="4:4" x14ac:dyDescent="0.2">
      <c r="D1374" s="185"/>
    </row>
    <row r="1375" spans="4:4" x14ac:dyDescent="0.2">
      <c r="D1375" s="185"/>
    </row>
    <row r="1376" spans="4:4" x14ac:dyDescent="0.2">
      <c r="D1376" s="185"/>
    </row>
    <row r="1377" spans="4:4" x14ac:dyDescent="0.2">
      <c r="D1377" s="185"/>
    </row>
    <row r="1378" spans="4:4" x14ac:dyDescent="0.2">
      <c r="D1378" s="185"/>
    </row>
    <row r="1379" spans="4:4" x14ac:dyDescent="0.2">
      <c r="D1379" s="185"/>
    </row>
    <row r="1380" spans="4:4" x14ac:dyDescent="0.2">
      <c r="D1380" s="185"/>
    </row>
    <row r="1381" spans="4:4" x14ac:dyDescent="0.2">
      <c r="D1381" s="185"/>
    </row>
    <row r="1382" spans="4:4" x14ac:dyDescent="0.2">
      <c r="D1382" s="185"/>
    </row>
    <row r="1383" spans="4:4" x14ac:dyDescent="0.2">
      <c r="D1383" s="185"/>
    </row>
    <row r="1384" spans="4:4" x14ac:dyDescent="0.2">
      <c r="D1384" s="185"/>
    </row>
    <row r="1385" spans="4:4" x14ac:dyDescent="0.2">
      <c r="D1385" s="185"/>
    </row>
    <row r="1386" spans="4:4" x14ac:dyDescent="0.2">
      <c r="D1386" s="185"/>
    </row>
    <row r="1387" spans="4:4" x14ac:dyDescent="0.2">
      <c r="D1387" s="185"/>
    </row>
    <row r="1388" spans="4:4" x14ac:dyDescent="0.2">
      <c r="D1388" s="185"/>
    </row>
    <row r="1389" spans="4:4" x14ac:dyDescent="0.2">
      <c r="D1389" s="185"/>
    </row>
    <row r="1390" spans="4:4" x14ac:dyDescent="0.2">
      <c r="D1390" s="185"/>
    </row>
    <row r="1391" spans="4:4" x14ac:dyDescent="0.2">
      <c r="D1391" s="185"/>
    </row>
    <row r="1392" spans="4:4" x14ac:dyDescent="0.2">
      <c r="D1392" s="185"/>
    </row>
    <row r="1393" spans="4:4" x14ac:dyDescent="0.2">
      <c r="D1393" s="185"/>
    </row>
    <row r="1394" spans="4:4" x14ac:dyDescent="0.2">
      <c r="D1394" s="185"/>
    </row>
    <row r="1395" spans="4:4" x14ac:dyDescent="0.2">
      <c r="D1395" s="185"/>
    </row>
    <row r="1396" spans="4:4" x14ac:dyDescent="0.2">
      <c r="D1396" s="185"/>
    </row>
    <row r="1397" spans="4:4" x14ac:dyDescent="0.2">
      <c r="D1397" s="185"/>
    </row>
    <row r="1398" spans="4:4" x14ac:dyDescent="0.2">
      <c r="D1398" s="185"/>
    </row>
    <row r="1399" spans="4:4" x14ac:dyDescent="0.2">
      <c r="D1399" s="185"/>
    </row>
    <row r="1400" spans="4:4" x14ac:dyDescent="0.2">
      <c r="D1400" s="185"/>
    </row>
    <row r="1401" spans="4:4" x14ac:dyDescent="0.2">
      <c r="D1401" s="185"/>
    </row>
    <row r="1402" spans="4:4" x14ac:dyDescent="0.2">
      <c r="D1402" s="185"/>
    </row>
    <row r="1403" spans="4:4" x14ac:dyDescent="0.2">
      <c r="D1403" s="185"/>
    </row>
    <row r="1404" spans="4:4" x14ac:dyDescent="0.2">
      <c r="D1404" s="185"/>
    </row>
    <row r="1405" spans="4:4" x14ac:dyDescent="0.2">
      <c r="D1405" s="185"/>
    </row>
    <row r="1406" spans="4:4" x14ac:dyDescent="0.2">
      <c r="D1406" s="185"/>
    </row>
    <row r="1407" spans="4:4" x14ac:dyDescent="0.2">
      <c r="D1407" s="185"/>
    </row>
    <row r="1408" spans="4:4" x14ac:dyDescent="0.2">
      <c r="D1408" s="185"/>
    </row>
    <row r="1409" spans="4:4" x14ac:dyDescent="0.2">
      <c r="D1409" s="185"/>
    </row>
    <row r="1410" spans="4:4" x14ac:dyDescent="0.2">
      <c r="D1410" s="185"/>
    </row>
    <row r="1411" spans="4:4" x14ac:dyDescent="0.2">
      <c r="D1411" s="185"/>
    </row>
    <row r="1412" spans="4:4" x14ac:dyDescent="0.2">
      <c r="D1412" s="185"/>
    </row>
    <row r="1413" spans="4:4" x14ac:dyDescent="0.2">
      <c r="D1413" s="185"/>
    </row>
    <row r="1414" spans="4:4" x14ac:dyDescent="0.2">
      <c r="D1414" s="185"/>
    </row>
    <row r="1415" spans="4:4" x14ac:dyDescent="0.2">
      <c r="D1415" s="185"/>
    </row>
    <row r="1416" spans="4:4" x14ac:dyDescent="0.2">
      <c r="D1416" s="185"/>
    </row>
    <row r="1417" spans="4:4" x14ac:dyDescent="0.2">
      <c r="D1417" s="185"/>
    </row>
    <row r="1418" spans="4:4" x14ac:dyDescent="0.2">
      <c r="D1418" s="185"/>
    </row>
    <row r="1419" spans="4:4" x14ac:dyDescent="0.2">
      <c r="D1419" s="185"/>
    </row>
    <row r="1420" spans="4:4" x14ac:dyDescent="0.2">
      <c r="D1420" s="185"/>
    </row>
    <row r="1421" spans="4:4" x14ac:dyDescent="0.2">
      <c r="D1421" s="185"/>
    </row>
    <row r="1422" spans="4:4" x14ac:dyDescent="0.2">
      <c r="D1422" s="185"/>
    </row>
    <row r="1423" spans="4:4" x14ac:dyDescent="0.2">
      <c r="D1423" s="185"/>
    </row>
    <row r="1424" spans="4:4" x14ac:dyDescent="0.2">
      <c r="D1424" s="185"/>
    </row>
    <row r="1425" spans="4:4" x14ac:dyDescent="0.2">
      <c r="D1425" s="185"/>
    </row>
    <row r="1426" spans="4:4" x14ac:dyDescent="0.2">
      <c r="D1426" s="185"/>
    </row>
    <row r="1427" spans="4:4" x14ac:dyDescent="0.2">
      <c r="D1427" s="185"/>
    </row>
    <row r="1428" spans="4:4" x14ac:dyDescent="0.2">
      <c r="D1428" s="185"/>
    </row>
    <row r="1429" spans="4:4" x14ac:dyDescent="0.2">
      <c r="D1429" s="185"/>
    </row>
    <row r="1430" spans="4:4" x14ac:dyDescent="0.2">
      <c r="D1430" s="185"/>
    </row>
    <row r="1431" spans="4:4" x14ac:dyDescent="0.2">
      <c r="D1431" s="185"/>
    </row>
    <row r="1432" spans="4:4" x14ac:dyDescent="0.2">
      <c r="D1432" s="185"/>
    </row>
    <row r="1433" spans="4:4" x14ac:dyDescent="0.2">
      <c r="D1433" s="185"/>
    </row>
    <row r="1434" spans="4:4" x14ac:dyDescent="0.2">
      <c r="D1434" s="185"/>
    </row>
    <row r="1435" spans="4:4" x14ac:dyDescent="0.2">
      <c r="D1435" s="185"/>
    </row>
    <row r="1436" spans="4:4" x14ac:dyDescent="0.2">
      <c r="D1436" s="185"/>
    </row>
    <row r="1437" spans="4:4" x14ac:dyDescent="0.2">
      <c r="D1437" s="185"/>
    </row>
    <row r="1438" spans="4:4" x14ac:dyDescent="0.2">
      <c r="D1438" s="185"/>
    </row>
    <row r="1439" spans="4:4" x14ac:dyDescent="0.2">
      <c r="D1439" s="185"/>
    </row>
    <row r="1440" spans="4:4" x14ac:dyDescent="0.2">
      <c r="D1440" s="185"/>
    </row>
    <row r="1441" spans="4:4" x14ac:dyDescent="0.2">
      <c r="D1441" s="185"/>
    </row>
    <row r="1442" spans="4:4" x14ac:dyDescent="0.2">
      <c r="D1442" s="185"/>
    </row>
    <row r="1443" spans="4:4" x14ac:dyDescent="0.2">
      <c r="D1443" s="185"/>
    </row>
    <row r="1444" spans="4:4" x14ac:dyDescent="0.2">
      <c r="D1444" s="185"/>
    </row>
    <row r="1445" spans="4:4" x14ac:dyDescent="0.2">
      <c r="D1445" s="185"/>
    </row>
    <row r="1446" spans="4:4" x14ac:dyDescent="0.2">
      <c r="D1446" s="185"/>
    </row>
    <row r="1447" spans="4:4" x14ac:dyDescent="0.2">
      <c r="D1447" s="185"/>
    </row>
    <row r="1448" spans="4:4" x14ac:dyDescent="0.2">
      <c r="D1448" s="185"/>
    </row>
    <row r="1449" spans="4:4" x14ac:dyDescent="0.2">
      <c r="D1449" s="185"/>
    </row>
    <row r="1450" spans="4:4" x14ac:dyDescent="0.2">
      <c r="D1450" s="185"/>
    </row>
    <row r="1451" spans="4:4" x14ac:dyDescent="0.2">
      <c r="D1451" s="185"/>
    </row>
    <row r="1452" spans="4:4" x14ac:dyDescent="0.2">
      <c r="D1452" s="185"/>
    </row>
    <row r="1453" spans="4:4" x14ac:dyDescent="0.2">
      <c r="D1453" s="185"/>
    </row>
    <row r="1454" spans="4:4" x14ac:dyDescent="0.2">
      <c r="D1454" s="185"/>
    </row>
    <row r="1455" spans="4:4" x14ac:dyDescent="0.2">
      <c r="D1455" s="185"/>
    </row>
    <row r="1456" spans="4:4" x14ac:dyDescent="0.2">
      <c r="D1456" s="185"/>
    </row>
    <row r="1457" spans="4:4" x14ac:dyDescent="0.2">
      <c r="D1457" s="185"/>
    </row>
    <row r="1458" spans="4:4" x14ac:dyDescent="0.2">
      <c r="D1458" s="185"/>
    </row>
    <row r="1459" spans="4:4" x14ac:dyDescent="0.2">
      <c r="D1459" s="185"/>
    </row>
    <row r="1460" spans="4:4" x14ac:dyDescent="0.2">
      <c r="D1460" s="185"/>
    </row>
    <row r="1461" spans="4:4" x14ac:dyDescent="0.2">
      <c r="D1461" s="185"/>
    </row>
    <row r="1462" spans="4:4" x14ac:dyDescent="0.2">
      <c r="D1462" s="185"/>
    </row>
    <row r="1463" spans="4:4" x14ac:dyDescent="0.2">
      <c r="D1463" s="185"/>
    </row>
    <row r="1464" spans="4:4" x14ac:dyDescent="0.2">
      <c r="D1464" s="185"/>
    </row>
    <row r="1465" spans="4:4" x14ac:dyDescent="0.2">
      <c r="D1465" s="185"/>
    </row>
    <row r="1466" spans="4:4" x14ac:dyDescent="0.2">
      <c r="D1466" s="185"/>
    </row>
    <row r="1467" spans="4:4" x14ac:dyDescent="0.2">
      <c r="D1467" s="185"/>
    </row>
    <row r="1468" spans="4:4" x14ac:dyDescent="0.2">
      <c r="D1468" s="185"/>
    </row>
    <row r="1469" spans="4:4" x14ac:dyDescent="0.2">
      <c r="D1469" s="185"/>
    </row>
    <row r="1470" spans="4:4" x14ac:dyDescent="0.2">
      <c r="D1470" s="185"/>
    </row>
    <row r="1471" spans="4:4" x14ac:dyDescent="0.2">
      <c r="D1471" s="185"/>
    </row>
    <row r="1472" spans="4:4" x14ac:dyDescent="0.2">
      <c r="D1472" s="185"/>
    </row>
    <row r="1473" spans="4:4" x14ac:dyDescent="0.2">
      <c r="D1473" s="185"/>
    </row>
    <row r="1474" spans="4:4" x14ac:dyDescent="0.2">
      <c r="D1474" s="185"/>
    </row>
    <row r="1475" spans="4:4" x14ac:dyDescent="0.2">
      <c r="D1475" s="185"/>
    </row>
    <row r="1476" spans="4:4" x14ac:dyDescent="0.2">
      <c r="D1476" s="185"/>
    </row>
    <row r="1477" spans="4:4" x14ac:dyDescent="0.2">
      <c r="D1477" s="185"/>
    </row>
    <row r="1478" spans="4:4" x14ac:dyDescent="0.2">
      <c r="D1478" s="185"/>
    </row>
    <row r="1479" spans="4:4" x14ac:dyDescent="0.2">
      <c r="D1479" s="185"/>
    </row>
    <row r="1480" spans="4:4" x14ac:dyDescent="0.2">
      <c r="D1480" s="185"/>
    </row>
    <row r="1481" spans="4:4" x14ac:dyDescent="0.2">
      <c r="D1481" s="185"/>
    </row>
    <row r="1482" spans="4:4" x14ac:dyDescent="0.2">
      <c r="D1482" s="185"/>
    </row>
    <row r="1483" spans="4:4" x14ac:dyDescent="0.2">
      <c r="D1483" s="185"/>
    </row>
    <row r="1484" spans="4:4" x14ac:dyDescent="0.2">
      <c r="D1484" s="185"/>
    </row>
    <row r="1485" spans="4:4" x14ac:dyDescent="0.2">
      <c r="D1485" s="185"/>
    </row>
    <row r="1486" spans="4:4" x14ac:dyDescent="0.2">
      <c r="D1486" s="185"/>
    </row>
    <row r="1487" spans="4:4" x14ac:dyDescent="0.2">
      <c r="D1487" s="185"/>
    </row>
    <row r="1488" spans="4:4" x14ac:dyDescent="0.2">
      <c r="D1488" s="185"/>
    </row>
    <row r="1489" spans="4:4" x14ac:dyDescent="0.2">
      <c r="D1489" s="185"/>
    </row>
    <row r="1490" spans="4:4" x14ac:dyDescent="0.2">
      <c r="D1490" s="185"/>
    </row>
    <row r="1491" spans="4:4" x14ac:dyDescent="0.2">
      <c r="D1491" s="185"/>
    </row>
    <row r="1492" spans="4:4" x14ac:dyDescent="0.2">
      <c r="D1492" s="185"/>
    </row>
    <row r="1493" spans="4:4" x14ac:dyDescent="0.2">
      <c r="D1493" s="185"/>
    </row>
    <row r="1494" spans="4:4" x14ac:dyDescent="0.2">
      <c r="D1494" s="185"/>
    </row>
    <row r="1495" spans="4:4" x14ac:dyDescent="0.2">
      <c r="D1495" s="185"/>
    </row>
    <row r="1496" spans="4:4" x14ac:dyDescent="0.2">
      <c r="D1496" s="185"/>
    </row>
    <row r="1497" spans="4:4" x14ac:dyDescent="0.2">
      <c r="D1497" s="185"/>
    </row>
    <row r="1498" spans="4:4" x14ac:dyDescent="0.2">
      <c r="D1498" s="185"/>
    </row>
    <row r="1499" spans="4:4" x14ac:dyDescent="0.2">
      <c r="D1499" s="185"/>
    </row>
    <row r="1500" spans="4:4" x14ac:dyDescent="0.2">
      <c r="D1500" s="185"/>
    </row>
    <row r="1501" spans="4:4" x14ac:dyDescent="0.2">
      <c r="D1501" s="185"/>
    </row>
    <row r="1502" spans="4:4" x14ac:dyDescent="0.2">
      <c r="D1502" s="185"/>
    </row>
    <row r="1503" spans="4:4" x14ac:dyDescent="0.2">
      <c r="D1503" s="185"/>
    </row>
    <row r="1504" spans="4:4" x14ac:dyDescent="0.2">
      <c r="D1504" s="185"/>
    </row>
    <row r="1505" spans="4:4" x14ac:dyDescent="0.2">
      <c r="D1505" s="185"/>
    </row>
    <row r="1506" spans="4:4" x14ac:dyDescent="0.2">
      <c r="D1506" s="185"/>
    </row>
    <row r="1507" spans="4:4" x14ac:dyDescent="0.2">
      <c r="D1507" s="185"/>
    </row>
    <row r="1508" spans="4:4" x14ac:dyDescent="0.2">
      <c r="D1508" s="185"/>
    </row>
    <row r="1509" spans="4:4" x14ac:dyDescent="0.2">
      <c r="D1509" s="185"/>
    </row>
    <row r="1510" spans="4:4" x14ac:dyDescent="0.2">
      <c r="D1510" s="185"/>
    </row>
    <row r="1511" spans="4:4" x14ac:dyDescent="0.2">
      <c r="D1511" s="185"/>
    </row>
    <row r="1512" spans="4:4" x14ac:dyDescent="0.2">
      <c r="D1512" s="185"/>
    </row>
    <row r="1513" spans="4:4" x14ac:dyDescent="0.2">
      <c r="D1513" s="185"/>
    </row>
    <row r="1514" spans="4:4" x14ac:dyDescent="0.2">
      <c r="D1514" s="185"/>
    </row>
    <row r="1515" spans="4:4" x14ac:dyDescent="0.2">
      <c r="D1515" s="185"/>
    </row>
    <row r="1516" spans="4:4" x14ac:dyDescent="0.2">
      <c r="D1516" s="185"/>
    </row>
    <row r="1517" spans="4:4" x14ac:dyDescent="0.2">
      <c r="D1517" s="185"/>
    </row>
    <row r="1518" spans="4:4" x14ac:dyDescent="0.2">
      <c r="D1518" s="185"/>
    </row>
    <row r="1519" spans="4:4" x14ac:dyDescent="0.2">
      <c r="D1519" s="185"/>
    </row>
    <row r="1520" spans="4:4" x14ac:dyDescent="0.2">
      <c r="D1520" s="185"/>
    </row>
    <row r="1521" spans="4:4" x14ac:dyDescent="0.2">
      <c r="D1521" s="185"/>
    </row>
    <row r="1522" spans="4:4" x14ac:dyDescent="0.2">
      <c r="D1522" s="185"/>
    </row>
    <row r="1523" spans="4:4" x14ac:dyDescent="0.2">
      <c r="D1523" s="185"/>
    </row>
    <row r="1524" spans="4:4" x14ac:dyDescent="0.2">
      <c r="D1524" s="185"/>
    </row>
    <row r="1525" spans="4:4" x14ac:dyDescent="0.2">
      <c r="D1525" s="185"/>
    </row>
    <row r="1526" spans="4:4" x14ac:dyDescent="0.2">
      <c r="D1526" s="185"/>
    </row>
    <row r="1527" spans="4:4" x14ac:dyDescent="0.2">
      <c r="D1527" s="185"/>
    </row>
    <row r="1528" spans="4:4" x14ac:dyDescent="0.2">
      <c r="D1528" s="185"/>
    </row>
    <row r="1529" spans="4:4" x14ac:dyDescent="0.2">
      <c r="D1529" s="185"/>
    </row>
    <row r="1530" spans="4:4" x14ac:dyDescent="0.2">
      <c r="D1530" s="185"/>
    </row>
    <row r="1531" spans="4:4" x14ac:dyDescent="0.2">
      <c r="D1531" s="185"/>
    </row>
    <row r="1532" spans="4:4" x14ac:dyDescent="0.2">
      <c r="D1532" s="185"/>
    </row>
    <row r="1533" spans="4:4" x14ac:dyDescent="0.2">
      <c r="D1533" s="185"/>
    </row>
    <row r="1534" spans="4:4" x14ac:dyDescent="0.2">
      <c r="D1534" s="185"/>
    </row>
    <row r="1535" spans="4:4" x14ac:dyDescent="0.2">
      <c r="D1535" s="185"/>
    </row>
    <row r="1536" spans="4:4" x14ac:dyDescent="0.2">
      <c r="D1536" s="185"/>
    </row>
    <row r="1537" spans="4:4" x14ac:dyDescent="0.2">
      <c r="D1537" s="185"/>
    </row>
    <row r="1538" spans="4:4" x14ac:dyDescent="0.2">
      <c r="D1538" s="185"/>
    </row>
    <row r="1539" spans="4:4" x14ac:dyDescent="0.2">
      <c r="D1539" s="185"/>
    </row>
    <row r="1540" spans="4:4" x14ac:dyDescent="0.2">
      <c r="D1540" s="185"/>
    </row>
    <row r="1541" spans="4:4" x14ac:dyDescent="0.2">
      <c r="D1541" s="185"/>
    </row>
    <row r="1542" spans="4:4" x14ac:dyDescent="0.2">
      <c r="D1542" s="185"/>
    </row>
    <row r="1543" spans="4:4" x14ac:dyDescent="0.2">
      <c r="D1543" s="185"/>
    </row>
    <row r="1544" spans="4:4" x14ac:dyDescent="0.2">
      <c r="D1544" s="185"/>
    </row>
    <row r="1545" spans="4:4" x14ac:dyDescent="0.2">
      <c r="D1545" s="185"/>
    </row>
    <row r="1546" spans="4:4" x14ac:dyDescent="0.2">
      <c r="D1546" s="185"/>
    </row>
    <row r="1547" spans="4:4" x14ac:dyDescent="0.2">
      <c r="D1547" s="185"/>
    </row>
    <row r="1548" spans="4:4" x14ac:dyDescent="0.2">
      <c r="D1548" s="185"/>
    </row>
    <row r="1549" spans="4:4" x14ac:dyDescent="0.2">
      <c r="D1549" s="185"/>
    </row>
    <row r="1550" spans="4:4" x14ac:dyDescent="0.2">
      <c r="D1550" s="185"/>
    </row>
    <row r="1551" spans="4:4" x14ac:dyDescent="0.2">
      <c r="D1551" s="185"/>
    </row>
    <row r="1552" spans="4:4" x14ac:dyDescent="0.2">
      <c r="D1552" s="185"/>
    </row>
    <row r="1553" spans="4:4" x14ac:dyDescent="0.2">
      <c r="D1553" s="185"/>
    </row>
    <row r="1554" spans="4:4" x14ac:dyDescent="0.2">
      <c r="D1554" s="185"/>
    </row>
    <row r="1555" spans="4:4" x14ac:dyDescent="0.2">
      <c r="D1555" s="185"/>
    </row>
    <row r="1556" spans="4:4" x14ac:dyDescent="0.2">
      <c r="D1556" s="185"/>
    </row>
    <row r="1557" spans="4:4" x14ac:dyDescent="0.2">
      <c r="D1557" s="185"/>
    </row>
    <row r="1558" spans="4:4" x14ac:dyDescent="0.2">
      <c r="D1558" s="185"/>
    </row>
    <row r="1559" spans="4:4" x14ac:dyDescent="0.2">
      <c r="D1559" s="185"/>
    </row>
    <row r="1560" spans="4:4" x14ac:dyDescent="0.2">
      <c r="D1560" s="185"/>
    </row>
    <row r="1561" spans="4:4" x14ac:dyDescent="0.2">
      <c r="D1561" s="185"/>
    </row>
    <row r="1562" spans="4:4" x14ac:dyDescent="0.2">
      <c r="D1562" s="185"/>
    </row>
    <row r="1563" spans="4:4" x14ac:dyDescent="0.2">
      <c r="D1563" s="185"/>
    </row>
    <row r="1564" spans="4:4" x14ac:dyDescent="0.2">
      <c r="D1564" s="185"/>
    </row>
    <row r="1565" spans="4:4" x14ac:dyDescent="0.2">
      <c r="D1565" s="185"/>
    </row>
    <row r="1566" spans="4:4" x14ac:dyDescent="0.2">
      <c r="D1566" s="185"/>
    </row>
    <row r="1567" spans="4:4" x14ac:dyDescent="0.2">
      <c r="D1567" s="185"/>
    </row>
    <row r="1568" spans="4:4" x14ac:dyDescent="0.2">
      <c r="D1568" s="185"/>
    </row>
    <row r="1569" spans="4:4" x14ac:dyDescent="0.2">
      <c r="D1569" s="185"/>
    </row>
    <row r="1570" spans="4:4" x14ac:dyDescent="0.2">
      <c r="D1570" s="185"/>
    </row>
    <row r="1571" spans="4:4" x14ac:dyDescent="0.2">
      <c r="D1571" s="185"/>
    </row>
    <row r="1572" spans="4:4" x14ac:dyDescent="0.2">
      <c r="D1572" s="185"/>
    </row>
    <row r="1573" spans="4:4" x14ac:dyDescent="0.2">
      <c r="D1573" s="185"/>
    </row>
    <row r="1574" spans="4:4" x14ac:dyDescent="0.2">
      <c r="D1574" s="185"/>
    </row>
    <row r="1575" spans="4:4" x14ac:dyDescent="0.2">
      <c r="D1575" s="185"/>
    </row>
    <row r="1576" spans="4:4" x14ac:dyDescent="0.2">
      <c r="D1576" s="185"/>
    </row>
    <row r="1577" spans="4:4" x14ac:dyDescent="0.2">
      <c r="D1577" s="185"/>
    </row>
    <row r="1578" spans="4:4" x14ac:dyDescent="0.2">
      <c r="D1578" s="185"/>
    </row>
    <row r="1579" spans="4:4" x14ac:dyDescent="0.2">
      <c r="D1579" s="185"/>
    </row>
    <row r="1580" spans="4:4" x14ac:dyDescent="0.2">
      <c r="D1580" s="185"/>
    </row>
    <row r="1581" spans="4:4" x14ac:dyDescent="0.2">
      <c r="D1581" s="185"/>
    </row>
    <row r="1582" spans="4:4" x14ac:dyDescent="0.2">
      <c r="D1582" s="185"/>
    </row>
    <row r="1583" spans="4:4" x14ac:dyDescent="0.2">
      <c r="D1583" s="185"/>
    </row>
    <row r="1584" spans="4:4" x14ac:dyDescent="0.2">
      <c r="D1584" s="185"/>
    </row>
    <row r="1585" spans="4:4" x14ac:dyDescent="0.2">
      <c r="D1585" s="185"/>
    </row>
    <row r="1586" spans="4:4" x14ac:dyDescent="0.2">
      <c r="D1586" s="185"/>
    </row>
    <row r="1587" spans="4:4" x14ac:dyDescent="0.2">
      <c r="D1587" s="185"/>
    </row>
    <row r="1588" spans="4:4" x14ac:dyDescent="0.2">
      <c r="D1588" s="185"/>
    </row>
    <row r="1589" spans="4:4" x14ac:dyDescent="0.2">
      <c r="D1589" s="185"/>
    </row>
    <row r="1590" spans="4:4" x14ac:dyDescent="0.2">
      <c r="D1590" s="185"/>
    </row>
    <row r="1591" spans="4:4" x14ac:dyDescent="0.2">
      <c r="D1591" s="185"/>
    </row>
    <row r="1592" spans="4:4" x14ac:dyDescent="0.2">
      <c r="D1592" s="185"/>
    </row>
    <row r="1593" spans="4:4" x14ac:dyDescent="0.2">
      <c r="D1593" s="185"/>
    </row>
    <row r="1594" spans="4:4" x14ac:dyDescent="0.2">
      <c r="D1594" s="185"/>
    </row>
    <row r="1595" spans="4:4" x14ac:dyDescent="0.2">
      <c r="D1595" s="185"/>
    </row>
    <row r="1596" spans="4:4" x14ac:dyDescent="0.2">
      <c r="D1596" s="185"/>
    </row>
    <row r="1597" spans="4:4" x14ac:dyDescent="0.2">
      <c r="D1597" s="185"/>
    </row>
    <row r="1598" spans="4:4" x14ac:dyDescent="0.2">
      <c r="D1598" s="185"/>
    </row>
    <row r="1599" spans="4:4" x14ac:dyDescent="0.2">
      <c r="D1599" s="185"/>
    </row>
    <row r="1600" spans="4:4" x14ac:dyDescent="0.2">
      <c r="D1600" s="185"/>
    </row>
    <row r="1601" spans="4:4" x14ac:dyDescent="0.2">
      <c r="D1601" s="185"/>
    </row>
    <row r="1602" spans="4:4" x14ac:dyDescent="0.2">
      <c r="D1602" s="185"/>
    </row>
    <row r="1603" spans="4:4" x14ac:dyDescent="0.2">
      <c r="D1603" s="185"/>
    </row>
    <row r="1604" spans="4:4" x14ac:dyDescent="0.2">
      <c r="D1604" s="185"/>
    </row>
    <row r="1605" spans="4:4" x14ac:dyDescent="0.2">
      <c r="D1605" s="185"/>
    </row>
    <row r="1606" spans="4:4" x14ac:dyDescent="0.2">
      <c r="D1606" s="185"/>
    </row>
    <row r="1607" spans="4:4" x14ac:dyDescent="0.2">
      <c r="D1607" s="185"/>
    </row>
    <row r="1608" spans="4:4" x14ac:dyDescent="0.2">
      <c r="D1608" s="185"/>
    </row>
    <row r="1609" spans="4:4" x14ac:dyDescent="0.2">
      <c r="D1609" s="185"/>
    </row>
    <row r="1610" spans="4:4" x14ac:dyDescent="0.2">
      <c r="D1610" s="185"/>
    </row>
    <row r="1611" spans="4:4" x14ac:dyDescent="0.2">
      <c r="D1611" s="185"/>
    </row>
    <row r="1612" spans="4:4" x14ac:dyDescent="0.2">
      <c r="D1612" s="185"/>
    </row>
    <row r="1613" spans="4:4" x14ac:dyDescent="0.2">
      <c r="D1613" s="185"/>
    </row>
    <row r="1614" spans="4:4" x14ac:dyDescent="0.2">
      <c r="D1614" s="185"/>
    </row>
    <row r="1615" spans="4:4" x14ac:dyDescent="0.2">
      <c r="D1615" s="185"/>
    </row>
    <row r="1616" spans="4:4" x14ac:dyDescent="0.2">
      <c r="D1616" s="185"/>
    </row>
    <row r="1617" spans="4:4" x14ac:dyDescent="0.2">
      <c r="D1617" s="185"/>
    </row>
    <row r="1618" spans="4:4" x14ac:dyDescent="0.2">
      <c r="D1618" s="185"/>
    </row>
    <row r="1619" spans="4:4" x14ac:dyDescent="0.2">
      <c r="D1619" s="185"/>
    </row>
    <row r="1620" spans="4:4" x14ac:dyDescent="0.2">
      <c r="D1620" s="185"/>
    </row>
    <row r="1621" spans="4:4" x14ac:dyDescent="0.2">
      <c r="D1621" s="185"/>
    </row>
    <row r="1622" spans="4:4" x14ac:dyDescent="0.2">
      <c r="D1622" s="185"/>
    </row>
    <row r="1623" spans="4:4" x14ac:dyDescent="0.2">
      <c r="D1623" s="185"/>
    </row>
    <row r="1624" spans="4:4" x14ac:dyDescent="0.2">
      <c r="D1624" s="185"/>
    </row>
    <row r="1625" spans="4:4" x14ac:dyDescent="0.2">
      <c r="D1625" s="185"/>
    </row>
    <row r="1626" spans="4:4" x14ac:dyDescent="0.2">
      <c r="D1626" s="185"/>
    </row>
    <row r="1627" spans="4:4" x14ac:dyDescent="0.2">
      <c r="D1627" s="185"/>
    </row>
    <row r="1628" spans="4:4" x14ac:dyDescent="0.2">
      <c r="D1628" s="185"/>
    </row>
    <row r="1629" spans="4:4" x14ac:dyDescent="0.2">
      <c r="D1629" s="185"/>
    </row>
    <row r="1630" spans="4:4" x14ac:dyDescent="0.2">
      <c r="D1630" s="185"/>
    </row>
    <row r="1631" spans="4:4" x14ac:dyDescent="0.2">
      <c r="D1631" s="185"/>
    </row>
    <row r="1632" spans="4:4" x14ac:dyDescent="0.2">
      <c r="D1632" s="185"/>
    </row>
    <row r="1633" spans="4:4" x14ac:dyDescent="0.2">
      <c r="D1633" s="185"/>
    </row>
    <row r="1634" spans="4:4" x14ac:dyDescent="0.2">
      <c r="D1634" s="185"/>
    </row>
    <row r="1635" spans="4:4" x14ac:dyDescent="0.2">
      <c r="D1635" s="185"/>
    </row>
    <row r="1636" spans="4:4" x14ac:dyDescent="0.2">
      <c r="D1636" s="185"/>
    </row>
    <row r="1637" spans="4:4" x14ac:dyDescent="0.2">
      <c r="D1637" s="185"/>
    </row>
    <row r="1638" spans="4:4" x14ac:dyDescent="0.2">
      <c r="D1638" s="185"/>
    </row>
    <row r="1639" spans="4:4" x14ac:dyDescent="0.2">
      <c r="D1639" s="185"/>
    </row>
    <row r="1640" spans="4:4" x14ac:dyDescent="0.2">
      <c r="D1640" s="185"/>
    </row>
    <row r="1641" spans="4:4" x14ac:dyDescent="0.2">
      <c r="D1641" s="185"/>
    </row>
    <row r="1642" spans="4:4" x14ac:dyDescent="0.2">
      <c r="D1642" s="185"/>
    </row>
    <row r="1643" spans="4:4" x14ac:dyDescent="0.2">
      <c r="D1643" s="185"/>
    </row>
    <row r="1644" spans="4:4" x14ac:dyDescent="0.2">
      <c r="D1644" s="185"/>
    </row>
    <row r="1645" spans="4:4" x14ac:dyDescent="0.2">
      <c r="D1645" s="185"/>
    </row>
    <row r="1646" spans="4:4" x14ac:dyDescent="0.2">
      <c r="D1646" s="185"/>
    </row>
    <row r="1647" spans="4:4" x14ac:dyDescent="0.2">
      <c r="D1647" s="185"/>
    </row>
    <row r="1648" spans="4:4" x14ac:dyDescent="0.2">
      <c r="D1648" s="185"/>
    </row>
    <row r="1649" spans="4:4" x14ac:dyDescent="0.2">
      <c r="D1649" s="185"/>
    </row>
    <row r="1650" spans="4:4" x14ac:dyDescent="0.2">
      <c r="D1650" s="185"/>
    </row>
    <row r="1651" spans="4:4" x14ac:dyDescent="0.2">
      <c r="D1651" s="185"/>
    </row>
    <row r="1652" spans="4:4" x14ac:dyDescent="0.2">
      <c r="D1652" s="185"/>
    </row>
    <row r="1653" spans="4:4" x14ac:dyDescent="0.2">
      <c r="D1653" s="185"/>
    </row>
    <row r="1654" spans="4:4" x14ac:dyDescent="0.2">
      <c r="D1654" s="185"/>
    </row>
    <row r="1655" spans="4:4" x14ac:dyDescent="0.2">
      <c r="D1655" s="185"/>
    </row>
    <row r="1656" spans="4:4" x14ac:dyDescent="0.2">
      <c r="D1656" s="185"/>
    </row>
    <row r="1657" spans="4:4" x14ac:dyDescent="0.2">
      <c r="D1657" s="185"/>
    </row>
    <row r="1658" spans="4:4" x14ac:dyDescent="0.2">
      <c r="D1658" s="185"/>
    </row>
    <row r="1659" spans="4:4" x14ac:dyDescent="0.2">
      <c r="D1659" s="185"/>
    </row>
    <row r="1660" spans="4:4" x14ac:dyDescent="0.2">
      <c r="D1660" s="185"/>
    </row>
    <row r="1661" spans="4:4" x14ac:dyDescent="0.2">
      <c r="D1661" s="185"/>
    </row>
    <row r="1662" spans="4:4" x14ac:dyDescent="0.2">
      <c r="D1662" s="185"/>
    </row>
    <row r="1663" spans="4:4" x14ac:dyDescent="0.2">
      <c r="D1663" s="185"/>
    </row>
    <row r="1664" spans="4:4" x14ac:dyDescent="0.2">
      <c r="D1664" s="185"/>
    </row>
    <row r="1665" spans="4:4" x14ac:dyDescent="0.2">
      <c r="D1665" s="185"/>
    </row>
    <row r="1666" spans="4:4" x14ac:dyDescent="0.2">
      <c r="D1666" s="185"/>
    </row>
    <row r="1667" spans="4:4" x14ac:dyDescent="0.2">
      <c r="D1667" s="185"/>
    </row>
    <row r="1668" spans="4:4" x14ac:dyDescent="0.2">
      <c r="D1668" s="185"/>
    </row>
    <row r="1669" spans="4:4" x14ac:dyDescent="0.2">
      <c r="D1669" s="185"/>
    </row>
    <row r="1670" spans="4:4" x14ac:dyDescent="0.2">
      <c r="D1670" s="185"/>
    </row>
    <row r="1671" spans="4:4" x14ac:dyDescent="0.2">
      <c r="D1671" s="185"/>
    </row>
    <row r="1672" spans="4:4" x14ac:dyDescent="0.2">
      <c r="D1672" s="185"/>
    </row>
    <row r="1673" spans="4:4" x14ac:dyDescent="0.2">
      <c r="D1673" s="185"/>
    </row>
    <row r="1674" spans="4:4" x14ac:dyDescent="0.2">
      <c r="D1674" s="185"/>
    </row>
    <row r="1675" spans="4:4" x14ac:dyDescent="0.2">
      <c r="D1675" s="185"/>
    </row>
    <row r="1676" spans="4:4" x14ac:dyDescent="0.2">
      <c r="D1676" s="185"/>
    </row>
    <row r="1677" spans="4:4" x14ac:dyDescent="0.2">
      <c r="D1677" s="185"/>
    </row>
    <row r="1678" spans="4:4" x14ac:dyDescent="0.2">
      <c r="D1678" s="185"/>
    </row>
    <row r="1679" spans="4:4" x14ac:dyDescent="0.2">
      <c r="D1679" s="185"/>
    </row>
    <row r="1680" spans="4:4" x14ac:dyDescent="0.2">
      <c r="D1680" s="185"/>
    </row>
    <row r="1681" spans="4:4" x14ac:dyDescent="0.2">
      <c r="D1681" s="185"/>
    </row>
    <row r="1682" spans="4:4" x14ac:dyDescent="0.2">
      <c r="D1682" s="185"/>
    </row>
    <row r="1683" spans="4:4" x14ac:dyDescent="0.2">
      <c r="D1683" s="185"/>
    </row>
    <row r="1684" spans="4:4" x14ac:dyDescent="0.2">
      <c r="D1684" s="185"/>
    </row>
    <row r="1685" spans="4:4" x14ac:dyDescent="0.2">
      <c r="D1685" s="185"/>
    </row>
    <row r="1686" spans="4:4" x14ac:dyDescent="0.2">
      <c r="D1686" s="185"/>
    </row>
    <row r="1687" spans="4:4" x14ac:dyDescent="0.2">
      <c r="D1687" s="185"/>
    </row>
    <row r="1688" spans="4:4" x14ac:dyDescent="0.2">
      <c r="D1688" s="185"/>
    </row>
    <row r="1689" spans="4:4" x14ac:dyDescent="0.2">
      <c r="D1689" s="185"/>
    </row>
    <row r="1690" spans="4:4" x14ac:dyDescent="0.2">
      <c r="D1690" s="185"/>
    </row>
    <row r="1691" spans="4:4" x14ac:dyDescent="0.2">
      <c r="D1691" s="185"/>
    </row>
    <row r="1692" spans="4:4" x14ac:dyDescent="0.2">
      <c r="D1692" s="185"/>
    </row>
    <row r="1693" spans="4:4" x14ac:dyDescent="0.2">
      <c r="D1693" s="185"/>
    </row>
    <row r="1694" spans="4:4" x14ac:dyDescent="0.2">
      <c r="D1694" s="185"/>
    </row>
    <row r="1695" spans="4:4" x14ac:dyDescent="0.2">
      <c r="D1695" s="185"/>
    </row>
    <row r="1696" spans="4:4" x14ac:dyDescent="0.2">
      <c r="D1696" s="185"/>
    </row>
    <row r="1697" spans="4:4" x14ac:dyDescent="0.2">
      <c r="D1697" s="185"/>
    </row>
    <row r="1698" spans="4:4" x14ac:dyDescent="0.2">
      <c r="D1698" s="185"/>
    </row>
    <row r="1699" spans="4:4" x14ac:dyDescent="0.2">
      <c r="D1699" s="185"/>
    </row>
    <row r="1700" spans="4:4" x14ac:dyDescent="0.2">
      <c r="D1700" s="185"/>
    </row>
    <row r="1701" spans="4:4" x14ac:dyDescent="0.2">
      <c r="D1701" s="185"/>
    </row>
    <row r="1702" spans="4:4" x14ac:dyDescent="0.2">
      <c r="D1702" s="185"/>
    </row>
    <row r="1703" spans="4:4" x14ac:dyDescent="0.2">
      <c r="D1703" s="185"/>
    </row>
    <row r="1704" spans="4:4" x14ac:dyDescent="0.2">
      <c r="D1704" s="185"/>
    </row>
    <row r="1705" spans="4:4" x14ac:dyDescent="0.2">
      <c r="D1705" s="185"/>
    </row>
    <row r="1706" spans="4:4" x14ac:dyDescent="0.2">
      <c r="D1706" s="185"/>
    </row>
    <row r="1707" spans="4:4" x14ac:dyDescent="0.2">
      <c r="D1707" s="185"/>
    </row>
    <row r="1708" spans="4:4" x14ac:dyDescent="0.2">
      <c r="D1708" s="185"/>
    </row>
    <row r="1709" spans="4:4" x14ac:dyDescent="0.2">
      <c r="D1709" s="185"/>
    </row>
    <row r="1710" spans="4:4" x14ac:dyDescent="0.2">
      <c r="D1710" s="185"/>
    </row>
    <row r="1711" spans="4:4" x14ac:dyDescent="0.2">
      <c r="D1711" s="185"/>
    </row>
    <row r="1712" spans="4:4" x14ac:dyDescent="0.2">
      <c r="D1712" s="185"/>
    </row>
    <row r="1713" spans="4:4" x14ac:dyDescent="0.2">
      <c r="D1713" s="185"/>
    </row>
    <row r="1714" spans="4:4" x14ac:dyDescent="0.2">
      <c r="D1714" s="185"/>
    </row>
    <row r="1715" spans="4:4" x14ac:dyDescent="0.2">
      <c r="D1715" s="185"/>
    </row>
    <row r="1716" spans="4:4" x14ac:dyDescent="0.2">
      <c r="D1716" s="185"/>
    </row>
    <row r="1717" spans="4:4" x14ac:dyDescent="0.2">
      <c r="D1717" s="185"/>
    </row>
    <row r="1718" spans="4:4" x14ac:dyDescent="0.2">
      <c r="D1718" s="185"/>
    </row>
    <row r="1719" spans="4:4" x14ac:dyDescent="0.2">
      <c r="D1719" s="185"/>
    </row>
    <row r="1720" spans="4:4" x14ac:dyDescent="0.2">
      <c r="D1720" s="185"/>
    </row>
    <row r="1721" spans="4:4" x14ac:dyDescent="0.2">
      <c r="D1721" s="185"/>
    </row>
    <row r="1722" spans="4:4" x14ac:dyDescent="0.2">
      <c r="D1722" s="185"/>
    </row>
    <row r="1723" spans="4:4" x14ac:dyDescent="0.2">
      <c r="D1723" s="185"/>
    </row>
    <row r="1724" spans="4:4" x14ac:dyDescent="0.2">
      <c r="D1724" s="185"/>
    </row>
    <row r="1725" spans="4:4" x14ac:dyDescent="0.2">
      <c r="D1725" s="185"/>
    </row>
    <row r="1726" spans="4:4" x14ac:dyDescent="0.2">
      <c r="D1726" s="185"/>
    </row>
    <row r="1727" spans="4:4" x14ac:dyDescent="0.2">
      <c r="D1727" s="185"/>
    </row>
    <row r="1728" spans="4:4" x14ac:dyDescent="0.2">
      <c r="D1728" s="185"/>
    </row>
    <row r="1729" spans="4:4" x14ac:dyDescent="0.2">
      <c r="D1729" s="185"/>
    </row>
    <row r="1730" spans="4:4" x14ac:dyDescent="0.2">
      <c r="D1730" s="185"/>
    </row>
    <row r="1731" spans="4:4" x14ac:dyDescent="0.2">
      <c r="D1731" s="185"/>
    </row>
    <row r="1732" spans="4:4" x14ac:dyDescent="0.2">
      <c r="D1732" s="185"/>
    </row>
    <row r="1733" spans="4:4" x14ac:dyDescent="0.2">
      <c r="D1733" s="185"/>
    </row>
    <row r="1734" spans="4:4" x14ac:dyDescent="0.2">
      <c r="D1734" s="185"/>
    </row>
    <row r="1735" spans="4:4" x14ac:dyDescent="0.2">
      <c r="D1735" s="185"/>
    </row>
    <row r="1736" spans="4:4" x14ac:dyDescent="0.2">
      <c r="D1736" s="185"/>
    </row>
    <row r="1737" spans="4:4" x14ac:dyDescent="0.2">
      <c r="D1737" s="185"/>
    </row>
    <row r="1738" spans="4:4" x14ac:dyDescent="0.2">
      <c r="D1738" s="185"/>
    </row>
    <row r="1739" spans="4:4" x14ac:dyDescent="0.2">
      <c r="D1739" s="185"/>
    </row>
    <row r="1740" spans="4:4" x14ac:dyDescent="0.2">
      <c r="D1740" s="185"/>
    </row>
    <row r="1741" spans="4:4" x14ac:dyDescent="0.2">
      <c r="D1741" s="185"/>
    </row>
    <row r="1742" spans="4:4" x14ac:dyDescent="0.2">
      <c r="D1742" s="185"/>
    </row>
    <row r="1743" spans="4:4" x14ac:dyDescent="0.2">
      <c r="D1743" s="185"/>
    </row>
    <row r="1744" spans="4:4" x14ac:dyDescent="0.2">
      <c r="D1744" s="185"/>
    </row>
    <row r="1745" spans="4:4" x14ac:dyDescent="0.2">
      <c r="D1745" s="185"/>
    </row>
    <row r="1746" spans="4:4" x14ac:dyDescent="0.2">
      <c r="D1746" s="185"/>
    </row>
    <row r="1747" spans="4:4" x14ac:dyDescent="0.2">
      <c r="D1747" s="185"/>
    </row>
    <row r="1748" spans="4:4" x14ac:dyDescent="0.2">
      <c r="D1748" s="185"/>
    </row>
    <row r="1749" spans="4:4" x14ac:dyDescent="0.2">
      <c r="D1749" s="185"/>
    </row>
    <row r="1750" spans="4:4" x14ac:dyDescent="0.2">
      <c r="D1750" s="185"/>
    </row>
    <row r="1751" spans="4:4" x14ac:dyDescent="0.2">
      <c r="D1751" s="185"/>
    </row>
    <row r="1752" spans="4:4" x14ac:dyDescent="0.2">
      <c r="D1752" s="185"/>
    </row>
    <row r="1753" spans="4:4" x14ac:dyDescent="0.2">
      <c r="D1753" s="185"/>
    </row>
    <row r="1754" spans="4:4" x14ac:dyDescent="0.2">
      <c r="D1754" s="185"/>
    </row>
    <row r="1755" spans="4:4" x14ac:dyDescent="0.2">
      <c r="D1755" s="185"/>
    </row>
    <row r="1756" spans="4:4" x14ac:dyDescent="0.2">
      <c r="D1756" s="185"/>
    </row>
    <row r="1757" spans="4:4" x14ac:dyDescent="0.2">
      <c r="D1757" s="185"/>
    </row>
    <row r="1758" spans="4:4" x14ac:dyDescent="0.2">
      <c r="D1758" s="185"/>
    </row>
    <row r="1759" spans="4:4" x14ac:dyDescent="0.2">
      <c r="D1759" s="185"/>
    </row>
    <row r="1760" spans="4:4" x14ac:dyDescent="0.2">
      <c r="D1760" s="185"/>
    </row>
    <row r="1761" spans="4:4" x14ac:dyDescent="0.2">
      <c r="D1761" s="185"/>
    </row>
    <row r="1762" spans="4:4" x14ac:dyDescent="0.2">
      <c r="D1762" s="185"/>
    </row>
    <row r="1763" spans="4:4" x14ac:dyDescent="0.2">
      <c r="D1763" s="185"/>
    </row>
    <row r="1764" spans="4:4" x14ac:dyDescent="0.2">
      <c r="D1764" s="185"/>
    </row>
    <row r="1765" spans="4:4" x14ac:dyDescent="0.2">
      <c r="D1765" s="185"/>
    </row>
    <row r="1766" spans="4:4" x14ac:dyDescent="0.2">
      <c r="D1766" s="185"/>
    </row>
    <row r="1767" spans="4:4" x14ac:dyDescent="0.2">
      <c r="D1767" s="185"/>
    </row>
    <row r="1768" spans="4:4" x14ac:dyDescent="0.2">
      <c r="D1768" s="185"/>
    </row>
    <row r="1769" spans="4:4" x14ac:dyDescent="0.2">
      <c r="D1769" s="185"/>
    </row>
    <row r="1770" spans="4:4" x14ac:dyDescent="0.2">
      <c r="D1770" s="185"/>
    </row>
    <row r="1771" spans="4:4" x14ac:dyDescent="0.2">
      <c r="D1771" s="185"/>
    </row>
    <row r="1772" spans="4:4" x14ac:dyDescent="0.2">
      <c r="D1772" s="185"/>
    </row>
    <row r="1773" spans="4:4" x14ac:dyDescent="0.2">
      <c r="D1773" s="185"/>
    </row>
    <row r="1774" spans="4:4" x14ac:dyDescent="0.2">
      <c r="D1774" s="185"/>
    </row>
    <row r="1775" spans="4:4" x14ac:dyDescent="0.2">
      <c r="D1775" s="185"/>
    </row>
    <row r="1776" spans="4:4" x14ac:dyDescent="0.2">
      <c r="D1776" s="185"/>
    </row>
    <row r="1777" spans="4:4" x14ac:dyDescent="0.2">
      <c r="D1777" s="185"/>
    </row>
    <row r="1778" spans="4:4" x14ac:dyDescent="0.2">
      <c r="D1778" s="185"/>
    </row>
    <row r="1779" spans="4:4" x14ac:dyDescent="0.2">
      <c r="D1779" s="185"/>
    </row>
    <row r="1780" spans="4:4" x14ac:dyDescent="0.2">
      <c r="D1780" s="185"/>
    </row>
    <row r="1781" spans="4:4" x14ac:dyDescent="0.2">
      <c r="D1781" s="185"/>
    </row>
    <row r="1782" spans="4:4" x14ac:dyDescent="0.2">
      <c r="D1782" s="185"/>
    </row>
    <row r="1783" spans="4:4" x14ac:dyDescent="0.2">
      <c r="D1783" s="185"/>
    </row>
    <row r="1784" spans="4:4" x14ac:dyDescent="0.2">
      <c r="D1784" s="185"/>
    </row>
    <row r="1785" spans="4:4" x14ac:dyDescent="0.2">
      <c r="D1785" s="185"/>
    </row>
    <row r="1786" spans="4:4" x14ac:dyDescent="0.2">
      <c r="D1786" s="185"/>
    </row>
    <row r="1787" spans="4:4" x14ac:dyDescent="0.2">
      <c r="D1787" s="185"/>
    </row>
    <row r="1788" spans="4:4" x14ac:dyDescent="0.2">
      <c r="D1788" s="185"/>
    </row>
    <row r="1789" spans="4:4" x14ac:dyDescent="0.2">
      <c r="D1789" s="185"/>
    </row>
    <row r="1790" spans="4:4" x14ac:dyDescent="0.2">
      <c r="D1790" s="185"/>
    </row>
    <row r="1791" spans="4:4" x14ac:dyDescent="0.2">
      <c r="D1791" s="185"/>
    </row>
    <row r="1792" spans="4:4" x14ac:dyDescent="0.2">
      <c r="D1792" s="185"/>
    </row>
    <row r="1793" spans="4:4" x14ac:dyDescent="0.2">
      <c r="D1793" s="185"/>
    </row>
    <row r="1794" spans="4:4" x14ac:dyDescent="0.2">
      <c r="D1794" s="185"/>
    </row>
    <row r="1795" spans="4:4" x14ac:dyDescent="0.2">
      <c r="D1795" s="185"/>
    </row>
    <row r="1796" spans="4:4" x14ac:dyDescent="0.2">
      <c r="D1796" s="185"/>
    </row>
    <row r="1797" spans="4:4" x14ac:dyDescent="0.2">
      <c r="D1797" s="185"/>
    </row>
    <row r="1798" spans="4:4" x14ac:dyDescent="0.2">
      <c r="D1798" s="185"/>
    </row>
    <row r="1799" spans="4:4" x14ac:dyDescent="0.2">
      <c r="D1799" s="185"/>
    </row>
    <row r="1800" spans="4:4" x14ac:dyDescent="0.2">
      <c r="D1800" s="185"/>
    </row>
    <row r="1801" spans="4:4" x14ac:dyDescent="0.2">
      <c r="D1801" s="185"/>
    </row>
    <row r="1802" spans="4:4" x14ac:dyDescent="0.2">
      <c r="D1802" s="185"/>
    </row>
    <row r="1803" spans="4:4" x14ac:dyDescent="0.2">
      <c r="D1803" s="185"/>
    </row>
    <row r="1804" spans="4:4" x14ac:dyDescent="0.2">
      <c r="D1804" s="185"/>
    </row>
    <row r="1805" spans="4:4" x14ac:dyDescent="0.2">
      <c r="D1805" s="185"/>
    </row>
    <row r="1806" spans="4:4" x14ac:dyDescent="0.2">
      <c r="D1806" s="185"/>
    </row>
    <row r="1807" spans="4:4" x14ac:dyDescent="0.2">
      <c r="D1807" s="185"/>
    </row>
    <row r="1808" spans="4:4" x14ac:dyDescent="0.2">
      <c r="D1808" s="185"/>
    </row>
    <row r="1809" spans="4:4" x14ac:dyDescent="0.2">
      <c r="D1809" s="185"/>
    </row>
    <row r="1810" spans="4:4" x14ac:dyDescent="0.2">
      <c r="D1810" s="185"/>
    </row>
    <row r="1811" spans="4:4" x14ac:dyDescent="0.2">
      <c r="D1811" s="185"/>
    </row>
    <row r="1812" spans="4:4" x14ac:dyDescent="0.2">
      <c r="D1812" s="185"/>
    </row>
    <row r="1813" spans="4:4" x14ac:dyDescent="0.2">
      <c r="D1813" s="185"/>
    </row>
    <row r="1814" spans="4:4" x14ac:dyDescent="0.2">
      <c r="D1814" s="185"/>
    </row>
    <row r="1815" spans="4:4" x14ac:dyDescent="0.2">
      <c r="D1815" s="185"/>
    </row>
    <row r="1816" spans="4:4" x14ac:dyDescent="0.2">
      <c r="D1816" s="185"/>
    </row>
    <row r="1817" spans="4:4" x14ac:dyDescent="0.2">
      <c r="D1817" s="185"/>
    </row>
    <row r="1818" spans="4:4" x14ac:dyDescent="0.2">
      <c r="D1818" s="185"/>
    </row>
    <row r="1819" spans="4:4" x14ac:dyDescent="0.2">
      <c r="D1819" s="185"/>
    </row>
    <row r="1820" spans="4:4" x14ac:dyDescent="0.2">
      <c r="D1820" s="185"/>
    </row>
    <row r="1821" spans="4:4" x14ac:dyDescent="0.2">
      <c r="D1821" s="185"/>
    </row>
    <row r="1822" spans="4:4" x14ac:dyDescent="0.2">
      <c r="D1822" s="185"/>
    </row>
    <row r="1823" spans="4:4" x14ac:dyDescent="0.2">
      <c r="D1823" s="185"/>
    </row>
    <row r="1824" spans="4:4" x14ac:dyDescent="0.2">
      <c r="D1824" s="185"/>
    </row>
    <row r="1825" spans="4:4" x14ac:dyDescent="0.2">
      <c r="D1825" s="185"/>
    </row>
    <row r="1826" spans="4:4" x14ac:dyDescent="0.2">
      <c r="D1826" s="185"/>
    </row>
    <row r="1827" spans="4:4" x14ac:dyDescent="0.2">
      <c r="D1827" s="185"/>
    </row>
    <row r="1828" spans="4:4" x14ac:dyDescent="0.2">
      <c r="D1828" s="185"/>
    </row>
    <row r="1829" spans="4:4" x14ac:dyDescent="0.2">
      <c r="D1829" s="185"/>
    </row>
    <row r="1830" spans="4:4" x14ac:dyDescent="0.2">
      <c r="D1830" s="185"/>
    </row>
    <row r="1831" spans="4:4" x14ac:dyDescent="0.2">
      <c r="D1831" s="185"/>
    </row>
    <row r="1832" spans="4:4" x14ac:dyDescent="0.2">
      <c r="D1832" s="185"/>
    </row>
    <row r="1833" spans="4:4" x14ac:dyDescent="0.2">
      <c r="D1833" s="185"/>
    </row>
    <row r="1834" spans="4:4" x14ac:dyDescent="0.2">
      <c r="D1834" s="185"/>
    </row>
    <row r="1835" spans="4:4" x14ac:dyDescent="0.2">
      <c r="D1835" s="185"/>
    </row>
    <row r="1836" spans="4:4" x14ac:dyDescent="0.2">
      <c r="D1836" s="185"/>
    </row>
    <row r="1837" spans="4:4" x14ac:dyDescent="0.2">
      <c r="D1837" s="185"/>
    </row>
    <row r="1838" spans="4:4" x14ac:dyDescent="0.2">
      <c r="D1838" s="185"/>
    </row>
    <row r="1839" spans="4:4" x14ac:dyDescent="0.2">
      <c r="D1839" s="185"/>
    </row>
    <row r="1840" spans="4:4" x14ac:dyDescent="0.2">
      <c r="D1840" s="185"/>
    </row>
    <row r="1841" spans="4:4" x14ac:dyDescent="0.2">
      <c r="D1841" s="185"/>
    </row>
    <row r="1842" spans="4:4" x14ac:dyDescent="0.2">
      <c r="D1842" s="185"/>
    </row>
    <row r="1843" spans="4:4" x14ac:dyDescent="0.2">
      <c r="D1843" s="185"/>
    </row>
    <row r="1844" spans="4:4" x14ac:dyDescent="0.2">
      <c r="D1844" s="185"/>
    </row>
    <row r="1845" spans="4:4" x14ac:dyDescent="0.2">
      <c r="D1845" s="185"/>
    </row>
    <row r="1846" spans="4:4" x14ac:dyDescent="0.2">
      <c r="D1846" s="185"/>
    </row>
    <row r="1847" spans="4:4" x14ac:dyDescent="0.2">
      <c r="D1847" s="185"/>
    </row>
    <row r="1848" spans="4:4" x14ac:dyDescent="0.2">
      <c r="D1848" s="185"/>
    </row>
    <row r="1849" spans="4:4" x14ac:dyDescent="0.2">
      <c r="D1849" s="185"/>
    </row>
    <row r="1850" spans="4:4" x14ac:dyDescent="0.2">
      <c r="D1850" s="185"/>
    </row>
    <row r="1851" spans="4:4" x14ac:dyDescent="0.2">
      <c r="D1851" s="185"/>
    </row>
    <row r="1852" spans="4:4" x14ac:dyDescent="0.2">
      <c r="D1852" s="185"/>
    </row>
    <row r="1853" spans="4:4" x14ac:dyDescent="0.2">
      <c r="D1853" s="185"/>
    </row>
    <row r="1854" spans="4:4" x14ac:dyDescent="0.2">
      <c r="D1854" s="185"/>
    </row>
    <row r="1855" spans="4:4" x14ac:dyDescent="0.2">
      <c r="D1855" s="185"/>
    </row>
    <row r="1856" spans="4:4" x14ac:dyDescent="0.2">
      <c r="D1856" s="185"/>
    </row>
    <row r="1857" spans="4:4" x14ac:dyDescent="0.2">
      <c r="D1857" s="185"/>
    </row>
    <row r="1858" spans="4:4" x14ac:dyDescent="0.2">
      <c r="D1858" s="185"/>
    </row>
    <row r="1859" spans="4:4" x14ac:dyDescent="0.2">
      <c r="D1859" s="185"/>
    </row>
    <row r="1860" spans="4:4" x14ac:dyDescent="0.2">
      <c r="D1860" s="185"/>
    </row>
    <row r="1861" spans="4:4" x14ac:dyDescent="0.2">
      <c r="D1861" s="185"/>
    </row>
    <row r="1862" spans="4:4" x14ac:dyDescent="0.2">
      <c r="D1862" s="185"/>
    </row>
    <row r="1863" spans="4:4" x14ac:dyDescent="0.2">
      <c r="D1863" s="185"/>
    </row>
    <row r="1864" spans="4:4" x14ac:dyDescent="0.2">
      <c r="D1864" s="185"/>
    </row>
    <row r="1865" spans="4:4" x14ac:dyDescent="0.2">
      <c r="D1865" s="185"/>
    </row>
    <row r="1866" spans="4:4" x14ac:dyDescent="0.2">
      <c r="D1866" s="185"/>
    </row>
    <row r="1867" spans="4:4" x14ac:dyDescent="0.2">
      <c r="D1867" s="185"/>
    </row>
    <row r="1868" spans="4:4" x14ac:dyDescent="0.2">
      <c r="D1868" s="185"/>
    </row>
    <row r="1869" spans="4:4" x14ac:dyDescent="0.2">
      <c r="D1869" s="185"/>
    </row>
    <row r="1870" spans="4:4" x14ac:dyDescent="0.2">
      <c r="D1870" s="185"/>
    </row>
    <row r="1871" spans="4:4" x14ac:dyDescent="0.2">
      <c r="D1871" s="185"/>
    </row>
    <row r="1872" spans="4:4" x14ac:dyDescent="0.2">
      <c r="D1872" s="185"/>
    </row>
    <row r="1873" spans="4:4" x14ac:dyDescent="0.2">
      <c r="D1873" s="185"/>
    </row>
    <row r="1874" spans="4:4" x14ac:dyDescent="0.2">
      <c r="D1874" s="185"/>
    </row>
    <row r="1875" spans="4:4" x14ac:dyDescent="0.2">
      <c r="D1875" s="185"/>
    </row>
    <row r="1876" spans="4:4" x14ac:dyDescent="0.2">
      <c r="D1876" s="185"/>
    </row>
    <row r="1877" spans="4:4" x14ac:dyDescent="0.2">
      <c r="D1877" s="185"/>
    </row>
    <row r="1878" spans="4:4" x14ac:dyDescent="0.2">
      <c r="D1878" s="185"/>
    </row>
    <row r="1879" spans="4:4" x14ac:dyDescent="0.2">
      <c r="D1879" s="185"/>
    </row>
    <row r="1880" spans="4:4" x14ac:dyDescent="0.2">
      <c r="D1880" s="185"/>
    </row>
    <row r="1881" spans="4:4" x14ac:dyDescent="0.2">
      <c r="D1881" s="185"/>
    </row>
    <row r="1882" spans="4:4" x14ac:dyDescent="0.2">
      <c r="D1882" s="185"/>
    </row>
    <row r="1883" spans="4:4" x14ac:dyDescent="0.2">
      <c r="D1883" s="185"/>
    </row>
    <row r="1884" spans="4:4" x14ac:dyDescent="0.2">
      <c r="D1884" s="185"/>
    </row>
    <row r="1885" spans="4:4" x14ac:dyDescent="0.2">
      <c r="D1885" s="185"/>
    </row>
    <row r="1886" spans="4:4" x14ac:dyDescent="0.2">
      <c r="D1886" s="185"/>
    </row>
    <row r="1887" spans="4:4" x14ac:dyDescent="0.2">
      <c r="D1887" s="185"/>
    </row>
    <row r="1888" spans="4:4" x14ac:dyDescent="0.2">
      <c r="D1888" s="185"/>
    </row>
    <row r="1889" spans="4:4" x14ac:dyDescent="0.2">
      <c r="D1889" s="185"/>
    </row>
    <row r="1890" spans="4:4" x14ac:dyDescent="0.2">
      <c r="D1890" s="185"/>
    </row>
    <row r="1891" spans="4:4" x14ac:dyDescent="0.2">
      <c r="D1891" s="185"/>
    </row>
    <row r="1892" spans="4:4" x14ac:dyDescent="0.2">
      <c r="D1892" s="185"/>
    </row>
    <row r="1893" spans="4:4" x14ac:dyDescent="0.2">
      <c r="D1893" s="185"/>
    </row>
    <row r="1894" spans="4:4" x14ac:dyDescent="0.2">
      <c r="D1894" s="185"/>
    </row>
    <row r="1895" spans="4:4" x14ac:dyDescent="0.2">
      <c r="D1895" s="185"/>
    </row>
    <row r="1896" spans="4:4" x14ac:dyDescent="0.2">
      <c r="D1896" s="185"/>
    </row>
    <row r="1897" spans="4:4" x14ac:dyDescent="0.2">
      <c r="D1897" s="185"/>
    </row>
    <row r="1898" spans="4:4" x14ac:dyDescent="0.2">
      <c r="D1898" s="185"/>
    </row>
    <row r="1899" spans="4:4" x14ac:dyDescent="0.2">
      <c r="D1899" s="185"/>
    </row>
    <row r="1900" spans="4:4" x14ac:dyDescent="0.2">
      <c r="D1900" s="185"/>
    </row>
    <row r="1901" spans="4:4" x14ac:dyDescent="0.2">
      <c r="D1901" s="185"/>
    </row>
    <row r="1902" spans="4:4" x14ac:dyDescent="0.2">
      <c r="D1902" s="185"/>
    </row>
    <row r="1903" spans="4:4" x14ac:dyDescent="0.2">
      <c r="D1903" s="185"/>
    </row>
    <row r="1904" spans="4:4" x14ac:dyDescent="0.2">
      <c r="D1904" s="185"/>
    </row>
    <row r="1905" spans="4:4" x14ac:dyDescent="0.2">
      <c r="D1905" s="185"/>
    </row>
    <row r="1906" spans="4:4" x14ac:dyDescent="0.2">
      <c r="D1906" s="185"/>
    </row>
    <row r="1907" spans="4:4" x14ac:dyDescent="0.2">
      <c r="D1907" s="185"/>
    </row>
    <row r="1908" spans="4:4" x14ac:dyDescent="0.2">
      <c r="D1908" s="185"/>
    </row>
    <row r="1909" spans="4:4" x14ac:dyDescent="0.2">
      <c r="D1909" s="185"/>
    </row>
    <row r="1910" spans="4:4" x14ac:dyDescent="0.2">
      <c r="D1910" s="185"/>
    </row>
    <row r="1911" spans="4:4" x14ac:dyDescent="0.2">
      <c r="D1911" s="185"/>
    </row>
    <row r="1912" spans="4:4" x14ac:dyDescent="0.2">
      <c r="D1912" s="185"/>
    </row>
    <row r="1913" spans="4:4" x14ac:dyDescent="0.2">
      <c r="D1913" s="185"/>
    </row>
    <row r="1914" spans="4:4" x14ac:dyDescent="0.2">
      <c r="D1914" s="185"/>
    </row>
    <row r="1915" spans="4:4" x14ac:dyDescent="0.2">
      <c r="D1915" s="185"/>
    </row>
    <row r="1916" spans="4:4" x14ac:dyDescent="0.2">
      <c r="D1916" s="185"/>
    </row>
    <row r="1917" spans="4:4" x14ac:dyDescent="0.2">
      <c r="D1917" s="185"/>
    </row>
    <row r="1918" spans="4:4" x14ac:dyDescent="0.2">
      <c r="D1918" s="185"/>
    </row>
    <row r="1919" spans="4:4" x14ac:dyDescent="0.2">
      <c r="D1919" s="185"/>
    </row>
    <row r="1920" spans="4:4" x14ac:dyDescent="0.2">
      <c r="D1920" s="185"/>
    </row>
    <row r="1921" spans="4:4" x14ac:dyDescent="0.2">
      <c r="D1921" s="185"/>
    </row>
    <row r="1922" spans="4:4" x14ac:dyDescent="0.2">
      <c r="D1922" s="185"/>
    </row>
    <row r="1923" spans="4:4" x14ac:dyDescent="0.2">
      <c r="D1923" s="185"/>
    </row>
    <row r="1924" spans="4:4" x14ac:dyDescent="0.2">
      <c r="D1924" s="185"/>
    </row>
    <row r="1925" spans="4:4" x14ac:dyDescent="0.2">
      <c r="D1925" s="185"/>
    </row>
    <row r="1926" spans="4:4" x14ac:dyDescent="0.2">
      <c r="D1926" s="185"/>
    </row>
    <row r="1927" spans="4:4" x14ac:dyDescent="0.2">
      <c r="D1927" s="185"/>
    </row>
    <row r="1928" spans="4:4" x14ac:dyDescent="0.2">
      <c r="D1928" s="185"/>
    </row>
    <row r="1929" spans="4:4" x14ac:dyDescent="0.2">
      <c r="D1929" s="185"/>
    </row>
    <row r="1930" spans="4:4" x14ac:dyDescent="0.2">
      <c r="D1930" s="185"/>
    </row>
    <row r="1931" spans="4:4" x14ac:dyDescent="0.2">
      <c r="D1931" s="185"/>
    </row>
    <row r="1932" spans="4:4" x14ac:dyDescent="0.2">
      <c r="D1932" s="185"/>
    </row>
    <row r="1933" spans="4:4" x14ac:dyDescent="0.2">
      <c r="D1933" s="185"/>
    </row>
    <row r="1934" spans="4:4" x14ac:dyDescent="0.2">
      <c r="D1934" s="185"/>
    </row>
    <row r="1935" spans="4:4" x14ac:dyDescent="0.2">
      <c r="D1935" s="185"/>
    </row>
    <row r="1936" spans="4:4" x14ac:dyDescent="0.2">
      <c r="D1936" s="185"/>
    </row>
    <row r="1937" spans="4:4" x14ac:dyDescent="0.2">
      <c r="D1937" s="185"/>
    </row>
    <row r="1938" spans="4:4" x14ac:dyDescent="0.2">
      <c r="D1938" s="185"/>
    </row>
    <row r="1939" spans="4:4" x14ac:dyDescent="0.2">
      <c r="D1939" s="185"/>
    </row>
    <row r="1940" spans="4:4" x14ac:dyDescent="0.2">
      <c r="D1940" s="185"/>
    </row>
    <row r="1941" spans="4:4" x14ac:dyDescent="0.2">
      <c r="D1941" s="185"/>
    </row>
    <row r="1942" spans="4:4" x14ac:dyDescent="0.2">
      <c r="D1942" s="185"/>
    </row>
    <row r="1943" spans="4:4" x14ac:dyDescent="0.2">
      <c r="D1943" s="185"/>
    </row>
    <row r="1944" spans="4:4" x14ac:dyDescent="0.2">
      <c r="D1944" s="185"/>
    </row>
    <row r="1945" spans="4:4" x14ac:dyDescent="0.2">
      <c r="D1945" s="185"/>
    </row>
    <row r="1946" spans="4:4" x14ac:dyDescent="0.2">
      <c r="D1946" s="185"/>
    </row>
    <row r="1947" spans="4:4" x14ac:dyDescent="0.2">
      <c r="D1947" s="185"/>
    </row>
    <row r="1948" spans="4:4" x14ac:dyDescent="0.2">
      <c r="D1948" s="185"/>
    </row>
    <row r="1949" spans="4:4" x14ac:dyDescent="0.2">
      <c r="D1949" s="185"/>
    </row>
    <row r="1950" spans="4:4" x14ac:dyDescent="0.2">
      <c r="D1950" s="185"/>
    </row>
    <row r="1951" spans="4:4" x14ac:dyDescent="0.2">
      <c r="D1951" s="185"/>
    </row>
    <row r="1952" spans="4:4" x14ac:dyDescent="0.2">
      <c r="D1952" s="185"/>
    </row>
    <row r="1953" spans="4:4" x14ac:dyDescent="0.2">
      <c r="D1953" s="185"/>
    </row>
    <row r="1954" spans="4:4" x14ac:dyDescent="0.2">
      <c r="D1954" s="185"/>
    </row>
    <row r="1955" spans="4:4" x14ac:dyDescent="0.2">
      <c r="D1955" s="185"/>
    </row>
    <row r="1956" spans="4:4" x14ac:dyDescent="0.2">
      <c r="D1956" s="185"/>
    </row>
    <row r="1957" spans="4:4" x14ac:dyDescent="0.2">
      <c r="D1957" s="185"/>
    </row>
    <row r="1958" spans="4:4" x14ac:dyDescent="0.2">
      <c r="D1958" s="185"/>
    </row>
    <row r="1959" spans="4:4" x14ac:dyDescent="0.2">
      <c r="D1959" s="185"/>
    </row>
    <row r="1960" spans="4:4" x14ac:dyDescent="0.2">
      <c r="D1960" s="185"/>
    </row>
    <row r="1961" spans="4:4" x14ac:dyDescent="0.2">
      <c r="D1961" s="185"/>
    </row>
    <row r="1962" spans="4:4" x14ac:dyDescent="0.2">
      <c r="D1962" s="185"/>
    </row>
    <row r="1963" spans="4:4" x14ac:dyDescent="0.2">
      <c r="D1963" s="185"/>
    </row>
    <row r="1964" spans="4:4" x14ac:dyDescent="0.2">
      <c r="D1964" s="185"/>
    </row>
    <row r="1965" spans="4:4" x14ac:dyDescent="0.2">
      <c r="D1965" s="185"/>
    </row>
    <row r="1966" spans="4:4" x14ac:dyDescent="0.2">
      <c r="D1966" s="185"/>
    </row>
    <row r="1967" spans="4:4" x14ac:dyDescent="0.2">
      <c r="D1967" s="185"/>
    </row>
    <row r="1968" spans="4:4" x14ac:dyDescent="0.2">
      <c r="D1968" s="185"/>
    </row>
    <row r="1969" spans="4:4" x14ac:dyDescent="0.2">
      <c r="D1969" s="185"/>
    </row>
    <row r="1970" spans="4:4" x14ac:dyDescent="0.2">
      <c r="D1970" s="185"/>
    </row>
    <row r="1971" spans="4:4" x14ac:dyDescent="0.2">
      <c r="D1971" s="185"/>
    </row>
    <row r="1972" spans="4:4" x14ac:dyDescent="0.2">
      <c r="D1972" s="185"/>
    </row>
    <row r="1973" spans="4:4" x14ac:dyDescent="0.2">
      <c r="D1973" s="185"/>
    </row>
    <row r="1974" spans="4:4" x14ac:dyDescent="0.2">
      <c r="D1974" s="185"/>
    </row>
    <row r="1975" spans="4:4" x14ac:dyDescent="0.2">
      <c r="D1975" s="185"/>
    </row>
    <row r="1976" spans="4:4" x14ac:dyDescent="0.2">
      <c r="D1976" s="185"/>
    </row>
    <row r="1977" spans="4:4" x14ac:dyDescent="0.2">
      <c r="D1977" s="185"/>
    </row>
    <row r="1978" spans="4:4" x14ac:dyDescent="0.2">
      <c r="D1978" s="185"/>
    </row>
    <row r="1979" spans="4:4" x14ac:dyDescent="0.2">
      <c r="D1979" s="185"/>
    </row>
    <row r="1980" spans="4:4" x14ac:dyDescent="0.2">
      <c r="D1980" s="185"/>
    </row>
    <row r="1981" spans="4:4" x14ac:dyDescent="0.2">
      <c r="D1981" s="185"/>
    </row>
    <row r="1982" spans="4:4" x14ac:dyDescent="0.2">
      <c r="D1982" s="185"/>
    </row>
    <row r="1983" spans="4:4" x14ac:dyDescent="0.2">
      <c r="D1983" s="185"/>
    </row>
    <row r="1984" spans="4:4" x14ac:dyDescent="0.2">
      <c r="D1984" s="185"/>
    </row>
    <row r="1985" spans="4:4" x14ac:dyDescent="0.2">
      <c r="D1985" s="185"/>
    </row>
    <row r="1986" spans="4:4" x14ac:dyDescent="0.2">
      <c r="D1986" s="185"/>
    </row>
    <row r="1987" spans="4:4" x14ac:dyDescent="0.2">
      <c r="D1987" s="185"/>
    </row>
    <row r="1988" spans="4:4" x14ac:dyDescent="0.2">
      <c r="D1988" s="185"/>
    </row>
    <row r="1989" spans="4:4" x14ac:dyDescent="0.2">
      <c r="D1989" s="185"/>
    </row>
    <row r="1990" spans="4:4" x14ac:dyDescent="0.2">
      <c r="D1990" s="185"/>
    </row>
    <row r="1991" spans="4:4" x14ac:dyDescent="0.2">
      <c r="D1991" s="185"/>
    </row>
    <row r="1992" spans="4:4" x14ac:dyDescent="0.2">
      <c r="D1992" s="185"/>
    </row>
    <row r="1993" spans="4:4" x14ac:dyDescent="0.2">
      <c r="D1993" s="185"/>
    </row>
    <row r="1994" spans="4:4" x14ac:dyDescent="0.2">
      <c r="D1994" s="185"/>
    </row>
    <row r="1995" spans="4:4" x14ac:dyDescent="0.2">
      <c r="D1995" s="185"/>
    </row>
    <row r="1996" spans="4:4" x14ac:dyDescent="0.2">
      <c r="D1996" s="185"/>
    </row>
    <row r="1997" spans="4:4" x14ac:dyDescent="0.2">
      <c r="D1997" s="185"/>
    </row>
    <row r="1998" spans="4:4" x14ac:dyDescent="0.2">
      <c r="D1998" s="185"/>
    </row>
    <row r="1999" spans="4:4" x14ac:dyDescent="0.2">
      <c r="D1999" s="185"/>
    </row>
    <row r="2000" spans="4:4" x14ac:dyDescent="0.2">
      <c r="D2000" s="185"/>
    </row>
    <row r="2001" spans="4:4" x14ac:dyDescent="0.2">
      <c r="D2001" s="185"/>
    </row>
    <row r="2002" spans="4:4" x14ac:dyDescent="0.2">
      <c r="D2002" s="185"/>
    </row>
    <row r="2003" spans="4:4" x14ac:dyDescent="0.2">
      <c r="D2003" s="185"/>
    </row>
    <row r="2004" spans="4:4" x14ac:dyDescent="0.2">
      <c r="D2004" s="185"/>
    </row>
    <row r="2005" spans="4:4" x14ac:dyDescent="0.2">
      <c r="D2005" s="185"/>
    </row>
    <row r="2006" spans="4:4" x14ac:dyDescent="0.2">
      <c r="D2006" s="185"/>
    </row>
    <row r="2007" spans="4:4" x14ac:dyDescent="0.2">
      <c r="D2007" s="185"/>
    </row>
    <row r="2008" spans="4:4" x14ac:dyDescent="0.2">
      <c r="D2008" s="185"/>
    </row>
    <row r="2009" spans="4:4" x14ac:dyDescent="0.2">
      <c r="D2009" s="185"/>
    </row>
    <row r="2010" spans="4:4" x14ac:dyDescent="0.2">
      <c r="D2010" s="185"/>
    </row>
    <row r="2011" spans="4:4" x14ac:dyDescent="0.2">
      <c r="D2011" s="185"/>
    </row>
    <row r="2012" spans="4:4" x14ac:dyDescent="0.2">
      <c r="D2012" s="185"/>
    </row>
    <row r="2013" spans="4:4" x14ac:dyDescent="0.2">
      <c r="D2013" s="185"/>
    </row>
    <row r="2014" spans="4:4" x14ac:dyDescent="0.2">
      <c r="D2014" s="185"/>
    </row>
    <row r="2015" spans="4:4" x14ac:dyDescent="0.2">
      <c r="D2015" s="185"/>
    </row>
    <row r="2016" spans="4:4" x14ac:dyDescent="0.2">
      <c r="D2016" s="185"/>
    </row>
    <row r="2017" spans="4:4" x14ac:dyDescent="0.2">
      <c r="D2017" s="185"/>
    </row>
    <row r="2018" spans="4:4" x14ac:dyDescent="0.2">
      <c r="D2018" s="185"/>
    </row>
    <row r="2019" spans="4:4" x14ac:dyDescent="0.2">
      <c r="D2019" s="185"/>
    </row>
    <row r="2020" spans="4:4" x14ac:dyDescent="0.2">
      <c r="D2020" s="185"/>
    </row>
    <row r="2021" spans="4:4" x14ac:dyDescent="0.2">
      <c r="D2021" s="185"/>
    </row>
    <row r="2022" spans="4:4" x14ac:dyDescent="0.2">
      <c r="D2022" s="185"/>
    </row>
    <row r="2023" spans="4:4" x14ac:dyDescent="0.2">
      <c r="D2023" s="185"/>
    </row>
    <row r="2024" spans="4:4" x14ac:dyDescent="0.2">
      <c r="D2024" s="185"/>
    </row>
    <row r="2025" spans="4:4" x14ac:dyDescent="0.2">
      <c r="D2025" s="185"/>
    </row>
    <row r="2026" spans="4:4" x14ac:dyDescent="0.2">
      <c r="D2026" s="185"/>
    </row>
    <row r="2027" spans="4:4" x14ac:dyDescent="0.2">
      <c r="D2027" s="185"/>
    </row>
    <row r="2028" spans="4:4" x14ac:dyDescent="0.2">
      <c r="D2028" s="185"/>
    </row>
    <row r="2029" spans="4:4" x14ac:dyDescent="0.2">
      <c r="D2029" s="185"/>
    </row>
    <row r="2030" spans="4:4" x14ac:dyDescent="0.2">
      <c r="D2030" s="185"/>
    </row>
    <row r="2031" spans="4:4" x14ac:dyDescent="0.2">
      <c r="D2031" s="185"/>
    </row>
    <row r="2032" spans="4:4" x14ac:dyDescent="0.2">
      <c r="D2032" s="185"/>
    </row>
    <row r="2033" spans="4:4" x14ac:dyDescent="0.2">
      <c r="D2033" s="185"/>
    </row>
    <row r="2034" spans="4:4" x14ac:dyDescent="0.2">
      <c r="D2034" s="185"/>
    </row>
    <row r="2035" spans="4:4" x14ac:dyDescent="0.2">
      <c r="D2035" s="185"/>
    </row>
    <row r="2036" spans="4:4" x14ac:dyDescent="0.2">
      <c r="D2036" s="185"/>
    </row>
    <row r="2037" spans="4:4" x14ac:dyDescent="0.2">
      <c r="D2037" s="185"/>
    </row>
    <row r="2038" spans="4:4" x14ac:dyDescent="0.2">
      <c r="D2038" s="185"/>
    </row>
    <row r="2039" spans="4:4" x14ac:dyDescent="0.2">
      <c r="D2039" s="185"/>
    </row>
    <row r="2040" spans="4:4" x14ac:dyDescent="0.2">
      <c r="D2040" s="185"/>
    </row>
    <row r="2041" spans="4:4" x14ac:dyDescent="0.2">
      <c r="D2041" s="185"/>
    </row>
    <row r="2042" spans="4:4" x14ac:dyDescent="0.2">
      <c r="D2042" s="185"/>
    </row>
    <row r="2043" spans="4:4" x14ac:dyDescent="0.2">
      <c r="D2043" s="185"/>
    </row>
    <row r="2044" spans="4:4" x14ac:dyDescent="0.2">
      <c r="D2044" s="185"/>
    </row>
    <row r="2045" spans="4:4" x14ac:dyDescent="0.2">
      <c r="D2045" s="185"/>
    </row>
    <row r="2046" spans="4:4" x14ac:dyDescent="0.2">
      <c r="D2046" s="185"/>
    </row>
    <row r="2047" spans="4:4" x14ac:dyDescent="0.2">
      <c r="D2047" s="185"/>
    </row>
    <row r="2048" spans="4:4" x14ac:dyDescent="0.2">
      <c r="D2048" s="185"/>
    </row>
    <row r="2049" spans="4:4" x14ac:dyDescent="0.2">
      <c r="D2049" s="185"/>
    </row>
    <row r="2050" spans="4:4" x14ac:dyDescent="0.2">
      <c r="D2050" s="185"/>
    </row>
    <row r="2051" spans="4:4" x14ac:dyDescent="0.2">
      <c r="D2051" s="185"/>
    </row>
    <row r="2052" spans="4:4" x14ac:dyDescent="0.2">
      <c r="D2052" s="185"/>
    </row>
    <row r="2053" spans="4:4" x14ac:dyDescent="0.2">
      <c r="D2053" s="185"/>
    </row>
    <row r="2054" spans="4:4" x14ac:dyDescent="0.2">
      <c r="D2054" s="185"/>
    </row>
    <row r="2055" spans="4:4" x14ac:dyDescent="0.2">
      <c r="D2055" s="185"/>
    </row>
    <row r="2056" spans="4:4" x14ac:dyDescent="0.2">
      <c r="D2056" s="185"/>
    </row>
    <row r="2057" spans="4:4" x14ac:dyDescent="0.2">
      <c r="D2057" s="185"/>
    </row>
    <row r="2058" spans="4:4" x14ac:dyDescent="0.2">
      <c r="D2058" s="185"/>
    </row>
    <row r="2059" spans="4:4" x14ac:dyDescent="0.2">
      <c r="D2059" s="185"/>
    </row>
    <row r="2060" spans="4:4" x14ac:dyDescent="0.2">
      <c r="D2060" s="185"/>
    </row>
    <row r="2061" spans="4:4" x14ac:dyDescent="0.2">
      <c r="D2061" s="185"/>
    </row>
    <row r="2062" spans="4:4" x14ac:dyDescent="0.2">
      <c r="D2062" s="185"/>
    </row>
    <row r="2063" spans="4:4" x14ac:dyDescent="0.2">
      <c r="D2063" s="185"/>
    </row>
    <row r="2064" spans="4:4" x14ac:dyDescent="0.2">
      <c r="D2064" s="185"/>
    </row>
    <row r="2065" spans="4:4" x14ac:dyDescent="0.2">
      <c r="D2065" s="185"/>
    </row>
    <row r="2066" spans="4:4" x14ac:dyDescent="0.2">
      <c r="D2066" s="185"/>
    </row>
    <row r="2067" spans="4:4" x14ac:dyDescent="0.2">
      <c r="D2067" s="185"/>
    </row>
    <row r="2068" spans="4:4" x14ac:dyDescent="0.2">
      <c r="D2068" s="185"/>
    </row>
    <row r="2069" spans="4:4" x14ac:dyDescent="0.2">
      <c r="D2069" s="185"/>
    </row>
    <row r="2070" spans="4:4" x14ac:dyDescent="0.2">
      <c r="D2070" s="185"/>
    </row>
    <row r="2071" spans="4:4" x14ac:dyDescent="0.2">
      <c r="D2071" s="185"/>
    </row>
    <row r="2072" spans="4:4" x14ac:dyDescent="0.2">
      <c r="D2072" s="185"/>
    </row>
    <row r="2073" spans="4:4" x14ac:dyDescent="0.2">
      <c r="D2073" s="185"/>
    </row>
    <row r="2074" spans="4:4" x14ac:dyDescent="0.2">
      <c r="D2074" s="185"/>
    </row>
    <row r="2075" spans="4:4" x14ac:dyDescent="0.2">
      <c r="D2075" s="185"/>
    </row>
    <row r="2076" spans="4:4" x14ac:dyDescent="0.2">
      <c r="D2076" s="185"/>
    </row>
    <row r="2077" spans="4:4" x14ac:dyDescent="0.2">
      <c r="D2077" s="185"/>
    </row>
    <row r="2078" spans="4:4" x14ac:dyDescent="0.2">
      <c r="D2078" s="185"/>
    </row>
    <row r="2079" spans="4:4" x14ac:dyDescent="0.2">
      <c r="D2079" s="185"/>
    </row>
    <row r="2080" spans="4:4" x14ac:dyDescent="0.2">
      <c r="D2080" s="185"/>
    </row>
    <row r="2081" spans="4:4" x14ac:dyDescent="0.2">
      <c r="D2081" s="185"/>
    </row>
    <row r="2082" spans="4:4" x14ac:dyDescent="0.2">
      <c r="D2082" s="185"/>
    </row>
    <row r="2083" spans="4:4" x14ac:dyDescent="0.2">
      <c r="D2083" s="185"/>
    </row>
    <row r="2084" spans="4:4" x14ac:dyDescent="0.2">
      <c r="D2084" s="185"/>
    </row>
    <row r="2085" spans="4:4" x14ac:dyDescent="0.2">
      <c r="D2085" s="185"/>
    </row>
    <row r="2086" spans="4:4" x14ac:dyDescent="0.2">
      <c r="D2086" s="185"/>
    </row>
    <row r="2087" spans="4:4" x14ac:dyDescent="0.2">
      <c r="D2087" s="185"/>
    </row>
    <row r="2088" spans="4:4" x14ac:dyDescent="0.2">
      <c r="D2088" s="185"/>
    </row>
    <row r="2089" spans="4:4" x14ac:dyDescent="0.2">
      <c r="D2089" s="185"/>
    </row>
    <row r="2090" spans="4:4" x14ac:dyDescent="0.2">
      <c r="D2090" s="185"/>
    </row>
    <row r="2091" spans="4:4" x14ac:dyDescent="0.2">
      <c r="D2091" s="185"/>
    </row>
    <row r="2092" spans="4:4" x14ac:dyDescent="0.2">
      <c r="D2092" s="185"/>
    </row>
    <row r="2093" spans="4:4" x14ac:dyDescent="0.2">
      <c r="D2093" s="185"/>
    </row>
    <row r="2094" spans="4:4" x14ac:dyDescent="0.2">
      <c r="D2094" s="185"/>
    </row>
    <row r="2095" spans="4:4" x14ac:dyDescent="0.2">
      <c r="D2095" s="185"/>
    </row>
    <row r="2096" spans="4:4" x14ac:dyDescent="0.2">
      <c r="D2096" s="185"/>
    </row>
    <row r="2097" spans="4:4" x14ac:dyDescent="0.2">
      <c r="D2097" s="185"/>
    </row>
    <row r="2098" spans="4:4" x14ac:dyDescent="0.2">
      <c r="D2098" s="185"/>
    </row>
    <row r="2099" spans="4:4" x14ac:dyDescent="0.2">
      <c r="D2099" s="185"/>
    </row>
    <row r="2100" spans="4:4" x14ac:dyDescent="0.2">
      <c r="D2100" s="185"/>
    </row>
    <row r="2101" spans="4:4" x14ac:dyDescent="0.2">
      <c r="D2101" s="185"/>
    </row>
    <row r="2102" spans="4:4" x14ac:dyDescent="0.2">
      <c r="D2102" s="185"/>
    </row>
    <row r="2103" spans="4:4" x14ac:dyDescent="0.2">
      <c r="D2103" s="185"/>
    </row>
    <row r="2104" spans="4:4" x14ac:dyDescent="0.2">
      <c r="D2104" s="185"/>
    </row>
    <row r="2105" spans="4:4" x14ac:dyDescent="0.2">
      <c r="D2105" s="185"/>
    </row>
    <row r="2106" spans="4:4" x14ac:dyDescent="0.2">
      <c r="D2106" s="185"/>
    </row>
    <row r="2107" spans="4:4" x14ac:dyDescent="0.2">
      <c r="D2107" s="185"/>
    </row>
    <row r="2108" spans="4:4" x14ac:dyDescent="0.2">
      <c r="D2108" s="185"/>
    </row>
    <row r="2109" spans="4:4" x14ac:dyDescent="0.2">
      <c r="D2109" s="185"/>
    </row>
    <row r="2110" spans="4:4" x14ac:dyDescent="0.2">
      <c r="D2110" s="185"/>
    </row>
    <row r="2111" spans="4:4" x14ac:dyDescent="0.2">
      <c r="D2111" s="185"/>
    </row>
    <row r="2112" spans="4:4" x14ac:dyDescent="0.2">
      <c r="D2112" s="185"/>
    </row>
    <row r="2113" spans="4:4" x14ac:dyDescent="0.2">
      <c r="D2113" s="185"/>
    </row>
    <row r="2114" spans="4:4" x14ac:dyDescent="0.2">
      <c r="D2114" s="185"/>
    </row>
    <row r="2115" spans="4:4" x14ac:dyDescent="0.2">
      <c r="D2115" s="185"/>
    </row>
    <row r="2116" spans="4:4" x14ac:dyDescent="0.2">
      <c r="D2116" s="185"/>
    </row>
    <row r="2117" spans="4:4" x14ac:dyDescent="0.2">
      <c r="D2117" s="185"/>
    </row>
    <row r="2118" spans="4:4" x14ac:dyDescent="0.2">
      <c r="D2118" s="185"/>
    </row>
    <row r="2119" spans="4:4" x14ac:dyDescent="0.2">
      <c r="D2119" s="185"/>
    </row>
    <row r="2120" spans="4:4" x14ac:dyDescent="0.2">
      <c r="D2120" s="185"/>
    </row>
    <row r="2121" spans="4:4" x14ac:dyDescent="0.2">
      <c r="D2121" s="185"/>
    </row>
    <row r="2122" spans="4:4" x14ac:dyDescent="0.2">
      <c r="D2122" s="185"/>
    </row>
    <row r="2123" spans="4:4" x14ac:dyDescent="0.2">
      <c r="D2123" s="185"/>
    </row>
    <row r="2124" spans="4:4" x14ac:dyDescent="0.2">
      <c r="D2124" s="185"/>
    </row>
    <row r="2125" spans="4:4" x14ac:dyDescent="0.2">
      <c r="D2125" s="185"/>
    </row>
    <row r="2126" spans="4:4" x14ac:dyDescent="0.2">
      <c r="D2126" s="185"/>
    </row>
    <row r="2127" spans="4:4" x14ac:dyDescent="0.2">
      <c r="D2127" s="185"/>
    </row>
    <row r="2128" spans="4:4" x14ac:dyDescent="0.2">
      <c r="D2128" s="185"/>
    </row>
    <row r="2129" spans="4:4" x14ac:dyDescent="0.2">
      <c r="D2129" s="185"/>
    </row>
    <row r="2130" spans="4:4" x14ac:dyDescent="0.2">
      <c r="D2130" s="185"/>
    </row>
    <row r="2131" spans="4:4" x14ac:dyDescent="0.2">
      <c r="D2131" s="185"/>
    </row>
    <row r="2132" spans="4:4" x14ac:dyDescent="0.2">
      <c r="D2132" s="185"/>
    </row>
    <row r="2133" spans="4:4" x14ac:dyDescent="0.2">
      <c r="D2133" s="185"/>
    </row>
    <row r="2134" spans="4:4" x14ac:dyDescent="0.2">
      <c r="D2134" s="185"/>
    </row>
    <row r="2135" spans="4:4" x14ac:dyDescent="0.2">
      <c r="D2135" s="185"/>
    </row>
    <row r="2136" spans="4:4" x14ac:dyDescent="0.2">
      <c r="D2136" s="185"/>
    </row>
    <row r="2137" spans="4:4" x14ac:dyDescent="0.2">
      <c r="D2137" s="185"/>
    </row>
    <row r="2138" spans="4:4" x14ac:dyDescent="0.2">
      <c r="D2138" s="185"/>
    </row>
    <row r="2139" spans="4:4" x14ac:dyDescent="0.2">
      <c r="D2139" s="185"/>
    </row>
    <row r="2140" spans="4:4" x14ac:dyDescent="0.2">
      <c r="D2140" s="185"/>
    </row>
    <row r="2141" spans="4:4" x14ac:dyDescent="0.2">
      <c r="D2141" s="185"/>
    </row>
    <row r="2142" spans="4:4" x14ac:dyDescent="0.2">
      <c r="D2142" s="185"/>
    </row>
    <row r="2143" spans="4:4" x14ac:dyDescent="0.2">
      <c r="D2143" s="185"/>
    </row>
    <row r="2144" spans="4:4" x14ac:dyDescent="0.2">
      <c r="D2144" s="185"/>
    </row>
    <row r="2145" spans="4:4" x14ac:dyDescent="0.2">
      <c r="D2145" s="185"/>
    </row>
    <row r="2146" spans="4:4" x14ac:dyDescent="0.2">
      <c r="D2146" s="185"/>
    </row>
    <row r="2147" spans="4:4" x14ac:dyDescent="0.2">
      <c r="D2147" s="185"/>
    </row>
    <row r="2148" spans="4:4" x14ac:dyDescent="0.2">
      <c r="D2148" s="185"/>
    </row>
    <row r="2149" spans="4:4" x14ac:dyDescent="0.2">
      <c r="D2149" s="185"/>
    </row>
    <row r="2150" spans="4:4" x14ac:dyDescent="0.2">
      <c r="D2150" s="185"/>
    </row>
    <row r="2151" spans="4:4" x14ac:dyDescent="0.2">
      <c r="D2151" s="185"/>
    </row>
    <row r="2152" spans="4:4" x14ac:dyDescent="0.2">
      <c r="D2152" s="185"/>
    </row>
    <row r="2153" spans="4:4" x14ac:dyDescent="0.2">
      <c r="D2153" s="185"/>
    </row>
    <row r="2154" spans="4:4" x14ac:dyDescent="0.2">
      <c r="D2154" s="185"/>
    </row>
    <row r="2155" spans="4:4" x14ac:dyDescent="0.2">
      <c r="D2155" s="185"/>
    </row>
    <row r="2156" spans="4:4" x14ac:dyDescent="0.2">
      <c r="D2156" s="185"/>
    </row>
    <row r="2157" spans="4:4" x14ac:dyDescent="0.2">
      <c r="D2157" s="185"/>
    </row>
    <row r="2158" spans="4:4" x14ac:dyDescent="0.2">
      <c r="D2158" s="185"/>
    </row>
    <row r="2159" spans="4:4" x14ac:dyDescent="0.2">
      <c r="D2159" s="185"/>
    </row>
    <row r="2160" spans="4:4" x14ac:dyDescent="0.2">
      <c r="D2160" s="185"/>
    </row>
    <row r="2161" spans="4:4" x14ac:dyDescent="0.2">
      <c r="D2161" s="185"/>
    </row>
    <row r="2162" spans="4:4" x14ac:dyDescent="0.2">
      <c r="D2162" s="185"/>
    </row>
    <row r="2163" spans="4:4" x14ac:dyDescent="0.2">
      <c r="D2163" s="185"/>
    </row>
    <row r="2164" spans="4:4" x14ac:dyDescent="0.2">
      <c r="D2164" s="185"/>
    </row>
    <row r="2165" spans="4:4" x14ac:dyDescent="0.2">
      <c r="D2165" s="185"/>
    </row>
    <row r="2166" spans="4:4" x14ac:dyDescent="0.2">
      <c r="D2166" s="185"/>
    </row>
    <row r="2167" spans="4:4" x14ac:dyDescent="0.2">
      <c r="D2167" s="185"/>
    </row>
    <row r="2168" spans="4:4" x14ac:dyDescent="0.2">
      <c r="D2168" s="185"/>
    </row>
    <row r="2169" spans="4:4" x14ac:dyDescent="0.2">
      <c r="D2169" s="185"/>
    </row>
    <row r="2170" spans="4:4" x14ac:dyDescent="0.2">
      <c r="D2170" s="185"/>
    </row>
    <row r="2171" spans="4:4" x14ac:dyDescent="0.2">
      <c r="D2171" s="185"/>
    </row>
    <row r="2172" spans="4:4" x14ac:dyDescent="0.2">
      <c r="D2172" s="185"/>
    </row>
    <row r="2173" spans="4:4" x14ac:dyDescent="0.2">
      <c r="D2173" s="185"/>
    </row>
    <row r="2174" spans="4:4" x14ac:dyDescent="0.2">
      <c r="D2174" s="185"/>
    </row>
    <row r="2175" spans="4:4" x14ac:dyDescent="0.2">
      <c r="D2175" s="185"/>
    </row>
    <row r="2176" spans="4:4" x14ac:dyDescent="0.2">
      <c r="D2176" s="185"/>
    </row>
    <row r="2177" spans="4:4" x14ac:dyDescent="0.2">
      <c r="D2177" s="185"/>
    </row>
    <row r="2178" spans="4:4" x14ac:dyDescent="0.2">
      <c r="D2178" s="185"/>
    </row>
    <row r="2179" spans="4:4" x14ac:dyDescent="0.2">
      <c r="D2179" s="185"/>
    </row>
    <row r="2180" spans="4:4" x14ac:dyDescent="0.2">
      <c r="D2180" s="185"/>
    </row>
    <row r="2181" spans="4:4" x14ac:dyDescent="0.2">
      <c r="D2181" s="185"/>
    </row>
    <row r="2182" spans="4:4" x14ac:dyDescent="0.2">
      <c r="D2182" s="185"/>
    </row>
    <row r="2183" spans="4:4" x14ac:dyDescent="0.2">
      <c r="D2183" s="185"/>
    </row>
    <row r="2184" spans="4:4" x14ac:dyDescent="0.2">
      <c r="D2184" s="185"/>
    </row>
    <row r="2185" spans="4:4" x14ac:dyDescent="0.2">
      <c r="D2185" s="185"/>
    </row>
    <row r="2186" spans="4:4" x14ac:dyDescent="0.2">
      <c r="D2186" s="185"/>
    </row>
    <row r="2187" spans="4:4" x14ac:dyDescent="0.2">
      <c r="D2187" s="185"/>
    </row>
    <row r="2188" spans="4:4" x14ac:dyDescent="0.2">
      <c r="D2188" s="185"/>
    </row>
    <row r="2189" spans="4:4" x14ac:dyDescent="0.2">
      <c r="D2189" s="185"/>
    </row>
    <row r="2190" spans="4:4" x14ac:dyDescent="0.2">
      <c r="D2190" s="185"/>
    </row>
    <row r="2191" spans="4:4" x14ac:dyDescent="0.2">
      <c r="D2191" s="185"/>
    </row>
    <row r="2192" spans="4:4" x14ac:dyDescent="0.2">
      <c r="D2192" s="185"/>
    </row>
    <row r="2193" spans="4:4" x14ac:dyDescent="0.2">
      <c r="D2193" s="185"/>
    </row>
    <row r="2194" spans="4:4" x14ac:dyDescent="0.2">
      <c r="D2194" s="185"/>
    </row>
    <row r="2195" spans="4:4" x14ac:dyDescent="0.2">
      <c r="D2195" s="185"/>
    </row>
    <row r="2196" spans="4:4" x14ac:dyDescent="0.2">
      <c r="D2196" s="185"/>
    </row>
    <row r="2197" spans="4:4" x14ac:dyDescent="0.2">
      <c r="D2197" s="185"/>
    </row>
    <row r="2198" spans="4:4" x14ac:dyDescent="0.2">
      <c r="D2198" s="185"/>
    </row>
    <row r="2199" spans="4:4" x14ac:dyDescent="0.2">
      <c r="D2199" s="185"/>
    </row>
    <row r="2200" spans="4:4" x14ac:dyDescent="0.2">
      <c r="D2200" s="185"/>
    </row>
    <row r="2201" spans="4:4" x14ac:dyDescent="0.2">
      <c r="D2201" s="185"/>
    </row>
    <row r="2202" spans="4:4" x14ac:dyDescent="0.2">
      <c r="D2202" s="185"/>
    </row>
    <row r="2203" spans="4:4" x14ac:dyDescent="0.2">
      <c r="D2203" s="185"/>
    </row>
    <row r="2204" spans="4:4" x14ac:dyDescent="0.2">
      <c r="D2204" s="185"/>
    </row>
    <row r="2205" spans="4:4" x14ac:dyDescent="0.2">
      <c r="D2205" s="185"/>
    </row>
    <row r="2206" spans="4:4" x14ac:dyDescent="0.2">
      <c r="D2206" s="185"/>
    </row>
    <row r="2207" spans="4:4" x14ac:dyDescent="0.2">
      <c r="D2207" s="185"/>
    </row>
    <row r="2208" spans="4:4" x14ac:dyDescent="0.2">
      <c r="D2208" s="185"/>
    </row>
    <row r="2209" spans="4:4" x14ac:dyDescent="0.2">
      <c r="D2209" s="185"/>
    </row>
    <row r="2210" spans="4:4" x14ac:dyDescent="0.2">
      <c r="D2210" s="185"/>
    </row>
    <row r="2211" spans="4:4" x14ac:dyDescent="0.2">
      <c r="D2211" s="185"/>
    </row>
    <row r="2212" spans="4:4" x14ac:dyDescent="0.2">
      <c r="D2212" s="185"/>
    </row>
    <row r="2213" spans="4:4" x14ac:dyDescent="0.2">
      <c r="D2213" s="185"/>
    </row>
    <row r="2214" spans="4:4" x14ac:dyDescent="0.2">
      <c r="D2214" s="185"/>
    </row>
    <row r="2215" spans="4:4" x14ac:dyDescent="0.2">
      <c r="D2215" s="185"/>
    </row>
    <row r="2216" spans="4:4" x14ac:dyDescent="0.2">
      <c r="D2216" s="185"/>
    </row>
    <row r="2217" spans="4:4" x14ac:dyDescent="0.2">
      <c r="D2217" s="185"/>
    </row>
    <row r="2218" spans="4:4" x14ac:dyDescent="0.2">
      <c r="D2218" s="185"/>
    </row>
    <row r="2219" spans="4:4" x14ac:dyDescent="0.2">
      <c r="D2219" s="185"/>
    </row>
    <row r="2220" spans="4:4" x14ac:dyDescent="0.2">
      <c r="D2220" s="185"/>
    </row>
    <row r="2221" spans="4:4" x14ac:dyDescent="0.2">
      <c r="D2221" s="185"/>
    </row>
    <row r="2222" spans="4:4" x14ac:dyDescent="0.2">
      <c r="D2222" s="185"/>
    </row>
    <row r="2223" spans="4:4" x14ac:dyDescent="0.2">
      <c r="D2223" s="185"/>
    </row>
    <row r="2224" spans="4:4" x14ac:dyDescent="0.2">
      <c r="D2224" s="185"/>
    </row>
    <row r="2225" spans="4:4" x14ac:dyDescent="0.2">
      <c r="D2225" s="185"/>
    </row>
    <row r="2226" spans="4:4" x14ac:dyDescent="0.2">
      <c r="D2226" s="185"/>
    </row>
    <row r="2227" spans="4:4" x14ac:dyDescent="0.2">
      <c r="D2227" s="185"/>
    </row>
    <row r="2228" spans="4:4" x14ac:dyDescent="0.2">
      <c r="D2228" s="185"/>
    </row>
    <row r="2229" spans="4:4" x14ac:dyDescent="0.2">
      <c r="D2229" s="185"/>
    </row>
    <row r="2230" spans="4:4" x14ac:dyDescent="0.2">
      <c r="D2230" s="185"/>
    </row>
    <row r="2231" spans="4:4" x14ac:dyDescent="0.2">
      <c r="D2231" s="185"/>
    </row>
    <row r="2232" spans="4:4" x14ac:dyDescent="0.2">
      <c r="D2232" s="185"/>
    </row>
    <row r="2233" spans="4:4" x14ac:dyDescent="0.2">
      <c r="D2233" s="185"/>
    </row>
    <row r="2234" spans="4:4" x14ac:dyDescent="0.2">
      <c r="D2234" s="185"/>
    </row>
    <row r="2235" spans="4:4" x14ac:dyDescent="0.2">
      <c r="D2235" s="185"/>
    </row>
    <row r="2236" spans="4:4" x14ac:dyDescent="0.2">
      <c r="D2236" s="185"/>
    </row>
    <row r="2237" spans="4:4" x14ac:dyDescent="0.2">
      <c r="D2237" s="185"/>
    </row>
    <row r="2238" spans="4:4" x14ac:dyDescent="0.2">
      <c r="D2238" s="185"/>
    </row>
    <row r="2239" spans="4:4" x14ac:dyDescent="0.2">
      <c r="D2239" s="185"/>
    </row>
    <row r="2240" spans="4:4" x14ac:dyDescent="0.2">
      <c r="D2240" s="185"/>
    </row>
    <row r="2241" spans="4:4" x14ac:dyDescent="0.2">
      <c r="D2241" s="185"/>
    </row>
    <row r="2242" spans="4:4" x14ac:dyDescent="0.2">
      <c r="D2242" s="185"/>
    </row>
    <row r="2243" spans="4:4" x14ac:dyDescent="0.2">
      <c r="D2243" s="185"/>
    </row>
    <row r="2244" spans="4:4" x14ac:dyDescent="0.2">
      <c r="D2244" s="185"/>
    </row>
    <row r="2245" spans="4:4" x14ac:dyDescent="0.2">
      <c r="D2245" s="185"/>
    </row>
    <row r="2246" spans="4:4" x14ac:dyDescent="0.2">
      <c r="D2246" s="185"/>
    </row>
    <row r="2247" spans="4:4" x14ac:dyDescent="0.2">
      <c r="D2247" s="185"/>
    </row>
    <row r="2248" spans="4:4" x14ac:dyDescent="0.2">
      <c r="D2248" s="185"/>
    </row>
    <row r="2249" spans="4:4" x14ac:dyDescent="0.2">
      <c r="D2249" s="185"/>
    </row>
    <row r="2250" spans="4:4" x14ac:dyDescent="0.2">
      <c r="D2250" s="185"/>
    </row>
    <row r="2251" spans="4:4" x14ac:dyDescent="0.2">
      <c r="D2251" s="185"/>
    </row>
    <row r="2252" spans="4:4" x14ac:dyDescent="0.2">
      <c r="D2252" s="185"/>
    </row>
    <row r="2253" spans="4:4" x14ac:dyDescent="0.2">
      <c r="D2253" s="185"/>
    </row>
    <row r="2254" spans="4:4" x14ac:dyDescent="0.2">
      <c r="D2254" s="185"/>
    </row>
    <row r="2255" spans="4:4" x14ac:dyDescent="0.2">
      <c r="D2255" s="185"/>
    </row>
    <row r="2256" spans="4:4" x14ac:dyDescent="0.2">
      <c r="D2256" s="185"/>
    </row>
    <row r="2257" spans="4:4" x14ac:dyDescent="0.2">
      <c r="D2257" s="185"/>
    </row>
    <row r="2258" spans="4:4" x14ac:dyDescent="0.2">
      <c r="D2258" s="185"/>
    </row>
    <row r="2259" spans="4:4" x14ac:dyDescent="0.2">
      <c r="D2259" s="185"/>
    </row>
    <row r="2260" spans="4:4" x14ac:dyDescent="0.2">
      <c r="D2260" s="185"/>
    </row>
    <row r="2261" spans="4:4" x14ac:dyDescent="0.2">
      <c r="D2261" s="185"/>
    </row>
    <row r="2262" spans="4:4" x14ac:dyDescent="0.2">
      <c r="D2262" s="185"/>
    </row>
    <row r="2263" spans="4:4" x14ac:dyDescent="0.2">
      <c r="D2263" s="185"/>
    </row>
    <row r="2264" spans="4:4" x14ac:dyDescent="0.2">
      <c r="D2264" s="185"/>
    </row>
    <row r="2265" spans="4:4" x14ac:dyDescent="0.2">
      <c r="D2265" s="185"/>
    </row>
    <row r="2266" spans="4:4" x14ac:dyDescent="0.2">
      <c r="D2266" s="185"/>
    </row>
    <row r="2267" spans="4:4" x14ac:dyDescent="0.2">
      <c r="D2267" s="185"/>
    </row>
    <row r="2268" spans="4:4" x14ac:dyDescent="0.2">
      <c r="D2268" s="185"/>
    </row>
    <row r="2269" spans="4:4" x14ac:dyDescent="0.2">
      <c r="D2269" s="185"/>
    </row>
    <row r="2270" spans="4:4" x14ac:dyDescent="0.2">
      <c r="D2270" s="185"/>
    </row>
    <row r="2271" spans="4:4" x14ac:dyDescent="0.2">
      <c r="D2271" s="185"/>
    </row>
    <row r="2272" spans="4:4" x14ac:dyDescent="0.2">
      <c r="D2272" s="185"/>
    </row>
    <row r="2273" spans="4:4" x14ac:dyDescent="0.2">
      <c r="D2273" s="185"/>
    </row>
    <row r="2274" spans="4:4" x14ac:dyDescent="0.2">
      <c r="D2274" s="185"/>
    </row>
    <row r="2275" spans="4:4" x14ac:dyDescent="0.2">
      <c r="D2275" s="185"/>
    </row>
    <row r="2276" spans="4:4" x14ac:dyDescent="0.2">
      <c r="D2276" s="185"/>
    </row>
    <row r="2277" spans="4:4" x14ac:dyDescent="0.2">
      <c r="D2277" s="185"/>
    </row>
    <row r="2278" spans="4:4" x14ac:dyDescent="0.2">
      <c r="D2278" s="185"/>
    </row>
    <row r="2279" spans="4:4" x14ac:dyDescent="0.2">
      <c r="D2279" s="185"/>
    </row>
    <row r="2280" spans="4:4" x14ac:dyDescent="0.2">
      <c r="D2280" s="185"/>
    </row>
    <row r="2281" spans="4:4" x14ac:dyDescent="0.2">
      <c r="D2281" s="185"/>
    </row>
    <row r="2282" spans="4:4" x14ac:dyDescent="0.2">
      <c r="D2282" s="185"/>
    </row>
    <row r="2283" spans="4:4" x14ac:dyDescent="0.2">
      <c r="D2283" s="185"/>
    </row>
    <row r="2284" spans="4:4" x14ac:dyDescent="0.2">
      <c r="D2284" s="185"/>
    </row>
    <row r="2285" spans="4:4" x14ac:dyDescent="0.2">
      <c r="D2285" s="185"/>
    </row>
    <row r="2286" spans="4:4" x14ac:dyDescent="0.2">
      <c r="D2286" s="185"/>
    </row>
    <row r="2287" spans="4:4" x14ac:dyDescent="0.2">
      <c r="D2287" s="185"/>
    </row>
    <row r="2288" spans="4:4" x14ac:dyDescent="0.2">
      <c r="D2288" s="185"/>
    </row>
    <row r="2289" spans="4:4" x14ac:dyDescent="0.2">
      <c r="D2289" s="185"/>
    </row>
    <row r="2290" spans="4:4" x14ac:dyDescent="0.2">
      <c r="D2290" s="185"/>
    </row>
    <row r="2291" spans="4:4" x14ac:dyDescent="0.2">
      <c r="D2291" s="185"/>
    </row>
    <row r="2292" spans="4:4" x14ac:dyDescent="0.2">
      <c r="D2292" s="185"/>
    </row>
    <row r="2293" spans="4:4" x14ac:dyDescent="0.2">
      <c r="D2293" s="185"/>
    </row>
    <row r="2294" spans="4:4" x14ac:dyDescent="0.2">
      <c r="D2294" s="185"/>
    </row>
    <row r="2295" spans="4:4" x14ac:dyDescent="0.2">
      <c r="D2295" s="185"/>
    </row>
    <row r="2296" spans="4:4" x14ac:dyDescent="0.2">
      <c r="D2296" s="185"/>
    </row>
    <row r="2297" spans="4:4" x14ac:dyDescent="0.2">
      <c r="D2297" s="185"/>
    </row>
    <row r="2298" spans="4:4" x14ac:dyDescent="0.2">
      <c r="D2298" s="185"/>
    </row>
    <row r="2299" spans="4:4" x14ac:dyDescent="0.2">
      <c r="D2299" s="185"/>
    </row>
    <row r="2300" spans="4:4" x14ac:dyDescent="0.2">
      <c r="D2300" s="185"/>
    </row>
    <row r="2301" spans="4:4" x14ac:dyDescent="0.2">
      <c r="D2301" s="185"/>
    </row>
    <row r="2302" spans="4:4" x14ac:dyDescent="0.2">
      <c r="D2302" s="185"/>
    </row>
    <row r="2303" spans="4:4" x14ac:dyDescent="0.2">
      <c r="D2303" s="185"/>
    </row>
    <row r="2304" spans="4:4" x14ac:dyDescent="0.2">
      <c r="D2304" s="185"/>
    </row>
    <row r="2305" spans="4:4" x14ac:dyDescent="0.2">
      <c r="D2305" s="185"/>
    </row>
    <row r="2306" spans="4:4" x14ac:dyDescent="0.2">
      <c r="D2306" s="185"/>
    </row>
    <row r="2307" spans="4:4" x14ac:dyDescent="0.2">
      <c r="D2307" s="185"/>
    </row>
    <row r="2308" spans="4:4" x14ac:dyDescent="0.2">
      <c r="D2308" s="185"/>
    </row>
    <row r="2309" spans="4:4" x14ac:dyDescent="0.2">
      <c r="D2309" s="185"/>
    </row>
    <row r="2310" spans="4:4" x14ac:dyDescent="0.2">
      <c r="D2310" s="185"/>
    </row>
    <row r="2311" spans="4:4" x14ac:dyDescent="0.2">
      <c r="D2311" s="185"/>
    </row>
    <row r="2312" spans="4:4" x14ac:dyDescent="0.2">
      <c r="D2312" s="185"/>
    </row>
    <row r="2313" spans="4:4" x14ac:dyDescent="0.2">
      <c r="D2313" s="185"/>
    </row>
    <row r="2314" spans="4:4" x14ac:dyDescent="0.2">
      <c r="D2314" s="185"/>
    </row>
    <row r="2315" spans="4:4" x14ac:dyDescent="0.2">
      <c r="D2315" s="185"/>
    </row>
    <row r="2316" spans="4:4" x14ac:dyDescent="0.2">
      <c r="D2316" s="185"/>
    </row>
    <row r="2317" spans="4:4" x14ac:dyDescent="0.2">
      <c r="D2317" s="185"/>
    </row>
    <row r="2318" spans="4:4" x14ac:dyDescent="0.2">
      <c r="D2318" s="185"/>
    </row>
    <row r="2319" spans="4:4" x14ac:dyDescent="0.2">
      <c r="D2319" s="185"/>
    </row>
    <row r="2320" spans="4:4" x14ac:dyDescent="0.2">
      <c r="D2320" s="185"/>
    </row>
    <row r="2321" spans="4:4" x14ac:dyDescent="0.2">
      <c r="D2321" s="185"/>
    </row>
    <row r="2322" spans="4:4" x14ac:dyDescent="0.2">
      <c r="D2322" s="185"/>
    </row>
    <row r="2323" spans="4:4" x14ac:dyDescent="0.2">
      <c r="D2323" s="185"/>
    </row>
    <row r="2324" spans="4:4" x14ac:dyDescent="0.2">
      <c r="D2324" s="185"/>
    </row>
    <row r="2325" spans="4:4" x14ac:dyDescent="0.2">
      <c r="D2325" s="185"/>
    </row>
    <row r="2326" spans="4:4" x14ac:dyDescent="0.2">
      <c r="D2326" s="185"/>
    </row>
    <row r="2327" spans="4:4" x14ac:dyDescent="0.2">
      <c r="D2327" s="185"/>
    </row>
    <row r="2328" spans="4:4" x14ac:dyDescent="0.2">
      <c r="D2328" s="185"/>
    </row>
    <row r="2329" spans="4:4" x14ac:dyDescent="0.2">
      <c r="D2329" s="185"/>
    </row>
    <row r="2330" spans="4:4" x14ac:dyDescent="0.2">
      <c r="D2330" s="185"/>
    </row>
    <row r="2331" spans="4:4" x14ac:dyDescent="0.2">
      <c r="D2331" s="185"/>
    </row>
    <row r="2332" spans="4:4" x14ac:dyDescent="0.2">
      <c r="D2332" s="185"/>
    </row>
    <row r="2333" spans="4:4" x14ac:dyDescent="0.2">
      <c r="D2333" s="185"/>
    </row>
    <row r="2334" spans="4:4" x14ac:dyDescent="0.2">
      <c r="D2334" s="185"/>
    </row>
    <row r="2335" spans="4:4" x14ac:dyDescent="0.2">
      <c r="D2335" s="185"/>
    </row>
    <row r="2336" spans="4:4" x14ac:dyDescent="0.2">
      <c r="D2336" s="185"/>
    </row>
    <row r="2337" spans="4:4" x14ac:dyDescent="0.2">
      <c r="D2337" s="185"/>
    </row>
    <row r="2338" spans="4:4" x14ac:dyDescent="0.2">
      <c r="D2338" s="185"/>
    </row>
    <row r="2339" spans="4:4" x14ac:dyDescent="0.2">
      <c r="D2339" s="185"/>
    </row>
    <row r="2340" spans="4:4" x14ac:dyDescent="0.2">
      <c r="D2340" s="185"/>
    </row>
    <row r="2341" spans="4:4" x14ac:dyDescent="0.2">
      <c r="D2341" s="185"/>
    </row>
    <row r="2342" spans="4:4" x14ac:dyDescent="0.2">
      <c r="D2342" s="185"/>
    </row>
    <row r="2343" spans="4:4" x14ac:dyDescent="0.2">
      <c r="D2343" s="185"/>
    </row>
    <row r="2344" spans="4:4" x14ac:dyDescent="0.2">
      <c r="D2344" s="185"/>
    </row>
    <row r="2345" spans="4:4" x14ac:dyDescent="0.2">
      <c r="D2345" s="185"/>
    </row>
    <row r="2346" spans="4:4" x14ac:dyDescent="0.2">
      <c r="D2346" s="185"/>
    </row>
    <row r="2347" spans="4:4" x14ac:dyDescent="0.2">
      <c r="D2347" s="185"/>
    </row>
    <row r="2348" spans="4:4" x14ac:dyDescent="0.2">
      <c r="D2348" s="185"/>
    </row>
    <row r="2349" spans="4:4" x14ac:dyDescent="0.2">
      <c r="D2349" s="185"/>
    </row>
    <row r="2350" spans="4:4" x14ac:dyDescent="0.2">
      <c r="D2350" s="185"/>
    </row>
    <row r="2351" spans="4:4" x14ac:dyDescent="0.2">
      <c r="D2351" s="185"/>
    </row>
    <row r="2352" spans="4:4" x14ac:dyDescent="0.2">
      <c r="D2352" s="185"/>
    </row>
    <row r="2353" spans="4:4" x14ac:dyDescent="0.2">
      <c r="D2353" s="185"/>
    </row>
    <row r="2354" spans="4:4" x14ac:dyDescent="0.2">
      <c r="D2354" s="185"/>
    </row>
    <row r="2355" spans="4:4" x14ac:dyDescent="0.2">
      <c r="D2355" s="185"/>
    </row>
    <row r="2356" spans="4:4" x14ac:dyDescent="0.2">
      <c r="D2356" s="185"/>
    </row>
    <row r="2357" spans="4:4" x14ac:dyDescent="0.2">
      <c r="D2357" s="185"/>
    </row>
    <row r="2358" spans="4:4" x14ac:dyDescent="0.2">
      <c r="D2358" s="185"/>
    </row>
    <row r="2359" spans="4:4" x14ac:dyDescent="0.2">
      <c r="D2359" s="185"/>
    </row>
    <row r="2360" spans="4:4" x14ac:dyDescent="0.2">
      <c r="D2360" s="185"/>
    </row>
    <row r="2361" spans="4:4" x14ac:dyDescent="0.2">
      <c r="D2361" s="185"/>
    </row>
    <row r="2362" spans="4:4" x14ac:dyDescent="0.2">
      <c r="D2362" s="185"/>
    </row>
    <row r="2363" spans="4:4" x14ac:dyDescent="0.2">
      <c r="D2363" s="185"/>
    </row>
    <row r="2364" spans="4:4" x14ac:dyDescent="0.2">
      <c r="D2364" s="185"/>
    </row>
    <row r="2365" spans="4:4" x14ac:dyDescent="0.2">
      <c r="D2365" s="185"/>
    </row>
    <row r="2366" spans="4:4" x14ac:dyDescent="0.2">
      <c r="D2366" s="185"/>
    </row>
    <row r="2367" spans="4:4" x14ac:dyDescent="0.2">
      <c r="D2367" s="185"/>
    </row>
    <row r="2368" spans="4:4" x14ac:dyDescent="0.2">
      <c r="D2368" s="185"/>
    </row>
    <row r="2369" spans="4:4" x14ac:dyDescent="0.2">
      <c r="D2369" s="185"/>
    </row>
    <row r="2370" spans="4:4" x14ac:dyDescent="0.2">
      <c r="D2370" s="185"/>
    </row>
    <row r="2371" spans="4:4" x14ac:dyDescent="0.2">
      <c r="D2371" s="185"/>
    </row>
    <row r="2372" spans="4:4" x14ac:dyDescent="0.2">
      <c r="D2372" s="185"/>
    </row>
    <row r="2373" spans="4:4" x14ac:dyDescent="0.2">
      <c r="D2373" s="185"/>
    </row>
    <row r="2374" spans="4:4" x14ac:dyDescent="0.2">
      <c r="D2374" s="185"/>
    </row>
    <row r="2375" spans="4:4" x14ac:dyDescent="0.2">
      <c r="D2375" s="185"/>
    </row>
    <row r="2376" spans="4:4" x14ac:dyDescent="0.2">
      <c r="D2376" s="185"/>
    </row>
    <row r="2377" spans="4:4" x14ac:dyDescent="0.2">
      <c r="D2377" s="185"/>
    </row>
    <row r="2378" spans="4:4" x14ac:dyDescent="0.2">
      <c r="D2378" s="185"/>
    </row>
    <row r="2379" spans="4:4" x14ac:dyDescent="0.2">
      <c r="D2379" s="185"/>
    </row>
    <row r="2380" spans="4:4" x14ac:dyDescent="0.2">
      <c r="D2380" s="185"/>
    </row>
    <row r="2381" spans="4:4" x14ac:dyDescent="0.2">
      <c r="D2381" s="185"/>
    </row>
    <row r="2382" spans="4:4" x14ac:dyDescent="0.2">
      <c r="D2382" s="185"/>
    </row>
    <row r="2383" spans="4:4" x14ac:dyDescent="0.2">
      <c r="D2383" s="185"/>
    </row>
    <row r="2384" spans="4:4" x14ac:dyDescent="0.2">
      <c r="D2384" s="185"/>
    </row>
    <row r="2385" spans="4:4" x14ac:dyDescent="0.2">
      <c r="D2385" s="185"/>
    </row>
    <row r="2386" spans="4:4" x14ac:dyDescent="0.2">
      <c r="D2386" s="185"/>
    </row>
    <row r="2387" spans="4:4" x14ac:dyDescent="0.2">
      <c r="D2387" s="185"/>
    </row>
    <row r="2388" spans="4:4" x14ac:dyDescent="0.2">
      <c r="D2388" s="185"/>
    </row>
    <row r="2389" spans="4:4" x14ac:dyDescent="0.2">
      <c r="D2389" s="185"/>
    </row>
    <row r="2390" spans="4:4" x14ac:dyDescent="0.2">
      <c r="D2390" s="185"/>
    </row>
    <row r="2391" spans="4:4" x14ac:dyDescent="0.2">
      <c r="D2391" s="185"/>
    </row>
    <row r="2392" spans="4:4" x14ac:dyDescent="0.2">
      <c r="D2392" s="185"/>
    </row>
    <row r="2393" spans="4:4" x14ac:dyDescent="0.2">
      <c r="D2393" s="185"/>
    </row>
    <row r="2394" spans="4:4" x14ac:dyDescent="0.2">
      <c r="D2394" s="185"/>
    </row>
    <row r="2395" spans="4:4" x14ac:dyDescent="0.2">
      <c r="D2395" s="185"/>
    </row>
    <row r="2396" spans="4:4" x14ac:dyDescent="0.2">
      <c r="D2396" s="185"/>
    </row>
    <row r="2397" spans="4:4" x14ac:dyDescent="0.2">
      <c r="D2397" s="185"/>
    </row>
    <row r="2398" spans="4:4" x14ac:dyDescent="0.2">
      <c r="D2398" s="185"/>
    </row>
    <row r="2399" spans="4:4" x14ac:dyDescent="0.2">
      <c r="D2399" s="185"/>
    </row>
    <row r="2400" spans="4:4" x14ac:dyDescent="0.2">
      <c r="D2400" s="185"/>
    </row>
    <row r="2401" spans="4:4" x14ac:dyDescent="0.2">
      <c r="D2401" s="185"/>
    </row>
    <row r="2402" spans="4:4" x14ac:dyDescent="0.2">
      <c r="D2402" s="185"/>
    </row>
    <row r="2403" spans="4:4" x14ac:dyDescent="0.2">
      <c r="D2403" s="185"/>
    </row>
    <row r="2404" spans="4:4" x14ac:dyDescent="0.2">
      <c r="D2404" s="185"/>
    </row>
    <row r="2405" spans="4:4" x14ac:dyDescent="0.2">
      <c r="D2405" s="185"/>
    </row>
    <row r="2406" spans="4:4" x14ac:dyDescent="0.2">
      <c r="D2406" s="185"/>
    </row>
    <row r="2407" spans="4:4" x14ac:dyDescent="0.2">
      <c r="D2407" s="185"/>
    </row>
    <row r="2408" spans="4:4" x14ac:dyDescent="0.2">
      <c r="D2408" s="185"/>
    </row>
    <row r="2409" spans="4:4" x14ac:dyDescent="0.2">
      <c r="D2409" s="185"/>
    </row>
    <row r="2410" spans="4:4" x14ac:dyDescent="0.2">
      <c r="D2410" s="185"/>
    </row>
    <row r="2411" spans="4:4" x14ac:dyDescent="0.2">
      <c r="D2411" s="185"/>
    </row>
    <row r="2412" spans="4:4" x14ac:dyDescent="0.2">
      <c r="D2412" s="185"/>
    </row>
    <row r="2413" spans="4:4" x14ac:dyDescent="0.2">
      <c r="D2413" s="185"/>
    </row>
    <row r="2414" spans="4:4" x14ac:dyDescent="0.2">
      <c r="D2414" s="185"/>
    </row>
    <row r="2415" spans="4:4" x14ac:dyDescent="0.2">
      <c r="D2415" s="185"/>
    </row>
    <row r="2416" spans="4:4" x14ac:dyDescent="0.2">
      <c r="D2416" s="185"/>
    </row>
    <row r="2417" spans="4:4" x14ac:dyDescent="0.2">
      <c r="D2417" s="185"/>
    </row>
    <row r="2418" spans="4:4" x14ac:dyDescent="0.2">
      <c r="D2418" s="185"/>
    </row>
    <row r="2419" spans="4:4" x14ac:dyDescent="0.2">
      <c r="D2419" s="185"/>
    </row>
    <row r="2420" spans="4:4" x14ac:dyDescent="0.2">
      <c r="D2420" s="185"/>
    </row>
    <row r="2421" spans="4:4" x14ac:dyDescent="0.2">
      <c r="D2421" s="185"/>
    </row>
    <row r="2422" spans="4:4" x14ac:dyDescent="0.2">
      <c r="D2422" s="185"/>
    </row>
    <row r="2423" spans="4:4" x14ac:dyDescent="0.2">
      <c r="D2423" s="185"/>
    </row>
    <row r="2424" spans="4:4" x14ac:dyDescent="0.2">
      <c r="D2424" s="185"/>
    </row>
    <row r="2425" spans="4:4" x14ac:dyDescent="0.2">
      <c r="D2425" s="185"/>
    </row>
    <row r="2426" spans="4:4" x14ac:dyDescent="0.2">
      <c r="D2426" s="185"/>
    </row>
    <row r="2427" spans="4:4" x14ac:dyDescent="0.2">
      <c r="D2427" s="185"/>
    </row>
    <row r="2428" spans="4:4" x14ac:dyDescent="0.2">
      <c r="D2428" s="185"/>
    </row>
    <row r="2429" spans="4:4" x14ac:dyDescent="0.2">
      <c r="D2429" s="185"/>
    </row>
    <row r="2430" spans="4:4" x14ac:dyDescent="0.2">
      <c r="D2430" s="185"/>
    </row>
    <row r="2431" spans="4:4" x14ac:dyDescent="0.2">
      <c r="D2431" s="185"/>
    </row>
    <row r="2432" spans="4:4" x14ac:dyDescent="0.2">
      <c r="D2432" s="185"/>
    </row>
    <row r="2433" spans="4:4" x14ac:dyDescent="0.2">
      <c r="D2433" s="185"/>
    </row>
    <row r="2434" spans="4:4" x14ac:dyDescent="0.2">
      <c r="D2434" s="185"/>
    </row>
    <row r="2435" spans="4:4" x14ac:dyDescent="0.2">
      <c r="D2435" s="185"/>
    </row>
    <row r="2436" spans="4:4" x14ac:dyDescent="0.2">
      <c r="D2436" s="185"/>
    </row>
    <row r="2437" spans="4:4" x14ac:dyDescent="0.2">
      <c r="D2437" s="185"/>
    </row>
    <row r="2438" spans="4:4" x14ac:dyDescent="0.2">
      <c r="D2438" s="185"/>
    </row>
    <row r="2439" spans="4:4" x14ac:dyDescent="0.2">
      <c r="D2439" s="185"/>
    </row>
    <row r="2440" spans="4:4" x14ac:dyDescent="0.2">
      <c r="D2440" s="185"/>
    </row>
    <row r="2441" spans="4:4" x14ac:dyDescent="0.2">
      <c r="D2441" s="185"/>
    </row>
    <row r="2442" spans="4:4" x14ac:dyDescent="0.2">
      <c r="D2442" s="185"/>
    </row>
    <row r="2443" spans="4:4" x14ac:dyDescent="0.2">
      <c r="D2443" s="185"/>
    </row>
    <row r="2444" spans="4:4" x14ac:dyDescent="0.2">
      <c r="D2444" s="185"/>
    </row>
    <row r="2445" spans="4:4" x14ac:dyDescent="0.2">
      <c r="D2445" s="185"/>
    </row>
    <row r="2446" spans="4:4" x14ac:dyDescent="0.2">
      <c r="D2446" s="185"/>
    </row>
    <row r="2447" spans="4:4" x14ac:dyDescent="0.2">
      <c r="D2447" s="185"/>
    </row>
    <row r="2448" spans="4:4" x14ac:dyDescent="0.2">
      <c r="D2448" s="185"/>
    </row>
    <row r="2449" spans="4:4" x14ac:dyDescent="0.2">
      <c r="D2449" s="185"/>
    </row>
    <row r="2450" spans="4:4" x14ac:dyDescent="0.2">
      <c r="D2450" s="185"/>
    </row>
    <row r="2451" spans="4:4" x14ac:dyDescent="0.2">
      <c r="D2451" s="185"/>
    </row>
    <row r="2452" spans="4:4" x14ac:dyDescent="0.2">
      <c r="D2452" s="185"/>
    </row>
    <row r="2453" spans="4:4" x14ac:dyDescent="0.2">
      <c r="D2453" s="185"/>
    </row>
    <row r="2454" spans="4:4" x14ac:dyDescent="0.2">
      <c r="D2454" s="185"/>
    </row>
    <row r="2455" spans="4:4" x14ac:dyDescent="0.2">
      <c r="D2455" s="185"/>
    </row>
    <row r="2456" spans="4:4" x14ac:dyDescent="0.2">
      <c r="D2456" s="185"/>
    </row>
    <row r="2457" spans="4:4" x14ac:dyDescent="0.2">
      <c r="D2457" s="185"/>
    </row>
    <row r="2458" spans="4:4" x14ac:dyDescent="0.2">
      <c r="D2458" s="185"/>
    </row>
    <row r="2459" spans="4:4" x14ac:dyDescent="0.2">
      <c r="D2459" s="185"/>
    </row>
    <row r="2460" spans="4:4" x14ac:dyDescent="0.2">
      <c r="D2460" s="185"/>
    </row>
    <row r="2461" spans="4:4" x14ac:dyDescent="0.2">
      <c r="D2461" s="185"/>
    </row>
    <row r="2462" spans="4:4" x14ac:dyDescent="0.2">
      <c r="D2462" s="185"/>
    </row>
    <row r="2463" spans="4:4" x14ac:dyDescent="0.2">
      <c r="D2463" s="185"/>
    </row>
    <row r="2464" spans="4:4" x14ac:dyDescent="0.2">
      <c r="D2464" s="185"/>
    </row>
    <row r="2465" spans="4:4" x14ac:dyDescent="0.2">
      <c r="D2465" s="185"/>
    </row>
    <row r="2466" spans="4:4" x14ac:dyDescent="0.2">
      <c r="D2466" s="185"/>
    </row>
    <row r="2467" spans="4:4" x14ac:dyDescent="0.2">
      <c r="D2467" s="185"/>
    </row>
    <row r="2468" spans="4:4" x14ac:dyDescent="0.2">
      <c r="D2468" s="185"/>
    </row>
    <row r="2469" spans="4:4" x14ac:dyDescent="0.2">
      <c r="D2469" s="185"/>
    </row>
    <row r="2470" spans="4:4" x14ac:dyDescent="0.2">
      <c r="D2470" s="185"/>
    </row>
    <row r="2471" spans="4:4" x14ac:dyDescent="0.2">
      <c r="D2471" s="185"/>
    </row>
    <row r="2472" spans="4:4" x14ac:dyDescent="0.2">
      <c r="D2472" s="185"/>
    </row>
    <row r="2473" spans="4:4" x14ac:dyDescent="0.2">
      <c r="D2473" s="185"/>
    </row>
    <row r="2474" spans="4:4" x14ac:dyDescent="0.2">
      <c r="D2474" s="185"/>
    </row>
    <row r="2475" spans="4:4" x14ac:dyDescent="0.2">
      <c r="D2475" s="185"/>
    </row>
    <row r="2476" spans="4:4" x14ac:dyDescent="0.2">
      <c r="D2476" s="185"/>
    </row>
    <row r="2477" spans="4:4" x14ac:dyDescent="0.2">
      <c r="D2477" s="185"/>
    </row>
    <row r="2478" spans="4:4" x14ac:dyDescent="0.2">
      <c r="D2478" s="185"/>
    </row>
    <row r="2479" spans="4:4" x14ac:dyDescent="0.2">
      <c r="D2479" s="185"/>
    </row>
    <row r="2480" spans="4:4" x14ac:dyDescent="0.2">
      <c r="D2480" s="185"/>
    </row>
    <row r="2481" spans="4:4" x14ac:dyDescent="0.2">
      <c r="D2481" s="185"/>
    </row>
    <row r="2482" spans="4:4" x14ac:dyDescent="0.2">
      <c r="D2482" s="185"/>
    </row>
    <row r="2483" spans="4:4" x14ac:dyDescent="0.2">
      <c r="D2483" s="185"/>
    </row>
    <row r="2484" spans="4:4" x14ac:dyDescent="0.2">
      <c r="D2484" s="185"/>
    </row>
    <row r="2485" spans="4:4" x14ac:dyDescent="0.2">
      <c r="D2485" s="185"/>
    </row>
    <row r="2486" spans="4:4" x14ac:dyDescent="0.2">
      <c r="D2486" s="185"/>
    </row>
    <row r="2487" spans="4:4" x14ac:dyDescent="0.2">
      <c r="D2487" s="185"/>
    </row>
    <row r="2488" spans="4:4" x14ac:dyDescent="0.2">
      <c r="D2488" s="185"/>
    </row>
    <row r="2489" spans="4:4" x14ac:dyDescent="0.2">
      <c r="D2489" s="185"/>
    </row>
    <row r="2490" spans="4:4" x14ac:dyDescent="0.2">
      <c r="D2490" s="185"/>
    </row>
    <row r="2491" spans="4:4" x14ac:dyDescent="0.2">
      <c r="D2491" s="185"/>
    </row>
    <row r="2492" spans="4:4" x14ac:dyDescent="0.2">
      <c r="D2492" s="185"/>
    </row>
    <row r="2493" spans="4:4" x14ac:dyDescent="0.2">
      <c r="D2493" s="185"/>
    </row>
    <row r="2494" spans="4:4" x14ac:dyDescent="0.2">
      <c r="D2494" s="185"/>
    </row>
    <row r="2495" spans="4:4" x14ac:dyDescent="0.2">
      <c r="D2495" s="185"/>
    </row>
    <row r="2496" spans="4:4" x14ac:dyDescent="0.2">
      <c r="D2496" s="185"/>
    </row>
    <row r="2497" spans="4:4" x14ac:dyDescent="0.2">
      <c r="D2497" s="185"/>
    </row>
    <row r="2498" spans="4:4" x14ac:dyDescent="0.2">
      <c r="D2498" s="185"/>
    </row>
    <row r="2499" spans="4:4" x14ac:dyDescent="0.2">
      <c r="D2499" s="185"/>
    </row>
    <row r="2500" spans="4:4" x14ac:dyDescent="0.2">
      <c r="D2500" s="185"/>
    </row>
    <row r="2501" spans="4:4" x14ac:dyDescent="0.2">
      <c r="D2501" s="185"/>
    </row>
    <row r="2502" spans="4:4" x14ac:dyDescent="0.2">
      <c r="D2502" s="185"/>
    </row>
    <row r="2503" spans="4:4" x14ac:dyDescent="0.2">
      <c r="D2503" s="185"/>
    </row>
    <row r="2504" spans="4:4" x14ac:dyDescent="0.2">
      <c r="D2504" s="185"/>
    </row>
    <row r="2505" spans="4:4" x14ac:dyDescent="0.2">
      <c r="D2505" s="185"/>
    </row>
    <row r="2506" spans="4:4" x14ac:dyDescent="0.2">
      <c r="D2506" s="185"/>
    </row>
    <row r="2507" spans="4:4" x14ac:dyDescent="0.2">
      <c r="D2507" s="185"/>
    </row>
    <row r="2508" spans="4:4" x14ac:dyDescent="0.2">
      <c r="D2508" s="185"/>
    </row>
    <row r="2509" spans="4:4" x14ac:dyDescent="0.2">
      <c r="D2509" s="185"/>
    </row>
    <row r="2510" spans="4:4" x14ac:dyDescent="0.2">
      <c r="D2510" s="185"/>
    </row>
    <row r="2511" spans="4:4" x14ac:dyDescent="0.2">
      <c r="D2511" s="185"/>
    </row>
    <row r="2512" spans="4:4" x14ac:dyDescent="0.2">
      <c r="D2512" s="185"/>
    </row>
    <row r="2513" spans="4:4" x14ac:dyDescent="0.2">
      <c r="D2513" s="185"/>
    </row>
    <row r="2514" spans="4:4" x14ac:dyDescent="0.2">
      <c r="D2514" s="185"/>
    </row>
    <row r="2515" spans="4:4" x14ac:dyDescent="0.2">
      <c r="D2515" s="185"/>
    </row>
    <row r="2516" spans="4:4" x14ac:dyDescent="0.2">
      <c r="D2516" s="185"/>
    </row>
    <row r="2517" spans="4:4" x14ac:dyDescent="0.2">
      <c r="D2517" s="185"/>
    </row>
    <row r="2518" spans="4:4" x14ac:dyDescent="0.2">
      <c r="D2518" s="185"/>
    </row>
    <row r="2519" spans="4:4" x14ac:dyDescent="0.2">
      <c r="D2519" s="185"/>
    </row>
    <row r="2520" spans="4:4" x14ac:dyDescent="0.2">
      <c r="D2520" s="185"/>
    </row>
    <row r="2521" spans="4:4" x14ac:dyDescent="0.2">
      <c r="D2521" s="185"/>
    </row>
    <row r="2522" spans="4:4" x14ac:dyDescent="0.2">
      <c r="D2522" s="185"/>
    </row>
    <row r="2523" spans="4:4" x14ac:dyDescent="0.2">
      <c r="D2523" s="185"/>
    </row>
    <row r="2524" spans="4:4" x14ac:dyDescent="0.2">
      <c r="D2524" s="185"/>
    </row>
    <row r="2525" spans="4:4" x14ac:dyDescent="0.2">
      <c r="D2525" s="185"/>
    </row>
    <row r="2526" spans="4:4" x14ac:dyDescent="0.2">
      <c r="D2526" s="185"/>
    </row>
    <row r="2527" spans="4:4" x14ac:dyDescent="0.2">
      <c r="D2527" s="185"/>
    </row>
    <row r="2528" spans="4:4" x14ac:dyDescent="0.2">
      <c r="D2528" s="185"/>
    </row>
    <row r="2529" spans="4:4" x14ac:dyDescent="0.2">
      <c r="D2529" s="185"/>
    </row>
    <row r="2530" spans="4:4" x14ac:dyDescent="0.2">
      <c r="D2530" s="185"/>
    </row>
    <row r="2531" spans="4:4" x14ac:dyDescent="0.2">
      <c r="D2531" s="185"/>
    </row>
    <row r="2532" spans="4:4" x14ac:dyDescent="0.2">
      <c r="D2532" s="185"/>
    </row>
    <row r="2533" spans="4:4" x14ac:dyDescent="0.2">
      <c r="D2533" s="185"/>
    </row>
    <row r="2534" spans="4:4" x14ac:dyDescent="0.2">
      <c r="D2534" s="185"/>
    </row>
    <row r="2535" spans="4:4" x14ac:dyDescent="0.2">
      <c r="D2535" s="185"/>
    </row>
    <row r="2536" spans="4:4" x14ac:dyDescent="0.2">
      <c r="D2536" s="185"/>
    </row>
    <row r="2537" spans="4:4" x14ac:dyDescent="0.2">
      <c r="D2537" s="185"/>
    </row>
    <row r="2538" spans="4:4" x14ac:dyDescent="0.2">
      <c r="D2538" s="185"/>
    </row>
    <row r="2539" spans="4:4" x14ac:dyDescent="0.2">
      <c r="D2539" s="185"/>
    </row>
    <row r="2540" spans="4:4" x14ac:dyDescent="0.2">
      <c r="D2540" s="185"/>
    </row>
    <row r="2541" spans="4:4" x14ac:dyDescent="0.2">
      <c r="D2541" s="185"/>
    </row>
    <row r="2542" spans="4:4" x14ac:dyDescent="0.2">
      <c r="D2542" s="185"/>
    </row>
    <row r="2543" spans="4:4" x14ac:dyDescent="0.2">
      <c r="D2543" s="185"/>
    </row>
    <row r="2544" spans="4:4" x14ac:dyDescent="0.2">
      <c r="D2544" s="185"/>
    </row>
    <row r="2545" spans="4:4" x14ac:dyDescent="0.2">
      <c r="D2545" s="185"/>
    </row>
    <row r="2546" spans="4:4" x14ac:dyDescent="0.2">
      <c r="D2546" s="185"/>
    </row>
    <row r="2547" spans="4:4" x14ac:dyDescent="0.2">
      <c r="D2547" s="185"/>
    </row>
    <row r="2548" spans="4:4" x14ac:dyDescent="0.2">
      <c r="D2548" s="185"/>
    </row>
    <row r="2549" spans="4:4" x14ac:dyDescent="0.2">
      <c r="D2549" s="185"/>
    </row>
    <row r="2550" spans="4:4" x14ac:dyDescent="0.2">
      <c r="D2550" s="185"/>
    </row>
    <row r="2551" spans="4:4" x14ac:dyDescent="0.2">
      <c r="D2551" s="185"/>
    </row>
    <row r="2552" spans="4:4" x14ac:dyDescent="0.2">
      <c r="D2552" s="185"/>
    </row>
    <row r="2553" spans="4:4" x14ac:dyDescent="0.2">
      <c r="D2553" s="185"/>
    </row>
    <row r="2554" spans="4:4" x14ac:dyDescent="0.2">
      <c r="D2554" s="185"/>
    </row>
    <row r="2555" spans="4:4" x14ac:dyDescent="0.2">
      <c r="D2555" s="185"/>
    </row>
    <row r="2556" spans="4:4" x14ac:dyDescent="0.2">
      <c r="D2556" s="185"/>
    </row>
    <row r="2557" spans="4:4" x14ac:dyDescent="0.2">
      <c r="D2557" s="185"/>
    </row>
    <row r="2558" spans="4:4" x14ac:dyDescent="0.2">
      <c r="D2558" s="185"/>
    </row>
    <row r="2559" spans="4:4" x14ac:dyDescent="0.2">
      <c r="D2559" s="185"/>
    </row>
    <row r="2560" spans="4:4" x14ac:dyDescent="0.2">
      <c r="D2560" s="185"/>
    </row>
    <row r="2561" spans="4:4" x14ac:dyDescent="0.2">
      <c r="D2561" s="185"/>
    </row>
    <row r="2562" spans="4:4" x14ac:dyDescent="0.2">
      <c r="D2562" s="185"/>
    </row>
    <row r="2563" spans="4:4" x14ac:dyDescent="0.2">
      <c r="D2563" s="185"/>
    </row>
    <row r="2564" spans="4:4" x14ac:dyDescent="0.2">
      <c r="D2564" s="185"/>
    </row>
    <row r="2565" spans="4:4" x14ac:dyDescent="0.2">
      <c r="D2565" s="185"/>
    </row>
    <row r="2566" spans="4:4" x14ac:dyDescent="0.2">
      <c r="D2566" s="185"/>
    </row>
    <row r="2567" spans="4:4" x14ac:dyDescent="0.2">
      <c r="D2567" s="185"/>
    </row>
    <row r="2568" spans="4:4" x14ac:dyDescent="0.2">
      <c r="D2568" s="185"/>
    </row>
    <row r="2569" spans="4:4" x14ac:dyDescent="0.2">
      <c r="D2569" s="185"/>
    </row>
    <row r="2570" spans="4:4" x14ac:dyDescent="0.2">
      <c r="D2570" s="185"/>
    </row>
    <row r="2571" spans="4:4" x14ac:dyDescent="0.2">
      <c r="D2571" s="185"/>
    </row>
    <row r="2572" spans="4:4" x14ac:dyDescent="0.2">
      <c r="D2572" s="185"/>
    </row>
    <row r="2573" spans="4:4" x14ac:dyDescent="0.2">
      <c r="D2573" s="185"/>
    </row>
    <row r="2574" spans="4:4" x14ac:dyDescent="0.2">
      <c r="D2574" s="185"/>
    </row>
    <row r="2575" spans="4:4" x14ac:dyDescent="0.2">
      <c r="D2575" s="185"/>
    </row>
    <row r="2576" spans="4:4" x14ac:dyDescent="0.2">
      <c r="D2576" s="185"/>
    </row>
    <row r="2577" spans="4:4" x14ac:dyDescent="0.2">
      <c r="D2577" s="185"/>
    </row>
    <row r="2578" spans="4:4" x14ac:dyDescent="0.2">
      <c r="D2578" s="185"/>
    </row>
    <row r="2579" spans="4:4" x14ac:dyDescent="0.2">
      <c r="D2579" s="185"/>
    </row>
    <row r="2580" spans="4:4" x14ac:dyDescent="0.2">
      <c r="D2580" s="185"/>
    </row>
    <row r="2581" spans="4:4" x14ac:dyDescent="0.2">
      <c r="D2581" s="185"/>
    </row>
    <row r="2582" spans="4:4" x14ac:dyDescent="0.2">
      <c r="D2582" s="185"/>
    </row>
    <row r="2583" spans="4:4" x14ac:dyDescent="0.2">
      <c r="D2583" s="185"/>
    </row>
    <row r="2584" spans="4:4" x14ac:dyDescent="0.2">
      <c r="D2584" s="185"/>
    </row>
    <row r="2585" spans="4:4" x14ac:dyDescent="0.2">
      <c r="D2585" s="185"/>
    </row>
    <row r="2586" spans="4:4" x14ac:dyDescent="0.2">
      <c r="D2586" s="185"/>
    </row>
    <row r="2587" spans="4:4" x14ac:dyDescent="0.2">
      <c r="D2587" s="185"/>
    </row>
    <row r="2588" spans="4:4" x14ac:dyDescent="0.2">
      <c r="D2588" s="185"/>
    </row>
    <row r="2589" spans="4:4" x14ac:dyDescent="0.2">
      <c r="D2589" s="185"/>
    </row>
    <row r="2590" spans="4:4" x14ac:dyDescent="0.2">
      <c r="D2590" s="185"/>
    </row>
    <row r="2591" spans="4:4" x14ac:dyDescent="0.2">
      <c r="D2591" s="185"/>
    </row>
    <row r="2592" spans="4:4" x14ac:dyDescent="0.2">
      <c r="D2592" s="185"/>
    </row>
    <row r="2593" spans="4:4" x14ac:dyDescent="0.2">
      <c r="D2593" s="185"/>
    </row>
    <row r="2594" spans="4:4" x14ac:dyDescent="0.2">
      <c r="D2594" s="185"/>
    </row>
    <row r="2595" spans="4:4" x14ac:dyDescent="0.2">
      <c r="D2595" s="185"/>
    </row>
    <row r="2596" spans="4:4" x14ac:dyDescent="0.2">
      <c r="D2596" s="185"/>
    </row>
    <row r="2597" spans="4:4" x14ac:dyDescent="0.2">
      <c r="D2597" s="185"/>
    </row>
    <row r="2598" spans="4:4" x14ac:dyDescent="0.2">
      <c r="D2598" s="185"/>
    </row>
    <row r="2599" spans="4:4" x14ac:dyDescent="0.2">
      <c r="D2599" s="185"/>
    </row>
    <row r="2600" spans="4:4" x14ac:dyDescent="0.2">
      <c r="D2600" s="185"/>
    </row>
    <row r="2601" spans="4:4" x14ac:dyDescent="0.2">
      <c r="D2601" s="185"/>
    </row>
    <row r="2602" spans="4:4" x14ac:dyDescent="0.2">
      <c r="D2602" s="185"/>
    </row>
    <row r="2603" spans="4:4" x14ac:dyDescent="0.2">
      <c r="D2603" s="185"/>
    </row>
    <row r="2604" spans="4:4" x14ac:dyDescent="0.2">
      <c r="D2604" s="185"/>
    </row>
    <row r="2605" spans="4:4" x14ac:dyDescent="0.2">
      <c r="D2605" s="185"/>
    </row>
    <row r="2606" spans="4:4" x14ac:dyDescent="0.2">
      <c r="D2606" s="185"/>
    </row>
    <row r="2607" spans="4:4" x14ac:dyDescent="0.2">
      <c r="D2607" s="185"/>
    </row>
    <row r="2608" spans="4:4" x14ac:dyDescent="0.2">
      <c r="D2608" s="185"/>
    </row>
    <row r="2609" spans="4:4" x14ac:dyDescent="0.2">
      <c r="D2609" s="185"/>
    </row>
    <row r="2610" spans="4:4" x14ac:dyDescent="0.2">
      <c r="D2610" s="185"/>
    </row>
    <row r="2611" spans="4:4" x14ac:dyDescent="0.2">
      <c r="D2611" s="185"/>
    </row>
    <row r="2612" spans="4:4" x14ac:dyDescent="0.2">
      <c r="D2612" s="185"/>
    </row>
    <row r="2613" spans="4:4" x14ac:dyDescent="0.2">
      <c r="D2613" s="185"/>
    </row>
    <row r="2614" spans="4:4" x14ac:dyDescent="0.2">
      <c r="D2614" s="185"/>
    </row>
    <row r="2615" spans="4:4" x14ac:dyDescent="0.2">
      <c r="D2615" s="185"/>
    </row>
    <row r="2616" spans="4:4" x14ac:dyDescent="0.2">
      <c r="D2616" s="185"/>
    </row>
    <row r="2617" spans="4:4" x14ac:dyDescent="0.2">
      <c r="D2617" s="185"/>
    </row>
    <row r="2618" spans="4:4" x14ac:dyDescent="0.2">
      <c r="D2618" s="185"/>
    </row>
    <row r="2619" spans="4:4" x14ac:dyDescent="0.2">
      <c r="D2619" s="185"/>
    </row>
    <row r="2620" spans="4:4" x14ac:dyDescent="0.2">
      <c r="D2620" s="185"/>
    </row>
    <row r="2621" spans="4:4" x14ac:dyDescent="0.2">
      <c r="D2621" s="185"/>
    </row>
    <row r="2622" spans="4:4" x14ac:dyDescent="0.2">
      <c r="D2622" s="185"/>
    </row>
    <row r="2623" spans="4:4" x14ac:dyDescent="0.2">
      <c r="D2623" s="185"/>
    </row>
    <row r="2624" spans="4:4" x14ac:dyDescent="0.2">
      <c r="D2624" s="185"/>
    </row>
    <row r="2625" spans="4:4" x14ac:dyDescent="0.2">
      <c r="D2625" s="185"/>
    </row>
    <row r="2626" spans="4:4" x14ac:dyDescent="0.2">
      <c r="D2626" s="185"/>
    </row>
    <row r="2627" spans="4:4" x14ac:dyDescent="0.2">
      <c r="D2627" s="185"/>
    </row>
    <row r="2628" spans="4:4" x14ac:dyDescent="0.2">
      <c r="D2628" s="185"/>
    </row>
    <row r="2629" spans="4:4" x14ac:dyDescent="0.2">
      <c r="D2629" s="185"/>
    </row>
    <row r="2630" spans="4:4" x14ac:dyDescent="0.2">
      <c r="D2630" s="185"/>
    </row>
    <row r="2631" spans="4:4" x14ac:dyDescent="0.2">
      <c r="D2631" s="185"/>
    </row>
    <row r="2632" spans="4:4" x14ac:dyDescent="0.2">
      <c r="D2632" s="185"/>
    </row>
    <row r="2633" spans="4:4" x14ac:dyDescent="0.2">
      <c r="D2633" s="185"/>
    </row>
    <row r="2634" spans="4:4" x14ac:dyDescent="0.2">
      <c r="D2634" s="185"/>
    </row>
    <row r="2635" spans="4:4" x14ac:dyDescent="0.2">
      <c r="D2635" s="185"/>
    </row>
    <row r="2636" spans="4:4" x14ac:dyDescent="0.2">
      <c r="D2636" s="185"/>
    </row>
    <row r="2637" spans="4:4" x14ac:dyDescent="0.2">
      <c r="D2637" s="185"/>
    </row>
    <row r="2638" spans="4:4" x14ac:dyDescent="0.2">
      <c r="D2638" s="185"/>
    </row>
    <row r="2639" spans="4:4" x14ac:dyDescent="0.2">
      <c r="D2639" s="185"/>
    </row>
    <row r="2640" spans="4:4" x14ac:dyDescent="0.2">
      <c r="D2640" s="185"/>
    </row>
    <row r="2641" spans="4:4" x14ac:dyDescent="0.2">
      <c r="D2641" s="185"/>
    </row>
    <row r="2642" spans="4:4" x14ac:dyDescent="0.2">
      <c r="D2642" s="185"/>
    </row>
    <row r="2643" spans="4:4" x14ac:dyDescent="0.2">
      <c r="D2643" s="185"/>
    </row>
    <row r="2644" spans="4:4" x14ac:dyDescent="0.2">
      <c r="D2644" s="185"/>
    </row>
    <row r="2645" spans="4:4" x14ac:dyDescent="0.2">
      <c r="D2645" s="185"/>
    </row>
    <row r="2646" spans="4:4" x14ac:dyDescent="0.2">
      <c r="D2646" s="185"/>
    </row>
    <row r="2647" spans="4:4" x14ac:dyDescent="0.2">
      <c r="D2647" s="185"/>
    </row>
    <row r="2648" spans="4:4" x14ac:dyDescent="0.2">
      <c r="D2648" s="185"/>
    </row>
    <row r="2649" spans="4:4" x14ac:dyDescent="0.2">
      <c r="D2649" s="185"/>
    </row>
    <row r="2650" spans="4:4" x14ac:dyDescent="0.2">
      <c r="D2650" s="185"/>
    </row>
    <row r="2651" spans="4:4" x14ac:dyDescent="0.2">
      <c r="D2651" s="185"/>
    </row>
    <row r="2652" spans="4:4" x14ac:dyDescent="0.2">
      <c r="D2652" s="185"/>
    </row>
    <row r="2653" spans="4:4" x14ac:dyDescent="0.2">
      <c r="D2653" s="185"/>
    </row>
    <row r="2654" spans="4:4" x14ac:dyDescent="0.2">
      <c r="D2654" s="185"/>
    </row>
    <row r="2655" spans="4:4" x14ac:dyDescent="0.2">
      <c r="D2655" s="185"/>
    </row>
    <row r="2656" spans="4:4" x14ac:dyDescent="0.2">
      <c r="D2656" s="185"/>
    </row>
    <row r="2657" spans="4:4" x14ac:dyDescent="0.2">
      <c r="D2657" s="185"/>
    </row>
    <row r="2658" spans="4:4" x14ac:dyDescent="0.2">
      <c r="D2658" s="185"/>
    </row>
    <row r="2659" spans="4:4" x14ac:dyDescent="0.2">
      <c r="D2659" s="185"/>
    </row>
    <row r="2660" spans="4:4" x14ac:dyDescent="0.2">
      <c r="D2660" s="185"/>
    </row>
    <row r="2661" spans="4:4" x14ac:dyDescent="0.2">
      <c r="D2661" s="185"/>
    </row>
    <row r="2662" spans="4:4" x14ac:dyDescent="0.2">
      <c r="D2662" s="185"/>
    </row>
    <row r="2663" spans="4:4" x14ac:dyDescent="0.2">
      <c r="D2663" s="185"/>
    </row>
    <row r="2664" spans="4:4" x14ac:dyDescent="0.2">
      <c r="D2664" s="185"/>
    </row>
    <row r="2665" spans="4:4" x14ac:dyDescent="0.2">
      <c r="D2665" s="185"/>
    </row>
    <row r="2666" spans="4:4" x14ac:dyDescent="0.2">
      <c r="D2666" s="185"/>
    </row>
    <row r="2667" spans="4:4" x14ac:dyDescent="0.2">
      <c r="D2667" s="185"/>
    </row>
    <row r="2668" spans="4:4" x14ac:dyDescent="0.2">
      <c r="D2668" s="185"/>
    </row>
    <row r="2669" spans="4:4" x14ac:dyDescent="0.2">
      <c r="D2669" s="185"/>
    </row>
    <row r="2670" spans="4:4" x14ac:dyDescent="0.2">
      <c r="D2670" s="185"/>
    </row>
    <row r="2671" spans="4:4" x14ac:dyDescent="0.2">
      <c r="D2671" s="185"/>
    </row>
    <row r="2672" spans="4:4" x14ac:dyDescent="0.2">
      <c r="D2672" s="185"/>
    </row>
    <row r="2673" spans="4:4" x14ac:dyDescent="0.2">
      <c r="D2673" s="185"/>
    </row>
    <row r="2674" spans="4:4" x14ac:dyDescent="0.2">
      <c r="D2674" s="185"/>
    </row>
    <row r="2675" spans="4:4" x14ac:dyDescent="0.2">
      <c r="D2675" s="185"/>
    </row>
    <row r="2676" spans="4:4" x14ac:dyDescent="0.2">
      <c r="D2676" s="185"/>
    </row>
    <row r="2677" spans="4:4" x14ac:dyDescent="0.2">
      <c r="D2677" s="185"/>
    </row>
    <row r="2678" spans="4:4" x14ac:dyDescent="0.2">
      <c r="D2678" s="185"/>
    </row>
    <row r="2679" spans="4:4" x14ac:dyDescent="0.2">
      <c r="D2679" s="185"/>
    </row>
    <row r="2680" spans="4:4" x14ac:dyDescent="0.2">
      <c r="D2680" s="185"/>
    </row>
    <row r="2681" spans="4:4" x14ac:dyDescent="0.2">
      <c r="D2681" s="185"/>
    </row>
    <row r="2682" spans="4:4" x14ac:dyDescent="0.2">
      <c r="D2682" s="185"/>
    </row>
    <row r="2683" spans="4:4" x14ac:dyDescent="0.2">
      <c r="D2683" s="185"/>
    </row>
    <row r="2684" spans="4:4" x14ac:dyDescent="0.2">
      <c r="D2684" s="185"/>
    </row>
    <row r="2685" spans="4:4" x14ac:dyDescent="0.2">
      <c r="D2685" s="185"/>
    </row>
    <row r="2686" spans="4:4" x14ac:dyDescent="0.2">
      <c r="D2686" s="185"/>
    </row>
    <row r="2687" spans="4:4" x14ac:dyDescent="0.2">
      <c r="D2687" s="185"/>
    </row>
    <row r="2688" spans="4:4" x14ac:dyDescent="0.2">
      <c r="D2688" s="185"/>
    </row>
    <row r="2689" spans="4:4" x14ac:dyDescent="0.2">
      <c r="D2689" s="185"/>
    </row>
    <row r="2690" spans="4:4" x14ac:dyDescent="0.2">
      <c r="D2690" s="185"/>
    </row>
    <row r="2691" spans="4:4" x14ac:dyDescent="0.2">
      <c r="D2691" s="185"/>
    </row>
    <row r="2692" spans="4:4" x14ac:dyDescent="0.2">
      <c r="D2692" s="185"/>
    </row>
    <row r="2693" spans="4:4" x14ac:dyDescent="0.2">
      <c r="D2693" s="185"/>
    </row>
    <row r="2694" spans="4:4" x14ac:dyDescent="0.2">
      <c r="D2694" s="185"/>
    </row>
    <row r="2695" spans="4:4" x14ac:dyDescent="0.2">
      <c r="D2695" s="185"/>
    </row>
    <row r="2696" spans="4:4" x14ac:dyDescent="0.2">
      <c r="D2696" s="185"/>
    </row>
    <row r="2697" spans="4:4" x14ac:dyDescent="0.2">
      <c r="D2697" s="185"/>
    </row>
    <row r="2698" spans="4:4" x14ac:dyDescent="0.2">
      <c r="D2698" s="185"/>
    </row>
    <row r="2699" spans="4:4" x14ac:dyDescent="0.2">
      <c r="D2699" s="185"/>
    </row>
    <row r="2700" spans="4:4" x14ac:dyDescent="0.2">
      <c r="D2700" s="185"/>
    </row>
    <row r="2701" spans="4:4" x14ac:dyDescent="0.2">
      <c r="D2701" s="185"/>
    </row>
    <row r="2702" spans="4:4" x14ac:dyDescent="0.2">
      <c r="D2702" s="185"/>
    </row>
    <row r="2703" spans="4:4" x14ac:dyDescent="0.2">
      <c r="D2703" s="185"/>
    </row>
    <row r="2704" spans="4:4" x14ac:dyDescent="0.2">
      <c r="D2704" s="185"/>
    </row>
    <row r="2705" spans="4:4" x14ac:dyDescent="0.2">
      <c r="D2705" s="185"/>
    </row>
    <row r="2706" spans="4:4" x14ac:dyDescent="0.2">
      <c r="D2706" s="185"/>
    </row>
    <row r="2707" spans="4:4" x14ac:dyDescent="0.2">
      <c r="D2707" s="185"/>
    </row>
    <row r="2708" spans="4:4" x14ac:dyDescent="0.2">
      <c r="D2708" s="185"/>
    </row>
    <row r="2709" spans="4:4" x14ac:dyDescent="0.2">
      <c r="D2709" s="185"/>
    </row>
    <row r="2710" spans="4:4" x14ac:dyDescent="0.2">
      <c r="D2710" s="185"/>
    </row>
    <row r="2711" spans="4:4" x14ac:dyDescent="0.2">
      <c r="D2711" s="185"/>
    </row>
    <row r="2712" spans="4:4" x14ac:dyDescent="0.2">
      <c r="D2712" s="185"/>
    </row>
    <row r="2713" spans="4:4" x14ac:dyDescent="0.2">
      <c r="D2713" s="185"/>
    </row>
    <row r="2714" spans="4:4" x14ac:dyDescent="0.2">
      <c r="D2714" s="185"/>
    </row>
    <row r="2715" spans="4:4" x14ac:dyDescent="0.2">
      <c r="D2715" s="185"/>
    </row>
    <row r="2716" spans="4:4" x14ac:dyDescent="0.2">
      <c r="D2716" s="185"/>
    </row>
    <row r="2717" spans="4:4" x14ac:dyDescent="0.2">
      <c r="D2717" s="185"/>
    </row>
    <row r="2718" spans="4:4" x14ac:dyDescent="0.2">
      <c r="D2718" s="185"/>
    </row>
    <row r="2719" spans="4:4" x14ac:dyDescent="0.2">
      <c r="D2719" s="185"/>
    </row>
    <row r="2720" spans="4:4" x14ac:dyDescent="0.2">
      <c r="D2720" s="185"/>
    </row>
    <row r="2721" spans="4:4" x14ac:dyDescent="0.2">
      <c r="D2721" s="185"/>
    </row>
    <row r="2722" spans="4:4" x14ac:dyDescent="0.2">
      <c r="D2722" s="185"/>
    </row>
    <row r="2723" spans="4:4" x14ac:dyDescent="0.2">
      <c r="D2723" s="185"/>
    </row>
    <row r="2724" spans="4:4" x14ac:dyDescent="0.2">
      <c r="D2724" s="185"/>
    </row>
    <row r="2725" spans="4:4" x14ac:dyDescent="0.2">
      <c r="D2725" s="185"/>
    </row>
    <row r="2726" spans="4:4" x14ac:dyDescent="0.2">
      <c r="D2726" s="185"/>
    </row>
    <row r="2727" spans="4:4" x14ac:dyDescent="0.2">
      <c r="D2727" s="185"/>
    </row>
    <row r="2728" spans="4:4" x14ac:dyDescent="0.2">
      <c r="D2728" s="185"/>
    </row>
    <row r="2729" spans="4:4" x14ac:dyDescent="0.2">
      <c r="D2729" s="185"/>
    </row>
    <row r="2730" spans="4:4" x14ac:dyDescent="0.2">
      <c r="D2730" s="185"/>
    </row>
    <row r="2731" spans="4:4" x14ac:dyDescent="0.2">
      <c r="D2731" s="185"/>
    </row>
    <row r="2732" spans="4:4" x14ac:dyDescent="0.2">
      <c r="D2732" s="185"/>
    </row>
    <row r="2733" spans="4:4" x14ac:dyDescent="0.2">
      <c r="D2733" s="185"/>
    </row>
    <row r="2734" spans="4:4" x14ac:dyDescent="0.2">
      <c r="D2734" s="185"/>
    </row>
    <row r="2735" spans="4:4" x14ac:dyDescent="0.2">
      <c r="D2735" s="185"/>
    </row>
    <row r="2736" spans="4:4" x14ac:dyDescent="0.2">
      <c r="D2736" s="185"/>
    </row>
    <row r="2737" spans="4:4" x14ac:dyDescent="0.2">
      <c r="D2737" s="185"/>
    </row>
    <row r="2738" spans="4:4" x14ac:dyDescent="0.2">
      <c r="D2738" s="185"/>
    </row>
    <row r="2739" spans="4:4" x14ac:dyDescent="0.2">
      <c r="D2739" s="185"/>
    </row>
    <row r="2740" spans="4:4" x14ac:dyDescent="0.2">
      <c r="D2740" s="185"/>
    </row>
    <row r="2741" spans="4:4" x14ac:dyDescent="0.2">
      <c r="D2741" s="185"/>
    </row>
    <row r="2742" spans="4:4" x14ac:dyDescent="0.2">
      <c r="D2742" s="185"/>
    </row>
    <row r="2743" spans="4:4" x14ac:dyDescent="0.2">
      <c r="D2743" s="185"/>
    </row>
    <row r="2744" spans="4:4" x14ac:dyDescent="0.2">
      <c r="D2744" s="185"/>
    </row>
    <row r="2745" spans="4:4" x14ac:dyDescent="0.2">
      <c r="D2745" s="185"/>
    </row>
    <row r="2746" spans="4:4" x14ac:dyDescent="0.2">
      <c r="D2746" s="185"/>
    </row>
    <row r="2747" spans="4:4" x14ac:dyDescent="0.2">
      <c r="D2747" s="185"/>
    </row>
    <row r="2748" spans="4:4" x14ac:dyDescent="0.2">
      <c r="D2748" s="185"/>
    </row>
    <row r="2749" spans="4:4" x14ac:dyDescent="0.2">
      <c r="D2749" s="185"/>
    </row>
    <row r="2750" spans="4:4" x14ac:dyDescent="0.2">
      <c r="D2750" s="185"/>
    </row>
    <row r="2751" spans="4:4" x14ac:dyDescent="0.2">
      <c r="D2751" s="185"/>
    </row>
    <row r="2752" spans="4:4" x14ac:dyDescent="0.2">
      <c r="D2752" s="185"/>
    </row>
    <row r="2753" spans="4:4" x14ac:dyDescent="0.2">
      <c r="D2753" s="185"/>
    </row>
    <row r="2754" spans="4:4" x14ac:dyDescent="0.2">
      <c r="D2754" s="185"/>
    </row>
    <row r="2755" spans="4:4" x14ac:dyDescent="0.2">
      <c r="D2755" s="185"/>
    </row>
    <row r="2756" spans="4:4" x14ac:dyDescent="0.2">
      <c r="D2756" s="185"/>
    </row>
    <row r="2757" spans="4:4" x14ac:dyDescent="0.2">
      <c r="D2757" s="185"/>
    </row>
    <row r="2758" spans="4:4" x14ac:dyDescent="0.2">
      <c r="D2758" s="185"/>
    </row>
    <row r="2759" spans="4:4" x14ac:dyDescent="0.2">
      <c r="D2759" s="185"/>
    </row>
    <row r="2760" spans="4:4" x14ac:dyDescent="0.2">
      <c r="D2760" s="185"/>
    </row>
    <row r="2761" spans="4:4" x14ac:dyDescent="0.2">
      <c r="D2761" s="185"/>
    </row>
    <row r="2762" spans="4:4" x14ac:dyDescent="0.2">
      <c r="D2762" s="185"/>
    </row>
    <row r="2763" spans="4:4" x14ac:dyDescent="0.2">
      <c r="D2763" s="185"/>
    </row>
    <row r="2764" spans="4:4" x14ac:dyDescent="0.2">
      <c r="D2764" s="185"/>
    </row>
    <row r="2765" spans="4:4" x14ac:dyDescent="0.2">
      <c r="D2765" s="185"/>
    </row>
    <row r="2766" spans="4:4" x14ac:dyDescent="0.2">
      <c r="D2766" s="185"/>
    </row>
    <row r="2767" spans="4:4" x14ac:dyDescent="0.2">
      <c r="D2767" s="185"/>
    </row>
    <row r="2768" spans="4:4" x14ac:dyDescent="0.2">
      <c r="D2768" s="185"/>
    </row>
    <row r="2769" spans="4:4" x14ac:dyDescent="0.2">
      <c r="D2769" s="185"/>
    </row>
    <row r="2770" spans="4:4" x14ac:dyDescent="0.2">
      <c r="D2770" s="185"/>
    </row>
    <row r="2771" spans="4:4" x14ac:dyDescent="0.2">
      <c r="D2771" s="185"/>
    </row>
    <row r="2772" spans="4:4" x14ac:dyDescent="0.2">
      <c r="D2772" s="185"/>
    </row>
    <row r="2773" spans="4:4" x14ac:dyDescent="0.2">
      <c r="D2773" s="185"/>
    </row>
    <row r="2774" spans="4:4" x14ac:dyDescent="0.2">
      <c r="D2774" s="185"/>
    </row>
    <row r="2775" spans="4:4" x14ac:dyDescent="0.2">
      <c r="D2775" s="185"/>
    </row>
    <row r="2776" spans="4:4" x14ac:dyDescent="0.2">
      <c r="D2776" s="185"/>
    </row>
    <row r="2777" spans="4:4" x14ac:dyDescent="0.2">
      <c r="D2777" s="185"/>
    </row>
    <row r="2778" spans="4:4" x14ac:dyDescent="0.2">
      <c r="D2778" s="185"/>
    </row>
    <row r="2779" spans="4:4" x14ac:dyDescent="0.2">
      <c r="D2779" s="185"/>
    </row>
    <row r="2780" spans="4:4" x14ac:dyDescent="0.2">
      <c r="D2780" s="185"/>
    </row>
    <row r="2781" spans="4:4" x14ac:dyDescent="0.2">
      <c r="D2781" s="185"/>
    </row>
    <row r="2782" spans="4:4" x14ac:dyDescent="0.2">
      <c r="D2782" s="185"/>
    </row>
    <row r="2783" spans="4:4" x14ac:dyDescent="0.2">
      <c r="D2783" s="185"/>
    </row>
    <row r="2784" spans="4:4" x14ac:dyDescent="0.2">
      <c r="D2784" s="185"/>
    </row>
    <row r="2785" spans="4:4" x14ac:dyDescent="0.2">
      <c r="D2785" s="185"/>
    </row>
    <row r="2786" spans="4:4" x14ac:dyDescent="0.2">
      <c r="D2786" s="185"/>
    </row>
    <row r="2787" spans="4:4" x14ac:dyDescent="0.2">
      <c r="D2787" s="185"/>
    </row>
    <row r="2788" spans="4:4" x14ac:dyDescent="0.2">
      <c r="D2788" s="185"/>
    </row>
    <row r="2789" spans="4:4" x14ac:dyDescent="0.2">
      <c r="D2789" s="185"/>
    </row>
    <row r="2790" spans="4:4" x14ac:dyDescent="0.2">
      <c r="D2790" s="185"/>
    </row>
    <row r="2791" spans="4:4" x14ac:dyDescent="0.2">
      <c r="D2791" s="185"/>
    </row>
    <row r="2792" spans="4:4" x14ac:dyDescent="0.2">
      <c r="D2792" s="185"/>
    </row>
    <row r="2793" spans="4:4" x14ac:dyDescent="0.2">
      <c r="D2793" s="185"/>
    </row>
    <row r="2794" spans="4:4" x14ac:dyDescent="0.2">
      <c r="D2794" s="185"/>
    </row>
    <row r="2795" spans="4:4" x14ac:dyDescent="0.2">
      <c r="D2795" s="185"/>
    </row>
    <row r="2796" spans="4:4" x14ac:dyDescent="0.2">
      <c r="D2796" s="185"/>
    </row>
    <row r="2797" spans="4:4" x14ac:dyDescent="0.2">
      <c r="D2797" s="185"/>
    </row>
    <row r="2798" spans="4:4" x14ac:dyDescent="0.2">
      <c r="D2798" s="185"/>
    </row>
    <row r="2799" spans="4:4" x14ac:dyDescent="0.2">
      <c r="D2799" s="185"/>
    </row>
    <row r="2800" spans="4:4" x14ac:dyDescent="0.2">
      <c r="D2800" s="185"/>
    </row>
    <row r="2801" spans="4:4" x14ac:dyDescent="0.2">
      <c r="D2801" s="185"/>
    </row>
    <row r="2802" spans="4:4" x14ac:dyDescent="0.2">
      <c r="D2802" s="185"/>
    </row>
    <row r="2803" spans="4:4" x14ac:dyDescent="0.2">
      <c r="D2803" s="185"/>
    </row>
    <row r="2804" spans="4:4" x14ac:dyDescent="0.2">
      <c r="D2804" s="185"/>
    </row>
    <row r="2805" spans="4:4" x14ac:dyDescent="0.2">
      <c r="D2805" s="185"/>
    </row>
    <row r="2806" spans="4:4" x14ac:dyDescent="0.2">
      <c r="D2806" s="185"/>
    </row>
    <row r="2807" spans="4:4" x14ac:dyDescent="0.2">
      <c r="D2807" s="185"/>
    </row>
    <row r="2808" spans="4:4" x14ac:dyDescent="0.2">
      <c r="D2808" s="185"/>
    </row>
    <row r="2809" spans="4:4" x14ac:dyDescent="0.2">
      <c r="D2809" s="185"/>
    </row>
    <row r="2810" spans="4:4" x14ac:dyDescent="0.2">
      <c r="D2810" s="185"/>
    </row>
    <row r="2811" spans="4:4" x14ac:dyDescent="0.2">
      <c r="D2811" s="185"/>
    </row>
    <row r="2812" spans="4:4" x14ac:dyDescent="0.2">
      <c r="D2812" s="185"/>
    </row>
    <row r="2813" spans="4:4" x14ac:dyDescent="0.2">
      <c r="D2813" s="185"/>
    </row>
    <row r="2814" spans="4:4" x14ac:dyDescent="0.2">
      <c r="D2814" s="185"/>
    </row>
    <row r="2815" spans="4:4" x14ac:dyDescent="0.2">
      <c r="D2815" s="185"/>
    </row>
    <row r="2816" spans="4:4" x14ac:dyDescent="0.2">
      <c r="D2816" s="185"/>
    </row>
    <row r="2817" spans="4:4" x14ac:dyDescent="0.2">
      <c r="D2817" s="185"/>
    </row>
    <row r="2818" spans="4:4" x14ac:dyDescent="0.2">
      <c r="D2818" s="185"/>
    </row>
    <row r="2819" spans="4:4" x14ac:dyDescent="0.2">
      <c r="D2819" s="185"/>
    </row>
    <row r="2820" spans="4:4" x14ac:dyDescent="0.2">
      <c r="D2820" s="185"/>
    </row>
    <row r="2821" spans="4:4" x14ac:dyDescent="0.2">
      <c r="D2821" s="185"/>
    </row>
    <row r="2822" spans="4:4" x14ac:dyDescent="0.2">
      <c r="D2822" s="185"/>
    </row>
    <row r="2823" spans="4:4" x14ac:dyDescent="0.2">
      <c r="D2823" s="185"/>
    </row>
    <row r="2824" spans="4:4" x14ac:dyDescent="0.2">
      <c r="D2824" s="185"/>
    </row>
    <row r="2825" spans="4:4" x14ac:dyDescent="0.2">
      <c r="D2825" s="185"/>
    </row>
    <row r="2826" spans="4:4" x14ac:dyDescent="0.2">
      <c r="D2826" s="185"/>
    </row>
    <row r="2827" spans="4:4" x14ac:dyDescent="0.2">
      <c r="D2827" s="185"/>
    </row>
    <row r="2828" spans="4:4" x14ac:dyDescent="0.2">
      <c r="D2828" s="185"/>
    </row>
    <row r="2829" spans="4:4" x14ac:dyDescent="0.2">
      <c r="D2829" s="185"/>
    </row>
    <row r="2830" spans="4:4" x14ac:dyDescent="0.2">
      <c r="D2830" s="185"/>
    </row>
    <row r="2831" spans="4:4" x14ac:dyDescent="0.2">
      <c r="D2831" s="185"/>
    </row>
    <row r="2832" spans="4:4" x14ac:dyDescent="0.2">
      <c r="D2832" s="185"/>
    </row>
    <row r="2833" spans="4:4" x14ac:dyDescent="0.2">
      <c r="D2833" s="185"/>
    </row>
    <row r="2834" spans="4:4" x14ac:dyDescent="0.2">
      <c r="D2834" s="185"/>
    </row>
    <row r="2835" spans="4:4" x14ac:dyDescent="0.2">
      <c r="D2835" s="185"/>
    </row>
    <row r="2836" spans="4:4" x14ac:dyDescent="0.2">
      <c r="D2836" s="185"/>
    </row>
    <row r="2837" spans="4:4" x14ac:dyDescent="0.2">
      <c r="D2837" s="185"/>
    </row>
    <row r="2838" spans="4:4" x14ac:dyDescent="0.2">
      <c r="D2838" s="185"/>
    </row>
    <row r="2839" spans="4:4" x14ac:dyDescent="0.2">
      <c r="D2839" s="185"/>
    </row>
    <row r="2840" spans="4:4" x14ac:dyDescent="0.2">
      <c r="D2840" s="185"/>
    </row>
    <row r="2841" spans="4:4" x14ac:dyDescent="0.2">
      <c r="D2841" s="185"/>
    </row>
    <row r="2842" spans="4:4" x14ac:dyDescent="0.2">
      <c r="D2842" s="185"/>
    </row>
    <row r="2843" spans="4:4" x14ac:dyDescent="0.2">
      <c r="D2843" s="185"/>
    </row>
    <row r="2844" spans="4:4" x14ac:dyDescent="0.2">
      <c r="D2844" s="185"/>
    </row>
    <row r="2845" spans="4:4" x14ac:dyDescent="0.2">
      <c r="D2845" s="185"/>
    </row>
    <row r="2846" spans="4:4" x14ac:dyDescent="0.2">
      <c r="D2846" s="185"/>
    </row>
    <row r="2847" spans="4:4" x14ac:dyDescent="0.2">
      <c r="D2847" s="185"/>
    </row>
    <row r="2848" spans="4:4" x14ac:dyDescent="0.2">
      <c r="D2848" s="185"/>
    </row>
    <row r="2849" spans="4:4" x14ac:dyDescent="0.2">
      <c r="D2849" s="185"/>
    </row>
    <row r="2850" spans="4:4" x14ac:dyDescent="0.2">
      <c r="D2850" s="185"/>
    </row>
    <row r="2851" spans="4:4" x14ac:dyDescent="0.2">
      <c r="D2851" s="185"/>
    </row>
    <row r="2852" spans="4:4" x14ac:dyDescent="0.2">
      <c r="D2852" s="185"/>
    </row>
    <row r="2853" spans="4:4" x14ac:dyDescent="0.2">
      <c r="D2853" s="185"/>
    </row>
    <row r="2854" spans="4:4" x14ac:dyDescent="0.2">
      <c r="D2854" s="185"/>
    </row>
    <row r="2855" spans="4:4" x14ac:dyDescent="0.2">
      <c r="D2855" s="185"/>
    </row>
    <row r="2856" spans="4:4" x14ac:dyDescent="0.2">
      <c r="D2856" s="185"/>
    </row>
    <row r="2857" spans="4:4" x14ac:dyDescent="0.2">
      <c r="D2857" s="185"/>
    </row>
    <row r="2858" spans="4:4" x14ac:dyDescent="0.2">
      <c r="D2858" s="185"/>
    </row>
    <row r="2859" spans="4:4" x14ac:dyDescent="0.2">
      <c r="D2859" s="185"/>
    </row>
    <row r="2860" spans="4:4" x14ac:dyDescent="0.2">
      <c r="D2860" s="185"/>
    </row>
    <row r="2861" spans="4:4" x14ac:dyDescent="0.2">
      <c r="D2861" s="185"/>
    </row>
    <row r="2862" spans="4:4" x14ac:dyDescent="0.2">
      <c r="D2862" s="185"/>
    </row>
    <row r="2863" spans="4:4" x14ac:dyDescent="0.2">
      <c r="D2863" s="185"/>
    </row>
    <row r="2864" spans="4:4" x14ac:dyDescent="0.2">
      <c r="D2864" s="185"/>
    </row>
    <row r="2865" spans="4:4" x14ac:dyDescent="0.2">
      <c r="D2865" s="185"/>
    </row>
    <row r="2866" spans="4:4" x14ac:dyDescent="0.2">
      <c r="D2866" s="185"/>
    </row>
    <row r="2867" spans="4:4" x14ac:dyDescent="0.2">
      <c r="D2867" s="185"/>
    </row>
    <row r="2868" spans="4:4" x14ac:dyDescent="0.2">
      <c r="D2868" s="185"/>
    </row>
    <row r="2869" spans="4:4" x14ac:dyDescent="0.2">
      <c r="D2869" s="185"/>
    </row>
    <row r="2870" spans="4:4" x14ac:dyDescent="0.2">
      <c r="D2870" s="185"/>
    </row>
    <row r="2871" spans="4:4" x14ac:dyDescent="0.2">
      <c r="D2871" s="185"/>
    </row>
    <row r="2872" spans="4:4" x14ac:dyDescent="0.2">
      <c r="D2872" s="185"/>
    </row>
    <row r="2873" spans="4:4" x14ac:dyDescent="0.2">
      <c r="D2873" s="185"/>
    </row>
    <row r="2874" spans="4:4" x14ac:dyDescent="0.2">
      <c r="D2874" s="185"/>
    </row>
    <row r="2875" spans="4:4" x14ac:dyDescent="0.2">
      <c r="D2875" s="185"/>
    </row>
    <row r="2876" spans="4:4" x14ac:dyDescent="0.2">
      <c r="D2876" s="185"/>
    </row>
    <row r="2877" spans="4:4" x14ac:dyDescent="0.2">
      <c r="D2877" s="185"/>
    </row>
    <row r="2878" spans="4:4" x14ac:dyDescent="0.2">
      <c r="D2878" s="185"/>
    </row>
    <row r="2879" spans="4:4" x14ac:dyDescent="0.2">
      <c r="D2879" s="185"/>
    </row>
    <row r="2880" spans="4:4" x14ac:dyDescent="0.2">
      <c r="D2880" s="185"/>
    </row>
    <row r="2881" spans="4:4" x14ac:dyDescent="0.2">
      <c r="D2881" s="185"/>
    </row>
    <row r="2882" spans="4:4" x14ac:dyDescent="0.2">
      <c r="D2882" s="185"/>
    </row>
    <row r="2883" spans="4:4" x14ac:dyDescent="0.2">
      <c r="D2883" s="185"/>
    </row>
    <row r="2884" spans="4:4" x14ac:dyDescent="0.2">
      <c r="D2884" s="185"/>
    </row>
    <row r="2885" spans="4:4" x14ac:dyDescent="0.2">
      <c r="D2885" s="185"/>
    </row>
    <row r="2886" spans="4:4" x14ac:dyDescent="0.2">
      <c r="D2886" s="185"/>
    </row>
    <row r="2887" spans="4:4" x14ac:dyDescent="0.2">
      <c r="D2887" s="185"/>
    </row>
    <row r="2888" spans="4:4" x14ac:dyDescent="0.2">
      <c r="D2888" s="185"/>
    </row>
    <row r="2889" spans="4:4" x14ac:dyDescent="0.2">
      <c r="D2889" s="185"/>
    </row>
    <row r="2890" spans="4:4" x14ac:dyDescent="0.2">
      <c r="D2890" s="185"/>
    </row>
    <row r="2891" spans="4:4" x14ac:dyDescent="0.2">
      <c r="D2891" s="185"/>
    </row>
    <row r="2892" spans="4:4" x14ac:dyDescent="0.2">
      <c r="D2892" s="185"/>
    </row>
    <row r="2893" spans="4:4" x14ac:dyDescent="0.2">
      <c r="D2893" s="185"/>
    </row>
    <row r="2894" spans="4:4" x14ac:dyDescent="0.2">
      <c r="D2894" s="185"/>
    </row>
    <row r="2895" spans="4:4" x14ac:dyDescent="0.2">
      <c r="D2895" s="185"/>
    </row>
    <row r="2896" spans="4:4" x14ac:dyDescent="0.2">
      <c r="D2896" s="185"/>
    </row>
    <row r="2897" spans="4:4" x14ac:dyDescent="0.2">
      <c r="D2897" s="185"/>
    </row>
    <row r="2898" spans="4:4" x14ac:dyDescent="0.2">
      <c r="D2898" s="185"/>
    </row>
    <row r="2899" spans="4:4" x14ac:dyDescent="0.2">
      <c r="D2899" s="185"/>
    </row>
    <row r="2900" spans="4:4" x14ac:dyDescent="0.2">
      <c r="D2900" s="185"/>
    </row>
    <row r="2901" spans="4:4" x14ac:dyDescent="0.2">
      <c r="D2901" s="185"/>
    </row>
    <row r="2902" spans="4:4" x14ac:dyDescent="0.2">
      <c r="D2902" s="185"/>
    </row>
    <row r="2903" spans="4:4" x14ac:dyDescent="0.2">
      <c r="D2903" s="185"/>
    </row>
    <row r="2904" spans="4:4" x14ac:dyDescent="0.2">
      <c r="D2904" s="185"/>
    </row>
    <row r="2905" spans="4:4" x14ac:dyDescent="0.2">
      <c r="D2905" s="185"/>
    </row>
    <row r="2906" spans="4:4" x14ac:dyDescent="0.2">
      <c r="D2906" s="185"/>
    </row>
    <row r="2907" spans="4:4" x14ac:dyDescent="0.2">
      <c r="D2907" s="185"/>
    </row>
    <row r="2908" spans="4:4" x14ac:dyDescent="0.2">
      <c r="D2908" s="185"/>
    </row>
    <row r="2909" spans="4:4" x14ac:dyDescent="0.2">
      <c r="D2909" s="185"/>
    </row>
    <row r="2910" spans="4:4" x14ac:dyDescent="0.2">
      <c r="D2910" s="185"/>
    </row>
    <row r="2911" spans="4:4" x14ac:dyDescent="0.2">
      <c r="D2911" s="185"/>
    </row>
    <row r="2912" spans="4:4" x14ac:dyDescent="0.2">
      <c r="D2912" s="185"/>
    </row>
    <row r="2913" spans="4:4" x14ac:dyDescent="0.2">
      <c r="D2913" s="185"/>
    </row>
    <row r="2914" spans="4:4" x14ac:dyDescent="0.2">
      <c r="D2914" s="185"/>
    </row>
    <row r="2915" spans="4:4" x14ac:dyDescent="0.2">
      <c r="D2915" s="185"/>
    </row>
    <row r="2916" spans="4:4" x14ac:dyDescent="0.2">
      <c r="D2916" s="185"/>
    </row>
    <row r="2917" spans="4:4" x14ac:dyDescent="0.2">
      <c r="D2917" s="185"/>
    </row>
    <row r="2918" spans="4:4" x14ac:dyDescent="0.2">
      <c r="D2918" s="185"/>
    </row>
    <row r="2919" spans="4:4" x14ac:dyDescent="0.2">
      <c r="D2919" s="185"/>
    </row>
    <row r="2920" spans="4:4" x14ac:dyDescent="0.2">
      <c r="D2920" s="185"/>
    </row>
    <row r="2921" spans="4:4" x14ac:dyDescent="0.2">
      <c r="D2921" s="185"/>
    </row>
    <row r="2922" spans="4:4" x14ac:dyDescent="0.2">
      <c r="D2922" s="185"/>
    </row>
    <row r="2923" spans="4:4" x14ac:dyDescent="0.2">
      <c r="D2923" s="185"/>
    </row>
    <row r="2924" spans="4:4" x14ac:dyDescent="0.2">
      <c r="D2924" s="185"/>
    </row>
    <row r="2925" spans="4:4" x14ac:dyDescent="0.2">
      <c r="D2925" s="185"/>
    </row>
    <row r="2926" spans="4:4" x14ac:dyDescent="0.2">
      <c r="D2926" s="185"/>
    </row>
    <row r="2927" spans="4:4" x14ac:dyDescent="0.2">
      <c r="D2927" s="185"/>
    </row>
    <row r="2928" spans="4:4" x14ac:dyDescent="0.2">
      <c r="D2928" s="185"/>
    </row>
    <row r="2929" spans="4:4" x14ac:dyDescent="0.2">
      <c r="D2929" s="185"/>
    </row>
    <row r="2930" spans="4:4" x14ac:dyDescent="0.2">
      <c r="D2930" s="185"/>
    </row>
    <row r="2931" spans="4:4" x14ac:dyDescent="0.2">
      <c r="D2931" s="185"/>
    </row>
    <row r="2932" spans="4:4" x14ac:dyDescent="0.2">
      <c r="D2932" s="185"/>
    </row>
    <row r="2933" spans="4:4" x14ac:dyDescent="0.2">
      <c r="D2933" s="185"/>
    </row>
    <row r="2934" spans="4:4" x14ac:dyDescent="0.2">
      <c r="D2934" s="185"/>
    </row>
    <row r="2935" spans="4:4" x14ac:dyDescent="0.2">
      <c r="D2935" s="185"/>
    </row>
    <row r="2936" spans="4:4" x14ac:dyDescent="0.2">
      <c r="D2936" s="185"/>
    </row>
    <row r="2937" spans="4:4" x14ac:dyDescent="0.2">
      <c r="D2937" s="185"/>
    </row>
    <row r="2938" spans="4:4" x14ac:dyDescent="0.2">
      <c r="D2938" s="185"/>
    </row>
    <row r="2939" spans="4:4" x14ac:dyDescent="0.2">
      <c r="D2939" s="185"/>
    </row>
    <row r="2940" spans="4:4" x14ac:dyDescent="0.2">
      <c r="D2940" s="185"/>
    </row>
    <row r="2941" spans="4:4" x14ac:dyDescent="0.2">
      <c r="D2941" s="185"/>
    </row>
    <row r="2942" spans="4:4" x14ac:dyDescent="0.2">
      <c r="D2942" s="185"/>
    </row>
    <row r="2943" spans="4:4" x14ac:dyDescent="0.2">
      <c r="D2943" s="185"/>
    </row>
    <row r="2944" spans="4:4" x14ac:dyDescent="0.2">
      <c r="D2944" s="185"/>
    </row>
    <row r="2945" spans="4:4" x14ac:dyDescent="0.2">
      <c r="D2945" s="185"/>
    </row>
    <row r="2946" spans="4:4" x14ac:dyDescent="0.2">
      <c r="D2946" s="185"/>
    </row>
    <row r="2947" spans="4:4" x14ac:dyDescent="0.2">
      <c r="D2947" s="185"/>
    </row>
    <row r="2948" spans="4:4" x14ac:dyDescent="0.2">
      <c r="D2948" s="185"/>
    </row>
    <row r="2949" spans="4:4" x14ac:dyDescent="0.2">
      <c r="D2949" s="185"/>
    </row>
    <row r="2950" spans="4:4" x14ac:dyDescent="0.2">
      <c r="D2950" s="185"/>
    </row>
    <row r="2951" spans="4:4" x14ac:dyDescent="0.2">
      <c r="D2951" s="185"/>
    </row>
    <row r="2952" spans="4:4" x14ac:dyDescent="0.2">
      <c r="D2952" s="185"/>
    </row>
    <row r="2953" spans="4:4" x14ac:dyDescent="0.2">
      <c r="D2953" s="185"/>
    </row>
    <row r="2954" spans="4:4" x14ac:dyDescent="0.2">
      <c r="D2954" s="185"/>
    </row>
    <row r="2955" spans="4:4" x14ac:dyDescent="0.2">
      <c r="D2955" s="185"/>
    </row>
    <row r="2956" spans="4:4" x14ac:dyDescent="0.2">
      <c r="D2956" s="185"/>
    </row>
    <row r="2957" spans="4:4" x14ac:dyDescent="0.2">
      <c r="D2957" s="185"/>
    </row>
    <row r="2958" spans="4:4" x14ac:dyDescent="0.2">
      <c r="D2958" s="185"/>
    </row>
    <row r="2959" spans="4:4" x14ac:dyDescent="0.2">
      <c r="D2959" s="185"/>
    </row>
    <row r="2960" spans="4:4" x14ac:dyDescent="0.2">
      <c r="D2960" s="185"/>
    </row>
    <row r="2961" spans="4:4" x14ac:dyDescent="0.2">
      <c r="D2961" s="185"/>
    </row>
    <row r="2962" spans="4:4" x14ac:dyDescent="0.2">
      <c r="D2962" s="185"/>
    </row>
    <row r="2963" spans="4:4" x14ac:dyDescent="0.2">
      <c r="D2963" s="185"/>
    </row>
    <row r="2964" spans="4:4" x14ac:dyDescent="0.2">
      <c r="D2964" s="185"/>
    </row>
    <row r="2965" spans="4:4" x14ac:dyDescent="0.2">
      <c r="D2965" s="185"/>
    </row>
    <row r="2966" spans="4:4" x14ac:dyDescent="0.2">
      <c r="D2966" s="185"/>
    </row>
    <row r="2967" spans="4:4" x14ac:dyDescent="0.2">
      <c r="D2967" s="185"/>
    </row>
    <row r="2968" spans="4:4" x14ac:dyDescent="0.2">
      <c r="D2968" s="185"/>
    </row>
    <row r="2969" spans="4:4" x14ac:dyDescent="0.2">
      <c r="D2969" s="185"/>
    </row>
    <row r="2970" spans="4:4" x14ac:dyDescent="0.2">
      <c r="D2970" s="185"/>
    </row>
    <row r="2971" spans="4:4" x14ac:dyDescent="0.2">
      <c r="D2971" s="185"/>
    </row>
    <row r="2972" spans="4:4" x14ac:dyDescent="0.2">
      <c r="D2972" s="185"/>
    </row>
    <row r="2973" spans="4:4" x14ac:dyDescent="0.2">
      <c r="D2973" s="185"/>
    </row>
    <row r="2974" spans="4:4" x14ac:dyDescent="0.2">
      <c r="D2974" s="185"/>
    </row>
    <row r="2975" spans="4:4" x14ac:dyDescent="0.2">
      <c r="D2975" s="185"/>
    </row>
    <row r="2976" spans="4:4" x14ac:dyDescent="0.2">
      <c r="D2976" s="185"/>
    </row>
    <row r="2977" spans="4:4" x14ac:dyDescent="0.2">
      <c r="D2977" s="185"/>
    </row>
    <row r="2978" spans="4:4" x14ac:dyDescent="0.2">
      <c r="D2978" s="185"/>
    </row>
    <row r="2979" spans="4:4" x14ac:dyDescent="0.2">
      <c r="D2979" s="185"/>
    </row>
    <row r="2980" spans="4:4" x14ac:dyDescent="0.2">
      <c r="D2980" s="185"/>
    </row>
    <row r="2981" spans="4:4" x14ac:dyDescent="0.2">
      <c r="D2981" s="185"/>
    </row>
    <row r="2982" spans="4:4" x14ac:dyDescent="0.2">
      <c r="D2982" s="185"/>
    </row>
    <row r="2983" spans="4:4" x14ac:dyDescent="0.2">
      <c r="D2983" s="185"/>
    </row>
    <row r="2984" spans="4:4" x14ac:dyDescent="0.2">
      <c r="D2984" s="185"/>
    </row>
    <row r="2985" spans="4:4" x14ac:dyDescent="0.2">
      <c r="D2985" s="185"/>
    </row>
    <row r="2986" spans="4:4" x14ac:dyDescent="0.2">
      <c r="D2986" s="185"/>
    </row>
    <row r="2987" spans="4:4" x14ac:dyDescent="0.2">
      <c r="D2987" s="185"/>
    </row>
    <row r="2988" spans="4:4" x14ac:dyDescent="0.2">
      <c r="D2988" s="185"/>
    </row>
    <row r="2989" spans="4:4" x14ac:dyDescent="0.2">
      <c r="D2989" s="185"/>
    </row>
    <row r="2990" spans="4:4" x14ac:dyDescent="0.2">
      <c r="D2990" s="185"/>
    </row>
    <row r="2991" spans="4:4" x14ac:dyDescent="0.2">
      <c r="D2991" s="185"/>
    </row>
    <row r="2992" spans="4:4" x14ac:dyDescent="0.2">
      <c r="D2992" s="185"/>
    </row>
    <row r="2993" spans="4:4" x14ac:dyDescent="0.2">
      <c r="D2993" s="185"/>
    </row>
    <row r="2994" spans="4:4" x14ac:dyDescent="0.2">
      <c r="D2994" s="185"/>
    </row>
    <row r="2995" spans="4:4" x14ac:dyDescent="0.2">
      <c r="D2995" s="185"/>
    </row>
    <row r="2996" spans="4:4" x14ac:dyDescent="0.2">
      <c r="D2996" s="185"/>
    </row>
    <row r="2997" spans="4:4" x14ac:dyDescent="0.2">
      <c r="D2997" s="185"/>
    </row>
    <row r="2998" spans="4:4" x14ac:dyDescent="0.2">
      <c r="D2998" s="185"/>
    </row>
    <row r="2999" spans="4:4" x14ac:dyDescent="0.2">
      <c r="D2999" s="185"/>
    </row>
    <row r="3000" spans="4:4" x14ac:dyDescent="0.2">
      <c r="D3000" s="185"/>
    </row>
    <row r="3001" spans="4:4" x14ac:dyDescent="0.2">
      <c r="D3001" s="185"/>
    </row>
    <row r="3002" spans="4:4" x14ac:dyDescent="0.2">
      <c r="D3002" s="185"/>
    </row>
    <row r="3003" spans="4:4" x14ac:dyDescent="0.2">
      <c r="D3003" s="185"/>
    </row>
    <row r="3004" spans="4:4" x14ac:dyDescent="0.2">
      <c r="D3004" s="185"/>
    </row>
    <row r="3005" spans="4:4" x14ac:dyDescent="0.2">
      <c r="D3005" s="185"/>
    </row>
    <row r="3006" spans="4:4" x14ac:dyDescent="0.2">
      <c r="D3006" s="185"/>
    </row>
    <row r="3007" spans="4:4" x14ac:dyDescent="0.2">
      <c r="D3007" s="185"/>
    </row>
    <row r="3008" spans="4:4" x14ac:dyDescent="0.2">
      <c r="D3008" s="185"/>
    </row>
    <row r="3009" spans="4:4" x14ac:dyDescent="0.2">
      <c r="D3009" s="185"/>
    </row>
    <row r="3010" spans="4:4" x14ac:dyDescent="0.2">
      <c r="D3010" s="185"/>
    </row>
    <row r="3011" spans="4:4" x14ac:dyDescent="0.2">
      <c r="D3011" s="185"/>
    </row>
    <row r="3012" spans="4:4" x14ac:dyDescent="0.2">
      <c r="D3012" s="185"/>
    </row>
    <row r="3013" spans="4:4" x14ac:dyDescent="0.2">
      <c r="D3013" s="185"/>
    </row>
    <row r="3014" spans="4:4" x14ac:dyDescent="0.2">
      <c r="D3014" s="185"/>
    </row>
    <row r="3015" spans="4:4" x14ac:dyDescent="0.2">
      <c r="D3015" s="185"/>
    </row>
    <row r="3016" spans="4:4" x14ac:dyDescent="0.2">
      <c r="D3016" s="185"/>
    </row>
    <row r="3017" spans="4:4" x14ac:dyDescent="0.2">
      <c r="D3017" s="185"/>
    </row>
    <row r="3018" spans="4:4" x14ac:dyDescent="0.2">
      <c r="D3018" s="185"/>
    </row>
    <row r="3019" spans="4:4" x14ac:dyDescent="0.2">
      <c r="D3019" s="185"/>
    </row>
    <row r="3020" spans="4:4" x14ac:dyDescent="0.2">
      <c r="D3020" s="185"/>
    </row>
    <row r="3021" spans="4:4" x14ac:dyDescent="0.2">
      <c r="D3021" s="185"/>
    </row>
    <row r="3022" spans="4:4" x14ac:dyDescent="0.2">
      <c r="D3022" s="185"/>
    </row>
    <row r="3023" spans="4:4" x14ac:dyDescent="0.2">
      <c r="D3023" s="185"/>
    </row>
    <row r="3024" spans="4:4" x14ac:dyDescent="0.2">
      <c r="D3024" s="185"/>
    </row>
    <row r="3025" spans="4:4" x14ac:dyDescent="0.2">
      <c r="D3025" s="185"/>
    </row>
    <row r="3026" spans="4:4" x14ac:dyDescent="0.2">
      <c r="D3026" s="185"/>
    </row>
    <row r="3027" spans="4:4" x14ac:dyDescent="0.2">
      <c r="D3027" s="185"/>
    </row>
    <row r="3028" spans="4:4" x14ac:dyDescent="0.2">
      <c r="D3028" s="185"/>
    </row>
    <row r="3029" spans="4:4" x14ac:dyDescent="0.2">
      <c r="D3029" s="185"/>
    </row>
    <row r="3030" spans="4:4" x14ac:dyDescent="0.2">
      <c r="D3030" s="185"/>
    </row>
    <row r="3031" spans="4:4" x14ac:dyDescent="0.2">
      <c r="D3031" s="185"/>
    </row>
    <row r="3032" spans="4:4" x14ac:dyDescent="0.2">
      <c r="D3032" s="185"/>
    </row>
    <row r="3033" spans="4:4" x14ac:dyDescent="0.2">
      <c r="D3033" s="185"/>
    </row>
    <row r="3034" spans="4:4" x14ac:dyDescent="0.2">
      <c r="D3034" s="185"/>
    </row>
    <row r="3035" spans="4:4" x14ac:dyDescent="0.2">
      <c r="D3035" s="185"/>
    </row>
    <row r="3036" spans="4:4" x14ac:dyDescent="0.2">
      <c r="D3036" s="185"/>
    </row>
    <row r="3037" spans="4:4" x14ac:dyDescent="0.2">
      <c r="D3037" s="185"/>
    </row>
    <row r="3038" spans="4:4" x14ac:dyDescent="0.2">
      <c r="D3038" s="185"/>
    </row>
    <row r="3039" spans="4:4" x14ac:dyDescent="0.2">
      <c r="D3039" s="185"/>
    </row>
    <row r="3040" spans="4:4" x14ac:dyDescent="0.2">
      <c r="D3040" s="185"/>
    </row>
    <row r="3041" spans="4:4" x14ac:dyDescent="0.2">
      <c r="D3041" s="185"/>
    </row>
    <row r="3042" spans="4:4" x14ac:dyDescent="0.2">
      <c r="D3042" s="185"/>
    </row>
    <row r="3043" spans="4:4" x14ac:dyDescent="0.2">
      <c r="D3043" s="185"/>
    </row>
    <row r="3044" spans="4:4" x14ac:dyDescent="0.2">
      <c r="D3044" s="185"/>
    </row>
    <row r="3045" spans="4:4" x14ac:dyDescent="0.2">
      <c r="D3045" s="185"/>
    </row>
    <row r="3046" spans="4:4" x14ac:dyDescent="0.2">
      <c r="D3046" s="185"/>
    </row>
    <row r="3047" spans="4:4" x14ac:dyDescent="0.2">
      <c r="D3047" s="185"/>
    </row>
    <row r="3048" spans="4:4" x14ac:dyDescent="0.2">
      <c r="D3048" s="185"/>
    </row>
    <row r="3049" spans="4:4" x14ac:dyDescent="0.2">
      <c r="D3049" s="185"/>
    </row>
    <row r="3050" spans="4:4" x14ac:dyDescent="0.2">
      <c r="D3050" s="185"/>
    </row>
    <row r="3051" spans="4:4" x14ac:dyDescent="0.2">
      <c r="D3051" s="185"/>
    </row>
    <row r="3052" spans="4:4" x14ac:dyDescent="0.2">
      <c r="D3052" s="185"/>
    </row>
    <row r="3053" spans="4:4" x14ac:dyDescent="0.2">
      <c r="D3053" s="185"/>
    </row>
    <row r="3054" spans="4:4" x14ac:dyDescent="0.2">
      <c r="D3054" s="185"/>
    </row>
    <row r="3055" spans="4:4" x14ac:dyDescent="0.2">
      <c r="D3055" s="185"/>
    </row>
    <row r="3056" spans="4:4" x14ac:dyDescent="0.2">
      <c r="D3056" s="185"/>
    </row>
    <row r="3057" spans="4:4" x14ac:dyDescent="0.2">
      <c r="D3057" s="185"/>
    </row>
    <row r="3058" spans="4:4" x14ac:dyDescent="0.2">
      <c r="D3058" s="185"/>
    </row>
    <row r="3059" spans="4:4" x14ac:dyDescent="0.2">
      <c r="D3059" s="185"/>
    </row>
    <row r="3060" spans="4:4" x14ac:dyDescent="0.2">
      <c r="D3060" s="185"/>
    </row>
    <row r="3061" spans="4:4" x14ac:dyDescent="0.2">
      <c r="D3061" s="185"/>
    </row>
    <row r="3062" spans="4:4" x14ac:dyDescent="0.2">
      <c r="D3062" s="185"/>
    </row>
    <row r="3063" spans="4:4" x14ac:dyDescent="0.2">
      <c r="D3063" s="185"/>
    </row>
    <row r="3064" spans="4:4" x14ac:dyDescent="0.2">
      <c r="D3064" s="185"/>
    </row>
    <row r="3065" spans="4:4" x14ac:dyDescent="0.2">
      <c r="D3065" s="185"/>
    </row>
    <row r="3066" spans="4:4" x14ac:dyDescent="0.2">
      <c r="D3066" s="185"/>
    </row>
    <row r="3067" spans="4:4" x14ac:dyDescent="0.2">
      <c r="D3067" s="185"/>
    </row>
    <row r="3068" spans="4:4" x14ac:dyDescent="0.2">
      <c r="D3068" s="185"/>
    </row>
    <row r="3069" spans="4:4" x14ac:dyDescent="0.2">
      <c r="D3069" s="185"/>
    </row>
    <row r="3070" spans="4:4" x14ac:dyDescent="0.2">
      <c r="D3070" s="185"/>
    </row>
    <row r="3071" spans="4:4" x14ac:dyDescent="0.2">
      <c r="D3071" s="185"/>
    </row>
    <row r="3072" spans="4:4" x14ac:dyDescent="0.2">
      <c r="D3072" s="185"/>
    </row>
    <row r="3073" spans="4:4" x14ac:dyDescent="0.2">
      <c r="D3073" s="185"/>
    </row>
    <row r="3074" spans="4:4" x14ac:dyDescent="0.2">
      <c r="D3074" s="185"/>
    </row>
    <row r="3075" spans="4:4" x14ac:dyDescent="0.2">
      <c r="D3075" s="185"/>
    </row>
    <row r="3076" spans="4:4" x14ac:dyDescent="0.2">
      <c r="D3076" s="185"/>
    </row>
    <row r="3077" spans="4:4" x14ac:dyDescent="0.2">
      <c r="D3077" s="185"/>
    </row>
    <row r="3078" spans="4:4" x14ac:dyDescent="0.2">
      <c r="D3078" s="185"/>
    </row>
    <row r="3079" spans="4:4" x14ac:dyDescent="0.2">
      <c r="D3079" s="185"/>
    </row>
    <row r="3080" spans="4:4" x14ac:dyDescent="0.2">
      <c r="D3080" s="185"/>
    </row>
    <row r="3081" spans="4:4" x14ac:dyDescent="0.2">
      <c r="D3081" s="185"/>
    </row>
    <row r="3082" spans="4:4" x14ac:dyDescent="0.2">
      <c r="D3082" s="185"/>
    </row>
    <row r="3083" spans="4:4" x14ac:dyDescent="0.2">
      <c r="D3083" s="185"/>
    </row>
    <row r="3084" spans="4:4" x14ac:dyDescent="0.2">
      <c r="D3084" s="185"/>
    </row>
    <row r="3085" spans="4:4" x14ac:dyDescent="0.2">
      <c r="D3085" s="185"/>
    </row>
    <row r="3086" spans="4:4" x14ac:dyDescent="0.2">
      <c r="D3086" s="185"/>
    </row>
    <row r="3087" spans="4:4" x14ac:dyDescent="0.2">
      <c r="D3087" s="185"/>
    </row>
    <row r="3088" spans="4:4" x14ac:dyDescent="0.2">
      <c r="D3088" s="185"/>
    </row>
    <row r="3089" spans="4:4" x14ac:dyDescent="0.2">
      <c r="D3089" s="185"/>
    </row>
    <row r="3090" spans="4:4" x14ac:dyDescent="0.2">
      <c r="D3090" s="185"/>
    </row>
    <row r="3091" spans="4:4" x14ac:dyDescent="0.2">
      <c r="D3091" s="185"/>
    </row>
    <row r="3092" spans="4:4" x14ac:dyDescent="0.2">
      <c r="D3092" s="185"/>
    </row>
    <row r="3093" spans="4:4" x14ac:dyDescent="0.2">
      <c r="D3093" s="185"/>
    </row>
    <row r="3094" spans="4:4" x14ac:dyDescent="0.2">
      <c r="D3094" s="185"/>
    </row>
    <row r="3095" spans="4:4" x14ac:dyDescent="0.2">
      <c r="D3095" s="185"/>
    </row>
    <row r="3096" spans="4:4" x14ac:dyDescent="0.2">
      <c r="D3096" s="185"/>
    </row>
    <row r="3097" spans="4:4" x14ac:dyDescent="0.2">
      <c r="D3097" s="185"/>
    </row>
    <row r="3098" spans="4:4" x14ac:dyDescent="0.2">
      <c r="D3098" s="185"/>
    </row>
    <row r="3099" spans="4:4" x14ac:dyDescent="0.2">
      <c r="D3099" s="185"/>
    </row>
    <row r="3100" spans="4:4" x14ac:dyDescent="0.2">
      <c r="D3100" s="185"/>
    </row>
    <row r="3101" spans="4:4" x14ac:dyDescent="0.2">
      <c r="D3101" s="185"/>
    </row>
    <row r="3102" spans="4:4" x14ac:dyDescent="0.2">
      <c r="D3102" s="185"/>
    </row>
    <row r="3103" spans="4:4" x14ac:dyDescent="0.2">
      <c r="D3103" s="185"/>
    </row>
    <row r="3104" spans="4:4" x14ac:dyDescent="0.2">
      <c r="D3104" s="185"/>
    </row>
    <row r="3105" spans="4:4" x14ac:dyDescent="0.2">
      <c r="D3105" s="185"/>
    </row>
    <row r="3106" spans="4:4" x14ac:dyDescent="0.2">
      <c r="D3106" s="185"/>
    </row>
    <row r="3107" spans="4:4" x14ac:dyDescent="0.2">
      <c r="D3107" s="185"/>
    </row>
    <row r="3108" spans="4:4" x14ac:dyDescent="0.2">
      <c r="D3108" s="185"/>
    </row>
    <row r="3109" spans="4:4" x14ac:dyDescent="0.2">
      <c r="D3109" s="185"/>
    </row>
    <row r="3110" spans="4:4" x14ac:dyDescent="0.2">
      <c r="D3110" s="185"/>
    </row>
    <row r="3111" spans="4:4" x14ac:dyDescent="0.2">
      <c r="D3111" s="185"/>
    </row>
    <row r="3112" spans="4:4" x14ac:dyDescent="0.2">
      <c r="D3112" s="185"/>
    </row>
    <row r="3113" spans="4:4" x14ac:dyDescent="0.2">
      <c r="D3113" s="185"/>
    </row>
    <row r="3114" spans="4:4" x14ac:dyDescent="0.2">
      <c r="D3114" s="185"/>
    </row>
    <row r="3115" spans="4:4" x14ac:dyDescent="0.2">
      <c r="D3115" s="185"/>
    </row>
    <row r="3116" spans="4:4" x14ac:dyDescent="0.2">
      <c r="D3116" s="185"/>
    </row>
    <row r="3117" spans="4:4" x14ac:dyDescent="0.2">
      <c r="D3117" s="185"/>
    </row>
    <row r="3118" spans="4:4" x14ac:dyDescent="0.2">
      <c r="D3118" s="185"/>
    </row>
    <row r="3119" spans="4:4" x14ac:dyDescent="0.2">
      <c r="D3119" s="185"/>
    </row>
    <row r="3120" spans="4:4" x14ac:dyDescent="0.2">
      <c r="D3120" s="185"/>
    </row>
    <row r="3121" spans="4:4" x14ac:dyDescent="0.2">
      <c r="D3121" s="185"/>
    </row>
    <row r="3122" spans="4:4" x14ac:dyDescent="0.2">
      <c r="D3122" s="185"/>
    </row>
    <row r="3123" spans="4:4" x14ac:dyDescent="0.2">
      <c r="D3123" s="185"/>
    </row>
    <row r="3124" spans="4:4" x14ac:dyDescent="0.2">
      <c r="D3124" s="185"/>
    </row>
    <row r="3125" spans="4:4" x14ac:dyDescent="0.2">
      <c r="D3125" s="185"/>
    </row>
    <row r="3126" spans="4:4" x14ac:dyDescent="0.2">
      <c r="D3126" s="185"/>
    </row>
    <row r="3127" spans="4:4" x14ac:dyDescent="0.2">
      <c r="D3127" s="185"/>
    </row>
    <row r="3128" spans="4:4" x14ac:dyDescent="0.2">
      <c r="D3128" s="185"/>
    </row>
    <row r="3129" spans="4:4" x14ac:dyDescent="0.2">
      <c r="D3129" s="185"/>
    </row>
    <row r="3130" spans="4:4" x14ac:dyDescent="0.2">
      <c r="D3130" s="185"/>
    </row>
    <row r="3131" spans="4:4" x14ac:dyDescent="0.2">
      <c r="D3131" s="185"/>
    </row>
    <row r="3132" spans="4:4" x14ac:dyDescent="0.2">
      <c r="D3132" s="185"/>
    </row>
    <row r="3133" spans="4:4" x14ac:dyDescent="0.2">
      <c r="D3133" s="185"/>
    </row>
    <row r="3134" spans="4:4" x14ac:dyDescent="0.2">
      <c r="D3134" s="185"/>
    </row>
    <row r="3135" spans="4:4" x14ac:dyDescent="0.2">
      <c r="D3135" s="185"/>
    </row>
    <row r="3136" spans="4:4" x14ac:dyDescent="0.2">
      <c r="D3136" s="185"/>
    </row>
    <row r="3137" spans="4:4" x14ac:dyDescent="0.2">
      <c r="D3137" s="185"/>
    </row>
    <row r="3138" spans="4:4" x14ac:dyDescent="0.2">
      <c r="D3138" s="185"/>
    </row>
    <row r="3139" spans="4:4" x14ac:dyDescent="0.2">
      <c r="D3139" s="185"/>
    </row>
    <row r="3140" spans="4:4" x14ac:dyDescent="0.2">
      <c r="D3140" s="185"/>
    </row>
    <row r="3141" spans="4:4" x14ac:dyDescent="0.2">
      <c r="D3141" s="185"/>
    </row>
    <row r="3142" spans="4:4" x14ac:dyDescent="0.2">
      <c r="D3142" s="185"/>
    </row>
    <row r="3143" spans="4:4" x14ac:dyDescent="0.2">
      <c r="D3143" s="185"/>
    </row>
    <row r="3144" spans="4:4" x14ac:dyDescent="0.2">
      <c r="D3144" s="185"/>
    </row>
    <row r="3145" spans="4:4" x14ac:dyDescent="0.2">
      <c r="D3145" s="185"/>
    </row>
    <row r="3146" spans="4:4" x14ac:dyDescent="0.2">
      <c r="D3146" s="185"/>
    </row>
    <row r="3147" spans="4:4" x14ac:dyDescent="0.2">
      <c r="D3147" s="185"/>
    </row>
    <row r="3148" spans="4:4" x14ac:dyDescent="0.2">
      <c r="D3148" s="185"/>
    </row>
    <row r="3149" spans="4:4" x14ac:dyDescent="0.2">
      <c r="D3149" s="185"/>
    </row>
    <row r="3150" spans="4:4" x14ac:dyDescent="0.2">
      <c r="D3150" s="185"/>
    </row>
    <row r="3151" spans="4:4" x14ac:dyDescent="0.2">
      <c r="D3151" s="185"/>
    </row>
    <row r="3152" spans="4:4" x14ac:dyDescent="0.2">
      <c r="D3152" s="185"/>
    </row>
    <row r="3153" spans="4:4" x14ac:dyDescent="0.2">
      <c r="D3153" s="185"/>
    </row>
    <row r="3154" spans="4:4" x14ac:dyDescent="0.2">
      <c r="D3154" s="185"/>
    </row>
    <row r="3155" spans="4:4" x14ac:dyDescent="0.2">
      <c r="D3155" s="185"/>
    </row>
    <row r="3156" spans="4:4" x14ac:dyDescent="0.2">
      <c r="D3156" s="185"/>
    </row>
    <row r="3157" spans="4:4" x14ac:dyDescent="0.2">
      <c r="D3157" s="185"/>
    </row>
    <row r="3158" spans="4:4" x14ac:dyDescent="0.2">
      <c r="D3158" s="185"/>
    </row>
    <row r="3159" spans="4:4" x14ac:dyDescent="0.2">
      <c r="D3159" s="185"/>
    </row>
    <row r="3160" spans="4:4" x14ac:dyDescent="0.2">
      <c r="D3160" s="185"/>
    </row>
    <row r="3161" spans="4:4" x14ac:dyDescent="0.2">
      <c r="D3161" s="185"/>
    </row>
    <row r="3162" spans="4:4" x14ac:dyDescent="0.2">
      <c r="D3162" s="185"/>
    </row>
    <row r="3163" spans="4:4" x14ac:dyDescent="0.2">
      <c r="D3163" s="185"/>
    </row>
    <row r="3164" spans="4:4" x14ac:dyDescent="0.2">
      <c r="D3164" s="185"/>
    </row>
    <row r="3165" spans="4:4" x14ac:dyDescent="0.2">
      <c r="D3165" s="185"/>
    </row>
    <row r="3166" spans="4:4" x14ac:dyDescent="0.2">
      <c r="D3166" s="185"/>
    </row>
    <row r="3167" spans="4:4" x14ac:dyDescent="0.2">
      <c r="D3167" s="185"/>
    </row>
    <row r="3168" spans="4:4" x14ac:dyDescent="0.2">
      <c r="D3168" s="185"/>
    </row>
    <row r="3169" spans="4:4" x14ac:dyDescent="0.2">
      <c r="D3169" s="185"/>
    </row>
    <row r="3170" spans="4:4" x14ac:dyDescent="0.2">
      <c r="D3170" s="185"/>
    </row>
    <row r="3171" spans="4:4" x14ac:dyDescent="0.2">
      <c r="D3171" s="185"/>
    </row>
    <row r="3172" spans="4:4" x14ac:dyDescent="0.2">
      <c r="D3172" s="185"/>
    </row>
    <row r="3173" spans="4:4" x14ac:dyDescent="0.2">
      <c r="D3173" s="185"/>
    </row>
    <row r="3174" spans="4:4" x14ac:dyDescent="0.2">
      <c r="D3174" s="185"/>
    </row>
    <row r="3175" spans="4:4" x14ac:dyDescent="0.2">
      <c r="D3175" s="185"/>
    </row>
    <row r="3176" spans="4:4" x14ac:dyDescent="0.2">
      <c r="D3176" s="185"/>
    </row>
    <row r="3177" spans="4:4" x14ac:dyDescent="0.2">
      <c r="D3177" s="185"/>
    </row>
    <row r="3178" spans="4:4" x14ac:dyDescent="0.2">
      <c r="D3178" s="185"/>
    </row>
    <row r="3179" spans="4:4" x14ac:dyDescent="0.2">
      <c r="D3179" s="185"/>
    </row>
    <row r="3180" spans="4:4" x14ac:dyDescent="0.2">
      <c r="D3180" s="185"/>
    </row>
    <row r="3181" spans="4:4" x14ac:dyDescent="0.2">
      <c r="D3181" s="185"/>
    </row>
    <row r="3182" spans="4:4" x14ac:dyDescent="0.2">
      <c r="D3182" s="185"/>
    </row>
    <row r="3183" spans="4:4" x14ac:dyDescent="0.2">
      <c r="D3183" s="185"/>
    </row>
    <row r="3184" spans="4:4" x14ac:dyDescent="0.2">
      <c r="D3184" s="185"/>
    </row>
    <row r="3185" spans="4:4" x14ac:dyDescent="0.2">
      <c r="D3185" s="185"/>
    </row>
    <row r="3186" spans="4:4" x14ac:dyDescent="0.2">
      <c r="D3186" s="185"/>
    </row>
    <row r="3187" spans="4:4" x14ac:dyDescent="0.2">
      <c r="D3187" s="185"/>
    </row>
    <row r="3188" spans="4:4" x14ac:dyDescent="0.2">
      <c r="D3188" s="185"/>
    </row>
    <row r="3189" spans="4:4" x14ac:dyDescent="0.2">
      <c r="D3189" s="185"/>
    </row>
    <row r="3190" spans="4:4" x14ac:dyDescent="0.2">
      <c r="D3190" s="185"/>
    </row>
    <row r="3191" spans="4:4" x14ac:dyDescent="0.2">
      <c r="D3191" s="185"/>
    </row>
    <row r="3192" spans="4:4" x14ac:dyDescent="0.2">
      <c r="D3192" s="185"/>
    </row>
    <row r="3193" spans="4:4" x14ac:dyDescent="0.2">
      <c r="D3193" s="185"/>
    </row>
    <row r="3194" spans="4:4" x14ac:dyDescent="0.2">
      <c r="D3194" s="185"/>
    </row>
    <row r="3195" spans="4:4" x14ac:dyDescent="0.2">
      <c r="D3195" s="185"/>
    </row>
    <row r="3196" spans="4:4" x14ac:dyDescent="0.2">
      <c r="D3196" s="185"/>
    </row>
    <row r="3197" spans="4:4" x14ac:dyDescent="0.2">
      <c r="D3197" s="185"/>
    </row>
    <row r="3198" spans="4:4" x14ac:dyDescent="0.2">
      <c r="D3198" s="185"/>
    </row>
    <row r="3199" spans="4:4" x14ac:dyDescent="0.2">
      <c r="D3199" s="185"/>
    </row>
    <row r="3200" spans="4:4" x14ac:dyDescent="0.2">
      <c r="D3200" s="185"/>
    </row>
    <row r="3201" spans="4:4" x14ac:dyDescent="0.2">
      <c r="D3201" s="185"/>
    </row>
    <row r="3202" spans="4:4" x14ac:dyDescent="0.2">
      <c r="D3202" s="185"/>
    </row>
    <row r="3203" spans="4:4" x14ac:dyDescent="0.2">
      <c r="D3203" s="185"/>
    </row>
    <row r="3204" spans="4:4" x14ac:dyDescent="0.2">
      <c r="D3204" s="185"/>
    </row>
    <row r="3205" spans="4:4" x14ac:dyDescent="0.2">
      <c r="D3205" s="185"/>
    </row>
    <row r="3206" spans="4:4" x14ac:dyDescent="0.2">
      <c r="D3206" s="185"/>
    </row>
    <row r="3207" spans="4:4" x14ac:dyDescent="0.2">
      <c r="D3207" s="185"/>
    </row>
    <row r="3208" spans="4:4" x14ac:dyDescent="0.2">
      <c r="D3208" s="185"/>
    </row>
    <row r="3209" spans="4:4" x14ac:dyDescent="0.2">
      <c r="D3209" s="185"/>
    </row>
    <row r="3210" spans="4:4" x14ac:dyDescent="0.2">
      <c r="D3210" s="185"/>
    </row>
    <row r="3211" spans="4:4" x14ac:dyDescent="0.2">
      <c r="D3211" s="185"/>
    </row>
    <row r="3212" spans="4:4" x14ac:dyDescent="0.2">
      <c r="D3212" s="185"/>
    </row>
    <row r="3213" spans="4:4" x14ac:dyDescent="0.2">
      <c r="D3213" s="185"/>
    </row>
    <row r="3214" spans="4:4" x14ac:dyDescent="0.2">
      <c r="D3214" s="185"/>
    </row>
    <row r="3215" spans="4:4" x14ac:dyDescent="0.2">
      <c r="D3215" s="185"/>
    </row>
    <row r="3216" spans="4:4" x14ac:dyDescent="0.2">
      <c r="D3216" s="185"/>
    </row>
    <row r="3217" spans="4:4" x14ac:dyDescent="0.2">
      <c r="D3217" s="185"/>
    </row>
    <row r="3218" spans="4:4" x14ac:dyDescent="0.2">
      <c r="D3218" s="185"/>
    </row>
    <row r="3219" spans="4:4" x14ac:dyDescent="0.2">
      <c r="D3219" s="185"/>
    </row>
    <row r="3220" spans="4:4" x14ac:dyDescent="0.2">
      <c r="D3220" s="185"/>
    </row>
    <row r="3221" spans="4:4" x14ac:dyDescent="0.2">
      <c r="D3221" s="185"/>
    </row>
    <row r="3222" spans="4:4" x14ac:dyDescent="0.2">
      <c r="D3222" s="185"/>
    </row>
    <row r="3223" spans="4:4" x14ac:dyDescent="0.2">
      <c r="D3223" s="185"/>
    </row>
    <row r="3224" spans="4:4" x14ac:dyDescent="0.2">
      <c r="D3224" s="185"/>
    </row>
    <row r="3225" spans="4:4" x14ac:dyDescent="0.2">
      <c r="D3225" s="185"/>
    </row>
    <row r="3226" spans="4:4" x14ac:dyDescent="0.2">
      <c r="D3226" s="185"/>
    </row>
    <row r="3227" spans="4:4" x14ac:dyDescent="0.2">
      <c r="D3227" s="185"/>
    </row>
    <row r="3228" spans="4:4" x14ac:dyDescent="0.2">
      <c r="D3228" s="185"/>
    </row>
    <row r="3229" spans="4:4" x14ac:dyDescent="0.2">
      <c r="D3229" s="185"/>
    </row>
    <row r="3230" spans="4:4" x14ac:dyDescent="0.2">
      <c r="D3230" s="185"/>
    </row>
    <row r="3231" spans="4:4" x14ac:dyDescent="0.2">
      <c r="D3231" s="185"/>
    </row>
    <row r="3232" spans="4:4" x14ac:dyDescent="0.2">
      <c r="D3232" s="185"/>
    </row>
    <row r="3233" spans="4:4" x14ac:dyDescent="0.2">
      <c r="D3233" s="185"/>
    </row>
    <row r="3234" spans="4:4" x14ac:dyDescent="0.2">
      <c r="D3234" s="185"/>
    </row>
    <row r="3235" spans="4:4" x14ac:dyDescent="0.2">
      <c r="D3235" s="185"/>
    </row>
    <row r="3236" spans="4:4" x14ac:dyDescent="0.2">
      <c r="D3236" s="185"/>
    </row>
    <row r="3237" spans="4:4" x14ac:dyDescent="0.2">
      <c r="D3237" s="185"/>
    </row>
    <row r="3238" spans="4:4" x14ac:dyDescent="0.2">
      <c r="D3238" s="185"/>
    </row>
    <row r="3239" spans="4:4" x14ac:dyDescent="0.2">
      <c r="D3239" s="185"/>
    </row>
    <row r="3240" spans="4:4" x14ac:dyDescent="0.2">
      <c r="D3240" s="185"/>
    </row>
    <row r="3241" spans="4:4" x14ac:dyDescent="0.2">
      <c r="D3241" s="185"/>
    </row>
    <row r="3242" spans="4:4" x14ac:dyDescent="0.2">
      <c r="D3242" s="185"/>
    </row>
    <row r="3243" spans="4:4" x14ac:dyDescent="0.2">
      <c r="D3243" s="185"/>
    </row>
    <row r="3244" spans="4:4" x14ac:dyDescent="0.2">
      <c r="D3244" s="185"/>
    </row>
    <row r="3245" spans="4:4" x14ac:dyDescent="0.2">
      <c r="D3245" s="185"/>
    </row>
    <row r="3246" spans="4:4" x14ac:dyDescent="0.2">
      <c r="D3246" s="185"/>
    </row>
    <row r="3247" spans="4:4" x14ac:dyDescent="0.2">
      <c r="D3247" s="185"/>
    </row>
    <row r="3248" spans="4:4" x14ac:dyDescent="0.2">
      <c r="D3248" s="185"/>
    </row>
    <row r="3249" spans="4:4" x14ac:dyDescent="0.2">
      <c r="D3249" s="185"/>
    </row>
    <row r="3250" spans="4:4" x14ac:dyDescent="0.2">
      <c r="D3250" s="185"/>
    </row>
    <row r="3251" spans="4:4" x14ac:dyDescent="0.2">
      <c r="D3251" s="185"/>
    </row>
    <row r="3252" spans="4:4" x14ac:dyDescent="0.2">
      <c r="D3252" s="185"/>
    </row>
    <row r="3253" spans="4:4" x14ac:dyDescent="0.2">
      <c r="D3253" s="185"/>
    </row>
    <row r="3254" spans="4:4" x14ac:dyDescent="0.2">
      <c r="D3254" s="185"/>
    </row>
    <row r="3255" spans="4:4" x14ac:dyDescent="0.2">
      <c r="D3255" s="185"/>
    </row>
    <row r="3256" spans="4:4" x14ac:dyDescent="0.2">
      <c r="D3256" s="185"/>
    </row>
    <row r="3257" spans="4:4" x14ac:dyDescent="0.2">
      <c r="D3257" s="185"/>
    </row>
    <row r="3258" spans="4:4" x14ac:dyDescent="0.2">
      <c r="D3258" s="185"/>
    </row>
    <row r="3259" spans="4:4" x14ac:dyDescent="0.2">
      <c r="D3259" s="185"/>
    </row>
    <row r="3260" spans="4:4" x14ac:dyDescent="0.2">
      <c r="D3260" s="185"/>
    </row>
    <row r="3261" spans="4:4" x14ac:dyDescent="0.2">
      <c r="D3261" s="185"/>
    </row>
    <row r="3262" spans="4:4" x14ac:dyDescent="0.2">
      <c r="D3262" s="185"/>
    </row>
    <row r="3263" spans="4:4" x14ac:dyDescent="0.2">
      <c r="D3263" s="185"/>
    </row>
    <row r="3264" spans="4:4" x14ac:dyDescent="0.2">
      <c r="D3264" s="185"/>
    </row>
    <row r="3265" spans="4:4" x14ac:dyDescent="0.2">
      <c r="D3265" s="185"/>
    </row>
    <row r="3266" spans="4:4" x14ac:dyDescent="0.2">
      <c r="D3266" s="185"/>
    </row>
    <row r="3267" spans="4:4" x14ac:dyDescent="0.2">
      <c r="D3267" s="185"/>
    </row>
    <row r="3268" spans="4:4" x14ac:dyDescent="0.2">
      <c r="D3268" s="185"/>
    </row>
    <row r="3269" spans="4:4" x14ac:dyDescent="0.2">
      <c r="D3269" s="185"/>
    </row>
    <row r="3270" spans="4:4" x14ac:dyDescent="0.2">
      <c r="D3270" s="185"/>
    </row>
    <row r="3271" spans="4:4" x14ac:dyDescent="0.2">
      <c r="D3271" s="185"/>
    </row>
    <row r="3272" spans="4:4" x14ac:dyDescent="0.2">
      <c r="D3272" s="185"/>
    </row>
    <row r="3273" spans="4:4" x14ac:dyDescent="0.2">
      <c r="D3273" s="185"/>
    </row>
    <row r="3274" spans="4:4" x14ac:dyDescent="0.2">
      <c r="D3274" s="185"/>
    </row>
    <row r="3275" spans="4:4" x14ac:dyDescent="0.2">
      <c r="D3275" s="185"/>
    </row>
    <row r="3276" spans="4:4" x14ac:dyDescent="0.2">
      <c r="D3276" s="185"/>
    </row>
    <row r="3277" spans="4:4" x14ac:dyDescent="0.2">
      <c r="D3277" s="185"/>
    </row>
    <row r="3278" spans="4:4" x14ac:dyDescent="0.2">
      <c r="D3278" s="185"/>
    </row>
    <row r="3279" spans="4:4" x14ac:dyDescent="0.2">
      <c r="D3279" s="185"/>
    </row>
    <row r="3280" spans="4:4" x14ac:dyDescent="0.2">
      <c r="D3280" s="185"/>
    </row>
    <row r="3281" spans="4:4" x14ac:dyDescent="0.2">
      <c r="D3281" s="185"/>
    </row>
    <row r="3282" spans="4:4" x14ac:dyDescent="0.2">
      <c r="D3282" s="185"/>
    </row>
    <row r="3283" spans="4:4" x14ac:dyDescent="0.2">
      <c r="D3283" s="185"/>
    </row>
    <row r="3284" spans="4:4" x14ac:dyDescent="0.2">
      <c r="D3284" s="185"/>
    </row>
    <row r="3285" spans="4:4" x14ac:dyDescent="0.2">
      <c r="D3285" s="185"/>
    </row>
    <row r="3286" spans="4:4" x14ac:dyDescent="0.2">
      <c r="D3286" s="185"/>
    </row>
    <row r="3287" spans="4:4" x14ac:dyDescent="0.2">
      <c r="D3287" s="185"/>
    </row>
    <row r="3288" spans="4:4" x14ac:dyDescent="0.2">
      <c r="D3288" s="185"/>
    </row>
    <row r="3289" spans="4:4" x14ac:dyDescent="0.2">
      <c r="D3289" s="185"/>
    </row>
    <row r="3290" spans="4:4" x14ac:dyDescent="0.2">
      <c r="D3290" s="185"/>
    </row>
    <row r="3291" spans="4:4" x14ac:dyDescent="0.2">
      <c r="D3291" s="185"/>
    </row>
    <row r="3292" spans="4:4" x14ac:dyDescent="0.2">
      <c r="D3292" s="185"/>
    </row>
    <row r="3293" spans="4:4" x14ac:dyDescent="0.2">
      <c r="D3293" s="185"/>
    </row>
    <row r="3294" spans="4:4" x14ac:dyDescent="0.2">
      <c r="D3294" s="185"/>
    </row>
    <row r="3295" spans="4:4" x14ac:dyDescent="0.2">
      <c r="D3295" s="185"/>
    </row>
    <row r="3296" spans="4:4" x14ac:dyDescent="0.2">
      <c r="D3296" s="185"/>
    </row>
    <row r="3297" spans="4:4" x14ac:dyDescent="0.2">
      <c r="D3297" s="185"/>
    </row>
    <row r="3298" spans="4:4" x14ac:dyDescent="0.2">
      <c r="D3298" s="185"/>
    </row>
    <row r="3299" spans="4:4" x14ac:dyDescent="0.2">
      <c r="D3299" s="185"/>
    </row>
    <row r="3300" spans="4:4" x14ac:dyDescent="0.2">
      <c r="D3300" s="185"/>
    </row>
    <row r="3301" spans="4:4" x14ac:dyDescent="0.2">
      <c r="D3301" s="185"/>
    </row>
    <row r="3302" spans="4:4" x14ac:dyDescent="0.2">
      <c r="D3302" s="185"/>
    </row>
    <row r="3303" spans="4:4" x14ac:dyDescent="0.2">
      <c r="D3303" s="185"/>
    </row>
    <row r="3304" spans="4:4" x14ac:dyDescent="0.2">
      <c r="D3304" s="185"/>
    </row>
    <row r="3305" spans="4:4" x14ac:dyDescent="0.2">
      <c r="D3305" s="185"/>
    </row>
    <row r="3306" spans="4:4" x14ac:dyDescent="0.2">
      <c r="D3306" s="185"/>
    </row>
    <row r="3307" spans="4:4" x14ac:dyDescent="0.2">
      <c r="D3307" s="185"/>
    </row>
    <row r="3308" spans="4:4" x14ac:dyDescent="0.2">
      <c r="D3308" s="185"/>
    </row>
    <row r="3309" spans="4:4" x14ac:dyDescent="0.2">
      <c r="D3309" s="185"/>
    </row>
    <row r="3310" spans="4:4" x14ac:dyDescent="0.2">
      <c r="D3310" s="185"/>
    </row>
    <row r="3311" spans="4:4" x14ac:dyDescent="0.2">
      <c r="D3311" s="185"/>
    </row>
    <row r="3312" spans="4:4" x14ac:dyDescent="0.2">
      <c r="D3312" s="185"/>
    </row>
    <row r="3313" spans="4:4" x14ac:dyDescent="0.2">
      <c r="D3313" s="185"/>
    </row>
    <row r="3314" spans="4:4" x14ac:dyDescent="0.2">
      <c r="D3314" s="185"/>
    </row>
    <row r="3315" spans="4:4" x14ac:dyDescent="0.2">
      <c r="D3315" s="185"/>
    </row>
    <row r="3316" spans="4:4" x14ac:dyDescent="0.2">
      <c r="D3316" s="185"/>
    </row>
    <row r="3317" spans="4:4" x14ac:dyDescent="0.2">
      <c r="D3317" s="185"/>
    </row>
    <row r="3318" spans="4:4" x14ac:dyDescent="0.2">
      <c r="D3318" s="185"/>
    </row>
    <row r="3319" spans="4:4" x14ac:dyDescent="0.2">
      <c r="D3319" s="185"/>
    </row>
    <row r="3320" spans="4:4" x14ac:dyDescent="0.2">
      <c r="D3320" s="185"/>
    </row>
    <row r="3321" spans="4:4" x14ac:dyDescent="0.2">
      <c r="D3321" s="185"/>
    </row>
    <row r="3322" spans="4:4" x14ac:dyDescent="0.2">
      <c r="D3322" s="185"/>
    </row>
    <row r="3323" spans="4:4" x14ac:dyDescent="0.2">
      <c r="D3323" s="185"/>
    </row>
    <row r="3324" spans="4:4" x14ac:dyDescent="0.2">
      <c r="D3324" s="185"/>
    </row>
    <row r="3325" spans="4:4" x14ac:dyDescent="0.2">
      <c r="D3325" s="185"/>
    </row>
    <row r="3326" spans="4:4" x14ac:dyDescent="0.2">
      <c r="D3326" s="185"/>
    </row>
    <row r="3327" spans="4:4" x14ac:dyDescent="0.2">
      <c r="D3327" s="185"/>
    </row>
    <row r="3328" spans="4:4" x14ac:dyDescent="0.2">
      <c r="D3328" s="185"/>
    </row>
    <row r="3329" spans="4:4" x14ac:dyDescent="0.2">
      <c r="D3329" s="185"/>
    </row>
    <row r="3330" spans="4:4" x14ac:dyDescent="0.2">
      <c r="D3330" s="185"/>
    </row>
    <row r="3331" spans="4:4" x14ac:dyDescent="0.2">
      <c r="D3331" s="185"/>
    </row>
    <row r="3332" spans="4:4" x14ac:dyDescent="0.2">
      <c r="D3332" s="185"/>
    </row>
    <row r="3333" spans="4:4" x14ac:dyDescent="0.2">
      <c r="D3333" s="185"/>
    </row>
    <row r="3334" spans="4:4" x14ac:dyDescent="0.2">
      <c r="D3334" s="185"/>
    </row>
    <row r="3335" spans="4:4" x14ac:dyDescent="0.2">
      <c r="D3335" s="185"/>
    </row>
    <row r="3336" spans="4:4" x14ac:dyDescent="0.2">
      <c r="D3336" s="185"/>
    </row>
    <row r="3337" spans="4:4" x14ac:dyDescent="0.2">
      <c r="D3337" s="185"/>
    </row>
    <row r="3338" spans="4:4" x14ac:dyDescent="0.2">
      <c r="D3338" s="185"/>
    </row>
    <row r="3339" spans="4:4" x14ac:dyDescent="0.2">
      <c r="D3339" s="185"/>
    </row>
    <row r="3340" spans="4:4" x14ac:dyDescent="0.2">
      <c r="D3340" s="185"/>
    </row>
    <row r="3341" spans="4:4" x14ac:dyDescent="0.2">
      <c r="D3341" s="185"/>
    </row>
    <row r="3342" spans="4:4" x14ac:dyDescent="0.2">
      <c r="D3342" s="185"/>
    </row>
    <row r="3343" spans="4:4" x14ac:dyDescent="0.2">
      <c r="D3343" s="185"/>
    </row>
    <row r="3344" spans="4:4" x14ac:dyDescent="0.2">
      <c r="D3344" s="185"/>
    </row>
    <row r="3345" spans="4:4" x14ac:dyDescent="0.2">
      <c r="D3345" s="185"/>
    </row>
    <row r="3346" spans="4:4" x14ac:dyDescent="0.2">
      <c r="D3346" s="185"/>
    </row>
    <row r="3347" spans="4:4" x14ac:dyDescent="0.2">
      <c r="D3347" s="185"/>
    </row>
    <row r="3348" spans="4:4" x14ac:dyDescent="0.2">
      <c r="D3348" s="185"/>
    </row>
    <row r="3349" spans="4:4" x14ac:dyDescent="0.2">
      <c r="D3349" s="185"/>
    </row>
    <row r="3350" spans="4:4" x14ac:dyDescent="0.2">
      <c r="D3350" s="185"/>
    </row>
    <row r="3351" spans="4:4" x14ac:dyDescent="0.2">
      <c r="D3351" s="185"/>
    </row>
    <row r="3352" spans="4:4" x14ac:dyDescent="0.2">
      <c r="D3352" s="185"/>
    </row>
    <row r="3353" spans="4:4" x14ac:dyDescent="0.2">
      <c r="D3353" s="185"/>
    </row>
    <row r="3354" spans="4:4" x14ac:dyDescent="0.2">
      <c r="D3354" s="185"/>
    </row>
    <row r="3355" spans="4:4" x14ac:dyDescent="0.2">
      <c r="D3355" s="185"/>
    </row>
    <row r="3356" spans="4:4" x14ac:dyDescent="0.2">
      <c r="D3356" s="185"/>
    </row>
    <row r="3357" spans="4:4" x14ac:dyDescent="0.2">
      <c r="D3357" s="185"/>
    </row>
    <row r="3358" spans="4:4" x14ac:dyDescent="0.2">
      <c r="D3358" s="185"/>
    </row>
    <row r="3359" spans="4:4" x14ac:dyDescent="0.2">
      <c r="D3359" s="185"/>
    </row>
    <row r="3360" spans="4:4" x14ac:dyDescent="0.2">
      <c r="D3360" s="185"/>
    </row>
    <row r="3361" spans="4:4" x14ac:dyDescent="0.2">
      <c r="D3361" s="185"/>
    </row>
    <row r="3362" spans="4:4" x14ac:dyDescent="0.2">
      <c r="D3362" s="185"/>
    </row>
    <row r="3363" spans="4:4" x14ac:dyDescent="0.2">
      <c r="D3363" s="185"/>
    </row>
    <row r="3364" spans="4:4" x14ac:dyDescent="0.2">
      <c r="D3364" s="185"/>
    </row>
    <row r="3365" spans="4:4" x14ac:dyDescent="0.2">
      <c r="D3365" s="185"/>
    </row>
    <row r="3366" spans="4:4" x14ac:dyDescent="0.2">
      <c r="D3366" s="185"/>
    </row>
    <row r="3367" spans="4:4" x14ac:dyDescent="0.2">
      <c r="D3367" s="185"/>
    </row>
    <row r="3368" spans="4:4" x14ac:dyDescent="0.2">
      <c r="D3368" s="185"/>
    </row>
    <row r="3369" spans="4:4" x14ac:dyDescent="0.2">
      <c r="D3369" s="185"/>
    </row>
    <row r="3370" spans="4:4" x14ac:dyDescent="0.2">
      <c r="D3370" s="185"/>
    </row>
    <row r="3371" spans="4:4" x14ac:dyDescent="0.2">
      <c r="D3371" s="185"/>
    </row>
    <row r="3372" spans="4:4" x14ac:dyDescent="0.2">
      <c r="D3372" s="185"/>
    </row>
    <row r="3373" spans="4:4" x14ac:dyDescent="0.2">
      <c r="D3373" s="185"/>
    </row>
    <row r="3374" spans="4:4" x14ac:dyDescent="0.2">
      <c r="D3374" s="185"/>
    </row>
    <row r="3375" spans="4:4" x14ac:dyDescent="0.2">
      <c r="D3375" s="185"/>
    </row>
    <row r="3376" spans="4:4" x14ac:dyDescent="0.2">
      <c r="D3376" s="185"/>
    </row>
    <row r="3377" spans="4:4" x14ac:dyDescent="0.2">
      <c r="D3377" s="185"/>
    </row>
    <row r="3378" spans="4:4" x14ac:dyDescent="0.2">
      <c r="D3378" s="185"/>
    </row>
    <row r="3379" spans="4:4" x14ac:dyDescent="0.2">
      <c r="D3379" s="185"/>
    </row>
    <row r="3380" spans="4:4" x14ac:dyDescent="0.2">
      <c r="D3380" s="185"/>
    </row>
    <row r="3381" spans="4:4" x14ac:dyDescent="0.2">
      <c r="D3381" s="185"/>
    </row>
    <row r="3382" spans="4:4" x14ac:dyDescent="0.2">
      <c r="D3382" s="185"/>
    </row>
    <row r="3383" spans="4:4" x14ac:dyDescent="0.2">
      <c r="D3383" s="185"/>
    </row>
    <row r="3384" spans="4:4" x14ac:dyDescent="0.2">
      <c r="D3384" s="185"/>
    </row>
    <row r="3385" spans="4:4" x14ac:dyDescent="0.2">
      <c r="D3385" s="185"/>
    </row>
    <row r="3386" spans="4:4" x14ac:dyDescent="0.2">
      <c r="D3386" s="185"/>
    </row>
    <row r="3387" spans="4:4" x14ac:dyDescent="0.2">
      <c r="D3387" s="185"/>
    </row>
    <row r="3388" spans="4:4" x14ac:dyDescent="0.2">
      <c r="D3388" s="185"/>
    </row>
    <row r="3389" spans="4:4" x14ac:dyDescent="0.2">
      <c r="D3389" s="185"/>
    </row>
    <row r="3390" spans="4:4" x14ac:dyDescent="0.2">
      <c r="D3390" s="185"/>
    </row>
    <row r="3391" spans="4:4" x14ac:dyDescent="0.2">
      <c r="D3391" s="185"/>
    </row>
    <row r="3392" spans="4:4" x14ac:dyDescent="0.2">
      <c r="D3392" s="185"/>
    </row>
    <row r="3393" spans="4:4" x14ac:dyDescent="0.2">
      <c r="D3393" s="185"/>
    </row>
    <row r="3394" spans="4:4" x14ac:dyDescent="0.2">
      <c r="D3394" s="185"/>
    </row>
    <row r="3395" spans="4:4" x14ac:dyDescent="0.2">
      <c r="D3395" s="185"/>
    </row>
    <row r="3396" spans="4:4" x14ac:dyDescent="0.2">
      <c r="D3396" s="185"/>
    </row>
    <row r="3397" spans="4:4" x14ac:dyDescent="0.2">
      <c r="D3397" s="185"/>
    </row>
    <row r="3398" spans="4:4" x14ac:dyDescent="0.2">
      <c r="D3398" s="185"/>
    </row>
    <row r="3399" spans="4:4" x14ac:dyDescent="0.2">
      <c r="D3399" s="185"/>
    </row>
    <row r="3400" spans="4:4" x14ac:dyDescent="0.2">
      <c r="D3400" s="185"/>
    </row>
    <row r="3401" spans="4:4" x14ac:dyDescent="0.2">
      <c r="D3401" s="185"/>
    </row>
    <row r="3402" spans="4:4" x14ac:dyDescent="0.2">
      <c r="D3402" s="185"/>
    </row>
    <row r="3403" spans="4:4" x14ac:dyDescent="0.2">
      <c r="D3403" s="185"/>
    </row>
    <row r="3404" spans="4:4" x14ac:dyDescent="0.2">
      <c r="D3404" s="185"/>
    </row>
    <row r="3405" spans="4:4" x14ac:dyDescent="0.2">
      <c r="D3405" s="185"/>
    </row>
    <row r="3406" spans="4:4" x14ac:dyDescent="0.2">
      <c r="D3406" s="185"/>
    </row>
    <row r="3407" spans="4:4" x14ac:dyDescent="0.2">
      <c r="D3407" s="185"/>
    </row>
    <row r="3408" spans="4:4" x14ac:dyDescent="0.2">
      <c r="D3408" s="185"/>
    </row>
    <row r="3409" spans="4:4" x14ac:dyDescent="0.2">
      <c r="D3409" s="185"/>
    </row>
    <row r="3410" spans="4:4" x14ac:dyDescent="0.2">
      <c r="D3410" s="185"/>
    </row>
    <row r="3411" spans="4:4" x14ac:dyDescent="0.2">
      <c r="D3411" s="185"/>
    </row>
    <row r="3412" spans="4:4" x14ac:dyDescent="0.2">
      <c r="D3412" s="185"/>
    </row>
    <row r="3413" spans="4:4" x14ac:dyDescent="0.2">
      <c r="D3413" s="185"/>
    </row>
    <row r="3414" spans="4:4" x14ac:dyDescent="0.2">
      <c r="D3414" s="185"/>
    </row>
    <row r="3415" spans="4:4" x14ac:dyDescent="0.2">
      <c r="D3415" s="185"/>
    </row>
    <row r="3416" spans="4:4" x14ac:dyDescent="0.2">
      <c r="D3416" s="185"/>
    </row>
    <row r="3417" spans="4:4" x14ac:dyDescent="0.2">
      <c r="D3417" s="185"/>
    </row>
    <row r="3418" spans="4:4" x14ac:dyDescent="0.2">
      <c r="D3418" s="185"/>
    </row>
    <row r="3419" spans="4:4" x14ac:dyDescent="0.2">
      <c r="D3419" s="185"/>
    </row>
    <row r="3420" spans="4:4" x14ac:dyDescent="0.2">
      <c r="D3420" s="185"/>
    </row>
    <row r="3421" spans="4:4" x14ac:dyDescent="0.2">
      <c r="D3421" s="185"/>
    </row>
    <row r="3422" spans="4:4" x14ac:dyDescent="0.2">
      <c r="D3422" s="185"/>
    </row>
    <row r="3423" spans="4:4" x14ac:dyDescent="0.2">
      <c r="D3423" s="185"/>
    </row>
    <row r="3424" spans="4:4" x14ac:dyDescent="0.2">
      <c r="D3424" s="185"/>
    </row>
    <row r="3425" spans="4:4" x14ac:dyDescent="0.2">
      <c r="D3425" s="185"/>
    </row>
    <row r="3426" spans="4:4" x14ac:dyDescent="0.2">
      <c r="D3426" s="185"/>
    </row>
    <row r="3427" spans="4:4" x14ac:dyDescent="0.2">
      <c r="D3427" s="185"/>
    </row>
    <row r="3428" spans="4:4" x14ac:dyDescent="0.2">
      <c r="D3428" s="185"/>
    </row>
    <row r="3429" spans="4:4" x14ac:dyDescent="0.2">
      <c r="D3429" s="185"/>
    </row>
    <row r="3430" spans="4:4" x14ac:dyDescent="0.2">
      <c r="D3430" s="185"/>
    </row>
    <row r="3431" spans="4:4" x14ac:dyDescent="0.2">
      <c r="D3431" s="185"/>
    </row>
    <row r="3432" spans="4:4" x14ac:dyDescent="0.2">
      <c r="D3432" s="185"/>
    </row>
    <row r="3433" spans="4:4" x14ac:dyDescent="0.2">
      <c r="D3433" s="185"/>
    </row>
    <row r="3434" spans="4:4" x14ac:dyDescent="0.2">
      <c r="D3434" s="185"/>
    </row>
    <row r="3435" spans="4:4" x14ac:dyDescent="0.2">
      <c r="D3435" s="185"/>
    </row>
    <row r="3436" spans="4:4" x14ac:dyDescent="0.2">
      <c r="D3436" s="185"/>
    </row>
    <row r="3437" spans="4:4" x14ac:dyDescent="0.2">
      <c r="D3437" s="185"/>
    </row>
    <row r="3438" spans="4:4" x14ac:dyDescent="0.2">
      <c r="D3438" s="185"/>
    </row>
    <row r="3439" spans="4:4" x14ac:dyDescent="0.2">
      <c r="D3439" s="185"/>
    </row>
    <row r="3440" spans="4:4" x14ac:dyDescent="0.2">
      <c r="D3440" s="185"/>
    </row>
    <row r="3441" spans="4:4" x14ac:dyDescent="0.2">
      <c r="D3441" s="185"/>
    </row>
    <row r="3442" spans="4:4" x14ac:dyDescent="0.2">
      <c r="D3442" s="185"/>
    </row>
    <row r="3443" spans="4:4" x14ac:dyDescent="0.2">
      <c r="D3443" s="185"/>
    </row>
    <row r="3444" spans="4:4" x14ac:dyDescent="0.2">
      <c r="D3444" s="185"/>
    </row>
    <row r="3445" spans="4:4" x14ac:dyDescent="0.2">
      <c r="D3445" s="185"/>
    </row>
    <row r="3446" spans="4:4" x14ac:dyDescent="0.2">
      <c r="D3446" s="185"/>
    </row>
    <row r="3447" spans="4:4" x14ac:dyDescent="0.2">
      <c r="D3447" s="185"/>
    </row>
    <row r="3448" spans="4:4" x14ac:dyDescent="0.2">
      <c r="D3448" s="185"/>
    </row>
    <row r="3449" spans="4:4" x14ac:dyDescent="0.2">
      <c r="D3449" s="185"/>
    </row>
    <row r="3450" spans="4:4" x14ac:dyDescent="0.2">
      <c r="D3450" s="185"/>
    </row>
    <row r="3451" spans="4:4" x14ac:dyDescent="0.2">
      <c r="D3451" s="185"/>
    </row>
    <row r="3452" spans="4:4" x14ac:dyDescent="0.2">
      <c r="D3452" s="185"/>
    </row>
    <row r="3453" spans="4:4" x14ac:dyDescent="0.2">
      <c r="D3453" s="185"/>
    </row>
    <row r="3454" spans="4:4" x14ac:dyDescent="0.2">
      <c r="D3454" s="185"/>
    </row>
    <row r="3455" spans="4:4" x14ac:dyDescent="0.2">
      <c r="D3455" s="185"/>
    </row>
    <row r="3456" spans="4:4" x14ac:dyDescent="0.2">
      <c r="D3456" s="185"/>
    </row>
    <row r="3457" spans="4:4" x14ac:dyDescent="0.2">
      <c r="D3457" s="185"/>
    </row>
    <row r="3458" spans="4:4" x14ac:dyDescent="0.2">
      <c r="D3458" s="185"/>
    </row>
    <row r="3459" spans="4:4" x14ac:dyDescent="0.2">
      <c r="D3459" s="185"/>
    </row>
    <row r="3460" spans="4:4" x14ac:dyDescent="0.2">
      <c r="D3460" s="185"/>
    </row>
    <row r="3461" spans="4:4" x14ac:dyDescent="0.2">
      <c r="D3461" s="185"/>
    </row>
    <row r="3462" spans="4:4" x14ac:dyDescent="0.2">
      <c r="D3462" s="185"/>
    </row>
    <row r="3463" spans="4:4" x14ac:dyDescent="0.2">
      <c r="D3463" s="185"/>
    </row>
    <row r="3464" spans="4:4" x14ac:dyDescent="0.2">
      <c r="D3464" s="185"/>
    </row>
    <row r="3465" spans="4:4" x14ac:dyDescent="0.2">
      <c r="D3465" s="185"/>
    </row>
    <row r="3466" spans="4:4" x14ac:dyDescent="0.2">
      <c r="D3466" s="185"/>
    </row>
    <row r="3467" spans="4:4" x14ac:dyDescent="0.2">
      <c r="D3467" s="185"/>
    </row>
    <row r="3468" spans="4:4" x14ac:dyDescent="0.2">
      <c r="D3468" s="185"/>
    </row>
    <row r="3469" spans="4:4" x14ac:dyDescent="0.2">
      <c r="D3469" s="185"/>
    </row>
    <row r="3470" spans="4:4" x14ac:dyDescent="0.2">
      <c r="D3470" s="185"/>
    </row>
    <row r="3471" spans="4:4" x14ac:dyDescent="0.2">
      <c r="D3471" s="185"/>
    </row>
    <row r="3472" spans="4:4" x14ac:dyDescent="0.2">
      <c r="D3472" s="185"/>
    </row>
    <row r="3473" spans="4:4" x14ac:dyDescent="0.2">
      <c r="D3473" s="185"/>
    </row>
    <row r="3474" spans="4:4" x14ac:dyDescent="0.2">
      <c r="D3474" s="185"/>
    </row>
    <row r="3475" spans="4:4" x14ac:dyDescent="0.2">
      <c r="D3475" s="185"/>
    </row>
    <row r="3476" spans="4:4" x14ac:dyDescent="0.2">
      <c r="D3476" s="185"/>
    </row>
    <row r="3477" spans="4:4" x14ac:dyDescent="0.2">
      <c r="D3477" s="185"/>
    </row>
    <row r="3478" spans="4:4" x14ac:dyDescent="0.2">
      <c r="D3478" s="185"/>
    </row>
    <row r="3479" spans="4:4" x14ac:dyDescent="0.2">
      <c r="D3479" s="185"/>
    </row>
    <row r="3480" spans="4:4" x14ac:dyDescent="0.2">
      <c r="D3480" s="185"/>
    </row>
    <row r="3481" spans="4:4" x14ac:dyDescent="0.2">
      <c r="D3481" s="185"/>
    </row>
    <row r="3482" spans="4:4" x14ac:dyDescent="0.2">
      <c r="D3482" s="185"/>
    </row>
    <row r="3483" spans="4:4" x14ac:dyDescent="0.2">
      <c r="D3483" s="185"/>
    </row>
    <row r="3484" spans="4:4" x14ac:dyDescent="0.2">
      <c r="D3484" s="185"/>
    </row>
    <row r="3485" spans="4:4" x14ac:dyDescent="0.2">
      <c r="D3485" s="185"/>
    </row>
    <row r="3486" spans="4:4" x14ac:dyDescent="0.2">
      <c r="D3486" s="185"/>
    </row>
    <row r="3487" spans="4:4" x14ac:dyDescent="0.2">
      <c r="D3487" s="185"/>
    </row>
    <row r="3488" spans="4:4" x14ac:dyDescent="0.2">
      <c r="D3488" s="185"/>
    </row>
    <row r="3489" spans="4:4" x14ac:dyDescent="0.2">
      <c r="D3489" s="185"/>
    </row>
    <row r="3490" spans="4:4" x14ac:dyDescent="0.2">
      <c r="D3490" s="185"/>
    </row>
    <row r="3491" spans="4:4" x14ac:dyDescent="0.2">
      <c r="D3491" s="185"/>
    </row>
    <row r="3492" spans="4:4" x14ac:dyDescent="0.2">
      <c r="D3492" s="185"/>
    </row>
    <row r="3493" spans="4:4" x14ac:dyDescent="0.2">
      <c r="D3493" s="185"/>
    </row>
    <row r="3494" spans="4:4" x14ac:dyDescent="0.2">
      <c r="D3494" s="185"/>
    </row>
    <row r="3495" spans="4:4" x14ac:dyDescent="0.2">
      <c r="D3495" s="185"/>
    </row>
    <row r="3496" spans="4:4" x14ac:dyDescent="0.2">
      <c r="D3496" s="185"/>
    </row>
    <row r="3497" spans="4:4" x14ac:dyDescent="0.2">
      <c r="D3497" s="185"/>
    </row>
    <row r="3498" spans="4:4" x14ac:dyDescent="0.2">
      <c r="D3498" s="185"/>
    </row>
    <row r="3499" spans="4:4" x14ac:dyDescent="0.2">
      <c r="D3499" s="185"/>
    </row>
    <row r="3500" spans="4:4" x14ac:dyDescent="0.2">
      <c r="D3500" s="185"/>
    </row>
    <row r="3501" spans="4:4" x14ac:dyDescent="0.2">
      <c r="D3501" s="185"/>
    </row>
    <row r="3502" spans="4:4" x14ac:dyDescent="0.2">
      <c r="D3502" s="185"/>
    </row>
    <row r="3503" spans="4:4" x14ac:dyDescent="0.2">
      <c r="D3503" s="185"/>
    </row>
    <row r="3504" spans="4:4" x14ac:dyDescent="0.2">
      <c r="D3504" s="185"/>
    </row>
    <row r="3505" spans="4:4" x14ac:dyDescent="0.2">
      <c r="D3505" s="185"/>
    </row>
    <row r="3506" spans="4:4" x14ac:dyDescent="0.2">
      <c r="D3506" s="185"/>
    </row>
    <row r="3507" spans="4:4" x14ac:dyDescent="0.2">
      <c r="D3507" s="185"/>
    </row>
    <row r="3508" spans="4:4" x14ac:dyDescent="0.2">
      <c r="D3508" s="185"/>
    </row>
    <row r="3509" spans="4:4" x14ac:dyDescent="0.2">
      <c r="D3509" s="185"/>
    </row>
    <row r="3510" spans="4:4" x14ac:dyDescent="0.2">
      <c r="D3510" s="185"/>
    </row>
    <row r="3511" spans="4:4" x14ac:dyDescent="0.2">
      <c r="D3511" s="185"/>
    </row>
    <row r="3512" spans="4:4" x14ac:dyDescent="0.2">
      <c r="D3512" s="185"/>
    </row>
    <row r="3513" spans="4:4" x14ac:dyDescent="0.2">
      <c r="D3513" s="185"/>
    </row>
    <row r="3514" spans="4:4" x14ac:dyDescent="0.2">
      <c r="D3514" s="185"/>
    </row>
    <row r="3515" spans="4:4" x14ac:dyDescent="0.2">
      <c r="D3515" s="185"/>
    </row>
    <row r="3516" spans="4:4" x14ac:dyDescent="0.2">
      <c r="D3516" s="185"/>
    </row>
    <row r="3517" spans="4:4" x14ac:dyDescent="0.2">
      <c r="D3517" s="185"/>
    </row>
    <row r="3518" spans="4:4" x14ac:dyDescent="0.2">
      <c r="D3518" s="185"/>
    </row>
    <row r="3519" spans="4:4" x14ac:dyDescent="0.2">
      <c r="D3519" s="185"/>
    </row>
    <row r="3520" spans="4:4" x14ac:dyDescent="0.2">
      <c r="D3520" s="185"/>
    </row>
    <row r="3521" spans="4:4" x14ac:dyDescent="0.2">
      <c r="D3521" s="185"/>
    </row>
    <row r="3522" spans="4:4" x14ac:dyDescent="0.2">
      <c r="D3522" s="185"/>
    </row>
    <row r="3523" spans="4:4" x14ac:dyDescent="0.2">
      <c r="D3523" s="185"/>
    </row>
    <row r="3524" spans="4:4" x14ac:dyDescent="0.2">
      <c r="D3524" s="185"/>
    </row>
    <row r="3525" spans="4:4" x14ac:dyDescent="0.2">
      <c r="D3525" s="185"/>
    </row>
    <row r="3526" spans="4:4" x14ac:dyDescent="0.2">
      <c r="D3526" s="185"/>
    </row>
    <row r="3527" spans="4:4" x14ac:dyDescent="0.2">
      <c r="D3527" s="185"/>
    </row>
    <row r="3528" spans="4:4" x14ac:dyDescent="0.2">
      <c r="D3528" s="185"/>
    </row>
    <row r="3529" spans="4:4" x14ac:dyDescent="0.2">
      <c r="D3529" s="185"/>
    </row>
    <row r="3530" spans="4:4" x14ac:dyDescent="0.2">
      <c r="D3530" s="185"/>
    </row>
    <row r="3531" spans="4:4" x14ac:dyDescent="0.2">
      <c r="D3531" s="185"/>
    </row>
    <row r="3532" spans="4:4" x14ac:dyDescent="0.2">
      <c r="D3532" s="185"/>
    </row>
    <row r="3533" spans="4:4" x14ac:dyDescent="0.2">
      <c r="D3533" s="185"/>
    </row>
    <row r="3534" spans="4:4" x14ac:dyDescent="0.2">
      <c r="D3534" s="185"/>
    </row>
    <row r="3535" spans="4:4" x14ac:dyDescent="0.2">
      <c r="D3535" s="185"/>
    </row>
    <row r="3536" spans="4:4" x14ac:dyDescent="0.2">
      <c r="D3536" s="185"/>
    </row>
    <row r="3537" spans="4:4" x14ac:dyDescent="0.2">
      <c r="D3537" s="185"/>
    </row>
    <row r="3538" spans="4:4" x14ac:dyDescent="0.2">
      <c r="D3538" s="185"/>
    </row>
    <row r="3539" spans="4:4" x14ac:dyDescent="0.2">
      <c r="D3539" s="185"/>
    </row>
    <row r="3540" spans="4:4" x14ac:dyDescent="0.2">
      <c r="D3540" s="185"/>
    </row>
    <row r="3541" spans="4:4" x14ac:dyDescent="0.2">
      <c r="D3541" s="185"/>
    </row>
    <row r="3542" spans="4:4" x14ac:dyDescent="0.2">
      <c r="D3542" s="185"/>
    </row>
    <row r="3543" spans="4:4" x14ac:dyDescent="0.2">
      <c r="D3543" s="185"/>
    </row>
    <row r="3544" spans="4:4" x14ac:dyDescent="0.2">
      <c r="D3544" s="185"/>
    </row>
    <row r="3545" spans="4:4" x14ac:dyDescent="0.2">
      <c r="D3545" s="185"/>
    </row>
    <row r="3546" spans="4:4" x14ac:dyDescent="0.2">
      <c r="D3546" s="185"/>
    </row>
    <row r="3547" spans="4:4" x14ac:dyDescent="0.2">
      <c r="D3547" s="185"/>
    </row>
    <row r="3548" spans="4:4" x14ac:dyDescent="0.2">
      <c r="D3548" s="185"/>
    </row>
    <row r="3549" spans="4:4" x14ac:dyDescent="0.2">
      <c r="D3549" s="185"/>
    </row>
    <row r="3550" spans="4:4" x14ac:dyDescent="0.2">
      <c r="D3550" s="185"/>
    </row>
    <row r="3551" spans="4:4" x14ac:dyDescent="0.2">
      <c r="D3551" s="185"/>
    </row>
    <row r="3552" spans="4:4" x14ac:dyDescent="0.2">
      <c r="D3552" s="185"/>
    </row>
    <row r="3553" spans="4:4" x14ac:dyDescent="0.2">
      <c r="D3553" s="185"/>
    </row>
    <row r="3554" spans="4:4" x14ac:dyDescent="0.2">
      <c r="D3554" s="185"/>
    </row>
    <row r="3555" spans="4:4" x14ac:dyDescent="0.2">
      <c r="D3555" s="185"/>
    </row>
    <row r="3556" spans="4:4" x14ac:dyDescent="0.2">
      <c r="D3556" s="185"/>
    </row>
    <row r="3557" spans="4:4" x14ac:dyDescent="0.2">
      <c r="D3557" s="185"/>
    </row>
    <row r="3558" spans="4:4" x14ac:dyDescent="0.2">
      <c r="D3558" s="185"/>
    </row>
    <row r="3559" spans="4:4" x14ac:dyDescent="0.2">
      <c r="D3559" s="185"/>
    </row>
    <row r="3560" spans="4:4" x14ac:dyDescent="0.2">
      <c r="D3560" s="185"/>
    </row>
    <row r="3561" spans="4:4" x14ac:dyDescent="0.2">
      <c r="D3561" s="185"/>
    </row>
    <row r="3562" spans="4:4" x14ac:dyDescent="0.2">
      <c r="D3562" s="185"/>
    </row>
    <row r="3563" spans="4:4" x14ac:dyDescent="0.2">
      <c r="D3563" s="185"/>
    </row>
    <row r="3564" spans="4:4" x14ac:dyDescent="0.2">
      <c r="D3564" s="185"/>
    </row>
    <row r="3565" spans="4:4" x14ac:dyDescent="0.2">
      <c r="D3565" s="185"/>
    </row>
    <row r="3566" spans="4:4" x14ac:dyDescent="0.2">
      <c r="D3566" s="185"/>
    </row>
    <row r="3567" spans="4:4" x14ac:dyDescent="0.2">
      <c r="D3567" s="185"/>
    </row>
    <row r="3568" spans="4:4" x14ac:dyDescent="0.2">
      <c r="D3568" s="185"/>
    </row>
    <row r="3569" spans="4:4" x14ac:dyDescent="0.2">
      <c r="D3569" s="185"/>
    </row>
    <row r="3570" spans="4:4" x14ac:dyDescent="0.2">
      <c r="D3570" s="185"/>
    </row>
    <row r="3571" spans="4:4" x14ac:dyDescent="0.2">
      <c r="D3571" s="185"/>
    </row>
    <row r="3572" spans="4:4" x14ac:dyDescent="0.2">
      <c r="D3572" s="185"/>
    </row>
    <row r="3573" spans="4:4" x14ac:dyDescent="0.2">
      <c r="D3573" s="185"/>
    </row>
    <row r="3574" spans="4:4" x14ac:dyDescent="0.2">
      <c r="D3574" s="185"/>
    </row>
    <row r="3575" spans="4:4" x14ac:dyDescent="0.2">
      <c r="D3575" s="185"/>
    </row>
    <row r="3576" spans="4:4" x14ac:dyDescent="0.2">
      <c r="D3576" s="185"/>
    </row>
    <row r="3577" spans="4:4" x14ac:dyDescent="0.2">
      <c r="D3577" s="185"/>
    </row>
    <row r="3578" spans="4:4" x14ac:dyDescent="0.2">
      <c r="D3578" s="185"/>
    </row>
    <row r="3579" spans="4:4" x14ac:dyDescent="0.2">
      <c r="D3579" s="185"/>
    </row>
    <row r="3580" spans="4:4" x14ac:dyDescent="0.2">
      <c r="D3580" s="185"/>
    </row>
    <row r="3581" spans="4:4" x14ac:dyDescent="0.2">
      <c r="D3581" s="185"/>
    </row>
    <row r="3582" spans="4:4" x14ac:dyDescent="0.2">
      <c r="D3582" s="185"/>
    </row>
    <row r="3583" spans="4:4" x14ac:dyDescent="0.2">
      <c r="D3583" s="185"/>
    </row>
    <row r="3584" spans="4:4" x14ac:dyDescent="0.2">
      <c r="D3584" s="185"/>
    </row>
    <row r="3585" spans="4:4" x14ac:dyDescent="0.2">
      <c r="D3585" s="185"/>
    </row>
    <row r="3586" spans="4:4" x14ac:dyDescent="0.2">
      <c r="D3586" s="185"/>
    </row>
    <row r="3587" spans="4:4" x14ac:dyDescent="0.2">
      <c r="D3587" s="185"/>
    </row>
    <row r="3588" spans="4:4" x14ac:dyDescent="0.2">
      <c r="D3588" s="185"/>
    </row>
    <row r="3589" spans="4:4" x14ac:dyDescent="0.2">
      <c r="D3589" s="185"/>
    </row>
    <row r="3590" spans="4:4" x14ac:dyDescent="0.2">
      <c r="D3590" s="185"/>
    </row>
    <row r="3591" spans="4:4" x14ac:dyDescent="0.2">
      <c r="D3591" s="185"/>
    </row>
    <row r="3592" spans="4:4" x14ac:dyDescent="0.2">
      <c r="D3592" s="185"/>
    </row>
    <row r="3593" spans="4:4" x14ac:dyDescent="0.2">
      <c r="D3593" s="185"/>
    </row>
    <row r="3594" spans="4:4" x14ac:dyDescent="0.2">
      <c r="D3594" s="185"/>
    </row>
    <row r="3595" spans="4:4" x14ac:dyDescent="0.2">
      <c r="D3595" s="185"/>
    </row>
    <row r="3596" spans="4:4" x14ac:dyDescent="0.2">
      <c r="D3596" s="185"/>
    </row>
    <row r="3597" spans="4:4" x14ac:dyDescent="0.2">
      <c r="D3597" s="185"/>
    </row>
    <row r="3598" spans="4:4" x14ac:dyDescent="0.2">
      <c r="D3598" s="185"/>
    </row>
    <row r="3599" spans="4:4" x14ac:dyDescent="0.2">
      <c r="D3599" s="185"/>
    </row>
    <row r="3600" spans="4:4" x14ac:dyDescent="0.2">
      <c r="D3600" s="185"/>
    </row>
    <row r="3601" spans="4:4" x14ac:dyDescent="0.2">
      <c r="D3601" s="185"/>
    </row>
    <row r="3602" spans="4:4" x14ac:dyDescent="0.2">
      <c r="D3602" s="185"/>
    </row>
    <row r="3603" spans="4:4" x14ac:dyDescent="0.2">
      <c r="D3603" s="185"/>
    </row>
    <row r="3604" spans="4:4" x14ac:dyDescent="0.2">
      <c r="D3604" s="185"/>
    </row>
    <row r="3605" spans="4:4" x14ac:dyDescent="0.2">
      <c r="D3605" s="185"/>
    </row>
    <row r="3606" spans="4:4" x14ac:dyDescent="0.2">
      <c r="D3606" s="185"/>
    </row>
    <row r="3607" spans="4:4" x14ac:dyDescent="0.2">
      <c r="D3607" s="185"/>
    </row>
    <row r="3608" spans="4:4" x14ac:dyDescent="0.2">
      <c r="D3608" s="185"/>
    </row>
    <row r="3609" spans="4:4" x14ac:dyDescent="0.2">
      <c r="D3609" s="185"/>
    </row>
    <row r="3610" spans="4:4" x14ac:dyDescent="0.2">
      <c r="D3610" s="185"/>
    </row>
    <row r="3611" spans="4:4" x14ac:dyDescent="0.2">
      <c r="D3611" s="185"/>
    </row>
    <row r="3612" spans="4:4" x14ac:dyDescent="0.2">
      <c r="D3612" s="185"/>
    </row>
    <row r="3613" spans="4:4" x14ac:dyDescent="0.2">
      <c r="D3613" s="185"/>
    </row>
    <row r="3614" spans="4:4" x14ac:dyDescent="0.2">
      <c r="D3614" s="185"/>
    </row>
    <row r="3615" spans="4:4" x14ac:dyDescent="0.2">
      <c r="D3615" s="185"/>
    </row>
    <row r="3616" spans="4:4" x14ac:dyDescent="0.2">
      <c r="D3616" s="185"/>
    </row>
    <row r="3617" spans="4:4" x14ac:dyDescent="0.2">
      <c r="D3617" s="185"/>
    </row>
    <row r="3618" spans="4:4" x14ac:dyDescent="0.2">
      <c r="D3618" s="185"/>
    </row>
    <row r="3619" spans="4:4" x14ac:dyDescent="0.2">
      <c r="D3619" s="185"/>
    </row>
    <row r="3620" spans="4:4" x14ac:dyDescent="0.2">
      <c r="D3620" s="185"/>
    </row>
    <row r="3621" spans="4:4" x14ac:dyDescent="0.2">
      <c r="D3621" s="185"/>
    </row>
    <row r="3622" spans="4:4" x14ac:dyDescent="0.2">
      <c r="D3622" s="185"/>
    </row>
    <row r="3623" spans="4:4" x14ac:dyDescent="0.2">
      <c r="D3623" s="185"/>
    </row>
    <row r="3624" spans="4:4" x14ac:dyDescent="0.2">
      <c r="D3624" s="185"/>
    </row>
    <row r="3625" spans="4:4" x14ac:dyDescent="0.2">
      <c r="D3625" s="185"/>
    </row>
    <row r="3626" spans="4:4" x14ac:dyDescent="0.2">
      <c r="D3626" s="185"/>
    </row>
    <row r="3627" spans="4:4" x14ac:dyDescent="0.2">
      <c r="D3627" s="185"/>
    </row>
    <row r="3628" spans="4:4" x14ac:dyDescent="0.2">
      <c r="D3628" s="185"/>
    </row>
    <row r="3629" spans="4:4" x14ac:dyDescent="0.2">
      <c r="D3629" s="185"/>
    </row>
    <row r="3630" spans="4:4" x14ac:dyDescent="0.2">
      <c r="D3630" s="185"/>
    </row>
    <row r="3631" spans="4:4" x14ac:dyDescent="0.2">
      <c r="D3631" s="185"/>
    </row>
    <row r="3632" spans="4:4" x14ac:dyDescent="0.2">
      <c r="D3632" s="185"/>
    </row>
    <row r="3633" spans="4:4" x14ac:dyDescent="0.2">
      <c r="D3633" s="185"/>
    </row>
    <row r="3634" spans="4:4" x14ac:dyDescent="0.2">
      <c r="D3634" s="185"/>
    </row>
    <row r="3635" spans="4:4" x14ac:dyDescent="0.2">
      <c r="D3635" s="185"/>
    </row>
    <row r="3636" spans="4:4" x14ac:dyDescent="0.2">
      <c r="D3636" s="185"/>
    </row>
    <row r="3637" spans="4:4" x14ac:dyDescent="0.2">
      <c r="D3637" s="185"/>
    </row>
    <row r="3638" spans="4:4" x14ac:dyDescent="0.2">
      <c r="D3638" s="185"/>
    </row>
    <row r="3639" spans="4:4" x14ac:dyDescent="0.2">
      <c r="D3639" s="185"/>
    </row>
    <row r="3640" spans="4:4" x14ac:dyDescent="0.2">
      <c r="D3640" s="185"/>
    </row>
    <row r="3641" spans="4:4" x14ac:dyDescent="0.2">
      <c r="D3641" s="185"/>
    </row>
    <row r="3642" spans="4:4" x14ac:dyDescent="0.2">
      <c r="D3642" s="185"/>
    </row>
    <row r="3643" spans="4:4" x14ac:dyDescent="0.2">
      <c r="D3643" s="185"/>
    </row>
    <row r="3644" spans="4:4" x14ac:dyDescent="0.2">
      <c r="D3644" s="185"/>
    </row>
    <row r="3645" spans="4:4" x14ac:dyDescent="0.2">
      <c r="D3645" s="185"/>
    </row>
    <row r="3646" spans="4:4" x14ac:dyDescent="0.2">
      <c r="D3646" s="185"/>
    </row>
    <row r="3647" spans="4:4" x14ac:dyDescent="0.2">
      <c r="D3647" s="185"/>
    </row>
    <row r="3648" spans="4:4" x14ac:dyDescent="0.2">
      <c r="D3648" s="185"/>
    </row>
    <row r="3649" spans="4:4" x14ac:dyDescent="0.2">
      <c r="D3649" s="185"/>
    </row>
    <row r="3650" spans="4:4" x14ac:dyDescent="0.2">
      <c r="D3650" s="185"/>
    </row>
    <row r="3651" spans="4:4" x14ac:dyDescent="0.2">
      <c r="D3651" s="185"/>
    </row>
    <row r="3652" spans="4:4" x14ac:dyDescent="0.2">
      <c r="D3652" s="185"/>
    </row>
    <row r="3653" spans="4:4" x14ac:dyDescent="0.2">
      <c r="D3653" s="185"/>
    </row>
    <row r="3654" spans="4:4" x14ac:dyDescent="0.2">
      <c r="D3654" s="185"/>
    </row>
    <row r="3655" spans="4:4" x14ac:dyDescent="0.2">
      <c r="D3655" s="185"/>
    </row>
    <row r="3656" spans="4:4" x14ac:dyDescent="0.2">
      <c r="D3656" s="185"/>
    </row>
    <row r="3657" spans="4:4" x14ac:dyDescent="0.2">
      <c r="D3657" s="185"/>
    </row>
    <row r="3658" spans="4:4" x14ac:dyDescent="0.2">
      <c r="D3658" s="185"/>
    </row>
    <row r="3659" spans="4:4" x14ac:dyDescent="0.2">
      <c r="D3659" s="185"/>
    </row>
    <row r="3660" spans="4:4" x14ac:dyDescent="0.2">
      <c r="D3660" s="185"/>
    </row>
    <row r="3661" spans="4:4" x14ac:dyDescent="0.2">
      <c r="D3661" s="185"/>
    </row>
    <row r="3662" spans="4:4" x14ac:dyDescent="0.2">
      <c r="D3662" s="185"/>
    </row>
    <row r="3663" spans="4:4" x14ac:dyDescent="0.2">
      <c r="D3663" s="185"/>
    </row>
    <row r="3664" spans="4:4" x14ac:dyDescent="0.2">
      <c r="D3664" s="185"/>
    </row>
    <row r="3665" spans="4:4" x14ac:dyDescent="0.2">
      <c r="D3665" s="185"/>
    </row>
    <row r="3666" spans="4:4" x14ac:dyDescent="0.2">
      <c r="D3666" s="185"/>
    </row>
    <row r="3667" spans="4:4" x14ac:dyDescent="0.2">
      <c r="D3667" s="185"/>
    </row>
    <row r="3668" spans="4:4" x14ac:dyDescent="0.2">
      <c r="D3668" s="185"/>
    </row>
    <row r="3669" spans="4:4" x14ac:dyDescent="0.2">
      <c r="D3669" s="185"/>
    </row>
    <row r="3670" spans="4:4" x14ac:dyDescent="0.2">
      <c r="D3670" s="185"/>
    </row>
    <row r="3671" spans="4:4" x14ac:dyDescent="0.2">
      <c r="D3671" s="185"/>
    </row>
    <row r="3672" spans="4:4" x14ac:dyDescent="0.2">
      <c r="D3672" s="185"/>
    </row>
    <row r="3673" spans="4:4" x14ac:dyDescent="0.2">
      <c r="D3673" s="185"/>
    </row>
    <row r="3674" spans="4:4" x14ac:dyDescent="0.2">
      <c r="D3674" s="185"/>
    </row>
    <row r="3675" spans="4:4" x14ac:dyDescent="0.2">
      <c r="D3675" s="185"/>
    </row>
    <row r="3676" spans="4:4" x14ac:dyDescent="0.2">
      <c r="D3676" s="185"/>
    </row>
    <row r="3677" spans="4:4" x14ac:dyDescent="0.2">
      <c r="D3677" s="185"/>
    </row>
    <row r="3678" spans="4:4" x14ac:dyDescent="0.2">
      <c r="D3678" s="185"/>
    </row>
    <row r="3679" spans="4:4" x14ac:dyDescent="0.2">
      <c r="D3679" s="185"/>
    </row>
    <row r="3680" spans="4:4" x14ac:dyDescent="0.2">
      <c r="D3680" s="185"/>
    </row>
    <row r="3681" spans="4:4" x14ac:dyDescent="0.2">
      <c r="D3681" s="185"/>
    </row>
    <row r="3682" spans="4:4" x14ac:dyDescent="0.2">
      <c r="D3682" s="185"/>
    </row>
    <row r="3683" spans="4:4" x14ac:dyDescent="0.2">
      <c r="D3683" s="185"/>
    </row>
    <row r="3684" spans="4:4" x14ac:dyDescent="0.2">
      <c r="D3684" s="185"/>
    </row>
    <row r="3685" spans="4:4" x14ac:dyDescent="0.2">
      <c r="D3685" s="185"/>
    </row>
    <row r="3686" spans="4:4" x14ac:dyDescent="0.2">
      <c r="D3686" s="185"/>
    </row>
    <row r="3687" spans="4:4" x14ac:dyDescent="0.2">
      <c r="D3687" s="185"/>
    </row>
    <row r="3688" spans="4:4" x14ac:dyDescent="0.2">
      <c r="D3688" s="185"/>
    </row>
    <row r="3689" spans="4:4" x14ac:dyDescent="0.2">
      <c r="D3689" s="185"/>
    </row>
    <row r="3690" spans="4:4" x14ac:dyDescent="0.2">
      <c r="D3690" s="185"/>
    </row>
    <row r="3691" spans="4:4" x14ac:dyDescent="0.2">
      <c r="D3691" s="185"/>
    </row>
    <row r="3692" spans="4:4" x14ac:dyDescent="0.2">
      <c r="D3692" s="185"/>
    </row>
    <row r="3693" spans="4:4" x14ac:dyDescent="0.2">
      <c r="D3693" s="185"/>
    </row>
    <row r="3694" spans="4:4" x14ac:dyDescent="0.2">
      <c r="D3694" s="185"/>
    </row>
    <row r="3695" spans="4:4" x14ac:dyDescent="0.2">
      <c r="D3695" s="185"/>
    </row>
    <row r="3696" spans="4:4" x14ac:dyDescent="0.2">
      <c r="D3696" s="185"/>
    </row>
    <row r="3697" spans="4:4" x14ac:dyDescent="0.2">
      <c r="D3697" s="185"/>
    </row>
    <row r="3698" spans="4:4" x14ac:dyDescent="0.2">
      <c r="D3698" s="185"/>
    </row>
    <row r="3699" spans="4:4" x14ac:dyDescent="0.2">
      <c r="D3699" s="185"/>
    </row>
    <row r="3700" spans="4:4" x14ac:dyDescent="0.2">
      <c r="D3700" s="185"/>
    </row>
    <row r="3701" spans="4:4" x14ac:dyDescent="0.2">
      <c r="D3701" s="185"/>
    </row>
    <row r="3702" spans="4:4" x14ac:dyDescent="0.2">
      <c r="D3702" s="185"/>
    </row>
    <row r="3703" spans="4:4" x14ac:dyDescent="0.2">
      <c r="D3703" s="185"/>
    </row>
    <row r="3704" spans="4:4" x14ac:dyDescent="0.2">
      <c r="D3704" s="185"/>
    </row>
    <row r="3705" spans="4:4" x14ac:dyDescent="0.2">
      <c r="D3705" s="185"/>
    </row>
    <row r="3706" spans="4:4" x14ac:dyDescent="0.2">
      <c r="D3706" s="185"/>
    </row>
    <row r="3707" spans="4:4" x14ac:dyDescent="0.2">
      <c r="D3707" s="185"/>
    </row>
    <row r="3708" spans="4:4" x14ac:dyDescent="0.2">
      <c r="D3708" s="185"/>
    </row>
    <row r="3709" spans="4:4" x14ac:dyDescent="0.2">
      <c r="D3709" s="185"/>
    </row>
    <row r="3710" spans="4:4" x14ac:dyDescent="0.2">
      <c r="D3710" s="185"/>
    </row>
    <row r="3711" spans="4:4" x14ac:dyDescent="0.2">
      <c r="D3711" s="185"/>
    </row>
    <row r="3712" spans="4:4" x14ac:dyDescent="0.2">
      <c r="D3712" s="185"/>
    </row>
    <row r="3713" spans="4:4" x14ac:dyDescent="0.2">
      <c r="D3713" s="185"/>
    </row>
    <row r="3714" spans="4:4" x14ac:dyDescent="0.2">
      <c r="D3714" s="185"/>
    </row>
    <row r="3715" spans="4:4" x14ac:dyDescent="0.2">
      <c r="D3715" s="185"/>
    </row>
    <row r="3716" spans="4:4" x14ac:dyDescent="0.2">
      <c r="D3716" s="185"/>
    </row>
    <row r="3717" spans="4:4" x14ac:dyDescent="0.2">
      <c r="D3717" s="185"/>
    </row>
    <row r="3718" spans="4:4" x14ac:dyDescent="0.2">
      <c r="D3718" s="185"/>
    </row>
    <row r="3719" spans="4:4" x14ac:dyDescent="0.2">
      <c r="D3719" s="185"/>
    </row>
    <row r="3720" spans="4:4" x14ac:dyDescent="0.2">
      <c r="D3720" s="185"/>
    </row>
    <row r="3721" spans="4:4" x14ac:dyDescent="0.2">
      <c r="D3721" s="185"/>
    </row>
    <row r="3722" spans="4:4" x14ac:dyDescent="0.2">
      <c r="D3722" s="185"/>
    </row>
    <row r="3723" spans="4:4" x14ac:dyDescent="0.2">
      <c r="D3723" s="185"/>
    </row>
    <row r="3724" spans="4:4" x14ac:dyDescent="0.2">
      <c r="D3724" s="185"/>
    </row>
    <row r="3725" spans="4:4" x14ac:dyDescent="0.2">
      <c r="D3725" s="185"/>
    </row>
    <row r="3726" spans="4:4" x14ac:dyDescent="0.2">
      <c r="D3726" s="185"/>
    </row>
    <row r="3727" spans="4:4" x14ac:dyDescent="0.2">
      <c r="D3727" s="185"/>
    </row>
    <row r="3728" spans="4:4" x14ac:dyDescent="0.2">
      <c r="D3728" s="185"/>
    </row>
    <row r="3729" spans="4:4" x14ac:dyDescent="0.2">
      <c r="D3729" s="185"/>
    </row>
    <row r="3730" spans="4:4" x14ac:dyDescent="0.2">
      <c r="D3730" s="185"/>
    </row>
    <row r="3731" spans="4:4" x14ac:dyDescent="0.2">
      <c r="D3731" s="185"/>
    </row>
    <row r="3732" spans="4:4" x14ac:dyDescent="0.2">
      <c r="D3732" s="185"/>
    </row>
    <row r="3733" spans="4:4" x14ac:dyDescent="0.2">
      <c r="D3733" s="185"/>
    </row>
    <row r="3734" spans="4:4" x14ac:dyDescent="0.2">
      <c r="D3734" s="185"/>
    </row>
    <row r="3735" spans="4:4" x14ac:dyDescent="0.2">
      <c r="D3735" s="185"/>
    </row>
    <row r="3736" spans="4:4" x14ac:dyDescent="0.2">
      <c r="D3736" s="185"/>
    </row>
    <row r="3737" spans="4:4" x14ac:dyDescent="0.2">
      <c r="D3737" s="185"/>
    </row>
    <row r="3738" spans="4:4" x14ac:dyDescent="0.2">
      <c r="D3738" s="185"/>
    </row>
    <row r="3739" spans="4:4" x14ac:dyDescent="0.2">
      <c r="D3739" s="185"/>
    </row>
    <row r="3740" spans="4:4" x14ac:dyDescent="0.2">
      <c r="D3740" s="185"/>
    </row>
    <row r="3741" spans="4:4" x14ac:dyDescent="0.2">
      <c r="D3741" s="185"/>
    </row>
    <row r="3742" spans="4:4" x14ac:dyDescent="0.2">
      <c r="D3742" s="185"/>
    </row>
    <row r="3743" spans="4:4" x14ac:dyDescent="0.2">
      <c r="D3743" s="185"/>
    </row>
    <row r="3744" spans="4:4" x14ac:dyDescent="0.2">
      <c r="D3744" s="185"/>
    </row>
    <row r="3745" spans="4:4" x14ac:dyDescent="0.2">
      <c r="D3745" s="185"/>
    </row>
    <row r="3746" spans="4:4" x14ac:dyDescent="0.2">
      <c r="D3746" s="185"/>
    </row>
    <row r="3747" spans="4:4" x14ac:dyDescent="0.2">
      <c r="D3747" s="185"/>
    </row>
    <row r="3748" spans="4:4" x14ac:dyDescent="0.2">
      <c r="D3748" s="185"/>
    </row>
    <row r="3749" spans="4:4" x14ac:dyDescent="0.2">
      <c r="D3749" s="185"/>
    </row>
    <row r="3750" spans="4:4" x14ac:dyDescent="0.2">
      <c r="D3750" s="185"/>
    </row>
    <row r="3751" spans="4:4" x14ac:dyDescent="0.2">
      <c r="D3751" s="185"/>
    </row>
    <row r="3752" spans="4:4" x14ac:dyDescent="0.2">
      <c r="D3752" s="185"/>
    </row>
    <row r="3753" spans="4:4" x14ac:dyDescent="0.2">
      <c r="D3753" s="185"/>
    </row>
    <row r="3754" spans="4:4" x14ac:dyDescent="0.2">
      <c r="D3754" s="185"/>
    </row>
    <row r="3755" spans="4:4" x14ac:dyDescent="0.2">
      <c r="D3755" s="185"/>
    </row>
    <row r="3756" spans="4:4" x14ac:dyDescent="0.2">
      <c r="D3756" s="185"/>
    </row>
    <row r="3757" spans="4:4" x14ac:dyDescent="0.2">
      <c r="D3757" s="185"/>
    </row>
    <row r="3758" spans="4:4" x14ac:dyDescent="0.2">
      <c r="D3758" s="185"/>
    </row>
    <row r="3759" spans="4:4" x14ac:dyDescent="0.2">
      <c r="D3759" s="185"/>
    </row>
    <row r="3760" spans="4:4" x14ac:dyDescent="0.2">
      <c r="D3760" s="185"/>
    </row>
    <row r="3761" spans="4:4" x14ac:dyDescent="0.2">
      <c r="D3761" s="185"/>
    </row>
    <row r="3762" spans="4:4" x14ac:dyDescent="0.2">
      <c r="D3762" s="185"/>
    </row>
    <row r="3763" spans="4:4" x14ac:dyDescent="0.2">
      <c r="D3763" s="185"/>
    </row>
    <row r="3764" spans="4:4" x14ac:dyDescent="0.2">
      <c r="D3764" s="185"/>
    </row>
    <row r="3765" spans="4:4" x14ac:dyDescent="0.2">
      <c r="D3765" s="185"/>
    </row>
    <row r="3766" spans="4:4" x14ac:dyDescent="0.2">
      <c r="D3766" s="185"/>
    </row>
    <row r="3767" spans="4:4" x14ac:dyDescent="0.2">
      <c r="D3767" s="185"/>
    </row>
    <row r="3768" spans="4:4" x14ac:dyDescent="0.2">
      <c r="D3768" s="185"/>
    </row>
    <row r="3769" spans="4:4" x14ac:dyDescent="0.2">
      <c r="D3769" s="185"/>
    </row>
    <row r="3770" spans="4:4" x14ac:dyDescent="0.2">
      <c r="D3770" s="185"/>
    </row>
    <row r="3771" spans="4:4" x14ac:dyDescent="0.2">
      <c r="D3771" s="185"/>
    </row>
    <row r="3772" spans="4:4" x14ac:dyDescent="0.2">
      <c r="D3772" s="185"/>
    </row>
    <row r="3773" spans="4:4" x14ac:dyDescent="0.2">
      <c r="D3773" s="185"/>
    </row>
    <row r="3774" spans="4:4" x14ac:dyDescent="0.2">
      <c r="D3774" s="185"/>
    </row>
    <row r="3775" spans="4:4" x14ac:dyDescent="0.2">
      <c r="D3775" s="185"/>
    </row>
    <row r="3776" spans="4:4" x14ac:dyDescent="0.2">
      <c r="D3776" s="185"/>
    </row>
    <row r="3777" spans="4:4" x14ac:dyDescent="0.2">
      <c r="D3777" s="185"/>
    </row>
    <row r="3778" spans="4:4" x14ac:dyDescent="0.2">
      <c r="D3778" s="185"/>
    </row>
    <row r="3779" spans="4:4" x14ac:dyDescent="0.2">
      <c r="D3779" s="185"/>
    </row>
    <row r="3780" spans="4:4" x14ac:dyDescent="0.2">
      <c r="D3780" s="185"/>
    </row>
    <row r="3781" spans="4:4" x14ac:dyDescent="0.2">
      <c r="D3781" s="185"/>
    </row>
    <row r="3782" spans="4:4" x14ac:dyDescent="0.2">
      <c r="D3782" s="185"/>
    </row>
    <row r="3783" spans="4:4" x14ac:dyDescent="0.2">
      <c r="D3783" s="185"/>
    </row>
    <row r="3784" spans="4:4" x14ac:dyDescent="0.2">
      <c r="D3784" s="185"/>
    </row>
    <row r="3785" spans="4:4" x14ac:dyDescent="0.2">
      <c r="D3785" s="185"/>
    </row>
    <row r="3786" spans="4:4" x14ac:dyDescent="0.2">
      <c r="D3786" s="185"/>
    </row>
    <row r="3787" spans="4:4" x14ac:dyDescent="0.2">
      <c r="D3787" s="185"/>
    </row>
    <row r="3788" spans="4:4" x14ac:dyDescent="0.2">
      <c r="D3788" s="185"/>
    </row>
    <row r="3789" spans="4:4" x14ac:dyDescent="0.2">
      <c r="D3789" s="185"/>
    </row>
    <row r="3790" spans="4:4" x14ac:dyDescent="0.2">
      <c r="D3790" s="185"/>
    </row>
    <row r="3791" spans="4:4" x14ac:dyDescent="0.2">
      <c r="D3791" s="185"/>
    </row>
    <row r="3792" spans="4:4" x14ac:dyDescent="0.2">
      <c r="D3792" s="185"/>
    </row>
    <row r="3793" spans="4:4" x14ac:dyDescent="0.2">
      <c r="D3793" s="185"/>
    </row>
    <row r="3794" spans="4:4" x14ac:dyDescent="0.2">
      <c r="D3794" s="185"/>
    </row>
    <row r="3795" spans="4:4" x14ac:dyDescent="0.2">
      <c r="D3795" s="185"/>
    </row>
    <row r="3796" spans="4:4" x14ac:dyDescent="0.2">
      <c r="D3796" s="185"/>
    </row>
    <row r="3797" spans="4:4" x14ac:dyDescent="0.2">
      <c r="D3797" s="185"/>
    </row>
    <row r="3798" spans="4:4" x14ac:dyDescent="0.2">
      <c r="D3798" s="185"/>
    </row>
    <row r="3799" spans="4:4" x14ac:dyDescent="0.2">
      <c r="D3799" s="185"/>
    </row>
    <row r="3800" spans="4:4" x14ac:dyDescent="0.2">
      <c r="D3800" s="185"/>
    </row>
    <row r="3801" spans="4:4" x14ac:dyDescent="0.2">
      <c r="D3801" s="185"/>
    </row>
    <row r="3802" spans="4:4" x14ac:dyDescent="0.2">
      <c r="D3802" s="185"/>
    </row>
    <row r="3803" spans="4:4" x14ac:dyDescent="0.2">
      <c r="D3803" s="185"/>
    </row>
    <row r="3804" spans="4:4" x14ac:dyDescent="0.2">
      <c r="D3804" s="185"/>
    </row>
    <row r="3805" spans="4:4" x14ac:dyDescent="0.2">
      <c r="D3805" s="185"/>
    </row>
    <row r="3806" spans="4:4" x14ac:dyDescent="0.2">
      <c r="D3806" s="185"/>
    </row>
    <row r="3807" spans="4:4" x14ac:dyDescent="0.2">
      <c r="D3807" s="185"/>
    </row>
    <row r="3808" spans="4:4" x14ac:dyDescent="0.2">
      <c r="D3808" s="185"/>
    </row>
    <row r="3809" spans="4:4" x14ac:dyDescent="0.2">
      <c r="D3809" s="185"/>
    </row>
    <row r="3810" spans="4:4" x14ac:dyDescent="0.2">
      <c r="D3810" s="185"/>
    </row>
    <row r="3811" spans="4:4" x14ac:dyDescent="0.2">
      <c r="D3811" s="185"/>
    </row>
    <row r="3812" spans="4:4" x14ac:dyDescent="0.2">
      <c r="D3812" s="185"/>
    </row>
    <row r="3813" spans="4:4" x14ac:dyDescent="0.2">
      <c r="D3813" s="185"/>
    </row>
    <row r="3814" spans="4:4" x14ac:dyDescent="0.2">
      <c r="D3814" s="185"/>
    </row>
    <row r="3815" spans="4:4" x14ac:dyDescent="0.2">
      <c r="D3815" s="185"/>
    </row>
    <row r="3816" spans="4:4" x14ac:dyDescent="0.2">
      <c r="D3816" s="185"/>
    </row>
    <row r="3817" spans="4:4" x14ac:dyDescent="0.2">
      <c r="D3817" s="185"/>
    </row>
    <row r="3818" spans="4:4" x14ac:dyDescent="0.2">
      <c r="D3818" s="185"/>
    </row>
    <row r="3819" spans="4:4" x14ac:dyDescent="0.2">
      <c r="D3819" s="185"/>
    </row>
    <row r="3820" spans="4:4" x14ac:dyDescent="0.2">
      <c r="D3820" s="185"/>
    </row>
    <row r="3821" spans="4:4" x14ac:dyDescent="0.2">
      <c r="D3821" s="185"/>
    </row>
    <row r="3822" spans="4:4" x14ac:dyDescent="0.2">
      <c r="D3822" s="185"/>
    </row>
    <row r="3823" spans="4:4" x14ac:dyDescent="0.2">
      <c r="D3823" s="185"/>
    </row>
    <row r="3824" spans="4:4" x14ac:dyDescent="0.2">
      <c r="D3824" s="185"/>
    </row>
    <row r="3825" spans="4:4" x14ac:dyDescent="0.2">
      <c r="D3825" s="185"/>
    </row>
    <row r="3826" spans="4:4" x14ac:dyDescent="0.2">
      <c r="D3826" s="185"/>
    </row>
    <row r="3827" spans="4:4" x14ac:dyDescent="0.2">
      <c r="D3827" s="185"/>
    </row>
    <row r="3828" spans="4:4" x14ac:dyDescent="0.2">
      <c r="D3828" s="185"/>
    </row>
    <row r="3829" spans="4:4" x14ac:dyDescent="0.2">
      <c r="D3829" s="185"/>
    </row>
    <row r="3830" spans="4:4" x14ac:dyDescent="0.2">
      <c r="D3830" s="185"/>
    </row>
    <row r="3831" spans="4:4" x14ac:dyDescent="0.2">
      <c r="D3831" s="185"/>
    </row>
    <row r="3832" spans="4:4" x14ac:dyDescent="0.2">
      <c r="D3832" s="185"/>
    </row>
    <row r="3833" spans="4:4" x14ac:dyDescent="0.2">
      <c r="D3833" s="185"/>
    </row>
    <row r="3834" spans="4:4" x14ac:dyDescent="0.2">
      <c r="D3834" s="185"/>
    </row>
    <row r="3835" spans="4:4" x14ac:dyDescent="0.2">
      <c r="D3835" s="185"/>
    </row>
    <row r="3836" spans="4:4" x14ac:dyDescent="0.2">
      <c r="D3836" s="185"/>
    </row>
    <row r="3837" spans="4:4" x14ac:dyDescent="0.2">
      <c r="D3837" s="185"/>
    </row>
    <row r="3838" spans="4:4" x14ac:dyDescent="0.2">
      <c r="D3838" s="185"/>
    </row>
    <row r="3839" spans="4:4" x14ac:dyDescent="0.2">
      <c r="D3839" s="185"/>
    </row>
    <row r="3840" spans="4:4" x14ac:dyDescent="0.2">
      <c r="D3840" s="185"/>
    </row>
    <row r="3841" spans="4:4" x14ac:dyDescent="0.2">
      <c r="D3841" s="185"/>
    </row>
    <row r="3842" spans="4:4" x14ac:dyDescent="0.2">
      <c r="D3842" s="185"/>
    </row>
    <row r="3843" spans="4:4" x14ac:dyDescent="0.2">
      <c r="D3843" s="185"/>
    </row>
    <row r="3844" spans="4:4" x14ac:dyDescent="0.2">
      <c r="D3844" s="185"/>
    </row>
    <row r="3845" spans="4:4" x14ac:dyDescent="0.2">
      <c r="D3845" s="185"/>
    </row>
    <row r="3846" spans="4:4" x14ac:dyDescent="0.2">
      <c r="D3846" s="185"/>
    </row>
    <row r="3847" spans="4:4" x14ac:dyDescent="0.2">
      <c r="D3847" s="185"/>
    </row>
    <row r="3848" spans="4:4" x14ac:dyDescent="0.2">
      <c r="D3848" s="185"/>
    </row>
    <row r="3849" spans="4:4" x14ac:dyDescent="0.2">
      <c r="D3849" s="185"/>
    </row>
    <row r="3850" spans="4:4" x14ac:dyDescent="0.2">
      <c r="D3850" s="185"/>
    </row>
    <row r="3851" spans="4:4" x14ac:dyDescent="0.2">
      <c r="D3851" s="185"/>
    </row>
    <row r="3852" spans="4:4" x14ac:dyDescent="0.2">
      <c r="D3852" s="185"/>
    </row>
    <row r="3853" spans="4:4" x14ac:dyDescent="0.2">
      <c r="D3853" s="185"/>
    </row>
    <row r="3854" spans="4:4" x14ac:dyDescent="0.2">
      <c r="D3854" s="185"/>
    </row>
    <row r="3855" spans="4:4" x14ac:dyDescent="0.2">
      <c r="D3855" s="185"/>
    </row>
    <row r="3856" spans="4:4" x14ac:dyDescent="0.2">
      <c r="D3856" s="185"/>
    </row>
    <row r="3857" spans="4:4" x14ac:dyDescent="0.2">
      <c r="D3857" s="185"/>
    </row>
    <row r="3858" spans="4:4" x14ac:dyDescent="0.2">
      <c r="D3858" s="185"/>
    </row>
    <row r="3859" spans="4:4" x14ac:dyDescent="0.2">
      <c r="D3859" s="185"/>
    </row>
    <row r="3860" spans="4:4" x14ac:dyDescent="0.2">
      <c r="D3860" s="185"/>
    </row>
    <row r="3861" spans="4:4" x14ac:dyDescent="0.2">
      <c r="D3861" s="185"/>
    </row>
    <row r="3862" spans="4:4" x14ac:dyDescent="0.2">
      <c r="D3862" s="185"/>
    </row>
    <row r="3863" spans="4:4" x14ac:dyDescent="0.2">
      <c r="D3863" s="185"/>
    </row>
    <row r="3864" spans="4:4" x14ac:dyDescent="0.2">
      <c r="D3864" s="185"/>
    </row>
    <row r="3865" spans="4:4" x14ac:dyDescent="0.2">
      <c r="D3865" s="185"/>
    </row>
    <row r="3866" spans="4:4" x14ac:dyDescent="0.2">
      <c r="D3866" s="185"/>
    </row>
    <row r="3867" spans="4:4" x14ac:dyDescent="0.2">
      <c r="D3867" s="185"/>
    </row>
    <row r="3868" spans="4:4" x14ac:dyDescent="0.2">
      <c r="D3868" s="185"/>
    </row>
    <row r="3869" spans="4:4" x14ac:dyDescent="0.2">
      <c r="D3869" s="185"/>
    </row>
    <row r="3870" spans="4:4" x14ac:dyDescent="0.2">
      <c r="D3870" s="185"/>
    </row>
    <row r="3871" spans="4:4" x14ac:dyDescent="0.2">
      <c r="D3871" s="185"/>
    </row>
    <row r="3872" spans="4:4" x14ac:dyDescent="0.2">
      <c r="D3872" s="185"/>
    </row>
    <row r="3873" spans="4:4" x14ac:dyDescent="0.2">
      <c r="D3873" s="185"/>
    </row>
    <row r="3874" spans="4:4" x14ac:dyDescent="0.2">
      <c r="D3874" s="185"/>
    </row>
    <row r="3875" spans="4:4" x14ac:dyDescent="0.2">
      <c r="D3875" s="185"/>
    </row>
    <row r="3876" spans="4:4" x14ac:dyDescent="0.2">
      <c r="D3876" s="185"/>
    </row>
    <row r="3877" spans="4:4" x14ac:dyDescent="0.2">
      <c r="D3877" s="185"/>
    </row>
    <row r="3878" spans="4:4" x14ac:dyDescent="0.2">
      <c r="D3878" s="185"/>
    </row>
    <row r="3879" spans="4:4" x14ac:dyDescent="0.2">
      <c r="D3879" s="185"/>
    </row>
    <row r="3880" spans="4:4" x14ac:dyDescent="0.2">
      <c r="D3880" s="185"/>
    </row>
    <row r="3881" spans="4:4" x14ac:dyDescent="0.2">
      <c r="D3881" s="185"/>
    </row>
    <row r="3882" spans="4:4" x14ac:dyDescent="0.2">
      <c r="D3882" s="185"/>
    </row>
    <row r="3883" spans="4:4" x14ac:dyDescent="0.2">
      <c r="D3883" s="185"/>
    </row>
    <row r="3884" spans="4:4" x14ac:dyDescent="0.2">
      <c r="D3884" s="185"/>
    </row>
    <row r="3885" spans="4:4" x14ac:dyDescent="0.2">
      <c r="D3885" s="185"/>
    </row>
    <row r="3886" spans="4:4" x14ac:dyDescent="0.2">
      <c r="D3886" s="185"/>
    </row>
    <row r="3887" spans="4:4" x14ac:dyDescent="0.2">
      <c r="D3887" s="185"/>
    </row>
    <row r="3888" spans="4:4" x14ac:dyDescent="0.2">
      <c r="D3888" s="185"/>
    </row>
    <row r="3889" spans="4:4" x14ac:dyDescent="0.2">
      <c r="D3889" s="185"/>
    </row>
    <row r="3890" spans="4:4" x14ac:dyDescent="0.2">
      <c r="D3890" s="185"/>
    </row>
    <row r="3891" spans="4:4" x14ac:dyDescent="0.2">
      <c r="D3891" s="185"/>
    </row>
    <row r="3892" spans="4:4" x14ac:dyDescent="0.2">
      <c r="D3892" s="185"/>
    </row>
    <row r="3893" spans="4:4" x14ac:dyDescent="0.2">
      <c r="D3893" s="185"/>
    </row>
    <row r="3894" spans="4:4" x14ac:dyDescent="0.2">
      <c r="D3894" s="185"/>
    </row>
    <row r="3895" spans="4:4" x14ac:dyDescent="0.2">
      <c r="D3895" s="185"/>
    </row>
    <row r="3896" spans="4:4" x14ac:dyDescent="0.2">
      <c r="D3896" s="185"/>
    </row>
    <row r="3897" spans="4:4" x14ac:dyDescent="0.2">
      <c r="D3897" s="185"/>
    </row>
    <row r="3898" spans="4:4" x14ac:dyDescent="0.2">
      <c r="D3898" s="185"/>
    </row>
    <row r="3899" spans="4:4" x14ac:dyDescent="0.2">
      <c r="D3899" s="185"/>
    </row>
    <row r="3900" spans="4:4" x14ac:dyDescent="0.2">
      <c r="D3900" s="185"/>
    </row>
    <row r="3901" spans="4:4" x14ac:dyDescent="0.2">
      <c r="D3901" s="185"/>
    </row>
    <row r="3902" spans="4:4" x14ac:dyDescent="0.2">
      <c r="D3902" s="185"/>
    </row>
    <row r="3903" spans="4:4" x14ac:dyDescent="0.2">
      <c r="D3903" s="185"/>
    </row>
    <row r="3904" spans="4:4" x14ac:dyDescent="0.2">
      <c r="D3904" s="185"/>
    </row>
    <row r="3905" spans="4:4" x14ac:dyDescent="0.2">
      <c r="D3905" s="185"/>
    </row>
    <row r="3906" spans="4:4" x14ac:dyDescent="0.2">
      <c r="D3906" s="185"/>
    </row>
    <row r="3907" spans="4:4" x14ac:dyDescent="0.2">
      <c r="D3907" s="185"/>
    </row>
    <row r="3908" spans="4:4" x14ac:dyDescent="0.2">
      <c r="D3908" s="185"/>
    </row>
    <row r="3909" spans="4:4" x14ac:dyDescent="0.2">
      <c r="D3909" s="185"/>
    </row>
    <row r="3910" spans="4:4" x14ac:dyDescent="0.2">
      <c r="D3910" s="185"/>
    </row>
    <row r="3911" spans="4:4" x14ac:dyDescent="0.2">
      <c r="D3911" s="185"/>
    </row>
    <row r="3912" spans="4:4" x14ac:dyDescent="0.2">
      <c r="D3912" s="185"/>
    </row>
    <row r="3913" spans="4:4" x14ac:dyDescent="0.2">
      <c r="D3913" s="185"/>
    </row>
    <row r="3914" spans="4:4" x14ac:dyDescent="0.2">
      <c r="D3914" s="185"/>
    </row>
    <row r="3915" spans="4:4" x14ac:dyDescent="0.2">
      <c r="D3915" s="185"/>
    </row>
    <row r="3916" spans="4:4" x14ac:dyDescent="0.2">
      <c r="D3916" s="185"/>
    </row>
    <row r="3917" spans="4:4" x14ac:dyDescent="0.2">
      <c r="D3917" s="185"/>
    </row>
    <row r="3918" spans="4:4" x14ac:dyDescent="0.2">
      <c r="D3918" s="185"/>
    </row>
    <row r="3919" spans="4:4" x14ac:dyDescent="0.2">
      <c r="D3919" s="185"/>
    </row>
    <row r="3920" spans="4:4" x14ac:dyDescent="0.2">
      <c r="D3920" s="185"/>
    </row>
    <row r="3921" spans="4:4" x14ac:dyDescent="0.2">
      <c r="D3921" s="185"/>
    </row>
    <row r="3922" spans="4:4" x14ac:dyDescent="0.2">
      <c r="D3922" s="185"/>
    </row>
    <row r="3923" spans="4:4" x14ac:dyDescent="0.2">
      <c r="D3923" s="185"/>
    </row>
    <row r="3924" spans="4:4" x14ac:dyDescent="0.2">
      <c r="D3924" s="185"/>
    </row>
    <row r="3925" spans="4:4" x14ac:dyDescent="0.2">
      <c r="D3925" s="185"/>
    </row>
    <row r="3926" spans="4:4" x14ac:dyDescent="0.2">
      <c r="D3926" s="185"/>
    </row>
    <row r="3927" spans="4:4" x14ac:dyDescent="0.2">
      <c r="D3927" s="185"/>
    </row>
    <row r="3928" spans="4:4" x14ac:dyDescent="0.2">
      <c r="D3928" s="185"/>
    </row>
    <row r="3929" spans="4:4" x14ac:dyDescent="0.2">
      <c r="D3929" s="185"/>
    </row>
    <row r="3930" spans="4:4" x14ac:dyDescent="0.2">
      <c r="D3930" s="185"/>
    </row>
    <row r="3931" spans="4:4" x14ac:dyDescent="0.2">
      <c r="D3931" s="185"/>
    </row>
    <row r="3932" spans="4:4" x14ac:dyDescent="0.2">
      <c r="D3932" s="185"/>
    </row>
    <row r="3933" spans="4:4" x14ac:dyDescent="0.2">
      <c r="D3933" s="185"/>
    </row>
    <row r="3934" spans="4:4" x14ac:dyDescent="0.2">
      <c r="D3934" s="185"/>
    </row>
    <row r="3935" spans="4:4" x14ac:dyDescent="0.2">
      <c r="D3935" s="185"/>
    </row>
    <row r="3936" spans="4:4" x14ac:dyDescent="0.2">
      <c r="D3936" s="185"/>
    </row>
    <row r="3937" spans="4:4" x14ac:dyDescent="0.2">
      <c r="D3937" s="185"/>
    </row>
    <row r="3938" spans="4:4" x14ac:dyDescent="0.2">
      <c r="D3938" s="185"/>
    </row>
    <row r="3939" spans="4:4" x14ac:dyDescent="0.2">
      <c r="D3939" s="185"/>
    </row>
    <row r="3940" spans="4:4" x14ac:dyDescent="0.2">
      <c r="D3940" s="185"/>
    </row>
    <row r="3941" spans="4:4" x14ac:dyDescent="0.2">
      <c r="D3941" s="185"/>
    </row>
    <row r="3942" spans="4:4" x14ac:dyDescent="0.2">
      <c r="D3942" s="185"/>
    </row>
    <row r="3943" spans="4:4" x14ac:dyDescent="0.2">
      <c r="D3943" s="185"/>
    </row>
    <row r="3944" spans="4:4" x14ac:dyDescent="0.2">
      <c r="D3944" s="185"/>
    </row>
    <row r="3945" spans="4:4" x14ac:dyDescent="0.2">
      <c r="D3945" s="185"/>
    </row>
    <row r="3946" spans="4:4" x14ac:dyDescent="0.2">
      <c r="D3946" s="185"/>
    </row>
    <row r="3947" spans="4:4" x14ac:dyDescent="0.2">
      <c r="D3947" s="185"/>
    </row>
    <row r="3948" spans="4:4" x14ac:dyDescent="0.2">
      <c r="D3948" s="185"/>
    </row>
    <row r="3949" spans="4:4" x14ac:dyDescent="0.2">
      <c r="D3949" s="185"/>
    </row>
    <row r="3950" spans="4:4" x14ac:dyDescent="0.2">
      <c r="D3950" s="185"/>
    </row>
    <row r="3951" spans="4:4" x14ac:dyDescent="0.2">
      <c r="D3951" s="185"/>
    </row>
    <row r="3952" spans="4:4" x14ac:dyDescent="0.2">
      <c r="D3952" s="185"/>
    </row>
    <row r="3953" spans="4:4" x14ac:dyDescent="0.2">
      <c r="D3953" s="185"/>
    </row>
    <row r="3954" spans="4:4" x14ac:dyDescent="0.2">
      <c r="D3954" s="185"/>
    </row>
    <row r="3955" spans="4:4" x14ac:dyDescent="0.2">
      <c r="D3955" s="185"/>
    </row>
    <row r="3956" spans="4:4" x14ac:dyDescent="0.2">
      <c r="D3956" s="185"/>
    </row>
    <row r="3957" spans="4:4" x14ac:dyDescent="0.2">
      <c r="D3957" s="185"/>
    </row>
    <row r="3958" spans="4:4" x14ac:dyDescent="0.2">
      <c r="D3958" s="185"/>
    </row>
    <row r="3959" spans="4:4" x14ac:dyDescent="0.2">
      <c r="D3959" s="185"/>
    </row>
    <row r="3960" spans="4:4" x14ac:dyDescent="0.2">
      <c r="D3960" s="185"/>
    </row>
    <row r="3961" spans="4:4" x14ac:dyDescent="0.2">
      <c r="D3961" s="185"/>
    </row>
    <row r="3962" spans="4:4" x14ac:dyDescent="0.2">
      <c r="D3962" s="185"/>
    </row>
    <row r="3963" spans="4:4" x14ac:dyDescent="0.2">
      <c r="D3963" s="185"/>
    </row>
    <row r="3964" spans="4:4" x14ac:dyDescent="0.2">
      <c r="D3964" s="185"/>
    </row>
    <row r="3965" spans="4:4" x14ac:dyDescent="0.2">
      <c r="D3965" s="185"/>
    </row>
    <row r="3966" spans="4:4" x14ac:dyDescent="0.2">
      <c r="D3966" s="185"/>
    </row>
    <row r="3967" spans="4:4" x14ac:dyDescent="0.2">
      <c r="D3967" s="185"/>
    </row>
    <row r="3968" spans="4:4" x14ac:dyDescent="0.2">
      <c r="D3968" s="185"/>
    </row>
    <row r="3969" spans="4:4" x14ac:dyDescent="0.2">
      <c r="D3969" s="185"/>
    </row>
    <row r="3970" spans="4:4" x14ac:dyDescent="0.2">
      <c r="D3970" s="185"/>
    </row>
    <row r="3971" spans="4:4" x14ac:dyDescent="0.2">
      <c r="D3971" s="185"/>
    </row>
    <row r="3972" spans="4:4" x14ac:dyDescent="0.2">
      <c r="D3972" s="185"/>
    </row>
    <row r="3973" spans="4:4" x14ac:dyDescent="0.2">
      <c r="D3973" s="185"/>
    </row>
    <row r="3974" spans="4:4" x14ac:dyDescent="0.2">
      <c r="D3974" s="185"/>
    </row>
    <row r="3975" spans="4:4" x14ac:dyDescent="0.2">
      <c r="D3975" s="185"/>
    </row>
    <row r="3976" spans="4:4" x14ac:dyDescent="0.2">
      <c r="D3976" s="185"/>
    </row>
    <row r="3977" spans="4:4" x14ac:dyDescent="0.2">
      <c r="D3977" s="185"/>
    </row>
    <row r="3978" spans="4:4" x14ac:dyDescent="0.2">
      <c r="D3978" s="185"/>
    </row>
    <row r="3979" spans="4:4" x14ac:dyDescent="0.2">
      <c r="D3979" s="185"/>
    </row>
    <row r="3980" spans="4:4" x14ac:dyDescent="0.2">
      <c r="D3980" s="185"/>
    </row>
    <row r="3981" spans="4:4" x14ac:dyDescent="0.2">
      <c r="D3981" s="185"/>
    </row>
    <row r="3982" spans="4:4" x14ac:dyDescent="0.2">
      <c r="D3982" s="185"/>
    </row>
    <row r="3983" spans="4:4" x14ac:dyDescent="0.2">
      <c r="D3983" s="185"/>
    </row>
    <row r="3984" spans="4:4" x14ac:dyDescent="0.2">
      <c r="D3984" s="185"/>
    </row>
    <row r="3985" spans="4:4" x14ac:dyDescent="0.2">
      <c r="D3985" s="185"/>
    </row>
    <row r="3986" spans="4:4" x14ac:dyDescent="0.2">
      <c r="D3986" s="185"/>
    </row>
    <row r="3987" spans="4:4" x14ac:dyDescent="0.2">
      <c r="D3987" s="185"/>
    </row>
    <row r="3988" spans="4:4" x14ac:dyDescent="0.2">
      <c r="D3988" s="185"/>
    </row>
    <row r="3989" spans="4:4" x14ac:dyDescent="0.2">
      <c r="D3989" s="185"/>
    </row>
    <row r="3990" spans="4:4" x14ac:dyDescent="0.2">
      <c r="D3990" s="185"/>
    </row>
    <row r="3991" spans="4:4" x14ac:dyDescent="0.2">
      <c r="D3991" s="185"/>
    </row>
    <row r="3992" spans="4:4" x14ac:dyDescent="0.2">
      <c r="D3992" s="185"/>
    </row>
    <row r="3993" spans="4:4" x14ac:dyDescent="0.2">
      <c r="D3993" s="185"/>
    </row>
    <row r="3994" spans="4:4" x14ac:dyDescent="0.2">
      <c r="D3994" s="185"/>
    </row>
    <row r="3995" spans="4:4" x14ac:dyDescent="0.2">
      <c r="D3995" s="185"/>
    </row>
    <row r="3996" spans="4:4" x14ac:dyDescent="0.2">
      <c r="D3996" s="185"/>
    </row>
    <row r="3997" spans="4:4" x14ac:dyDescent="0.2">
      <c r="D3997" s="185"/>
    </row>
    <row r="3998" spans="4:4" x14ac:dyDescent="0.2">
      <c r="D3998" s="185"/>
    </row>
    <row r="3999" spans="4:4" x14ac:dyDescent="0.2">
      <c r="D3999" s="185"/>
    </row>
    <row r="4000" spans="4:4" x14ac:dyDescent="0.2">
      <c r="D4000" s="185"/>
    </row>
    <row r="4001" spans="4:4" x14ac:dyDescent="0.2">
      <c r="D4001" s="185"/>
    </row>
    <row r="4002" spans="4:4" x14ac:dyDescent="0.2">
      <c r="D4002" s="185"/>
    </row>
    <row r="4003" spans="4:4" x14ac:dyDescent="0.2">
      <c r="D4003" s="185"/>
    </row>
    <row r="4004" spans="4:4" x14ac:dyDescent="0.2">
      <c r="D4004" s="185"/>
    </row>
    <row r="4005" spans="4:4" x14ac:dyDescent="0.2">
      <c r="D4005" s="185"/>
    </row>
    <row r="4006" spans="4:4" x14ac:dyDescent="0.2">
      <c r="D4006" s="185"/>
    </row>
    <row r="4007" spans="4:4" x14ac:dyDescent="0.2">
      <c r="D4007" s="185"/>
    </row>
    <row r="4008" spans="4:4" x14ac:dyDescent="0.2">
      <c r="D4008" s="185"/>
    </row>
    <row r="4009" spans="4:4" x14ac:dyDescent="0.2">
      <c r="D4009" s="185"/>
    </row>
    <row r="4010" spans="4:4" x14ac:dyDescent="0.2">
      <c r="D4010" s="185"/>
    </row>
    <row r="4011" spans="4:4" x14ac:dyDescent="0.2">
      <c r="D4011" s="185"/>
    </row>
    <row r="4012" spans="4:4" x14ac:dyDescent="0.2">
      <c r="D4012" s="185"/>
    </row>
    <row r="4013" spans="4:4" x14ac:dyDescent="0.2">
      <c r="D4013" s="185"/>
    </row>
    <row r="4014" spans="4:4" x14ac:dyDescent="0.2">
      <c r="D4014" s="185"/>
    </row>
    <row r="4015" spans="4:4" x14ac:dyDescent="0.2">
      <c r="D4015" s="185"/>
    </row>
    <row r="4016" spans="4:4" x14ac:dyDescent="0.2">
      <c r="D4016" s="185"/>
    </row>
    <row r="4017" spans="4:4" x14ac:dyDescent="0.2">
      <c r="D4017" s="185"/>
    </row>
    <row r="4018" spans="4:4" x14ac:dyDescent="0.2">
      <c r="D4018" s="185"/>
    </row>
    <row r="4019" spans="4:4" x14ac:dyDescent="0.2">
      <c r="D4019" s="185"/>
    </row>
    <row r="4020" spans="4:4" x14ac:dyDescent="0.2">
      <c r="D4020" s="185"/>
    </row>
    <row r="4021" spans="4:4" x14ac:dyDescent="0.2">
      <c r="D4021" s="185"/>
    </row>
    <row r="4022" spans="4:4" x14ac:dyDescent="0.2">
      <c r="D4022" s="185"/>
    </row>
    <row r="4023" spans="4:4" x14ac:dyDescent="0.2">
      <c r="D4023" s="185"/>
    </row>
    <row r="4024" spans="4:4" x14ac:dyDescent="0.2">
      <c r="D4024" s="185"/>
    </row>
    <row r="4025" spans="4:4" x14ac:dyDescent="0.2">
      <c r="D4025" s="185"/>
    </row>
    <row r="4026" spans="4:4" x14ac:dyDescent="0.2">
      <c r="D4026" s="185"/>
    </row>
    <row r="4027" spans="4:4" x14ac:dyDescent="0.2">
      <c r="D4027" s="185"/>
    </row>
    <row r="4028" spans="4:4" x14ac:dyDescent="0.2">
      <c r="D4028" s="185"/>
    </row>
    <row r="4029" spans="4:4" x14ac:dyDescent="0.2">
      <c r="D4029" s="185"/>
    </row>
    <row r="4030" spans="4:4" x14ac:dyDescent="0.2">
      <c r="D4030" s="185"/>
    </row>
    <row r="4031" spans="4:4" x14ac:dyDescent="0.2">
      <c r="D4031" s="185"/>
    </row>
    <row r="4032" spans="4:4" x14ac:dyDescent="0.2">
      <c r="D4032" s="185"/>
    </row>
    <row r="4033" spans="4:4" x14ac:dyDescent="0.2">
      <c r="D4033" s="185"/>
    </row>
    <row r="4034" spans="4:4" x14ac:dyDescent="0.2">
      <c r="D4034" s="185"/>
    </row>
    <row r="4035" spans="4:4" x14ac:dyDescent="0.2">
      <c r="D4035" s="185"/>
    </row>
    <row r="4036" spans="4:4" x14ac:dyDescent="0.2">
      <c r="D4036" s="185"/>
    </row>
    <row r="4037" spans="4:4" x14ac:dyDescent="0.2">
      <c r="D4037" s="185"/>
    </row>
    <row r="4038" spans="4:4" x14ac:dyDescent="0.2">
      <c r="D4038" s="185"/>
    </row>
    <row r="4039" spans="4:4" x14ac:dyDescent="0.2">
      <c r="D4039" s="185"/>
    </row>
    <row r="4040" spans="4:4" x14ac:dyDescent="0.2">
      <c r="D4040" s="185"/>
    </row>
    <row r="4041" spans="4:4" x14ac:dyDescent="0.2">
      <c r="D4041" s="185"/>
    </row>
    <row r="4042" spans="4:4" x14ac:dyDescent="0.2">
      <c r="D4042" s="185"/>
    </row>
    <row r="4043" spans="4:4" x14ac:dyDescent="0.2">
      <c r="D4043" s="185"/>
    </row>
    <row r="4044" spans="4:4" x14ac:dyDescent="0.2">
      <c r="D4044" s="185"/>
    </row>
    <row r="4045" spans="4:4" x14ac:dyDescent="0.2">
      <c r="D4045" s="185"/>
    </row>
    <row r="4046" spans="4:4" x14ac:dyDescent="0.2">
      <c r="D4046" s="185"/>
    </row>
    <row r="4047" spans="4:4" x14ac:dyDescent="0.2">
      <c r="D4047" s="185"/>
    </row>
    <row r="4048" spans="4:4" x14ac:dyDescent="0.2">
      <c r="D4048" s="185"/>
    </row>
    <row r="4049" spans="4:4" x14ac:dyDescent="0.2">
      <c r="D4049" s="185"/>
    </row>
    <row r="4050" spans="4:4" x14ac:dyDescent="0.2">
      <c r="D4050" s="185"/>
    </row>
    <row r="4051" spans="4:4" x14ac:dyDescent="0.2">
      <c r="D4051" s="185"/>
    </row>
    <row r="4052" spans="4:4" x14ac:dyDescent="0.2">
      <c r="D4052" s="185"/>
    </row>
    <row r="4053" spans="4:4" x14ac:dyDescent="0.2">
      <c r="D4053" s="185"/>
    </row>
    <row r="4054" spans="4:4" x14ac:dyDescent="0.2">
      <c r="D4054" s="185"/>
    </row>
    <row r="4055" spans="4:4" x14ac:dyDescent="0.2">
      <c r="D4055" s="185"/>
    </row>
    <row r="4056" spans="4:4" x14ac:dyDescent="0.2">
      <c r="D4056" s="185"/>
    </row>
    <row r="4057" spans="4:4" x14ac:dyDescent="0.2">
      <c r="D4057" s="185"/>
    </row>
    <row r="4058" spans="4:4" x14ac:dyDescent="0.2">
      <c r="D4058" s="185"/>
    </row>
    <row r="4059" spans="4:4" x14ac:dyDescent="0.2">
      <c r="D4059" s="185"/>
    </row>
    <row r="4060" spans="4:4" x14ac:dyDescent="0.2">
      <c r="D4060" s="185"/>
    </row>
    <row r="4061" spans="4:4" x14ac:dyDescent="0.2">
      <c r="D4061" s="185"/>
    </row>
    <row r="4062" spans="4:4" x14ac:dyDescent="0.2">
      <c r="D4062" s="185"/>
    </row>
    <row r="4063" spans="4:4" x14ac:dyDescent="0.2">
      <c r="D4063" s="185"/>
    </row>
    <row r="4064" spans="4:4" x14ac:dyDescent="0.2">
      <c r="D4064" s="185"/>
    </row>
    <row r="4065" spans="4:4" x14ac:dyDescent="0.2">
      <c r="D4065" s="185"/>
    </row>
    <row r="4066" spans="4:4" x14ac:dyDescent="0.2">
      <c r="D4066" s="185"/>
    </row>
    <row r="4067" spans="4:4" x14ac:dyDescent="0.2">
      <c r="D4067" s="185"/>
    </row>
    <row r="4068" spans="4:4" x14ac:dyDescent="0.2">
      <c r="D4068" s="185"/>
    </row>
    <row r="4069" spans="4:4" x14ac:dyDescent="0.2">
      <c r="D4069" s="185"/>
    </row>
    <row r="4070" spans="4:4" x14ac:dyDescent="0.2">
      <c r="D4070" s="185"/>
    </row>
    <row r="4071" spans="4:4" x14ac:dyDescent="0.2">
      <c r="D4071" s="185"/>
    </row>
    <row r="4072" spans="4:4" x14ac:dyDescent="0.2">
      <c r="D4072" s="185"/>
    </row>
    <row r="4073" spans="4:4" x14ac:dyDescent="0.2">
      <c r="D4073" s="185"/>
    </row>
    <row r="4074" spans="4:4" x14ac:dyDescent="0.2">
      <c r="D4074" s="185"/>
    </row>
    <row r="4075" spans="4:4" x14ac:dyDescent="0.2">
      <c r="D4075" s="185"/>
    </row>
    <row r="4076" spans="4:4" x14ac:dyDescent="0.2">
      <c r="D4076" s="185"/>
    </row>
    <row r="4077" spans="4:4" x14ac:dyDescent="0.2">
      <c r="D4077" s="185"/>
    </row>
    <row r="4078" spans="4:4" x14ac:dyDescent="0.2">
      <c r="D4078" s="185"/>
    </row>
    <row r="4079" spans="4:4" x14ac:dyDescent="0.2">
      <c r="D4079" s="185"/>
    </row>
    <row r="4080" spans="4:4" x14ac:dyDescent="0.2">
      <c r="D4080" s="185"/>
    </row>
    <row r="4081" spans="4:4" x14ac:dyDescent="0.2">
      <c r="D4081" s="185"/>
    </row>
    <row r="4082" spans="4:4" x14ac:dyDescent="0.2">
      <c r="D4082" s="185"/>
    </row>
    <row r="4083" spans="4:4" x14ac:dyDescent="0.2">
      <c r="D4083" s="185"/>
    </row>
    <row r="4084" spans="4:4" x14ac:dyDescent="0.2">
      <c r="D4084" s="185"/>
    </row>
    <row r="4085" spans="4:4" x14ac:dyDescent="0.2">
      <c r="D4085" s="185"/>
    </row>
    <row r="4086" spans="4:4" x14ac:dyDescent="0.2">
      <c r="D4086" s="185"/>
    </row>
    <row r="4087" spans="4:4" x14ac:dyDescent="0.2">
      <c r="D4087" s="185"/>
    </row>
    <row r="4088" spans="4:4" x14ac:dyDescent="0.2">
      <c r="D4088" s="185"/>
    </row>
    <row r="4089" spans="4:4" x14ac:dyDescent="0.2">
      <c r="D4089" s="185"/>
    </row>
    <row r="4090" spans="4:4" x14ac:dyDescent="0.2">
      <c r="D4090" s="185"/>
    </row>
    <row r="4091" spans="4:4" x14ac:dyDescent="0.2">
      <c r="D4091" s="185"/>
    </row>
    <row r="4092" spans="4:4" x14ac:dyDescent="0.2">
      <c r="D4092" s="185"/>
    </row>
    <row r="4093" spans="4:4" x14ac:dyDescent="0.2">
      <c r="D4093" s="185"/>
    </row>
    <row r="4094" spans="4:4" x14ac:dyDescent="0.2">
      <c r="D4094" s="185"/>
    </row>
    <row r="4095" spans="4:4" x14ac:dyDescent="0.2">
      <c r="D4095" s="185"/>
    </row>
    <row r="4096" spans="4:4" x14ac:dyDescent="0.2">
      <c r="D4096" s="185"/>
    </row>
    <row r="4097" spans="4:4" x14ac:dyDescent="0.2">
      <c r="D4097" s="185"/>
    </row>
    <row r="4098" spans="4:4" x14ac:dyDescent="0.2">
      <c r="D4098" s="185"/>
    </row>
    <row r="4099" spans="4:4" x14ac:dyDescent="0.2">
      <c r="D4099" s="185"/>
    </row>
    <row r="4100" spans="4:4" x14ac:dyDescent="0.2">
      <c r="D4100" s="185"/>
    </row>
    <row r="4101" spans="4:4" x14ac:dyDescent="0.2">
      <c r="D4101" s="185"/>
    </row>
    <row r="4102" spans="4:4" x14ac:dyDescent="0.2">
      <c r="D4102" s="185"/>
    </row>
    <row r="4103" spans="4:4" x14ac:dyDescent="0.2">
      <c r="D4103" s="185"/>
    </row>
    <row r="4104" spans="4:4" x14ac:dyDescent="0.2">
      <c r="D4104" s="185"/>
    </row>
    <row r="4105" spans="4:4" x14ac:dyDescent="0.2">
      <c r="D4105" s="185"/>
    </row>
    <row r="4106" spans="4:4" x14ac:dyDescent="0.2">
      <c r="D4106" s="185"/>
    </row>
    <row r="4107" spans="4:4" x14ac:dyDescent="0.2">
      <c r="D4107" s="185"/>
    </row>
    <row r="4108" spans="4:4" x14ac:dyDescent="0.2">
      <c r="D4108" s="185"/>
    </row>
    <row r="4109" spans="4:4" x14ac:dyDescent="0.2">
      <c r="D4109" s="185"/>
    </row>
    <row r="4110" spans="4:4" x14ac:dyDescent="0.2">
      <c r="D4110" s="185"/>
    </row>
    <row r="4111" spans="4:4" x14ac:dyDescent="0.2">
      <c r="D4111" s="185"/>
    </row>
    <row r="4112" spans="4:4" x14ac:dyDescent="0.2">
      <c r="D4112" s="185"/>
    </row>
    <row r="4113" spans="4:4" x14ac:dyDescent="0.2">
      <c r="D4113" s="185"/>
    </row>
    <row r="4114" spans="4:4" x14ac:dyDescent="0.2">
      <c r="D4114" s="185"/>
    </row>
    <row r="4115" spans="4:4" x14ac:dyDescent="0.2">
      <c r="D4115" s="185"/>
    </row>
    <row r="4116" spans="4:4" x14ac:dyDescent="0.2">
      <c r="D4116" s="185"/>
    </row>
    <row r="4117" spans="4:4" x14ac:dyDescent="0.2">
      <c r="D4117" s="185"/>
    </row>
    <row r="4118" spans="4:4" x14ac:dyDescent="0.2">
      <c r="D4118" s="185"/>
    </row>
    <row r="4119" spans="4:4" x14ac:dyDescent="0.2">
      <c r="D4119" s="185"/>
    </row>
    <row r="4120" spans="4:4" x14ac:dyDescent="0.2">
      <c r="D4120" s="185"/>
    </row>
    <row r="4121" spans="4:4" x14ac:dyDescent="0.2">
      <c r="D4121" s="185"/>
    </row>
    <row r="4122" spans="4:4" x14ac:dyDescent="0.2">
      <c r="D4122" s="185"/>
    </row>
    <row r="4123" spans="4:4" x14ac:dyDescent="0.2">
      <c r="D4123" s="185"/>
    </row>
    <row r="4124" spans="4:4" x14ac:dyDescent="0.2">
      <c r="D4124" s="185"/>
    </row>
    <row r="4125" spans="4:4" x14ac:dyDescent="0.2">
      <c r="D4125" s="185"/>
    </row>
    <row r="4126" spans="4:4" x14ac:dyDescent="0.2">
      <c r="D4126" s="185"/>
    </row>
    <row r="4127" spans="4:4" x14ac:dyDescent="0.2">
      <c r="D4127" s="185"/>
    </row>
    <row r="4128" spans="4:4" x14ac:dyDescent="0.2">
      <c r="D4128" s="185"/>
    </row>
    <row r="4129" spans="4:4" x14ac:dyDescent="0.2">
      <c r="D4129" s="185"/>
    </row>
    <row r="4130" spans="4:4" x14ac:dyDescent="0.2">
      <c r="D4130" s="185"/>
    </row>
    <row r="4131" spans="4:4" x14ac:dyDescent="0.2">
      <c r="D4131" s="185"/>
    </row>
    <row r="4132" spans="4:4" x14ac:dyDescent="0.2">
      <c r="D4132" s="185"/>
    </row>
    <row r="4133" spans="4:4" x14ac:dyDescent="0.2">
      <c r="D4133" s="185"/>
    </row>
    <row r="4134" spans="4:4" x14ac:dyDescent="0.2">
      <c r="D4134" s="185"/>
    </row>
    <row r="4135" spans="4:4" x14ac:dyDescent="0.2">
      <c r="D4135" s="185"/>
    </row>
    <row r="4136" spans="4:4" x14ac:dyDescent="0.2">
      <c r="D4136" s="185"/>
    </row>
    <row r="4137" spans="4:4" x14ac:dyDescent="0.2">
      <c r="D4137" s="185"/>
    </row>
    <row r="4138" spans="4:4" x14ac:dyDescent="0.2">
      <c r="D4138" s="185"/>
    </row>
    <row r="4139" spans="4:4" x14ac:dyDescent="0.2">
      <c r="D4139" s="185"/>
    </row>
    <row r="4140" spans="4:4" x14ac:dyDescent="0.2">
      <c r="D4140" s="185"/>
    </row>
    <row r="4141" spans="4:4" x14ac:dyDescent="0.2">
      <c r="D4141" s="185"/>
    </row>
    <row r="4142" spans="4:4" x14ac:dyDescent="0.2">
      <c r="D4142" s="185"/>
    </row>
    <row r="4143" spans="4:4" x14ac:dyDescent="0.2">
      <c r="D4143" s="185"/>
    </row>
    <row r="4144" spans="4:4" x14ac:dyDescent="0.2">
      <c r="D4144" s="185"/>
    </row>
    <row r="4145" spans="4:4" x14ac:dyDescent="0.2">
      <c r="D4145" s="185"/>
    </row>
    <row r="4146" spans="4:4" x14ac:dyDescent="0.2">
      <c r="D4146" s="185"/>
    </row>
    <row r="4147" spans="4:4" x14ac:dyDescent="0.2">
      <c r="D4147" s="185"/>
    </row>
    <row r="4148" spans="4:4" x14ac:dyDescent="0.2">
      <c r="D4148" s="185"/>
    </row>
    <row r="4149" spans="4:4" x14ac:dyDescent="0.2">
      <c r="D4149" s="185"/>
    </row>
    <row r="4150" spans="4:4" x14ac:dyDescent="0.2">
      <c r="D4150" s="185"/>
    </row>
    <row r="4151" spans="4:4" x14ac:dyDescent="0.2">
      <c r="D4151" s="185"/>
    </row>
    <row r="4152" spans="4:4" x14ac:dyDescent="0.2">
      <c r="D4152" s="185"/>
    </row>
    <row r="4153" spans="4:4" x14ac:dyDescent="0.2">
      <c r="D4153" s="185"/>
    </row>
    <row r="4154" spans="4:4" x14ac:dyDescent="0.2">
      <c r="D4154" s="185"/>
    </row>
    <row r="4155" spans="4:4" x14ac:dyDescent="0.2">
      <c r="D4155" s="185"/>
    </row>
    <row r="4156" spans="4:4" x14ac:dyDescent="0.2">
      <c r="D4156" s="185"/>
    </row>
    <row r="4157" spans="4:4" x14ac:dyDescent="0.2">
      <c r="D4157" s="185"/>
    </row>
    <row r="4158" spans="4:4" x14ac:dyDescent="0.2">
      <c r="D4158" s="185"/>
    </row>
    <row r="4159" spans="4:4" x14ac:dyDescent="0.2">
      <c r="D4159" s="185"/>
    </row>
    <row r="4160" spans="4:4" x14ac:dyDescent="0.2">
      <c r="D4160" s="185"/>
    </row>
    <row r="4161" spans="4:4" x14ac:dyDescent="0.2">
      <c r="D4161" s="185"/>
    </row>
    <row r="4162" spans="4:4" x14ac:dyDescent="0.2">
      <c r="D4162" s="185"/>
    </row>
    <row r="4163" spans="4:4" x14ac:dyDescent="0.2">
      <c r="D4163" s="185"/>
    </row>
    <row r="4164" spans="4:4" x14ac:dyDescent="0.2">
      <c r="D4164" s="185"/>
    </row>
    <row r="4165" spans="4:4" x14ac:dyDescent="0.2">
      <c r="D4165" s="185"/>
    </row>
    <row r="4166" spans="4:4" x14ac:dyDescent="0.2">
      <c r="D4166" s="185"/>
    </row>
    <row r="4167" spans="4:4" x14ac:dyDescent="0.2">
      <c r="D4167" s="185"/>
    </row>
    <row r="4168" spans="4:4" x14ac:dyDescent="0.2">
      <c r="D4168" s="185"/>
    </row>
    <row r="4169" spans="4:4" x14ac:dyDescent="0.2">
      <c r="D4169" s="185"/>
    </row>
    <row r="4170" spans="4:4" x14ac:dyDescent="0.2">
      <c r="D4170" s="185"/>
    </row>
    <row r="4171" spans="4:4" x14ac:dyDescent="0.2">
      <c r="D4171" s="185"/>
    </row>
    <row r="4172" spans="4:4" x14ac:dyDescent="0.2">
      <c r="D4172" s="185"/>
    </row>
    <row r="4173" spans="4:4" x14ac:dyDescent="0.2">
      <c r="D4173" s="185"/>
    </row>
    <row r="4174" spans="4:4" x14ac:dyDescent="0.2">
      <c r="D4174" s="185"/>
    </row>
    <row r="4175" spans="4:4" x14ac:dyDescent="0.2">
      <c r="D4175" s="185"/>
    </row>
    <row r="4176" spans="4:4" x14ac:dyDescent="0.2">
      <c r="D4176" s="185"/>
    </row>
    <row r="4177" spans="4:4" x14ac:dyDescent="0.2">
      <c r="D4177" s="185"/>
    </row>
    <row r="4178" spans="4:4" x14ac:dyDescent="0.2">
      <c r="D4178" s="185"/>
    </row>
    <row r="4179" spans="4:4" x14ac:dyDescent="0.2">
      <c r="D4179" s="185"/>
    </row>
    <row r="4180" spans="4:4" x14ac:dyDescent="0.2">
      <c r="D4180" s="185"/>
    </row>
    <row r="4181" spans="4:4" x14ac:dyDescent="0.2">
      <c r="D4181" s="185"/>
    </row>
    <row r="4182" spans="4:4" x14ac:dyDescent="0.2">
      <c r="D4182" s="185"/>
    </row>
    <row r="4183" spans="4:4" x14ac:dyDescent="0.2">
      <c r="D4183" s="185"/>
    </row>
    <row r="4184" spans="4:4" x14ac:dyDescent="0.2">
      <c r="D4184" s="185"/>
    </row>
    <row r="4185" spans="4:4" x14ac:dyDescent="0.2">
      <c r="D4185" s="185"/>
    </row>
    <row r="4186" spans="4:4" x14ac:dyDescent="0.2">
      <c r="D4186" s="185"/>
    </row>
    <row r="4187" spans="4:4" x14ac:dyDescent="0.2">
      <c r="D4187" s="185"/>
    </row>
    <row r="4188" spans="4:4" x14ac:dyDescent="0.2">
      <c r="D4188" s="185"/>
    </row>
    <row r="4189" spans="4:4" x14ac:dyDescent="0.2">
      <c r="D4189" s="185"/>
    </row>
    <row r="4190" spans="4:4" x14ac:dyDescent="0.2">
      <c r="D4190" s="185"/>
    </row>
    <row r="4191" spans="4:4" x14ac:dyDescent="0.2">
      <c r="D4191" s="185"/>
    </row>
    <row r="4192" spans="4:4" x14ac:dyDescent="0.2">
      <c r="D4192" s="185"/>
    </row>
    <row r="4193" spans="4:4" x14ac:dyDescent="0.2">
      <c r="D4193" s="185"/>
    </row>
    <row r="4194" spans="4:4" x14ac:dyDescent="0.2">
      <c r="D4194" s="185"/>
    </row>
    <row r="4195" spans="4:4" x14ac:dyDescent="0.2">
      <c r="D4195" s="185"/>
    </row>
    <row r="4196" spans="4:4" x14ac:dyDescent="0.2">
      <c r="D4196" s="185"/>
    </row>
    <row r="4197" spans="4:4" x14ac:dyDescent="0.2">
      <c r="D4197" s="185"/>
    </row>
    <row r="4198" spans="4:4" x14ac:dyDescent="0.2">
      <c r="D4198" s="185"/>
    </row>
    <row r="4199" spans="4:4" x14ac:dyDescent="0.2">
      <c r="D4199" s="185"/>
    </row>
    <row r="4200" spans="4:4" x14ac:dyDescent="0.2">
      <c r="D4200" s="185"/>
    </row>
    <row r="4201" spans="4:4" x14ac:dyDescent="0.2">
      <c r="D4201" s="185"/>
    </row>
    <row r="4202" spans="4:4" x14ac:dyDescent="0.2">
      <c r="D4202" s="185"/>
    </row>
    <row r="4203" spans="4:4" x14ac:dyDescent="0.2">
      <c r="D4203" s="185"/>
    </row>
    <row r="4204" spans="4:4" x14ac:dyDescent="0.2">
      <c r="D4204" s="185"/>
    </row>
    <row r="4205" spans="4:4" x14ac:dyDescent="0.2">
      <c r="D4205" s="185"/>
    </row>
    <row r="4206" spans="4:4" x14ac:dyDescent="0.2">
      <c r="D4206" s="185"/>
    </row>
    <row r="4207" spans="4:4" x14ac:dyDescent="0.2">
      <c r="D4207" s="185"/>
    </row>
    <row r="4208" spans="4:4" x14ac:dyDescent="0.2">
      <c r="D4208" s="185"/>
    </row>
    <row r="4209" spans="4:4" x14ac:dyDescent="0.2">
      <c r="D4209" s="185"/>
    </row>
    <row r="4210" spans="4:4" x14ac:dyDescent="0.2">
      <c r="D4210" s="185"/>
    </row>
    <row r="4211" spans="4:4" x14ac:dyDescent="0.2">
      <c r="D4211" s="185"/>
    </row>
    <row r="4212" spans="4:4" x14ac:dyDescent="0.2">
      <c r="D4212" s="185"/>
    </row>
    <row r="4213" spans="4:4" x14ac:dyDescent="0.2">
      <c r="D4213" s="185"/>
    </row>
    <row r="4214" spans="4:4" x14ac:dyDescent="0.2">
      <c r="D4214" s="185"/>
    </row>
    <row r="4215" spans="4:4" x14ac:dyDescent="0.2">
      <c r="D4215" s="185"/>
    </row>
    <row r="4216" spans="4:4" x14ac:dyDescent="0.2">
      <c r="D4216" s="185"/>
    </row>
    <row r="4217" spans="4:4" x14ac:dyDescent="0.2">
      <c r="D4217" s="185"/>
    </row>
    <row r="4218" spans="4:4" x14ac:dyDescent="0.2">
      <c r="D4218" s="185"/>
    </row>
    <row r="4219" spans="4:4" x14ac:dyDescent="0.2">
      <c r="D4219" s="185"/>
    </row>
    <row r="4220" spans="4:4" x14ac:dyDescent="0.2">
      <c r="D4220" s="185"/>
    </row>
    <row r="4221" spans="4:4" x14ac:dyDescent="0.2">
      <c r="D4221" s="185"/>
    </row>
    <row r="4222" spans="4:4" x14ac:dyDescent="0.2">
      <c r="D4222" s="185"/>
    </row>
    <row r="4223" spans="4:4" x14ac:dyDescent="0.2">
      <c r="D4223" s="185"/>
    </row>
    <row r="4224" spans="4:4" x14ac:dyDescent="0.2">
      <c r="D4224" s="185"/>
    </row>
    <row r="4225" spans="4:4" x14ac:dyDescent="0.2">
      <c r="D4225" s="185"/>
    </row>
    <row r="4226" spans="4:4" x14ac:dyDescent="0.2">
      <c r="D4226" s="185"/>
    </row>
    <row r="4227" spans="4:4" x14ac:dyDescent="0.2">
      <c r="D4227" s="185"/>
    </row>
    <row r="4228" spans="4:4" x14ac:dyDescent="0.2">
      <c r="D4228" s="185"/>
    </row>
    <row r="4229" spans="4:4" x14ac:dyDescent="0.2">
      <c r="D4229" s="185"/>
    </row>
    <row r="4230" spans="4:4" x14ac:dyDescent="0.2">
      <c r="D4230" s="185"/>
    </row>
    <row r="4231" spans="4:4" x14ac:dyDescent="0.2">
      <c r="D4231" s="185"/>
    </row>
    <row r="4232" spans="4:4" x14ac:dyDescent="0.2">
      <c r="D4232" s="185"/>
    </row>
    <row r="4233" spans="4:4" x14ac:dyDescent="0.2">
      <c r="D4233" s="185"/>
    </row>
    <row r="4234" spans="4:4" x14ac:dyDescent="0.2">
      <c r="D4234" s="185"/>
    </row>
    <row r="4235" spans="4:4" x14ac:dyDescent="0.2">
      <c r="D4235" s="185"/>
    </row>
    <row r="4236" spans="4:4" x14ac:dyDescent="0.2">
      <c r="D4236" s="185"/>
    </row>
    <row r="4237" spans="4:4" x14ac:dyDescent="0.2">
      <c r="D4237" s="185"/>
    </row>
    <row r="4238" spans="4:4" x14ac:dyDescent="0.2">
      <c r="D4238" s="185"/>
    </row>
    <row r="4239" spans="4:4" x14ac:dyDescent="0.2">
      <c r="D4239" s="185"/>
    </row>
    <row r="4240" spans="4:4" x14ac:dyDescent="0.2">
      <c r="D4240" s="185"/>
    </row>
    <row r="4241" spans="4:4" x14ac:dyDescent="0.2">
      <c r="D4241" s="185"/>
    </row>
    <row r="4242" spans="4:4" x14ac:dyDescent="0.2">
      <c r="D4242" s="185"/>
    </row>
    <row r="4243" spans="4:4" x14ac:dyDescent="0.2">
      <c r="D4243" s="185"/>
    </row>
    <row r="4244" spans="4:4" x14ac:dyDescent="0.2">
      <c r="D4244" s="185"/>
    </row>
    <row r="4245" spans="4:4" x14ac:dyDescent="0.2">
      <c r="D4245" s="185"/>
    </row>
    <row r="4246" spans="4:4" x14ac:dyDescent="0.2">
      <c r="D4246" s="185"/>
    </row>
    <row r="4247" spans="4:4" x14ac:dyDescent="0.2">
      <c r="D4247" s="185"/>
    </row>
    <row r="4248" spans="4:4" x14ac:dyDescent="0.2">
      <c r="D4248" s="185"/>
    </row>
    <row r="4249" spans="4:4" x14ac:dyDescent="0.2">
      <c r="D4249" s="185"/>
    </row>
    <row r="4250" spans="4:4" x14ac:dyDescent="0.2">
      <c r="D4250" s="185"/>
    </row>
    <row r="4251" spans="4:4" x14ac:dyDescent="0.2">
      <c r="D4251" s="185"/>
    </row>
    <row r="4252" spans="4:4" x14ac:dyDescent="0.2">
      <c r="D4252" s="185"/>
    </row>
    <row r="4253" spans="4:4" x14ac:dyDescent="0.2">
      <c r="D4253" s="185"/>
    </row>
    <row r="4254" spans="4:4" x14ac:dyDescent="0.2">
      <c r="D4254" s="185"/>
    </row>
    <row r="4255" spans="4:4" x14ac:dyDescent="0.2">
      <c r="D4255" s="185"/>
    </row>
    <row r="4256" spans="4:4" x14ac:dyDescent="0.2">
      <c r="D4256" s="185"/>
    </row>
    <row r="4257" spans="4:4" x14ac:dyDescent="0.2">
      <c r="D4257" s="185"/>
    </row>
    <row r="4258" spans="4:4" x14ac:dyDescent="0.2">
      <c r="D4258" s="185"/>
    </row>
    <row r="4259" spans="4:4" x14ac:dyDescent="0.2">
      <c r="D4259" s="185"/>
    </row>
    <row r="4260" spans="4:4" x14ac:dyDescent="0.2">
      <c r="D4260" s="185"/>
    </row>
    <row r="4261" spans="4:4" x14ac:dyDescent="0.2">
      <c r="D4261" s="185"/>
    </row>
    <row r="4262" spans="4:4" x14ac:dyDescent="0.2">
      <c r="D4262" s="185"/>
    </row>
    <row r="4263" spans="4:4" x14ac:dyDescent="0.2">
      <c r="D4263" s="185"/>
    </row>
    <row r="4264" spans="4:4" x14ac:dyDescent="0.2">
      <c r="D4264" s="185"/>
    </row>
    <row r="4265" spans="4:4" x14ac:dyDescent="0.2">
      <c r="D4265" s="185"/>
    </row>
    <row r="4266" spans="4:4" x14ac:dyDescent="0.2">
      <c r="D4266" s="185"/>
    </row>
    <row r="4267" spans="4:4" x14ac:dyDescent="0.2">
      <c r="D4267" s="185"/>
    </row>
    <row r="4268" spans="4:4" x14ac:dyDescent="0.2">
      <c r="D4268" s="185"/>
    </row>
    <row r="4269" spans="4:4" x14ac:dyDescent="0.2">
      <c r="D4269" s="185"/>
    </row>
    <row r="4270" spans="4:4" x14ac:dyDescent="0.2">
      <c r="D4270" s="185"/>
    </row>
    <row r="4271" spans="4:4" x14ac:dyDescent="0.2">
      <c r="D4271" s="185"/>
    </row>
    <row r="4272" spans="4:4" x14ac:dyDescent="0.2">
      <c r="D4272" s="185"/>
    </row>
    <row r="4273" spans="4:4" x14ac:dyDescent="0.2">
      <c r="D4273" s="185"/>
    </row>
    <row r="4274" spans="4:4" x14ac:dyDescent="0.2">
      <c r="D4274" s="185"/>
    </row>
    <row r="4275" spans="4:4" x14ac:dyDescent="0.2">
      <c r="D4275" s="185"/>
    </row>
    <row r="4276" spans="4:4" x14ac:dyDescent="0.2">
      <c r="D4276" s="185"/>
    </row>
    <row r="4277" spans="4:4" x14ac:dyDescent="0.2">
      <c r="D4277" s="185"/>
    </row>
    <row r="4278" spans="4:4" x14ac:dyDescent="0.2">
      <c r="D4278" s="185"/>
    </row>
    <row r="4279" spans="4:4" x14ac:dyDescent="0.2">
      <c r="D4279" s="185"/>
    </row>
    <row r="4280" spans="4:4" x14ac:dyDescent="0.2">
      <c r="D4280" s="185"/>
    </row>
    <row r="4281" spans="4:4" x14ac:dyDescent="0.2">
      <c r="D4281" s="185"/>
    </row>
    <row r="4282" spans="4:4" x14ac:dyDescent="0.2">
      <c r="D4282" s="185"/>
    </row>
    <row r="4283" spans="4:4" x14ac:dyDescent="0.2">
      <c r="D4283" s="185"/>
    </row>
    <row r="4284" spans="4:4" x14ac:dyDescent="0.2">
      <c r="D4284" s="185"/>
    </row>
    <row r="4285" spans="4:4" x14ac:dyDescent="0.2">
      <c r="D4285" s="185"/>
    </row>
    <row r="4286" spans="4:4" x14ac:dyDescent="0.2">
      <c r="D4286" s="185"/>
    </row>
    <row r="4287" spans="4:4" x14ac:dyDescent="0.2">
      <c r="D4287" s="185"/>
    </row>
    <row r="4288" spans="4:4" x14ac:dyDescent="0.2">
      <c r="D4288" s="185"/>
    </row>
    <row r="4289" spans="4:4" x14ac:dyDescent="0.2">
      <c r="D4289" s="185"/>
    </row>
    <row r="4290" spans="4:4" x14ac:dyDescent="0.2">
      <c r="D4290" s="185"/>
    </row>
    <row r="4291" spans="4:4" x14ac:dyDescent="0.2">
      <c r="D4291" s="185"/>
    </row>
    <row r="4292" spans="4:4" x14ac:dyDescent="0.2">
      <c r="D4292" s="185"/>
    </row>
    <row r="4293" spans="4:4" x14ac:dyDescent="0.2">
      <c r="D4293" s="185"/>
    </row>
    <row r="4294" spans="4:4" x14ac:dyDescent="0.2">
      <c r="D4294" s="185"/>
    </row>
    <row r="4295" spans="4:4" x14ac:dyDescent="0.2">
      <c r="D4295" s="185"/>
    </row>
    <row r="4296" spans="4:4" x14ac:dyDescent="0.2">
      <c r="D4296" s="185"/>
    </row>
    <row r="4297" spans="4:4" x14ac:dyDescent="0.2">
      <c r="D4297" s="185"/>
    </row>
    <row r="4298" spans="4:4" x14ac:dyDescent="0.2">
      <c r="D4298" s="185"/>
    </row>
    <row r="4299" spans="4:4" x14ac:dyDescent="0.2">
      <c r="D4299" s="185"/>
    </row>
    <row r="4300" spans="4:4" x14ac:dyDescent="0.2">
      <c r="D4300" s="185"/>
    </row>
    <row r="4301" spans="4:4" x14ac:dyDescent="0.2">
      <c r="D4301" s="185"/>
    </row>
    <row r="4302" spans="4:4" x14ac:dyDescent="0.2">
      <c r="D4302" s="185"/>
    </row>
    <row r="4303" spans="4:4" x14ac:dyDescent="0.2">
      <c r="D4303" s="185"/>
    </row>
    <row r="4304" spans="4:4" x14ac:dyDescent="0.2">
      <c r="D4304" s="185"/>
    </row>
    <row r="4305" spans="4:4" x14ac:dyDescent="0.2">
      <c r="D4305" s="185"/>
    </row>
    <row r="4306" spans="4:4" x14ac:dyDescent="0.2">
      <c r="D4306" s="185"/>
    </row>
    <row r="4307" spans="4:4" x14ac:dyDescent="0.2">
      <c r="D4307" s="185"/>
    </row>
    <row r="4308" spans="4:4" x14ac:dyDescent="0.2">
      <c r="D4308" s="185"/>
    </row>
    <row r="4309" spans="4:4" x14ac:dyDescent="0.2">
      <c r="D4309" s="185"/>
    </row>
    <row r="4310" spans="4:4" x14ac:dyDescent="0.2">
      <c r="D4310" s="185"/>
    </row>
    <row r="4311" spans="4:4" x14ac:dyDescent="0.2">
      <c r="D4311" s="185"/>
    </row>
    <row r="4312" spans="4:4" x14ac:dyDescent="0.2">
      <c r="D4312" s="185"/>
    </row>
    <row r="4313" spans="4:4" x14ac:dyDescent="0.2">
      <c r="D4313" s="185"/>
    </row>
    <row r="4314" spans="4:4" x14ac:dyDescent="0.2">
      <c r="D4314" s="185"/>
    </row>
    <row r="4315" spans="4:4" x14ac:dyDescent="0.2">
      <c r="D4315" s="185"/>
    </row>
    <row r="4316" spans="4:4" x14ac:dyDescent="0.2">
      <c r="D4316" s="185"/>
    </row>
    <row r="4317" spans="4:4" x14ac:dyDescent="0.2">
      <c r="D4317" s="185"/>
    </row>
    <row r="4318" spans="4:4" x14ac:dyDescent="0.2">
      <c r="D4318" s="185"/>
    </row>
    <row r="4319" spans="4:4" x14ac:dyDescent="0.2">
      <c r="D4319" s="185"/>
    </row>
    <row r="4320" spans="4:4" x14ac:dyDescent="0.2">
      <c r="D4320" s="185"/>
    </row>
    <row r="4321" spans="4:4" x14ac:dyDescent="0.2">
      <c r="D4321" s="185"/>
    </row>
    <row r="4322" spans="4:4" x14ac:dyDescent="0.2">
      <c r="D4322" s="185"/>
    </row>
    <row r="4323" spans="4:4" x14ac:dyDescent="0.2">
      <c r="D4323" s="185"/>
    </row>
    <row r="4324" spans="4:4" x14ac:dyDescent="0.2">
      <c r="D4324" s="185"/>
    </row>
    <row r="4325" spans="4:4" x14ac:dyDescent="0.2">
      <c r="D4325" s="185"/>
    </row>
    <row r="4326" spans="4:4" x14ac:dyDescent="0.2">
      <c r="D4326" s="185"/>
    </row>
    <row r="4327" spans="4:4" x14ac:dyDescent="0.2">
      <c r="D4327" s="185"/>
    </row>
    <row r="4328" spans="4:4" x14ac:dyDescent="0.2">
      <c r="D4328" s="185"/>
    </row>
    <row r="4329" spans="4:4" x14ac:dyDescent="0.2">
      <c r="D4329" s="185"/>
    </row>
    <row r="4330" spans="4:4" x14ac:dyDescent="0.2">
      <c r="D4330" s="185"/>
    </row>
    <row r="4331" spans="4:4" x14ac:dyDescent="0.2">
      <c r="D4331" s="185"/>
    </row>
    <row r="4332" spans="4:4" x14ac:dyDescent="0.2">
      <c r="D4332" s="185"/>
    </row>
    <row r="4333" spans="4:4" x14ac:dyDescent="0.2">
      <c r="D4333" s="185"/>
    </row>
    <row r="4334" spans="4:4" x14ac:dyDescent="0.2">
      <c r="D4334" s="185"/>
    </row>
    <row r="4335" spans="4:4" x14ac:dyDescent="0.2">
      <c r="D4335" s="185"/>
    </row>
    <row r="4336" spans="4:4" x14ac:dyDescent="0.2">
      <c r="D4336" s="185"/>
    </row>
    <row r="4337" spans="4:4" x14ac:dyDescent="0.2">
      <c r="D4337" s="185"/>
    </row>
    <row r="4338" spans="4:4" x14ac:dyDescent="0.2">
      <c r="D4338" s="185"/>
    </row>
    <row r="4339" spans="4:4" x14ac:dyDescent="0.2">
      <c r="D4339" s="185"/>
    </row>
    <row r="4340" spans="4:4" x14ac:dyDescent="0.2">
      <c r="D4340" s="185"/>
    </row>
    <row r="4341" spans="4:4" x14ac:dyDescent="0.2">
      <c r="D4341" s="185"/>
    </row>
    <row r="4342" spans="4:4" x14ac:dyDescent="0.2">
      <c r="D4342" s="185"/>
    </row>
    <row r="4343" spans="4:4" x14ac:dyDescent="0.2">
      <c r="D4343" s="185"/>
    </row>
    <row r="4344" spans="4:4" x14ac:dyDescent="0.2">
      <c r="D4344" s="185"/>
    </row>
    <row r="4345" spans="4:4" x14ac:dyDescent="0.2">
      <c r="D4345" s="185"/>
    </row>
    <row r="4346" spans="4:4" x14ac:dyDescent="0.2">
      <c r="D4346" s="185"/>
    </row>
    <row r="4347" spans="4:4" x14ac:dyDescent="0.2">
      <c r="D4347" s="185"/>
    </row>
    <row r="4348" spans="4:4" x14ac:dyDescent="0.2">
      <c r="D4348" s="185"/>
    </row>
    <row r="4349" spans="4:4" x14ac:dyDescent="0.2">
      <c r="D4349" s="185"/>
    </row>
    <row r="4350" spans="4:4" x14ac:dyDescent="0.2">
      <c r="D4350" s="185"/>
    </row>
    <row r="4351" spans="4:4" x14ac:dyDescent="0.2">
      <c r="D4351" s="185"/>
    </row>
    <row r="4352" spans="4:4" x14ac:dyDescent="0.2">
      <c r="D4352" s="185"/>
    </row>
    <row r="4353" spans="4:4" x14ac:dyDescent="0.2">
      <c r="D4353" s="185"/>
    </row>
    <row r="4354" spans="4:4" x14ac:dyDescent="0.2">
      <c r="D4354" s="185"/>
    </row>
    <row r="4355" spans="4:4" x14ac:dyDescent="0.2">
      <c r="D4355" s="185"/>
    </row>
    <row r="4356" spans="4:4" x14ac:dyDescent="0.2">
      <c r="D4356" s="185"/>
    </row>
    <row r="4357" spans="4:4" x14ac:dyDescent="0.2">
      <c r="D4357" s="185"/>
    </row>
    <row r="4358" spans="4:4" x14ac:dyDescent="0.2">
      <c r="D4358" s="185"/>
    </row>
    <row r="4359" spans="4:4" x14ac:dyDescent="0.2">
      <c r="D4359" s="185"/>
    </row>
    <row r="4360" spans="4:4" x14ac:dyDescent="0.2">
      <c r="D4360" s="185"/>
    </row>
    <row r="4361" spans="4:4" x14ac:dyDescent="0.2">
      <c r="D4361" s="185"/>
    </row>
    <row r="4362" spans="4:4" x14ac:dyDescent="0.2">
      <c r="D4362" s="185"/>
    </row>
    <row r="4363" spans="4:4" x14ac:dyDescent="0.2">
      <c r="D4363" s="185"/>
    </row>
    <row r="4364" spans="4:4" x14ac:dyDescent="0.2">
      <c r="D4364" s="185"/>
    </row>
    <row r="4365" spans="4:4" x14ac:dyDescent="0.2">
      <c r="D4365" s="185"/>
    </row>
    <row r="4366" spans="4:4" x14ac:dyDescent="0.2">
      <c r="D4366" s="185"/>
    </row>
    <row r="4367" spans="4:4" x14ac:dyDescent="0.2">
      <c r="D4367" s="185"/>
    </row>
    <row r="4368" spans="4:4" x14ac:dyDescent="0.2">
      <c r="D4368" s="185"/>
    </row>
    <row r="4369" spans="4:4" x14ac:dyDescent="0.2">
      <c r="D4369" s="185"/>
    </row>
    <row r="4370" spans="4:4" x14ac:dyDescent="0.2">
      <c r="D4370" s="185"/>
    </row>
    <row r="4371" spans="4:4" x14ac:dyDescent="0.2">
      <c r="D4371" s="185"/>
    </row>
    <row r="4372" spans="4:4" x14ac:dyDescent="0.2">
      <c r="D4372" s="185"/>
    </row>
    <row r="4373" spans="4:4" x14ac:dyDescent="0.2">
      <c r="D4373" s="185"/>
    </row>
    <row r="4374" spans="4:4" x14ac:dyDescent="0.2">
      <c r="D4374" s="185"/>
    </row>
    <row r="4375" spans="4:4" x14ac:dyDescent="0.2">
      <c r="D4375" s="185"/>
    </row>
    <row r="4376" spans="4:4" x14ac:dyDescent="0.2">
      <c r="D4376" s="185"/>
    </row>
    <row r="4377" spans="4:4" x14ac:dyDescent="0.2">
      <c r="D4377" s="185"/>
    </row>
    <row r="4378" spans="4:4" x14ac:dyDescent="0.2">
      <c r="D4378" s="185"/>
    </row>
    <row r="4379" spans="4:4" x14ac:dyDescent="0.2">
      <c r="D4379" s="185"/>
    </row>
    <row r="4380" spans="4:4" x14ac:dyDescent="0.2">
      <c r="D4380" s="185"/>
    </row>
    <row r="4381" spans="4:4" x14ac:dyDescent="0.2">
      <c r="D4381" s="185"/>
    </row>
    <row r="4382" spans="4:4" x14ac:dyDescent="0.2">
      <c r="D4382" s="185"/>
    </row>
    <row r="4383" spans="4:4" x14ac:dyDescent="0.2">
      <c r="D4383" s="185"/>
    </row>
    <row r="4384" spans="4:4" x14ac:dyDescent="0.2">
      <c r="D4384" s="185"/>
    </row>
    <row r="4385" spans="4:4" x14ac:dyDescent="0.2">
      <c r="D4385" s="185"/>
    </row>
    <row r="4386" spans="4:4" x14ac:dyDescent="0.2">
      <c r="D4386" s="185"/>
    </row>
    <row r="4387" spans="4:4" x14ac:dyDescent="0.2">
      <c r="D4387" s="185"/>
    </row>
    <row r="4388" spans="4:4" x14ac:dyDescent="0.2">
      <c r="D4388" s="185"/>
    </row>
    <row r="4389" spans="4:4" x14ac:dyDescent="0.2">
      <c r="D4389" s="185"/>
    </row>
    <row r="4390" spans="4:4" x14ac:dyDescent="0.2">
      <c r="D4390" s="185"/>
    </row>
    <row r="4391" spans="4:4" x14ac:dyDescent="0.2">
      <c r="D4391" s="185"/>
    </row>
    <row r="4392" spans="4:4" x14ac:dyDescent="0.2">
      <c r="D4392" s="185"/>
    </row>
    <row r="4393" spans="4:4" x14ac:dyDescent="0.2">
      <c r="D4393" s="185"/>
    </row>
    <row r="4394" spans="4:4" x14ac:dyDescent="0.2">
      <c r="D4394" s="185"/>
    </row>
    <row r="4395" spans="4:4" x14ac:dyDescent="0.2">
      <c r="D4395" s="185"/>
    </row>
    <row r="4396" spans="4:4" x14ac:dyDescent="0.2">
      <c r="D4396" s="185"/>
    </row>
    <row r="4397" spans="4:4" x14ac:dyDescent="0.2">
      <c r="D4397" s="185"/>
    </row>
    <row r="4398" spans="4:4" x14ac:dyDescent="0.2">
      <c r="D4398" s="185"/>
    </row>
    <row r="4399" spans="4:4" x14ac:dyDescent="0.2">
      <c r="D4399" s="185"/>
    </row>
    <row r="4400" spans="4:4" x14ac:dyDescent="0.2">
      <c r="D4400" s="185"/>
    </row>
    <row r="4401" spans="4:4" x14ac:dyDescent="0.2">
      <c r="D4401" s="185"/>
    </row>
    <row r="4402" spans="4:4" x14ac:dyDescent="0.2">
      <c r="D4402" s="185"/>
    </row>
    <row r="4403" spans="4:4" x14ac:dyDescent="0.2">
      <c r="D4403" s="185"/>
    </row>
    <row r="4404" spans="4:4" x14ac:dyDescent="0.2">
      <c r="D4404" s="185"/>
    </row>
    <row r="4405" spans="4:4" x14ac:dyDescent="0.2">
      <c r="D4405" s="185"/>
    </row>
    <row r="4406" spans="4:4" x14ac:dyDescent="0.2">
      <c r="D4406" s="185"/>
    </row>
    <row r="4407" spans="4:4" x14ac:dyDescent="0.2">
      <c r="D4407" s="185"/>
    </row>
    <row r="4408" spans="4:4" x14ac:dyDescent="0.2">
      <c r="D4408" s="185"/>
    </row>
    <row r="4409" spans="4:4" x14ac:dyDescent="0.2">
      <c r="D4409" s="185"/>
    </row>
    <row r="4410" spans="4:4" x14ac:dyDescent="0.2">
      <c r="D4410" s="185"/>
    </row>
    <row r="4411" spans="4:4" x14ac:dyDescent="0.2">
      <c r="D4411" s="185"/>
    </row>
    <row r="4412" spans="4:4" x14ac:dyDescent="0.2">
      <c r="D4412" s="185"/>
    </row>
    <row r="4413" spans="4:4" x14ac:dyDescent="0.2">
      <c r="D4413" s="185"/>
    </row>
    <row r="4414" spans="4:4" x14ac:dyDescent="0.2">
      <c r="D4414" s="185"/>
    </row>
    <row r="4415" spans="4:4" x14ac:dyDescent="0.2">
      <c r="D4415" s="185"/>
    </row>
    <row r="4416" spans="4:4" x14ac:dyDescent="0.2">
      <c r="D4416" s="185"/>
    </row>
    <row r="4417" spans="4:4" x14ac:dyDescent="0.2">
      <c r="D4417" s="185"/>
    </row>
    <row r="4418" spans="4:4" x14ac:dyDescent="0.2">
      <c r="D4418" s="185"/>
    </row>
    <row r="4419" spans="4:4" x14ac:dyDescent="0.2">
      <c r="D4419" s="185"/>
    </row>
    <row r="4420" spans="4:4" x14ac:dyDescent="0.2">
      <c r="D4420" s="185"/>
    </row>
    <row r="4421" spans="4:4" x14ac:dyDescent="0.2">
      <c r="D4421" s="185"/>
    </row>
    <row r="4422" spans="4:4" x14ac:dyDescent="0.2">
      <c r="D4422" s="185"/>
    </row>
    <row r="4423" spans="4:4" x14ac:dyDescent="0.2">
      <c r="D4423" s="185"/>
    </row>
    <row r="4424" spans="4:4" x14ac:dyDescent="0.2">
      <c r="D4424" s="185"/>
    </row>
    <row r="4425" spans="4:4" x14ac:dyDescent="0.2">
      <c r="D4425" s="185"/>
    </row>
    <row r="4426" spans="4:4" x14ac:dyDescent="0.2">
      <c r="D4426" s="185"/>
    </row>
    <row r="4427" spans="4:4" x14ac:dyDescent="0.2">
      <c r="D4427" s="185"/>
    </row>
    <row r="4428" spans="4:4" x14ac:dyDescent="0.2">
      <c r="D4428" s="185"/>
    </row>
    <row r="4429" spans="4:4" x14ac:dyDescent="0.2">
      <c r="D4429" s="185"/>
    </row>
    <row r="4430" spans="4:4" x14ac:dyDescent="0.2">
      <c r="D4430" s="185"/>
    </row>
    <row r="4431" spans="4:4" x14ac:dyDescent="0.2">
      <c r="D4431" s="185"/>
    </row>
    <row r="4432" spans="4:4" x14ac:dyDescent="0.2">
      <c r="D4432" s="185"/>
    </row>
    <row r="4433" spans="4:4" x14ac:dyDescent="0.2">
      <c r="D4433" s="185"/>
    </row>
    <row r="4434" spans="4:4" x14ac:dyDescent="0.2">
      <c r="D4434" s="185"/>
    </row>
    <row r="4435" spans="4:4" x14ac:dyDescent="0.2">
      <c r="D4435" s="185"/>
    </row>
    <row r="4436" spans="4:4" x14ac:dyDescent="0.2">
      <c r="D4436" s="185"/>
    </row>
    <row r="4437" spans="4:4" x14ac:dyDescent="0.2">
      <c r="D4437" s="185"/>
    </row>
    <row r="4438" spans="4:4" x14ac:dyDescent="0.2">
      <c r="D4438" s="185"/>
    </row>
    <row r="4439" spans="4:4" x14ac:dyDescent="0.2">
      <c r="D4439" s="185"/>
    </row>
    <row r="4440" spans="4:4" x14ac:dyDescent="0.2">
      <c r="D4440" s="185"/>
    </row>
    <row r="4441" spans="4:4" x14ac:dyDescent="0.2">
      <c r="D4441" s="185"/>
    </row>
    <row r="4442" spans="4:4" x14ac:dyDescent="0.2">
      <c r="D4442" s="185"/>
    </row>
    <row r="4443" spans="4:4" x14ac:dyDescent="0.2">
      <c r="D4443" s="185"/>
    </row>
    <row r="4444" spans="4:4" x14ac:dyDescent="0.2">
      <c r="D4444" s="185"/>
    </row>
    <row r="4445" spans="4:4" x14ac:dyDescent="0.2">
      <c r="D4445" s="185"/>
    </row>
    <row r="4446" spans="4:4" x14ac:dyDescent="0.2">
      <c r="D4446" s="185"/>
    </row>
    <row r="4447" spans="4:4" x14ac:dyDescent="0.2">
      <c r="D4447" s="185"/>
    </row>
    <row r="4448" spans="4:4" x14ac:dyDescent="0.2">
      <c r="D4448" s="185"/>
    </row>
    <row r="4449" spans="4:4" x14ac:dyDescent="0.2">
      <c r="D4449" s="185"/>
    </row>
    <row r="4450" spans="4:4" x14ac:dyDescent="0.2">
      <c r="D4450" s="185"/>
    </row>
    <row r="4451" spans="4:4" x14ac:dyDescent="0.2">
      <c r="D4451" s="185"/>
    </row>
    <row r="4452" spans="4:4" x14ac:dyDescent="0.2">
      <c r="D4452" s="185"/>
    </row>
    <row r="4453" spans="4:4" x14ac:dyDescent="0.2">
      <c r="D4453" s="185"/>
    </row>
    <row r="4454" spans="4:4" x14ac:dyDescent="0.2">
      <c r="D4454" s="185"/>
    </row>
    <row r="4455" spans="4:4" x14ac:dyDescent="0.2">
      <c r="D4455" s="185"/>
    </row>
    <row r="4456" spans="4:4" x14ac:dyDescent="0.2">
      <c r="D4456" s="185"/>
    </row>
    <row r="4457" spans="4:4" x14ac:dyDescent="0.2">
      <c r="D4457" s="185"/>
    </row>
    <row r="4458" spans="4:4" x14ac:dyDescent="0.2">
      <c r="D4458" s="185"/>
    </row>
    <row r="4459" spans="4:4" x14ac:dyDescent="0.2">
      <c r="D4459" s="185"/>
    </row>
    <row r="4460" spans="4:4" x14ac:dyDescent="0.2">
      <c r="D4460" s="185"/>
    </row>
    <row r="4461" spans="4:4" x14ac:dyDescent="0.2">
      <c r="D4461" s="185"/>
    </row>
    <row r="4462" spans="4:4" x14ac:dyDescent="0.2">
      <c r="D4462" s="185"/>
    </row>
    <row r="4463" spans="4:4" x14ac:dyDescent="0.2">
      <c r="D4463" s="185"/>
    </row>
    <row r="4464" spans="4:4" x14ac:dyDescent="0.2">
      <c r="D4464" s="185"/>
    </row>
    <row r="4465" spans="4:4" x14ac:dyDescent="0.2">
      <c r="D4465" s="185"/>
    </row>
    <row r="4466" spans="4:4" x14ac:dyDescent="0.2">
      <c r="D4466" s="185"/>
    </row>
    <row r="4467" spans="4:4" x14ac:dyDescent="0.2">
      <c r="D4467" s="185"/>
    </row>
    <row r="4468" spans="4:4" x14ac:dyDescent="0.2">
      <c r="D4468" s="185"/>
    </row>
    <row r="4469" spans="4:4" x14ac:dyDescent="0.2">
      <c r="D4469" s="185"/>
    </row>
    <row r="4470" spans="4:4" x14ac:dyDescent="0.2">
      <c r="D4470" s="185"/>
    </row>
    <row r="4471" spans="4:4" x14ac:dyDescent="0.2">
      <c r="D4471" s="185"/>
    </row>
    <row r="4472" spans="4:4" x14ac:dyDescent="0.2">
      <c r="D4472" s="185"/>
    </row>
    <row r="4473" spans="4:4" x14ac:dyDescent="0.2">
      <c r="D4473" s="185"/>
    </row>
    <row r="4474" spans="4:4" x14ac:dyDescent="0.2">
      <c r="D4474" s="185"/>
    </row>
    <row r="4475" spans="4:4" x14ac:dyDescent="0.2">
      <c r="D4475" s="185"/>
    </row>
    <row r="4476" spans="4:4" x14ac:dyDescent="0.2">
      <c r="D4476" s="185"/>
    </row>
    <row r="4477" spans="4:4" x14ac:dyDescent="0.2">
      <c r="D4477" s="185"/>
    </row>
    <row r="4478" spans="4:4" x14ac:dyDescent="0.2">
      <c r="D4478" s="185"/>
    </row>
    <row r="4479" spans="4:4" x14ac:dyDescent="0.2">
      <c r="D4479" s="185"/>
    </row>
    <row r="4480" spans="4:4" x14ac:dyDescent="0.2">
      <c r="D4480" s="185"/>
    </row>
    <row r="4481" spans="4:4" x14ac:dyDescent="0.2">
      <c r="D4481" s="185"/>
    </row>
    <row r="4482" spans="4:4" x14ac:dyDescent="0.2">
      <c r="D4482" s="185"/>
    </row>
    <row r="4483" spans="4:4" x14ac:dyDescent="0.2">
      <c r="D4483" s="185"/>
    </row>
    <row r="4484" spans="4:4" x14ac:dyDescent="0.2">
      <c r="D4484" s="185"/>
    </row>
    <row r="4485" spans="4:4" x14ac:dyDescent="0.2">
      <c r="D4485" s="185"/>
    </row>
    <row r="4486" spans="4:4" x14ac:dyDescent="0.2">
      <c r="D4486" s="185"/>
    </row>
    <row r="4487" spans="4:4" x14ac:dyDescent="0.2">
      <c r="D4487" s="185"/>
    </row>
    <row r="4488" spans="4:4" x14ac:dyDescent="0.2">
      <c r="D4488" s="185"/>
    </row>
    <row r="4489" spans="4:4" x14ac:dyDescent="0.2">
      <c r="D4489" s="185"/>
    </row>
    <row r="4490" spans="4:4" x14ac:dyDescent="0.2">
      <c r="D4490" s="185"/>
    </row>
    <row r="4491" spans="4:4" x14ac:dyDescent="0.2">
      <c r="D4491" s="185"/>
    </row>
    <row r="4492" spans="4:4" x14ac:dyDescent="0.2">
      <c r="D4492" s="185"/>
    </row>
    <row r="4493" spans="4:4" x14ac:dyDescent="0.2">
      <c r="D4493" s="185"/>
    </row>
    <row r="4494" spans="4:4" x14ac:dyDescent="0.2">
      <c r="D4494" s="185"/>
    </row>
    <row r="4495" spans="4:4" x14ac:dyDescent="0.2">
      <c r="D4495" s="185"/>
    </row>
    <row r="4496" spans="4:4" x14ac:dyDescent="0.2">
      <c r="D4496" s="185"/>
    </row>
    <row r="4497" spans="4:4" x14ac:dyDescent="0.2">
      <c r="D4497" s="185"/>
    </row>
    <row r="4498" spans="4:4" x14ac:dyDescent="0.2">
      <c r="D4498" s="185"/>
    </row>
    <row r="4499" spans="4:4" x14ac:dyDescent="0.2">
      <c r="D4499" s="185"/>
    </row>
    <row r="4500" spans="4:4" x14ac:dyDescent="0.2">
      <c r="D4500" s="185"/>
    </row>
    <row r="4501" spans="4:4" x14ac:dyDescent="0.2">
      <c r="D4501" s="185"/>
    </row>
    <row r="4502" spans="4:4" x14ac:dyDescent="0.2">
      <c r="D4502" s="185"/>
    </row>
    <row r="4503" spans="4:4" x14ac:dyDescent="0.2">
      <c r="D4503" s="185"/>
    </row>
    <row r="4504" spans="4:4" x14ac:dyDescent="0.2">
      <c r="D4504" s="185"/>
    </row>
    <row r="4505" spans="4:4" x14ac:dyDescent="0.2">
      <c r="D4505" s="185"/>
    </row>
    <row r="4506" spans="4:4" x14ac:dyDescent="0.2">
      <c r="D4506" s="185"/>
    </row>
    <row r="4507" spans="4:4" x14ac:dyDescent="0.2">
      <c r="D4507" s="185"/>
    </row>
    <row r="4508" spans="4:4" x14ac:dyDescent="0.2">
      <c r="D4508" s="185"/>
    </row>
    <row r="4509" spans="4:4" x14ac:dyDescent="0.2">
      <c r="D4509" s="185"/>
    </row>
    <row r="4510" spans="4:4" x14ac:dyDescent="0.2">
      <c r="D4510" s="185"/>
    </row>
    <row r="4511" spans="4:4" x14ac:dyDescent="0.2">
      <c r="D4511" s="185"/>
    </row>
    <row r="4512" spans="4:4" x14ac:dyDescent="0.2">
      <c r="D4512" s="185"/>
    </row>
    <row r="4513" spans="4:4" x14ac:dyDescent="0.2">
      <c r="D4513" s="185"/>
    </row>
    <row r="4514" spans="4:4" x14ac:dyDescent="0.2">
      <c r="D4514" s="185"/>
    </row>
    <row r="4515" spans="4:4" x14ac:dyDescent="0.2">
      <c r="D4515" s="185"/>
    </row>
    <row r="4516" spans="4:4" x14ac:dyDescent="0.2">
      <c r="D4516" s="185"/>
    </row>
    <row r="4517" spans="4:4" x14ac:dyDescent="0.2">
      <c r="D4517" s="185"/>
    </row>
    <row r="4518" spans="4:4" x14ac:dyDescent="0.2">
      <c r="D4518" s="185"/>
    </row>
    <row r="4519" spans="4:4" x14ac:dyDescent="0.2">
      <c r="D4519" s="185"/>
    </row>
    <row r="4520" spans="4:4" x14ac:dyDescent="0.2">
      <c r="D4520" s="185"/>
    </row>
    <row r="4521" spans="4:4" x14ac:dyDescent="0.2">
      <c r="D4521" s="185"/>
    </row>
    <row r="4522" spans="4:4" x14ac:dyDescent="0.2">
      <c r="D4522" s="185"/>
    </row>
    <row r="4523" spans="4:4" x14ac:dyDescent="0.2">
      <c r="D4523" s="185"/>
    </row>
    <row r="4524" spans="4:4" x14ac:dyDescent="0.2">
      <c r="D4524" s="185"/>
    </row>
    <row r="4525" spans="4:4" x14ac:dyDescent="0.2">
      <c r="D4525" s="185"/>
    </row>
    <row r="4526" spans="4:4" x14ac:dyDescent="0.2">
      <c r="D4526" s="185"/>
    </row>
    <row r="4527" spans="4:4" x14ac:dyDescent="0.2">
      <c r="D4527" s="185"/>
    </row>
    <row r="4528" spans="4:4" x14ac:dyDescent="0.2">
      <c r="D4528" s="185"/>
    </row>
    <row r="4529" spans="4:4" x14ac:dyDescent="0.2">
      <c r="D4529" s="185"/>
    </row>
    <row r="4530" spans="4:4" x14ac:dyDescent="0.2">
      <c r="D4530" s="185"/>
    </row>
    <row r="4531" spans="4:4" x14ac:dyDescent="0.2">
      <c r="D4531" s="185"/>
    </row>
    <row r="4532" spans="4:4" x14ac:dyDescent="0.2">
      <c r="D4532" s="185"/>
    </row>
    <row r="4533" spans="4:4" x14ac:dyDescent="0.2">
      <c r="D4533" s="185"/>
    </row>
    <row r="4534" spans="4:4" x14ac:dyDescent="0.2">
      <c r="D4534" s="185"/>
    </row>
    <row r="4535" spans="4:4" x14ac:dyDescent="0.2">
      <c r="D4535" s="185"/>
    </row>
    <row r="4536" spans="4:4" x14ac:dyDescent="0.2">
      <c r="D4536" s="185"/>
    </row>
    <row r="4537" spans="4:4" x14ac:dyDescent="0.2">
      <c r="D4537" s="185"/>
    </row>
    <row r="4538" spans="4:4" x14ac:dyDescent="0.2">
      <c r="D4538" s="185"/>
    </row>
    <row r="4539" spans="4:4" x14ac:dyDescent="0.2">
      <c r="D4539" s="185"/>
    </row>
    <row r="4540" spans="4:4" x14ac:dyDescent="0.2">
      <c r="D4540" s="185"/>
    </row>
    <row r="4541" spans="4:4" x14ac:dyDescent="0.2">
      <c r="D4541" s="185"/>
    </row>
    <row r="4542" spans="4:4" x14ac:dyDescent="0.2">
      <c r="D4542" s="185"/>
    </row>
    <row r="4543" spans="4:4" x14ac:dyDescent="0.2">
      <c r="D4543" s="185"/>
    </row>
    <row r="4544" spans="4:4" x14ac:dyDescent="0.2">
      <c r="D4544" s="185"/>
    </row>
    <row r="4545" spans="4:4" x14ac:dyDescent="0.2">
      <c r="D4545" s="185"/>
    </row>
    <row r="4546" spans="4:4" x14ac:dyDescent="0.2">
      <c r="D4546" s="185"/>
    </row>
    <row r="4547" spans="4:4" x14ac:dyDescent="0.2">
      <c r="D4547" s="185"/>
    </row>
    <row r="4548" spans="4:4" x14ac:dyDescent="0.2">
      <c r="D4548" s="185"/>
    </row>
    <row r="4549" spans="4:4" x14ac:dyDescent="0.2">
      <c r="D4549" s="185"/>
    </row>
    <row r="4550" spans="4:4" x14ac:dyDescent="0.2">
      <c r="D4550" s="185"/>
    </row>
    <row r="4551" spans="4:4" x14ac:dyDescent="0.2">
      <c r="D4551" s="185"/>
    </row>
    <row r="4552" spans="4:4" x14ac:dyDescent="0.2">
      <c r="D4552" s="185"/>
    </row>
    <row r="4553" spans="4:4" x14ac:dyDescent="0.2">
      <c r="D4553" s="185"/>
    </row>
    <row r="4554" spans="4:4" x14ac:dyDescent="0.2">
      <c r="D4554" s="185"/>
    </row>
    <row r="4555" spans="4:4" x14ac:dyDescent="0.2">
      <c r="D4555" s="185"/>
    </row>
    <row r="4556" spans="4:4" x14ac:dyDescent="0.2">
      <c r="D4556" s="185"/>
    </row>
    <row r="4557" spans="4:4" x14ac:dyDescent="0.2">
      <c r="D4557" s="185"/>
    </row>
    <row r="4558" spans="4:4" x14ac:dyDescent="0.2">
      <c r="D4558" s="185"/>
    </row>
    <row r="4559" spans="4:4" x14ac:dyDescent="0.2">
      <c r="D4559" s="185"/>
    </row>
    <row r="4560" spans="4:4" x14ac:dyDescent="0.2">
      <c r="D4560" s="185"/>
    </row>
    <row r="4561" spans="4:4" x14ac:dyDescent="0.2">
      <c r="D4561" s="185"/>
    </row>
    <row r="4562" spans="4:4" x14ac:dyDescent="0.2">
      <c r="D4562" s="185"/>
    </row>
    <row r="4563" spans="4:4" x14ac:dyDescent="0.2">
      <c r="D4563" s="185"/>
    </row>
    <row r="4564" spans="4:4" x14ac:dyDescent="0.2">
      <c r="D4564" s="185"/>
    </row>
    <row r="4565" spans="4:4" x14ac:dyDescent="0.2">
      <c r="D4565" s="185"/>
    </row>
    <row r="4566" spans="4:4" x14ac:dyDescent="0.2">
      <c r="D4566" s="185"/>
    </row>
    <row r="4567" spans="4:4" x14ac:dyDescent="0.2">
      <c r="D4567" s="185"/>
    </row>
    <row r="4568" spans="4:4" x14ac:dyDescent="0.2">
      <c r="D4568" s="185"/>
    </row>
    <row r="4569" spans="4:4" x14ac:dyDescent="0.2">
      <c r="D4569" s="185"/>
    </row>
    <row r="4570" spans="4:4" x14ac:dyDescent="0.2">
      <c r="D4570" s="185"/>
    </row>
    <row r="4571" spans="4:4" x14ac:dyDescent="0.2">
      <c r="D4571" s="185"/>
    </row>
    <row r="4572" spans="4:4" x14ac:dyDescent="0.2">
      <c r="D4572" s="185"/>
    </row>
    <row r="4573" spans="4:4" x14ac:dyDescent="0.2">
      <c r="D4573" s="185"/>
    </row>
    <row r="4574" spans="4:4" x14ac:dyDescent="0.2">
      <c r="D4574" s="185"/>
    </row>
    <row r="4575" spans="4:4" x14ac:dyDescent="0.2">
      <c r="D4575" s="185"/>
    </row>
    <row r="4576" spans="4:4" x14ac:dyDescent="0.2">
      <c r="D4576" s="185"/>
    </row>
    <row r="4577" spans="4:4" x14ac:dyDescent="0.2">
      <c r="D4577" s="185"/>
    </row>
    <row r="4578" spans="4:4" x14ac:dyDescent="0.2">
      <c r="D4578" s="185"/>
    </row>
    <row r="4579" spans="4:4" x14ac:dyDescent="0.2">
      <c r="D4579" s="185"/>
    </row>
    <row r="4580" spans="4:4" x14ac:dyDescent="0.2">
      <c r="D4580" s="185"/>
    </row>
    <row r="4581" spans="4:4" x14ac:dyDescent="0.2">
      <c r="D4581" s="185"/>
    </row>
    <row r="4582" spans="4:4" x14ac:dyDescent="0.2">
      <c r="D4582" s="185"/>
    </row>
    <row r="4583" spans="4:4" x14ac:dyDescent="0.2">
      <c r="D4583" s="185"/>
    </row>
    <row r="4584" spans="4:4" x14ac:dyDescent="0.2">
      <c r="D4584" s="185"/>
    </row>
    <row r="4585" spans="4:4" x14ac:dyDescent="0.2">
      <c r="D4585" s="185"/>
    </row>
    <row r="4586" spans="4:4" x14ac:dyDescent="0.2">
      <c r="D4586" s="185"/>
    </row>
    <row r="4587" spans="4:4" x14ac:dyDescent="0.2">
      <c r="D4587" s="185"/>
    </row>
    <row r="4588" spans="4:4" x14ac:dyDescent="0.2">
      <c r="D4588" s="185"/>
    </row>
    <row r="4589" spans="4:4" x14ac:dyDescent="0.2">
      <c r="D4589" s="185"/>
    </row>
    <row r="4590" spans="4:4" x14ac:dyDescent="0.2">
      <c r="D4590" s="185"/>
    </row>
    <row r="4591" spans="4:4" x14ac:dyDescent="0.2">
      <c r="D4591" s="185"/>
    </row>
    <row r="4592" spans="4:4" x14ac:dyDescent="0.2">
      <c r="D4592" s="185"/>
    </row>
    <row r="4593" spans="4:4" x14ac:dyDescent="0.2">
      <c r="D4593" s="185"/>
    </row>
    <row r="4594" spans="4:4" x14ac:dyDescent="0.2">
      <c r="D4594" s="185"/>
    </row>
    <row r="4595" spans="4:4" x14ac:dyDescent="0.2">
      <c r="D4595" s="185"/>
    </row>
    <row r="4596" spans="4:4" x14ac:dyDescent="0.2">
      <c r="D4596" s="185"/>
    </row>
    <row r="4597" spans="4:4" x14ac:dyDescent="0.2">
      <c r="D4597" s="185"/>
    </row>
    <row r="4598" spans="4:4" x14ac:dyDescent="0.2">
      <c r="D4598" s="185"/>
    </row>
    <row r="4599" spans="4:4" x14ac:dyDescent="0.2">
      <c r="D4599" s="185"/>
    </row>
    <row r="4600" spans="4:4" x14ac:dyDescent="0.2">
      <c r="D4600" s="185"/>
    </row>
    <row r="4601" spans="4:4" x14ac:dyDescent="0.2">
      <c r="D4601" s="185"/>
    </row>
    <row r="4602" spans="4:4" x14ac:dyDescent="0.2">
      <c r="D4602" s="185"/>
    </row>
    <row r="4603" spans="4:4" x14ac:dyDescent="0.2">
      <c r="D4603" s="185"/>
    </row>
    <row r="4604" spans="4:4" x14ac:dyDescent="0.2">
      <c r="D4604" s="185"/>
    </row>
    <row r="4605" spans="4:4" x14ac:dyDescent="0.2">
      <c r="D4605" s="185"/>
    </row>
    <row r="4606" spans="4:4" x14ac:dyDescent="0.2">
      <c r="D4606" s="185"/>
    </row>
    <row r="4607" spans="4:4" x14ac:dyDescent="0.2">
      <c r="D4607" s="185"/>
    </row>
    <row r="4608" spans="4:4" x14ac:dyDescent="0.2">
      <c r="D4608" s="185"/>
    </row>
    <row r="4609" spans="4:4" x14ac:dyDescent="0.2">
      <c r="D4609" s="185"/>
    </row>
    <row r="4610" spans="4:4" x14ac:dyDescent="0.2">
      <c r="D4610" s="185"/>
    </row>
    <row r="4611" spans="4:4" x14ac:dyDescent="0.2">
      <c r="D4611" s="185"/>
    </row>
    <row r="4612" spans="4:4" x14ac:dyDescent="0.2">
      <c r="D4612" s="185"/>
    </row>
    <row r="4613" spans="4:4" x14ac:dyDescent="0.2">
      <c r="D4613" s="185"/>
    </row>
    <row r="4614" spans="4:4" x14ac:dyDescent="0.2">
      <c r="D4614" s="185"/>
    </row>
    <row r="4615" spans="4:4" x14ac:dyDescent="0.2">
      <c r="D4615" s="185"/>
    </row>
    <row r="4616" spans="4:4" x14ac:dyDescent="0.2">
      <c r="D4616" s="185"/>
    </row>
    <row r="4617" spans="4:4" x14ac:dyDescent="0.2">
      <c r="D4617" s="185"/>
    </row>
    <row r="4618" spans="4:4" x14ac:dyDescent="0.2">
      <c r="D4618" s="185"/>
    </row>
    <row r="4619" spans="4:4" x14ac:dyDescent="0.2">
      <c r="D4619" s="185"/>
    </row>
    <row r="4620" spans="4:4" x14ac:dyDescent="0.2">
      <c r="D4620" s="185"/>
    </row>
    <row r="4621" spans="4:4" x14ac:dyDescent="0.2">
      <c r="D4621" s="185"/>
    </row>
    <row r="4622" spans="4:4" x14ac:dyDescent="0.2">
      <c r="D4622" s="185"/>
    </row>
    <row r="4623" spans="4:4" x14ac:dyDescent="0.2">
      <c r="D4623" s="185"/>
    </row>
    <row r="4624" spans="4:4" x14ac:dyDescent="0.2">
      <c r="D4624" s="185"/>
    </row>
    <row r="4625" spans="4:4" x14ac:dyDescent="0.2">
      <c r="D4625" s="185"/>
    </row>
    <row r="4626" spans="4:4" x14ac:dyDescent="0.2">
      <c r="D4626" s="185"/>
    </row>
    <row r="4627" spans="4:4" x14ac:dyDescent="0.2">
      <c r="D4627" s="185"/>
    </row>
    <row r="4628" spans="4:4" x14ac:dyDescent="0.2">
      <c r="D4628" s="185"/>
    </row>
    <row r="4629" spans="4:4" x14ac:dyDescent="0.2">
      <c r="D4629" s="185"/>
    </row>
    <row r="4630" spans="4:4" x14ac:dyDescent="0.2">
      <c r="D4630" s="185"/>
    </row>
    <row r="4631" spans="4:4" x14ac:dyDescent="0.2">
      <c r="D4631" s="185"/>
    </row>
    <row r="4632" spans="4:4" x14ac:dyDescent="0.2">
      <c r="D4632" s="185"/>
    </row>
    <row r="4633" spans="4:4" x14ac:dyDescent="0.2">
      <c r="D4633" s="185"/>
    </row>
    <row r="4634" spans="4:4" x14ac:dyDescent="0.2">
      <c r="D4634" s="185"/>
    </row>
    <row r="4635" spans="4:4" x14ac:dyDescent="0.2">
      <c r="D4635" s="185"/>
    </row>
    <row r="4636" spans="4:4" x14ac:dyDescent="0.2">
      <c r="D4636" s="185"/>
    </row>
    <row r="4637" spans="4:4" x14ac:dyDescent="0.2">
      <c r="D4637" s="185"/>
    </row>
    <row r="4638" spans="4:4" x14ac:dyDescent="0.2">
      <c r="D4638" s="185"/>
    </row>
    <row r="4639" spans="4:4" x14ac:dyDescent="0.2">
      <c r="D4639" s="185"/>
    </row>
    <row r="4640" spans="4:4" x14ac:dyDescent="0.2">
      <c r="D4640" s="185"/>
    </row>
    <row r="4641" spans="4:4" x14ac:dyDescent="0.2">
      <c r="D4641" s="185"/>
    </row>
    <row r="4642" spans="4:4" x14ac:dyDescent="0.2">
      <c r="D4642" s="185"/>
    </row>
    <row r="4643" spans="4:4" x14ac:dyDescent="0.2">
      <c r="D4643" s="185"/>
    </row>
    <row r="4644" spans="4:4" x14ac:dyDescent="0.2">
      <c r="D4644" s="185"/>
    </row>
    <row r="4645" spans="4:4" x14ac:dyDescent="0.2">
      <c r="D4645" s="185"/>
    </row>
    <row r="4646" spans="4:4" x14ac:dyDescent="0.2">
      <c r="D4646" s="185"/>
    </row>
    <row r="4647" spans="4:4" x14ac:dyDescent="0.2">
      <c r="D4647" s="185"/>
    </row>
    <row r="4648" spans="4:4" x14ac:dyDescent="0.2">
      <c r="D4648" s="185"/>
    </row>
    <row r="4649" spans="4:4" x14ac:dyDescent="0.2">
      <c r="D4649" s="185"/>
    </row>
    <row r="4650" spans="4:4" x14ac:dyDescent="0.2">
      <c r="D4650" s="185"/>
    </row>
    <row r="4651" spans="4:4" x14ac:dyDescent="0.2">
      <c r="D4651" s="185"/>
    </row>
    <row r="4652" spans="4:4" x14ac:dyDescent="0.2">
      <c r="D4652" s="185"/>
    </row>
    <row r="4653" spans="4:4" x14ac:dyDescent="0.2">
      <c r="D4653" s="185"/>
    </row>
    <row r="4654" spans="4:4" x14ac:dyDescent="0.2">
      <c r="D4654" s="185"/>
    </row>
    <row r="4655" spans="4:4" x14ac:dyDescent="0.2">
      <c r="D4655" s="185"/>
    </row>
    <row r="4656" spans="4:4" x14ac:dyDescent="0.2">
      <c r="D4656" s="185"/>
    </row>
    <row r="4657" spans="4:4" x14ac:dyDescent="0.2">
      <c r="D4657" s="185"/>
    </row>
    <row r="4658" spans="4:4" x14ac:dyDescent="0.2">
      <c r="D4658" s="185"/>
    </row>
    <row r="4659" spans="4:4" x14ac:dyDescent="0.2">
      <c r="D4659" s="185"/>
    </row>
    <row r="4660" spans="4:4" x14ac:dyDescent="0.2">
      <c r="D4660" s="185"/>
    </row>
    <row r="4661" spans="4:4" x14ac:dyDescent="0.2">
      <c r="D4661" s="185"/>
    </row>
    <row r="4662" spans="4:4" x14ac:dyDescent="0.2">
      <c r="D4662" s="185"/>
    </row>
    <row r="4663" spans="4:4" x14ac:dyDescent="0.2">
      <c r="D4663" s="185"/>
    </row>
    <row r="4664" spans="4:4" x14ac:dyDescent="0.2">
      <c r="D4664" s="185"/>
    </row>
    <row r="4665" spans="4:4" x14ac:dyDescent="0.2">
      <c r="D4665" s="185"/>
    </row>
    <row r="4666" spans="4:4" x14ac:dyDescent="0.2">
      <c r="D4666" s="185"/>
    </row>
    <row r="4667" spans="4:4" x14ac:dyDescent="0.2">
      <c r="D4667" s="185"/>
    </row>
    <row r="4668" spans="4:4" x14ac:dyDescent="0.2">
      <c r="D4668" s="185"/>
    </row>
    <row r="4669" spans="4:4" x14ac:dyDescent="0.2">
      <c r="D4669" s="185"/>
    </row>
    <row r="4670" spans="4:4" x14ac:dyDescent="0.2">
      <c r="D4670" s="185"/>
    </row>
    <row r="4671" spans="4:4" x14ac:dyDescent="0.2">
      <c r="D4671" s="185"/>
    </row>
    <row r="4672" spans="4:4" x14ac:dyDescent="0.2">
      <c r="D4672" s="185"/>
    </row>
    <row r="4673" spans="4:4" x14ac:dyDescent="0.2">
      <c r="D4673" s="185"/>
    </row>
    <row r="4674" spans="4:4" x14ac:dyDescent="0.2">
      <c r="D4674" s="185"/>
    </row>
    <row r="4675" spans="4:4" x14ac:dyDescent="0.2">
      <c r="D4675" s="185"/>
    </row>
    <row r="4676" spans="4:4" x14ac:dyDescent="0.2">
      <c r="D4676" s="185"/>
    </row>
    <row r="4677" spans="4:4" x14ac:dyDescent="0.2">
      <c r="D4677" s="185"/>
    </row>
    <row r="4678" spans="4:4" x14ac:dyDescent="0.2">
      <c r="D4678" s="185"/>
    </row>
    <row r="4679" spans="4:4" x14ac:dyDescent="0.2">
      <c r="D4679" s="185"/>
    </row>
    <row r="4680" spans="4:4" x14ac:dyDescent="0.2">
      <c r="D4680" s="185"/>
    </row>
    <row r="4681" spans="4:4" x14ac:dyDescent="0.2">
      <c r="D4681" s="185"/>
    </row>
    <row r="4682" spans="4:4" x14ac:dyDescent="0.2">
      <c r="D4682" s="185"/>
    </row>
    <row r="4683" spans="4:4" x14ac:dyDescent="0.2">
      <c r="D4683" s="185"/>
    </row>
    <row r="4684" spans="4:4" x14ac:dyDescent="0.2">
      <c r="D4684" s="185"/>
    </row>
    <row r="4685" spans="4:4" x14ac:dyDescent="0.2">
      <c r="D4685" s="185"/>
    </row>
    <row r="4686" spans="4:4" x14ac:dyDescent="0.2">
      <c r="D4686" s="185"/>
    </row>
    <row r="4687" spans="4:4" x14ac:dyDescent="0.2">
      <c r="D4687" s="185"/>
    </row>
    <row r="4688" spans="4:4" x14ac:dyDescent="0.2">
      <c r="D4688" s="185"/>
    </row>
    <row r="4689" spans="4:4" x14ac:dyDescent="0.2">
      <c r="D4689" s="185"/>
    </row>
    <row r="4690" spans="4:4" x14ac:dyDescent="0.2">
      <c r="D4690" s="185"/>
    </row>
    <row r="4691" spans="4:4" x14ac:dyDescent="0.2">
      <c r="D4691" s="185"/>
    </row>
    <row r="4692" spans="4:4" x14ac:dyDescent="0.2">
      <c r="D4692" s="185"/>
    </row>
    <row r="4693" spans="4:4" x14ac:dyDescent="0.2">
      <c r="D4693" s="185"/>
    </row>
    <row r="4694" spans="4:4" x14ac:dyDescent="0.2">
      <c r="D4694" s="185"/>
    </row>
    <row r="4695" spans="4:4" x14ac:dyDescent="0.2">
      <c r="D4695" s="185"/>
    </row>
    <row r="4696" spans="4:4" x14ac:dyDescent="0.2">
      <c r="D4696" s="185"/>
    </row>
    <row r="4697" spans="4:4" x14ac:dyDescent="0.2">
      <c r="D4697" s="185"/>
    </row>
    <row r="4698" spans="4:4" x14ac:dyDescent="0.2">
      <c r="D4698" s="185"/>
    </row>
    <row r="4699" spans="4:4" x14ac:dyDescent="0.2">
      <c r="D4699" s="185"/>
    </row>
    <row r="4700" spans="4:4" x14ac:dyDescent="0.2">
      <c r="D4700" s="185"/>
    </row>
    <row r="4701" spans="4:4" x14ac:dyDescent="0.2">
      <c r="D4701" s="185"/>
    </row>
    <row r="4702" spans="4:4" x14ac:dyDescent="0.2">
      <c r="D4702" s="185"/>
    </row>
    <row r="4703" spans="4:4" x14ac:dyDescent="0.2">
      <c r="D4703" s="185"/>
    </row>
    <row r="4704" spans="4:4" x14ac:dyDescent="0.2">
      <c r="D4704" s="185"/>
    </row>
    <row r="4705" spans="4:4" x14ac:dyDescent="0.2">
      <c r="D4705" s="185"/>
    </row>
    <row r="4706" spans="4:4" x14ac:dyDescent="0.2">
      <c r="D4706" s="185"/>
    </row>
    <row r="4707" spans="4:4" x14ac:dyDescent="0.2">
      <c r="D4707" s="185"/>
    </row>
    <row r="4708" spans="4:4" x14ac:dyDescent="0.2">
      <c r="D4708" s="185"/>
    </row>
    <row r="4709" spans="4:4" x14ac:dyDescent="0.2">
      <c r="D4709" s="185"/>
    </row>
    <row r="4710" spans="4:4" x14ac:dyDescent="0.2">
      <c r="D4710" s="185"/>
    </row>
    <row r="4711" spans="4:4" x14ac:dyDescent="0.2">
      <c r="D4711" s="185"/>
    </row>
    <row r="4712" spans="4:4" x14ac:dyDescent="0.2">
      <c r="D4712" s="185"/>
    </row>
    <row r="4713" spans="4:4" x14ac:dyDescent="0.2">
      <c r="D4713" s="185"/>
    </row>
    <row r="4714" spans="4:4" x14ac:dyDescent="0.2">
      <c r="D4714" s="185"/>
    </row>
    <row r="4715" spans="4:4" x14ac:dyDescent="0.2">
      <c r="D4715" s="185"/>
    </row>
    <row r="4716" spans="4:4" x14ac:dyDescent="0.2">
      <c r="D4716" s="185"/>
    </row>
    <row r="4717" spans="4:4" x14ac:dyDescent="0.2">
      <c r="D4717" s="185"/>
    </row>
    <row r="4718" spans="4:4" x14ac:dyDescent="0.2">
      <c r="D4718" s="185"/>
    </row>
    <row r="4719" spans="4:4" x14ac:dyDescent="0.2">
      <c r="D4719" s="185"/>
    </row>
    <row r="4720" spans="4:4" x14ac:dyDescent="0.2">
      <c r="D4720" s="185"/>
    </row>
    <row r="4721" spans="4:4" x14ac:dyDescent="0.2">
      <c r="D4721" s="185"/>
    </row>
    <row r="4722" spans="4:4" x14ac:dyDescent="0.2">
      <c r="D4722" s="185"/>
    </row>
    <row r="4723" spans="4:4" x14ac:dyDescent="0.2">
      <c r="D4723" s="185"/>
    </row>
    <row r="4724" spans="4:4" x14ac:dyDescent="0.2">
      <c r="D4724" s="185"/>
    </row>
    <row r="4725" spans="4:4" x14ac:dyDescent="0.2">
      <c r="D4725" s="185"/>
    </row>
    <row r="4726" spans="4:4" x14ac:dyDescent="0.2">
      <c r="D4726" s="185"/>
    </row>
    <row r="4727" spans="4:4" x14ac:dyDescent="0.2">
      <c r="D4727" s="185"/>
    </row>
    <row r="4728" spans="4:4" x14ac:dyDescent="0.2">
      <c r="D4728" s="185"/>
    </row>
    <row r="4729" spans="4:4" x14ac:dyDescent="0.2">
      <c r="D4729" s="185"/>
    </row>
    <row r="4730" spans="4:4" x14ac:dyDescent="0.2">
      <c r="D4730" s="185"/>
    </row>
    <row r="4731" spans="4:4" x14ac:dyDescent="0.2">
      <c r="D4731" s="185"/>
    </row>
    <row r="4732" spans="4:4" x14ac:dyDescent="0.2">
      <c r="D4732" s="185"/>
    </row>
    <row r="4733" spans="4:4" x14ac:dyDescent="0.2">
      <c r="D4733" s="185"/>
    </row>
    <row r="4734" spans="4:4" x14ac:dyDescent="0.2">
      <c r="D4734" s="185"/>
    </row>
    <row r="4735" spans="4:4" x14ac:dyDescent="0.2">
      <c r="D4735" s="185"/>
    </row>
    <row r="4736" spans="4:4" x14ac:dyDescent="0.2">
      <c r="D4736" s="185"/>
    </row>
    <row r="4737" spans="4:4" x14ac:dyDescent="0.2">
      <c r="D4737" s="185"/>
    </row>
    <row r="4738" spans="4:4" x14ac:dyDescent="0.2">
      <c r="D4738" s="185"/>
    </row>
    <row r="4739" spans="4:4" x14ac:dyDescent="0.2">
      <c r="D4739" s="185"/>
    </row>
    <row r="4740" spans="4:4" x14ac:dyDescent="0.2">
      <c r="D4740" s="185"/>
    </row>
    <row r="4741" spans="4:4" x14ac:dyDescent="0.2">
      <c r="D4741" s="185"/>
    </row>
    <row r="4742" spans="4:4" x14ac:dyDescent="0.2">
      <c r="D4742" s="185"/>
    </row>
    <row r="4743" spans="4:4" x14ac:dyDescent="0.2">
      <c r="D4743" s="185"/>
    </row>
    <row r="4744" spans="4:4" x14ac:dyDescent="0.2">
      <c r="D4744" s="185"/>
    </row>
    <row r="4745" spans="4:4" x14ac:dyDescent="0.2">
      <c r="D4745" s="185"/>
    </row>
    <row r="4746" spans="4:4" x14ac:dyDescent="0.2">
      <c r="D4746" s="185"/>
    </row>
    <row r="4747" spans="4:4" x14ac:dyDescent="0.2">
      <c r="D4747" s="185"/>
    </row>
    <row r="4748" spans="4:4" x14ac:dyDescent="0.2">
      <c r="D4748" s="185"/>
    </row>
    <row r="4749" spans="4:4" x14ac:dyDescent="0.2">
      <c r="D4749" s="185"/>
    </row>
    <row r="4750" spans="4:4" x14ac:dyDescent="0.2">
      <c r="D4750" s="185"/>
    </row>
    <row r="4751" spans="4:4" x14ac:dyDescent="0.2">
      <c r="D4751" s="185"/>
    </row>
    <row r="4752" spans="4:4" x14ac:dyDescent="0.2">
      <c r="D4752" s="185"/>
    </row>
    <row r="4753" spans="4:4" x14ac:dyDescent="0.2">
      <c r="D4753" s="185"/>
    </row>
    <row r="4754" spans="4:4" x14ac:dyDescent="0.2">
      <c r="D4754" s="185"/>
    </row>
    <row r="4755" spans="4:4" x14ac:dyDescent="0.2">
      <c r="D4755" s="185"/>
    </row>
    <row r="4756" spans="4:4" x14ac:dyDescent="0.2">
      <c r="D4756" s="185"/>
    </row>
    <row r="4757" spans="4:4" x14ac:dyDescent="0.2">
      <c r="D4757" s="185"/>
    </row>
    <row r="4758" spans="4:4" x14ac:dyDescent="0.2">
      <c r="D4758" s="185"/>
    </row>
    <row r="4759" spans="4:4" x14ac:dyDescent="0.2">
      <c r="D4759" s="185"/>
    </row>
    <row r="4760" spans="4:4" x14ac:dyDescent="0.2">
      <c r="D4760" s="185"/>
    </row>
    <row r="4761" spans="4:4" x14ac:dyDescent="0.2">
      <c r="D4761" s="185"/>
    </row>
    <row r="4762" spans="4:4" x14ac:dyDescent="0.2">
      <c r="D4762" s="185"/>
    </row>
    <row r="4763" spans="4:4" x14ac:dyDescent="0.2">
      <c r="D4763" s="185"/>
    </row>
    <row r="4764" spans="4:4" x14ac:dyDescent="0.2">
      <c r="D4764" s="185"/>
    </row>
    <row r="4765" spans="4:4" x14ac:dyDescent="0.2">
      <c r="D4765" s="185"/>
    </row>
    <row r="4766" spans="4:4" x14ac:dyDescent="0.2">
      <c r="D4766" s="185"/>
    </row>
    <row r="4767" spans="4:4" x14ac:dyDescent="0.2">
      <c r="D4767" s="185"/>
    </row>
    <row r="4768" spans="4:4" x14ac:dyDescent="0.2">
      <c r="D4768" s="185"/>
    </row>
    <row r="4769" spans="4:4" x14ac:dyDescent="0.2">
      <c r="D4769" s="185"/>
    </row>
    <row r="4770" spans="4:4" x14ac:dyDescent="0.2">
      <c r="D4770" s="185"/>
    </row>
    <row r="4771" spans="4:4" x14ac:dyDescent="0.2">
      <c r="D4771" s="185"/>
    </row>
    <row r="4772" spans="4:4" x14ac:dyDescent="0.2">
      <c r="D4772" s="185"/>
    </row>
    <row r="4773" spans="4:4" x14ac:dyDescent="0.2">
      <c r="D4773" s="185"/>
    </row>
    <row r="4774" spans="4:4" x14ac:dyDescent="0.2">
      <c r="D4774" s="185"/>
    </row>
    <row r="4775" spans="4:4" x14ac:dyDescent="0.2">
      <c r="D4775" s="185"/>
    </row>
    <row r="4776" spans="4:4" x14ac:dyDescent="0.2">
      <c r="D4776" s="185"/>
    </row>
    <row r="4777" spans="4:4" x14ac:dyDescent="0.2">
      <c r="D4777" s="185"/>
    </row>
    <row r="4778" spans="4:4" x14ac:dyDescent="0.2">
      <c r="D4778" s="185"/>
    </row>
    <row r="4779" spans="4:4" x14ac:dyDescent="0.2">
      <c r="D4779" s="185"/>
    </row>
    <row r="4780" spans="4:4" x14ac:dyDescent="0.2">
      <c r="D4780" s="185"/>
    </row>
    <row r="4781" spans="4:4" x14ac:dyDescent="0.2">
      <c r="D4781" s="185"/>
    </row>
    <row r="4782" spans="4:4" x14ac:dyDescent="0.2">
      <c r="D4782" s="185"/>
    </row>
    <row r="4783" spans="4:4" x14ac:dyDescent="0.2">
      <c r="D4783" s="185"/>
    </row>
    <row r="4784" spans="4:4" x14ac:dyDescent="0.2">
      <c r="D4784" s="185"/>
    </row>
    <row r="4785" spans="4:4" x14ac:dyDescent="0.2">
      <c r="D4785" s="185"/>
    </row>
    <row r="4786" spans="4:4" x14ac:dyDescent="0.2">
      <c r="D4786" s="185"/>
    </row>
    <row r="4787" spans="4:4" x14ac:dyDescent="0.2">
      <c r="D4787" s="185"/>
    </row>
    <row r="4788" spans="4:4" x14ac:dyDescent="0.2">
      <c r="D4788" s="185"/>
    </row>
    <row r="4789" spans="4:4" x14ac:dyDescent="0.2">
      <c r="D4789" s="185"/>
    </row>
    <row r="4790" spans="4:4" x14ac:dyDescent="0.2">
      <c r="D4790" s="185"/>
    </row>
    <row r="4791" spans="4:4" x14ac:dyDescent="0.2">
      <c r="D4791" s="185"/>
    </row>
    <row r="4792" spans="4:4" x14ac:dyDescent="0.2">
      <c r="D4792" s="185"/>
    </row>
    <row r="4793" spans="4:4" x14ac:dyDescent="0.2">
      <c r="D4793" s="185"/>
    </row>
    <row r="4794" spans="4:4" x14ac:dyDescent="0.2">
      <c r="D4794" s="185"/>
    </row>
    <row r="4795" spans="4:4" x14ac:dyDescent="0.2">
      <c r="D4795" s="185"/>
    </row>
    <row r="4796" spans="4:4" x14ac:dyDescent="0.2">
      <c r="D4796" s="185"/>
    </row>
    <row r="4797" spans="4:4" x14ac:dyDescent="0.2">
      <c r="D4797" s="185"/>
    </row>
    <row r="4798" spans="4:4" x14ac:dyDescent="0.2">
      <c r="D4798" s="185"/>
    </row>
    <row r="4799" spans="4:4" x14ac:dyDescent="0.2">
      <c r="D4799" s="185"/>
    </row>
    <row r="4800" spans="4:4" x14ac:dyDescent="0.2">
      <c r="D4800" s="185"/>
    </row>
    <row r="4801" spans="4:4" x14ac:dyDescent="0.2">
      <c r="D4801" s="185"/>
    </row>
    <row r="4802" spans="4:4" x14ac:dyDescent="0.2">
      <c r="D4802" s="185"/>
    </row>
    <row r="4803" spans="4:4" x14ac:dyDescent="0.2">
      <c r="D4803" s="185"/>
    </row>
    <row r="4804" spans="4:4" x14ac:dyDescent="0.2">
      <c r="D4804" s="185"/>
    </row>
    <row r="4805" spans="4:4" x14ac:dyDescent="0.2">
      <c r="D4805" s="185"/>
    </row>
    <row r="4806" spans="4:4" x14ac:dyDescent="0.2">
      <c r="D4806" s="185"/>
    </row>
    <row r="4807" spans="4:4" x14ac:dyDescent="0.2">
      <c r="D4807" s="185"/>
    </row>
    <row r="4808" spans="4:4" x14ac:dyDescent="0.2">
      <c r="D4808" s="185"/>
    </row>
    <row r="4809" spans="4:4" x14ac:dyDescent="0.2">
      <c r="D4809" s="185"/>
    </row>
    <row r="4810" spans="4:4" x14ac:dyDescent="0.2">
      <c r="D4810" s="185"/>
    </row>
    <row r="4811" spans="4:4" x14ac:dyDescent="0.2">
      <c r="D4811" s="185"/>
    </row>
    <row r="4812" spans="4:4" x14ac:dyDescent="0.2">
      <c r="D4812" s="185"/>
    </row>
    <row r="4813" spans="4:4" x14ac:dyDescent="0.2">
      <c r="D4813" s="185"/>
    </row>
    <row r="4814" spans="4:4" x14ac:dyDescent="0.2">
      <c r="D4814" s="185"/>
    </row>
    <row r="4815" spans="4:4" x14ac:dyDescent="0.2">
      <c r="D4815" s="185"/>
    </row>
    <row r="4816" spans="4:4" x14ac:dyDescent="0.2">
      <c r="D4816" s="185"/>
    </row>
    <row r="4817" spans="4:4" x14ac:dyDescent="0.2">
      <c r="D4817" s="185"/>
    </row>
    <row r="4818" spans="4:4" x14ac:dyDescent="0.2">
      <c r="D4818" s="185"/>
    </row>
    <row r="4819" spans="4:4" x14ac:dyDescent="0.2">
      <c r="D4819" s="185"/>
    </row>
    <row r="4820" spans="4:4" x14ac:dyDescent="0.2">
      <c r="D4820" s="185"/>
    </row>
    <row r="4821" spans="4:4" x14ac:dyDescent="0.2">
      <c r="D4821" s="185"/>
    </row>
    <row r="4822" spans="4:4" x14ac:dyDescent="0.2">
      <c r="D4822" s="185"/>
    </row>
    <row r="4823" spans="4:4" x14ac:dyDescent="0.2">
      <c r="D4823" s="185"/>
    </row>
    <row r="4824" spans="4:4" x14ac:dyDescent="0.2">
      <c r="D4824" s="185"/>
    </row>
    <row r="4825" spans="4:4" x14ac:dyDescent="0.2">
      <c r="D4825" s="185"/>
    </row>
    <row r="4826" spans="4:4" x14ac:dyDescent="0.2">
      <c r="D4826" s="185"/>
    </row>
    <row r="4827" spans="4:4" x14ac:dyDescent="0.2">
      <c r="D4827" s="185"/>
    </row>
    <row r="4828" spans="4:4" x14ac:dyDescent="0.2">
      <c r="D4828" s="185"/>
    </row>
    <row r="4829" spans="4:4" x14ac:dyDescent="0.2">
      <c r="D4829" s="185"/>
    </row>
    <row r="4830" spans="4:4" x14ac:dyDescent="0.2">
      <c r="D4830" s="185"/>
    </row>
    <row r="4831" spans="4:4" x14ac:dyDescent="0.2">
      <c r="D4831" s="185"/>
    </row>
    <row r="4832" spans="4:4" x14ac:dyDescent="0.2">
      <c r="D4832" s="185"/>
    </row>
    <row r="4833" spans="4:4" x14ac:dyDescent="0.2">
      <c r="D4833" s="185"/>
    </row>
    <row r="4834" spans="4:4" x14ac:dyDescent="0.2">
      <c r="D4834" s="185"/>
    </row>
    <row r="4835" spans="4:4" x14ac:dyDescent="0.2">
      <c r="D4835" s="185"/>
    </row>
    <row r="4836" spans="4:4" x14ac:dyDescent="0.2">
      <c r="D4836" s="185"/>
    </row>
    <row r="4837" spans="4:4" x14ac:dyDescent="0.2">
      <c r="D4837" s="185"/>
    </row>
    <row r="4838" spans="4:4" x14ac:dyDescent="0.2">
      <c r="D4838" s="185"/>
    </row>
    <row r="4839" spans="4:4" x14ac:dyDescent="0.2">
      <c r="D4839" s="185"/>
    </row>
    <row r="4840" spans="4:4" x14ac:dyDescent="0.2">
      <c r="D4840" s="185"/>
    </row>
    <row r="4841" spans="4:4" x14ac:dyDescent="0.2">
      <c r="D4841" s="185"/>
    </row>
    <row r="4842" spans="4:4" x14ac:dyDescent="0.2">
      <c r="D4842" s="185"/>
    </row>
    <row r="4843" spans="4:4" x14ac:dyDescent="0.2">
      <c r="D4843" s="185"/>
    </row>
    <row r="4844" spans="4:4" x14ac:dyDescent="0.2">
      <c r="D4844" s="185"/>
    </row>
    <row r="4845" spans="4:4" x14ac:dyDescent="0.2">
      <c r="D4845" s="185"/>
    </row>
    <row r="4846" spans="4:4" x14ac:dyDescent="0.2">
      <c r="D4846" s="185"/>
    </row>
    <row r="4847" spans="4:4" x14ac:dyDescent="0.2">
      <c r="D4847" s="185"/>
    </row>
    <row r="4848" spans="4:4" x14ac:dyDescent="0.2">
      <c r="D4848" s="185"/>
    </row>
    <row r="4849" spans="4:4" x14ac:dyDescent="0.2">
      <c r="D4849" s="185"/>
    </row>
    <row r="4850" spans="4:4" x14ac:dyDescent="0.2">
      <c r="D4850" s="185"/>
    </row>
    <row r="4851" spans="4:4" x14ac:dyDescent="0.2">
      <c r="D4851" s="185"/>
    </row>
    <row r="4852" spans="4:4" x14ac:dyDescent="0.2">
      <c r="D4852" s="185"/>
    </row>
    <row r="4853" spans="4:4" x14ac:dyDescent="0.2">
      <c r="D4853" s="185"/>
    </row>
    <row r="4854" spans="4:4" x14ac:dyDescent="0.2">
      <c r="D4854" s="185"/>
    </row>
    <row r="4855" spans="4:4" x14ac:dyDescent="0.2">
      <c r="D4855" s="185"/>
    </row>
    <row r="4856" spans="4:4" x14ac:dyDescent="0.2">
      <c r="D4856" s="185"/>
    </row>
    <row r="4857" spans="4:4" x14ac:dyDescent="0.2">
      <c r="D4857" s="185"/>
    </row>
    <row r="4858" spans="4:4" x14ac:dyDescent="0.2">
      <c r="D4858" s="185"/>
    </row>
    <row r="4859" spans="4:4" x14ac:dyDescent="0.2">
      <c r="D4859" s="185"/>
    </row>
    <row r="4860" spans="4:4" x14ac:dyDescent="0.2">
      <c r="D4860" s="185"/>
    </row>
    <row r="4861" spans="4:4" x14ac:dyDescent="0.2">
      <c r="D4861" s="185"/>
    </row>
    <row r="4862" spans="4:4" x14ac:dyDescent="0.2">
      <c r="D4862" s="185"/>
    </row>
    <row r="4863" spans="4:4" x14ac:dyDescent="0.2">
      <c r="D4863" s="185"/>
    </row>
    <row r="4864" spans="4:4" x14ac:dyDescent="0.2">
      <c r="D4864" s="185"/>
    </row>
    <row r="4865" spans="4:4" x14ac:dyDescent="0.2">
      <c r="D4865" s="185"/>
    </row>
    <row r="4866" spans="4:4" x14ac:dyDescent="0.2">
      <c r="D4866" s="185"/>
    </row>
    <row r="4867" spans="4:4" x14ac:dyDescent="0.2">
      <c r="D4867" s="185"/>
    </row>
    <row r="4868" spans="4:4" x14ac:dyDescent="0.2">
      <c r="D4868" s="185"/>
    </row>
    <row r="4869" spans="4:4" x14ac:dyDescent="0.2">
      <c r="D4869" s="185"/>
    </row>
    <row r="4870" spans="4:4" x14ac:dyDescent="0.2">
      <c r="D4870" s="185"/>
    </row>
    <row r="4871" spans="4:4" x14ac:dyDescent="0.2">
      <c r="D4871" s="185"/>
    </row>
    <row r="4872" spans="4:4" x14ac:dyDescent="0.2">
      <c r="D4872" s="185"/>
    </row>
    <row r="4873" spans="4:4" x14ac:dyDescent="0.2">
      <c r="D4873" s="185"/>
    </row>
    <row r="4874" spans="4:4" x14ac:dyDescent="0.2">
      <c r="D4874" s="185"/>
    </row>
    <row r="4875" spans="4:4" x14ac:dyDescent="0.2">
      <c r="D4875" s="185"/>
    </row>
    <row r="4876" spans="4:4" x14ac:dyDescent="0.2">
      <c r="D4876" s="185"/>
    </row>
    <row r="4877" spans="4:4" x14ac:dyDescent="0.2">
      <c r="D4877" s="185"/>
    </row>
    <row r="4878" spans="4:4" x14ac:dyDescent="0.2">
      <c r="D4878" s="185"/>
    </row>
    <row r="4879" spans="4:4" x14ac:dyDescent="0.2">
      <c r="D4879" s="185"/>
    </row>
    <row r="4880" spans="4:4" x14ac:dyDescent="0.2">
      <c r="D4880" s="185"/>
    </row>
    <row r="4881" spans="4:4" x14ac:dyDescent="0.2">
      <c r="D4881" s="185"/>
    </row>
    <row r="4882" spans="4:4" x14ac:dyDescent="0.2">
      <c r="D4882" s="185"/>
    </row>
    <row r="4883" spans="4:4" x14ac:dyDescent="0.2">
      <c r="D4883" s="185"/>
    </row>
    <row r="4884" spans="4:4" x14ac:dyDescent="0.2">
      <c r="D4884" s="185"/>
    </row>
    <row r="4885" spans="4:4" x14ac:dyDescent="0.2">
      <c r="D4885" s="185"/>
    </row>
    <row r="4886" spans="4:4" x14ac:dyDescent="0.2">
      <c r="D4886" s="185"/>
    </row>
    <row r="4887" spans="4:4" x14ac:dyDescent="0.2">
      <c r="D4887" s="185"/>
    </row>
    <row r="4888" spans="4:4" x14ac:dyDescent="0.2">
      <c r="D4888" s="185"/>
    </row>
    <row r="4889" spans="4:4" x14ac:dyDescent="0.2">
      <c r="D4889" s="185"/>
    </row>
    <row r="4890" spans="4:4" x14ac:dyDescent="0.2">
      <c r="D4890" s="185"/>
    </row>
    <row r="4891" spans="4:4" x14ac:dyDescent="0.2">
      <c r="D4891" s="185"/>
    </row>
    <row r="4892" spans="4:4" x14ac:dyDescent="0.2">
      <c r="D4892" s="185"/>
    </row>
    <row r="4893" spans="4:4" x14ac:dyDescent="0.2">
      <c r="D4893" s="185"/>
    </row>
    <row r="4894" spans="4:4" x14ac:dyDescent="0.2">
      <c r="D4894" s="185"/>
    </row>
    <row r="4895" spans="4:4" x14ac:dyDescent="0.2">
      <c r="D4895" s="185"/>
    </row>
    <row r="4896" spans="4:4" x14ac:dyDescent="0.2">
      <c r="D4896" s="185"/>
    </row>
    <row r="4897" spans="4:4" x14ac:dyDescent="0.2">
      <c r="D4897" s="185"/>
    </row>
    <row r="4898" spans="4:4" x14ac:dyDescent="0.2">
      <c r="D4898" s="185"/>
    </row>
    <row r="4899" spans="4:4" x14ac:dyDescent="0.2">
      <c r="D4899" s="185"/>
    </row>
    <row r="4900" spans="4:4" x14ac:dyDescent="0.2">
      <c r="D4900" s="185"/>
    </row>
    <row r="4901" spans="4:4" x14ac:dyDescent="0.2">
      <c r="D4901" s="185"/>
    </row>
    <row r="4902" spans="4:4" x14ac:dyDescent="0.2">
      <c r="D4902" s="185"/>
    </row>
    <row r="4903" spans="4:4" x14ac:dyDescent="0.2">
      <c r="D4903" s="185"/>
    </row>
    <row r="4904" spans="4:4" x14ac:dyDescent="0.2">
      <c r="D4904" s="185"/>
    </row>
    <row r="4905" spans="4:4" x14ac:dyDescent="0.2">
      <c r="D4905" s="185"/>
    </row>
    <row r="4906" spans="4:4" x14ac:dyDescent="0.2">
      <c r="D4906" s="185"/>
    </row>
    <row r="4907" spans="4:4" x14ac:dyDescent="0.2">
      <c r="D4907" s="185"/>
    </row>
    <row r="4908" spans="4:4" x14ac:dyDescent="0.2">
      <c r="D4908" s="185"/>
    </row>
    <row r="4909" spans="4:4" x14ac:dyDescent="0.2">
      <c r="D4909" s="185"/>
    </row>
    <row r="4910" spans="4:4" x14ac:dyDescent="0.2">
      <c r="D4910" s="185"/>
    </row>
    <row r="4911" spans="4:4" x14ac:dyDescent="0.2">
      <c r="D4911" s="185"/>
    </row>
    <row r="4912" spans="4:4" x14ac:dyDescent="0.2">
      <c r="D4912" s="185"/>
    </row>
    <row r="4913" spans="4:4" x14ac:dyDescent="0.2">
      <c r="D4913" s="185"/>
    </row>
    <row r="4914" spans="4:4" x14ac:dyDescent="0.2">
      <c r="D4914" s="185"/>
    </row>
    <row r="4915" spans="4:4" x14ac:dyDescent="0.2">
      <c r="D4915" s="185"/>
    </row>
    <row r="4916" spans="4:4" x14ac:dyDescent="0.2">
      <c r="D4916" s="185"/>
    </row>
    <row r="4917" spans="4:4" x14ac:dyDescent="0.2">
      <c r="D4917" s="185"/>
    </row>
    <row r="4918" spans="4:4" x14ac:dyDescent="0.2">
      <c r="D4918" s="185"/>
    </row>
    <row r="4919" spans="4:4" x14ac:dyDescent="0.2">
      <c r="D4919" s="185"/>
    </row>
    <row r="4920" spans="4:4" x14ac:dyDescent="0.2">
      <c r="D4920" s="185"/>
    </row>
    <row r="4921" spans="4:4" x14ac:dyDescent="0.2">
      <c r="D4921" s="185"/>
    </row>
    <row r="4922" spans="4:4" x14ac:dyDescent="0.2">
      <c r="D4922" s="185"/>
    </row>
    <row r="4923" spans="4:4" x14ac:dyDescent="0.2">
      <c r="D4923" s="185"/>
    </row>
    <row r="4924" spans="4:4" x14ac:dyDescent="0.2">
      <c r="D4924" s="185"/>
    </row>
    <row r="4925" spans="4:4" x14ac:dyDescent="0.2">
      <c r="D4925" s="185"/>
    </row>
    <row r="4926" spans="4:4" x14ac:dyDescent="0.2">
      <c r="D4926" s="185"/>
    </row>
    <row r="4927" spans="4:4" x14ac:dyDescent="0.2">
      <c r="D4927" s="185"/>
    </row>
    <row r="4928" spans="4:4" x14ac:dyDescent="0.2">
      <c r="D4928" s="185"/>
    </row>
    <row r="4929" spans="4:4" x14ac:dyDescent="0.2">
      <c r="D4929" s="185"/>
    </row>
    <row r="4930" spans="4:4" x14ac:dyDescent="0.2">
      <c r="D4930" s="185"/>
    </row>
    <row r="4931" spans="4:4" x14ac:dyDescent="0.2">
      <c r="D4931" s="185"/>
    </row>
    <row r="4932" spans="4:4" x14ac:dyDescent="0.2">
      <c r="D4932" s="185"/>
    </row>
    <row r="4933" spans="4:4" x14ac:dyDescent="0.2">
      <c r="D4933" s="185"/>
    </row>
    <row r="4934" spans="4:4" x14ac:dyDescent="0.2">
      <c r="D4934" s="185"/>
    </row>
    <row r="4935" spans="4:4" x14ac:dyDescent="0.2">
      <c r="D4935" s="185"/>
    </row>
    <row r="4936" spans="4:4" x14ac:dyDescent="0.2">
      <c r="D4936" s="185"/>
    </row>
    <row r="4937" spans="4:4" x14ac:dyDescent="0.2">
      <c r="D4937" s="185"/>
    </row>
    <row r="4938" spans="4:4" x14ac:dyDescent="0.2">
      <c r="D4938" s="185"/>
    </row>
    <row r="4939" spans="4:4" x14ac:dyDescent="0.2">
      <c r="D4939" s="185"/>
    </row>
    <row r="4940" spans="4:4" x14ac:dyDescent="0.2">
      <c r="D4940" s="185"/>
    </row>
    <row r="4941" spans="4:4" x14ac:dyDescent="0.2">
      <c r="D4941" s="185"/>
    </row>
    <row r="4942" spans="4:4" x14ac:dyDescent="0.2">
      <c r="D4942" s="185"/>
    </row>
    <row r="4943" spans="4:4" x14ac:dyDescent="0.2">
      <c r="D4943" s="185"/>
    </row>
    <row r="4944" spans="4:4" x14ac:dyDescent="0.2">
      <c r="D4944" s="185"/>
    </row>
    <row r="4945" spans="4:4" x14ac:dyDescent="0.2">
      <c r="D4945" s="185"/>
    </row>
    <row r="4946" spans="4:4" x14ac:dyDescent="0.2">
      <c r="D4946" s="185"/>
    </row>
    <row r="4947" spans="4:4" x14ac:dyDescent="0.2">
      <c r="D4947" s="185"/>
    </row>
    <row r="4948" spans="4:4" x14ac:dyDescent="0.2">
      <c r="D4948" s="185"/>
    </row>
    <row r="4949" spans="4:4" x14ac:dyDescent="0.2">
      <c r="D4949" s="185"/>
    </row>
    <row r="4950" spans="4:4" x14ac:dyDescent="0.2">
      <c r="D4950" s="185"/>
    </row>
    <row r="4951" spans="4:4" x14ac:dyDescent="0.2">
      <c r="D4951" s="185"/>
    </row>
    <row r="4952" spans="4:4" x14ac:dyDescent="0.2">
      <c r="D4952" s="185"/>
    </row>
    <row r="4953" spans="4:4" x14ac:dyDescent="0.2">
      <c r="D4953" s="185"/>
    </row>
    <row r="4954" spans="4:4" x14ac:dyDescent="0.2">
      <c r="D4954" s="185"/>
    </row>
    <row r="4955" spans="4:4" x14ac:dyDescent="0.2">
      <c r="D4955" s="185"/>
    </row>
    <row r="4956" spans="4:4" x14ac:dyDescent="0.2">
      <c r="D4956" s="185"/>
    </row>
    <row r="4957" spans="4:4" x14ac:dyDescent="0.2">
      <c r="D4957" s="185"/>
    </row>
    <row r="4958" spans="4:4" x14ac:dyDescent="0.2">
      <c r="D4958" s="185"/>
    </row>
    <row r="4959" spans="4:4" x14ac:dyDescent="0.2">
      <c r="D4959" s="185"/>
    </row>
    <row r="4960" spans="4:4" x14ac:dyDescent="0.2">
      <c r="D4960" s="185"/>
    </row>
    <row r="4961" spans="4:4" x14ac:dyDescent="0.2">
      <c r="D4961" s="185"/>
    </row>
    <row r="4962" spans="4:4" x14ac:dyDescent="0.2">
      <c r="D4962" s="185"/>
    </row>
    <row r="4963" spans="4:4" x14ac:dyDescent="0.2">
      <c r="D4963" s="185"/>
    </row>
    <row r="4964" spans="4:4" x14ac:dyDescent="0.2">
      <c r="D4964" s="185"/>
    </row>
    <row r="4965" spans="4:4" x14ac:dyDescent="0.2">
      <c r="D4965" s="185"/>
    </row>
    <row r="4966" spans="4:4" x14ac:dyDescent="0.2">
      <c r="D4966" s="185"/>
    </row>
    <row r="4967" spans="4:4" x14ac:dyDescent="0.2">
      <c r="D4967" s="185"/>
    </row>
    <row r="4968" spans="4:4" x14ac:dyDescent="0.2">
      <c r="D4968" s="185"/>
    </row>
    <row r="4969" spans="4:4" x14ac:dyDescent="0.2">
      <c r="D4969" s="185"/>
    </row>
    <row r="4970" spans="4:4" x14ac:dyDescent="0.2">
      <c r="D4970" s="185"/>
    </row>
    <row r="4971" spans="4:4" x14ac:dyDescent="0.2">
      <c r="D4971" s="185"/>
    </row>
    <row r="4972" spans="4:4" x14ac:dyDescent="0.2">
      <c r="D4972" s="185"/>
    </row>
    <row r="4973" spans="4:4" x14ac:dyDescent="0.2">
      <c r="D4973" s="185"/>
    </row>
    <row r="4974" spans="4:4" x14ac:dyDescent="0.2">
      <c r="D4974" s="185"/>
    </row>
    <row r="4975" spans="4:4" x14ac:dyDescent="0.2">
      <c r="D4975" s="185"/>
    </row>
    <row r="4976" spans="4:4" x14ac:dyDescent="0.2">
      <c r="D4976" s="185"/>
    </row>
    <row r="4977" spans="4:4" x14ac:dyDescent="0.2">
      <c r="D4977" s="185"/>
    </row>
    <row r="4978" spans="4:4" x14ac:dyDescent="0.2">
      <c r="D4978" s="185"/>
    </row>
    <row r="4979" spans="4:4" x14ac:dyDescent="0.2">
      <c r="D4979" s="185"/>
    </row>
    <row r="4980" spans="4:4" x14ac:dyDescent="0.2">
      <c r="D4980" s="185"/>
    </row>
    <row r="4981" spans="4:4" x14ac:dyDescent="0.2">
      <c r="D4981" s="185"/>
    </row>
    <row r="4982" spans="4:4" x14ac:dyDescent="0.2">
      <c r="D4982" s="185"/>
    </row>
    <row r="4983" spans="4:4" x14ac:dyDescent="0.2">
      <c r="D4983" s="185"/>
    </row>
    <row r="4984" spans="4:4" x14ac:dyDescent="0.2">
      <c r="D4984" s="185"/>
    </row>
    <row r="4985" spans="4:4" x14ac:dyDescent="0.2">
      <c r="D4985" s="185"/>
    </row>
    <row r="4986" spans="4:4" x14ac:dyDescent="0.2">
      <c r="D4986" s="185"/>
    </row>
    <row r="4987" spans="4:4" x14ac:dyDescent="0.2">
      <c r="D4987" s="185"/>
    </row>
    <row r="4988" spans="4:4" x14ac:dyDescent="0.2">
      <c r="D4988" s="185"/>
    </row>
    <row r="4989" spans="4:4" x14ac:dyDescent="0.2">
      <c r="D4989" s="185"/>
    </row>
    <row r="4990" spans="4:4" x14ac:dyDescent="0.2">
      <c r="D4990" s="185"/>
    </row>
    <row r="4991" spans="4:4" x14ac:dyDescent="0.2">
      <c r="D4991" s="185"/>
    </row>
    <row r="4992" spans="4:4" x14ac:dyDescent="0.2">
      <c r="D4992" s="185"/>
    </row>
    <row r="4993" spans="4:4" x14ac:dyDescent="0.2">
      <c r="D4993" s="185"/>
    </row>
    <row r="4994" spans="4:4" x14ac:dyDescent="0.2">
      <c r="D4994" s="185"/>
    </row>
    <row r="4995" spans="4:4" x14ac:dyDescent="0.2">
      <c r="D4995" s="185"/>
    </row>
    <row r="4996" spans="4:4" x14ac:dyDescent="0.2">
      <c r="D4996" s="185"/>
    </row>
    <row r="4997" spans="4:4" x14ac:dyDescent="0.2">
      <c r="D4997" s="185"/>
    </row>
    <row r="4998" spans="4:4" x14ac:dyDescent="0.2">
      <c r="D4998" s="185"/>
    </row>
    <row r="4999" spans="4:4" x14ac:dyDescent="0.2">
      <c r="D4999" s="185"/>
    </row>
    <row r="5000" spans="4:4" x14ac:dyDescent="0.2">
      <c r="D5000" s="185"/>
    </row>
  </sheetData>
  <sheetProtection password="EC1A" sheet="1"/>
  <mergeCells count="5">
    <mergeCell ref="A1:G1"/>
    <mergeCell ref="C7:G7"/>
    <mergeCell ref="F8:G8"/>
    <mergeCell ref="F10:G10"/>
    <mergeCell ref="F12:G12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/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 x14ac:dyDescent="0.2">
      <c r="A1" s="23" t="s">
        <v>1</v>
      </c>
      <c r="B1" s="28" t="str">
        <f>Stavba!CisloStavby</f>
        <v>4</v>
      </c>
      <c r="C1" s="31" t="str">
        <f>Stavba!NazevStavby</f>
        <v>Rekonstrukce RD s ubytováním,Ostrov u Macochy č.p.34,679 14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28</v>
      </c>
      <c r="B2" s="144" t="s">
        <v>46</v>
      </c>
      <c r="C2" s="318" t="s">
        <v>47</v>
      </c>
      <c r="D2" s="307"/>
      <c r="E2" s="307"/>
      <c r="F2" s="307"/>
      <c r="G2" s="26" t="s">
        <v>15</v>
      </c>
      <c r="H2" s="34" t="s">
        <v>16</v>
      </c>
    </row>
    <row r="3" spans="1:10" ht="13.5" customHeight="1" thickTop="1" x14ac:dyDescent="0.2">
      <c r="H3" s="35"/>
    </row>
    <row r="4" spans="1:10" ht="18" customHeight="1" x14ac:dyDescent="0.25">
      <c r="A4" s="306" t="s">
        <v>17</v>
      </c>
      <c r="B4" s="306"/>
      <c r="C4" s="306"/>
      <c r="D4" s="306"/>
      <c r="E4" s="306"/>
      <c r="F4" s="306"/>
      <c r="G4" s="306"/>
      <c r="H4" s="306"/>
    </row>
    <row r="5" spans="1:10" ht="12.75" customHeight="1" x14ac:dyDescent="0.2">
      <c r="H5" s="35"/>
    </row>
    <row r="6" spans="1:10" ht="15.75" customHeight="1" x14ac:dyDescent="0.25">
      <c r="A6" s="32" t="s">
        <v>25</v>
      </c>
      <c r="B6" s="29" t="str">
        <f>B2</f>
        <v>SO 02</v>
      </c>
      <c r="H6" s="35"/>
    </row>
    <row r="7" spans="1:10" ht="15.75" customHeight="1" x14ac:dyDescent="0.25">
      <c r="B7" s="308" t="str">
        <f>C2</f>
        <v>Ubytování</v>
      </c>
      <c r="C7" s="309"/>
      <c r="D7" s="309"/>
      <c r="E7" s="309"/>
      <c r="F7" s="309"/>
      <c r="G7" s="309"/>
      <c r="H7" s="35"/>
    </row>
    <row r="8" spans="1:10" ht="12.75" customHeight="1" x14ac:dyDescent="0.2">
      <c r="H8" s="35"/>
    </row>
    <row r="9" spans="1:10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128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45" t="s">
        <v>129</v>
      </c>
      <c r="B16" s="146"/>
      <c r="C16" s="146"/>
      <c r="D16" s="146"/>
      <c r="E16" s="146"/>
      <c r="F16" s="146"/>
      <c r="G16" s="146"/>
      <c r="H16" s="147"/>
      <c r="I16" s="32"/>
      <c r="J16" s="32"/>
    </row>
    <row r="17" spans="1:55" ht="12.75" customHeight="1" x14ac:dyDescent="0.2">
      <c r="A17" s="155" t="s">
        <v>130</v>
      </c>
      <c r="B17" s="156"/>
      <c r="C17" s="157"/>
      <c r="D17" s="157"/>
      <c r="E17" s="157"/>
      <c r="F17" s="157"/>
      <c r="G17" s="158"/>
      <c r="H17" s="159" t="s">
        <v>131</v>
      </c>
      <c r="I17" s="32"/>
      <c r="J17" s="32"/>
    </row>
    <row r="18" spans="1:55" ht="12.75" customHeight="1" x14ac:dyDescent="0.2">
      <c r="A18" s="153" t="s">
        <v>58</v>
      </c>
      <c r="B18" s="151" t="s">
        <v>132</v>
      </c>
      <c r="C18" s="150"/>
      <c r="D18" s="150"/>
      <c r="E18" s="150"/>
      <c r="F18" s="150"/>
      <c r="G18" s="152"/>
      <c r="H18" s="154">
        <f>'SO 02 1 Pol'!G277</f>
        <v>0</v>
      </c>
      <c r="I18" s="32"/>
      <c r="J18" s="32"/>
      <c r="O18">
        <f>'SO 02 1 Pol'!AN277</f>
        <v>0</v>
      </c>
      <c r="P18">
        <f>'SO 02 1 Pol'!AO277</f>
        <v>0</v>
      </c>
    </row>
    <row r="19" spans="1:55" ht="12.75" customHeight="1" thickBot="1" x14ac:dyDescent="0.25">
      <c r="A19" s="160"/>
      <c r="B19" s="161" t="s">
        <v>134</v>
      </c>
      <c r="C19" s="162"/>
      <c r="D19" s="163" t="str">
        <f>B2</f>
        <v>SO 02</v>
      </c>
      <c r="E19" s="162"/>
      <c r="F19" s="162"/>
      <c r="G19" s="164"/>
      <c r="H19" s="165">
        <f>SUM(H18:H18)</f>
        <v>0</v>
      </c>
      <c r="I19" s="32"/>
      <c r="J19" s="32"/>
    </row>
    <row r="20" spans="1:55" ht="12.75" customHeight="1" thickBot="1" x14ac:dyDescent="0.25">
      <c r="A20" s="32"/>
      <c r="B20" s="32"/>
      <c r="C20" s="32"/>
      <c r="D20" s="32"/>
      <c r="E20" s="32"/>
      <c r="F20" s="32"/>
      <c r="G20" s="32"/>
      <c r="H20" s="166"/>
      <c r="I20" s="32"/>
      <c r="J20" s="32"/>
    </row>
    <row r="21" spans="1:55" ht="12.75" customHeight="1" x14ac:dyDescent="0.2">
      <c r="A21" s="176"/>
      <c r="B21" s="177"/>
      <c r="C21" s="177"/>
      <c r="D21" s="177"/>
      <c r="E21" s="178"/>
      <c r="F21" s="177"/>
      <c r="G21" s="177"/>
      <c r="H21" s="179" t="s">
        <v>49</v>
      </c>
      <c r="I21" s="32"/>
      <c r="J21" s="32"/>
      <c r="O21" s="35">
        <f>H22</f>
        <v>0</v>
      </c>
      <c r="P21" s="35">
        <f>H24</f>
        <v>0</v>
      </c>
    </row>
    <row r="22" spans="1:55" ht="12.75" customHeight="1" x14ac:dyDescent="0.2">
      <c r="A22" s="171" t="s">
        <v>50</v>
      </c>
      <c r="B22" s="167"/>
      <c r="C22" s="167"/>
      <c r="D22" s="167">
        <v>15</v>
      </c>
      <c r="E22" s="168" t="s">
        <v>51</v>
      </c>
      <c r="F22" s="167"/>
      <c r="G22" s="167"/>
      <c r="H22" s="174">
        <f>SUM(O18:O19)</f>
        <v>0</v>
      </c>
      <c r="I22" s="32"/>
      <c r="J22" s="32"/>
    </row>
    <row r="23" spans="1:55" ht="12.75" customHeight="1" x14ac:dyDescent="0.2">
      <c r="A23" s="172" t="s">
        <v>52</v>
      </c>
      <c r="B23" s="148"/>
      <c r="C23" s="148"/>
      <c r="D23" s="148">
        <v>15</v>
      </c>
      <c r="E23" s="169" t="s">
        <v>51</v>
      </c>
      <c r="F23" s="148"/>
      <c r="G23" s="148"/>
      <c r="H23" s="175">
        <f>H22*(D23/100)</f>
        <v>0</v>
      </c>
      <c r="I23" s="32"/>
      <c r="J23" s="32"/>
    </row>
    <row r="24" spans="1:55" ht="12.75" customHeight="1" x14ac:dyDescent="0.2">
      <c r="A24" s="172" t="s">
        <v>50</v>
      </c>
      <c r="B24" s="148"/>
      <c r="C24" s="148"/>
      <c r="D24" s="148">
        <v>21</v>
      </c>
      <c r="E24" s="169" t="s">
        <v>51</v>
      </c>
      <c r="F24" s="148"/>
      <c r="G24" s="148"/>
      <c r="H24" s="175">
        <f>SUM(P18:P19)</f>
        <v>0</v>
      </c>
      <c r="I24" s="32"/>
      <c r="J24" s="32"/>
    </row>
    <row r="25" spans="1:55" ht="12.75" customHeight="1" thickBot="1" x14ac:dyDescent="0.25">
      <c r="A25" s="173" t="s">
        <v>52</v>
      </c>
      <c r="B25" s="149"/>
      <c r="C25" s="149"/>
      <c r="D25" s="149">
        <v>21</v>
      </c>
      <c r="E25" s="170" t="s">
        <v>51</v>
      </c>
      <c r="F25" s="148"/>
      <c r="G25" s="148"/>
      <c r="H25" s="175">
        <f>H24*(D25/100)</f>
        <v>0</v>
      </c>
      <c r="I25" s="32"/>
      <c r="J25" s="32"/>
    </row>
    <row r="26" spans="1:55" ht="12.75" customHeight="1" thickBot="1" x14ac:dyDescent="0.25">
      <c r="A26" s="180" t="s">
        <v>135</v>
      </c>
      <c r="B26" s="181"/>
      <c r="C26" s="181"/>
      <c r="D26" s="181"/>
      <c r="E26" s="181"/>
      <c r="F26" s="182"/>
      <c r="G26" s="183"/>
      <c r="H26" s="184">
        <f>SUM(H22:H25)</f>
        <v>0</v>
      </c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3.5" thickBot="1" x14ac:dyDescent="0.25">
      <c r="A28" s="145" t="s">
        <v>1242</v>
      </c>
      <c r="B28" s="146"/>
      <c r="C28" s="146"/>
      <c r="D28" s="253" t="s">
        <v>58</v>
      </c>
      <c r="E28" s="319" t="s">
        <v>132</v>
      </c>
      <c r="F28" s="319"/>
      <c r="G28" s="319"/>
      <c r="H28" s="319"/>
      <c r="I28" s="32"/>
      <c r="J28" s="32"/>
      <c r="BC28" s="254" t="str">
        <f>E28</f>
        <v>Architektonicko - stavební řešení</v>
      </c>
    </row>
    <row r="29" spans="1:55" ht="12.75" customHeight="1" x14ac:dyDescent="0.2">
      <c r="A29" s="155" t="s">
        <v>1243</v>
      </c>
      <c r="B29" s="156"/>
      <c r="C29" s="157"/>
      <c r="D29" s="157"/>
      <c r="E29" s="157"/>
      <c r="F29" s="157"/>
      <c r="G29" s="158"/>
      <c r="H29" s="159" t="s">
        <v>131</v>
      </c>
      <c r="I29" s="32"/>
      <c r="J29" s="32"/>
    </row>
    <row r="30" spans="1:55" ht="12.75" customHeight="1" x14ac:dyDescent="0.2">
      <c r="A30" s="153" t="s">
        <v>62</v>
      </c>
      <c r="B30" s="151" t="s">
        <v>63</v>
      </c>
      <c r="C30" s="150"/>
      <c r="D30" s="150"/>
      <c r="E30" s="150"/>
      <c r="F30" s="150"/>
      <c r="G30" s="152"/>
      <c r="H30" s="255">
        <f>'SO 02 1 Pol'!F8</f>
        <v>0</v>
      </c>
      <c r="I30" s="32"/>
      <c r="J30" s="32"/>
    </row>
    <row r="31" spans="1:55" ht="12.75" customHeight="1" x14ac:dyDescent="0.2">
      <c r="A31" s="153" t="s">
        <v>67</v>
      </c>
      <c r="B31" s="151" t="s">
        <v>68</v>
      </c>
      <c r="C31" s="150"/>
      <c r="D31" s="150"/>
      <c r="E31" s="150"/>
      <c r="F31" s="150"/>
      <c r="G31" s="152"/>
      <c r="H31" s="255">
        <f>'SO 02 1 Pol'!F14</f>
        <v>0</v>
      </c>
      <c r="I31" s="32"/>
      <c r="J31" s="32"/>
    </row>
    <row r="32" spans="1:55" ht="12.75" customHeight="1" x14ac:dyDescent="0.2">
      <c r="A32" s="153" t="s">
        <v>69</v>
      </c>
      <c r="B32" s="151" t="s">
        <v>70</v>
      </c>
      <c r="C32" s="150"/>
      <c r="D32" s="150"/>
      <c r="E32" s="150"/>
      <c r="F32" s="150"/>
      <c r="G32" s="152"/>
      <c r="H32" s="255">
        <f>'SO 02 1 Pol'!F26</f>
        <v>0</v>
      </c>
      <c r="I32" s="32"/>
      <c r="J32" s="32"/>
    </row>
    <row r="33" spans="1:10" ht="12.75" customHeight="1" x14ac:dyDescent="0.2">
      <c r="A33" s="153" t="s">
        <v>71</v>
      </c>
      <c r="B33" s="151" t="s">
        <v>72</v>
      </c>
      <c r="C33" s="150"/>
      <c r="D33" s="150"/>
      <c r="E33" s="150"/>
      <c r="F33" s="150"/>
      <c r="G33" s="152"/>
      <c r="H33" s="255">
        <f>'SO 02 1 Pol'!F37</f>
        <v>0</v>
      </c>
      <c r="I33" s="32"/>
      <c r="J33" s="32"/>
    </row>
    <row r="34" spans="1:10" ht="12.75" customHeight="1" x14ac:dyDescent="0.2">
      <c r="A34" s="153" t="s">
        <v>79</v>
      </c>
      <c r="B34" s="151" t="s">
        <v>80</v>
      </c>
      <c r="C34" s="150"/>
      <c r="D34" s="150"/>
      <c r="E34" s="150"/>
      <c r="F34" s="150"/>
      <c r="G34" s="152"/>
      <c r="H34" s="255">
        <f>'SO 02 1 Pol'!F42</f>
        <v>0</v>
      </c>
      <c r="I34" s="32"/>
      <c r="J34" s="32"/>
    </row>
    <row r="35" spans="1:10" ht="12.75" customHeight="1" x14ac:dyDescent="0.2">
      <c r="A35" s="153" t="s">
        <v>81</v>
      </c>
      <c r="B35" s="151" t="s">
        <v>82</v>
      </c>
      <c r="C35" s="150"/>
      <c r="D35" s="150"/>
      <c r="E35" s="150"/>
      <c r="F35" s="150"/>
      <c r="G35" s="152"/>
      <c r="H35" s="255">
        <f>'SO 02 1 Pol'!F49</f>
        <v>0</v>
      </c>
      <c r="I35" s="32"/>
      <c r="J35" s="32"/>
    </row>
    <row r="36" spans="1:10" ht="12.75" customHeight="1" x14ac:dyDescent="0.2">
      <c r="A36" s="153" t="s">
        <v>83</v>
      </c>
      <c r="B36" s="151" t="s">
        <v>84</v>
      </c>
      <c r="C36" s="150"/>
      <c r="D36" s="150"/>
      <c r="E36" s="150"/>
      <c r="F36" s="150"/>
      <c r="G36" s="152"/>
      <c r="H36" s="255">
        <f>'SO 02 1 Pol'!F71</f>
        <v>0</v>
      </c>
      <c r="I36" s="32"/>
      <c r="J36" s="32"/>
    </row>
    <row r="37" spans="1:10" ht="12.75" customHeight="1" x14ac:dyDescent="0.2">
      <c r="A37" s="153" t="s">
        <v>85</v>
      </c>
      <c r="B37" s="151" t="s">
        <v>86</v>
      </c>
      <c r="C37" s="150"/>
      <c r="D37" s="150"/>
      <c r="E37" s="150"/>
      <c r="F37" s="150"/>
      <c r="G37" s="152"/>
      <c r="H37" s="255">
        <f>'SO 02 1 Pol'!F88</f>
        <v>0</v>
      </c>
      <c r="I37" s="32"/>
      <c r="J37" s="32"/>
    </row>
    <row r="38" spans="1:10" ht="12.75" customHeight="1" x14ac:dyDescent="0.2">
      <c r="A38" s="153" t="s">
        <v>91</v>
      </c>
      <c r="B38" s="151" t="s">
        <v>92</v>
      </c>
      <c r="C38" s="150"/>
      <c r="D38" s="150"/>
      <c r="E38" s="150"/>
      <c r="F38" s="150"/>
      <c r="G38" s="152"/>
      <c r="H38" s="255">
        <f>'SO 02 1 Pol'!F93</f>
        <v>0</v>
      </c>
      <c r="I38" s="32"/>
      <c r="J38" s="32"/>
    </row>
    <row r="39" spans="1:10" ht="12.75" customHeight="1" x14ac:dyDescent="0.2">
      <c r="A39" s="153" t="s">
        <v>93</v>
      </c>
      <c r="B39" s="151" t="s">
        <v>94</v>
      </c>
      <c r="C39" s="150"/>
      <c r="D39" s="150"/>
      <c r="E39" s="150"/>
      <c r="F39" s="150"/>
      <c r="G39" s="152"/>
      <c r="H39" s="255">
        <f>'SO 02 1 Pol'!F146</f>
        <v>0</v>
      </c>
      <c r="I39" s="32"/>
      <c r="J39" s="32"/>
    </row>
    <row r="40" spans="1:10" ht="12.75" customHeight="1" x14ac:dyDescent="0.2">
      <c r="A40" s="153" t="s">
        <v>101</v>
      </c>
      <c r="B40" s="151" t="s">
        <v>102</v>
      </c>
      <c r="C40" s="150"/>
      <c r="D40" s="150"/>
      <c r="E40" s="150"/>
      <c r="F40" s="150"/>
      <c r="G40" s="152"/>
      <c r="H40" s="255">
        <f>'SO 02 1 Pol'!F155</f>
        <v>0</v>
      </c>
      <c r="I40" s="32"/>
      <c r="J40" s="32"/>
    </row>
    <row r="41" spans="1:10" ht="12.75" customHeight="1" x14ac:dyDescent="0.2">
      <c r="A41" s="153" t="s">
        <v>103</v>
      </c>
      <c r="B41" s="151" t="s">
        <v>104</v>
      </c>
      <c r="C41" s="150"/>
      <c r="D41" s="150"/>
      <c r="E41" s="150"/>
      <c r="F41" s="150"/>
      <c r="G41" s="152"/>
      <c r="H41" s="255">
        <f>'SO 02 1 Pol'!F163</f>
        <v>0</v>
      </c>
      <c r="I41" s="32"/>
      <c r="J41" s="32"/>
    </row>
    <row r="42" spans="1:10" ht="12.75" customHeight="1" x14ac:dyDescent="0.2">
      <c r="A42" s="153" t="s">
        <v>105</v>
      </c>
      <c r="B42" s="151" t="s">
        <v>106</v>
      </c>
      <c r="C42" s="150"/>
      <c r="D42" s="150"/>
      <c r="E42" s="150"/>
      <c r="F42" s="150"/>
      <c r="G42" s="152"/>
      <c r="H42" s="255">
        <f>'SO 02 1 Pol'!F207</f>
        <v>0</v>
      </c>
      <c r="I42" s="32"/>
      <c r="J42" s="32"/>
    </row>
    <row r="43" spans="1:10" ht="12.75" customHeight="1" x14ac:dyDescent="0.2">
      <c r="A43" s="153" t="s">
        <v>107</v>
      </c>
      <c r="B43" s="151" t="s">
        <v>108</v>
      </c>
      <c r="C43" s="150"/>
      <c r="D43" s="150"/>
      <c r="E43" s="150"/>
      <c r="F43" s="150"/>
      <c r="G43" s="152"/>
      <c r="H43" s="255">
        <f>'SO 02 1 Pol'!F212</f>
        <v>0</v>
      </c>
      <c r="I43" s="32"/>
      <c r="J43" s="32"/>
    </row>
    <row r="44" spans="1:10" ht="12.75" customHeight="1" x14ac:dyDescent="0.2">
      <c r="A44" s="153" t="s">
        <v>117</v>
      </c>
      <c r="B44" s="151" t="s">
        <v>118</v>
      </c>
      <c r="C44" s="150"/>
      <c r="D44" s="150"/>
      <c r="E44" s="150"/>
      <c r="F44" s="150"/>
      <c r="G44" s="152"/>
      <c r="H44" s="255">
        <f>'SO 02 1 Pol'!F247</f>
        <v>0</v>
      </c>
      <c r="I44" s="32"/>
      <c r="J44" s="32"/>
    </row>
    <row r="45" spans="1:10" ht="12.75" customHeight="1" x14ac:dyDescent="0.2">
      <c r="A45" s="153" t="s">
        <v>123</v>
      </c>
      <c r="B45" s="151" t="s">
        <v>124</v>
      </c>
      <c r="C45" s="150"/>
      <c r="D45" s="150"/>
      <c r="E45" s="150"/>
      <c r="F45" s="150"/>
      <c r="G45" s="152"/>
      <c r="H45" s="255">
        <f>'SO 02 1 Pol'!F257</f>
        <v>0</v>
      </c>
      <c r="I45" s="32"/>
      <c r="J45" s="32"/>
    </row>
    <row r="46" spans="1:10" ht="12.75" customHeight="1" x14ac:dyDescent="0.2">
      <c r="A46" s="153" t="s">
        <v>125</v>
      </c>
      <c r="B46" s="151" t="s">
        <v>126</v>
      </c>
      <c r="C46" s="150"/>
      <c r="D46" s="150"/>
      <c r="E46" s="150"/>
      <c r="F46" s="150"/>
      <c r="G46" s="152"/>
      <c r="H46" s="255">
        <f>'SO 02 1 Pol'!F269</f>
        <v>0</v>
      </c>
      <c r="I46" s="32"/>
      <c r="J46" s="32"/>
    </row>
    <row r="47" spans="1:10" ht="12.75" customHeight="1" thickBot="1" x14ac:dyDescent="0.25">
      <c r="A47" s="160"/>
      <c r="B47" s="161" t="s">
        <v>1244</v>
      </c>
      <c r="C47" s="162"/>
      <c r="D47" s="163" t="str">
        <f>D28</f>
        <v>1</v>
      </c>
      <c r="E47" s="162"/>
      <c r="F47" s="162"/>
      <c r="G47" s="164"/>
      <c r="H47" s="256">
        <f>SUM(H30:H46)</f>
        <v>0</v>
      </c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EC1A" sheet="1"/>
  <mergeCells count="4">
    <mergeCell ref="C2:F2"/>
    <mergeCell ref="A4:H4"/>
    <mergeCell ref="B7:G7"/>
    <mergeCell ref="E28:H28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A241" workbookViewId="0">
      <selection activeCell="C254" sqref="C254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3">
      <c r="A1" s="327" t="s">
        <v>136</v>
      </c>
      <c r="B1" s="327"/>
      <c r="C1" s="328"/>
      <c r="D1" s="327"/>
      <c r="E1" s="327"/>
      <c r="F1" s="327"/>
      <c r="G1" s="327"/>
    </row>
    <row r="2" spans="1:60" ht="13.5" thickTop="1" x14ac:dyDescent="0.2">
      <c r="A2" s="190" t="s">
        <v>30</v>
      </c>
      <c r="B2" s="194" t="s">
        <v>41</v>
      </c>
      <c r="C2" s="208" t="s">
        <v>42</v>
      </c>
      <c r="D2" s="192"/>
      <c r="E2" s="191"/>
      <c r="F2" s="191"/>
      <c r="G2" s="193"/>
    </row>
    <row r="3" spans="1:60" x14ac:dyDescent="0.2">
      <c r="A3" s="188" t="s">
        <v>31</v>
      </c>
      <c r="B3" s="195" t="s">
        <v>46</v>
      </c>
      <c r="C3" s="209" t="s">
        <v>47</v>
      </c>
      <c r="D3" s="187"/>
      <c r="E3" s="186"/>
      <c r="F3" s="186"/>
      <c r="G3" s="189"/>
    </row>
    <row r="4" spans="1:60" ht="13.5" thickBot="1" x14ac:dyDescent="0.25">
      <c r="A4" s="196" t="s">
        <v>32</v>
      </c>
      <c r="B4" s="197" t="s">
        <v>58</v>
      </c>
      <c r="C4" s="210" t="s">
        <v>132</v>
      </c>
      <c r="D4" s="198"/>
      <c r="E4" s="199"/>
      <c r="F4" s="199"/>
      <c r="G4" s="200"/>
    </row>
    <row r="5" spans="1:60" ht="14.25" thickTop="1" thickBot="1" x14ac:dyDescent="0.25">
      <c r="C5" s="211"/>
      <c r="D5" s="185"/>
    </row>
    <row r="6" spans="1:60" ht="27" thickTop="1" thickBot="1" x14ac:dyDescent="0.25">
      <c r="A6" s="201" t="s">
        <v>33</v>
      </c>
      <c r="B6" s="204" t="s">
        <v>34</v>
      </c>
      <c r="C6" s="212" t="s">
        <v>35</v>
      </c>
      <c r="D6" s="203" t="s">
        <v>36</v>
      </c>
      <c r="E6" s="202" t="s">
        <v>37</v>
      </c>
      <c r="F6" s="205" t="s">
        <v>38</v>
      </c>
      <c r="G6" s="201" t="s">
        <v>39</v>
      </c>
      <c r="H6" s="233" t="s">
        <v>137</v>
      </c>
      <c r="I6" s="213" t="s">
        <v>138</v>
      </c>
      <c r="J6" s="54"/>
    </row>
    <row r="7" spans="1:60" x14ac:dyDescent="0.2">
      <c r="A7" s="234"/>
      <c r="B7" s="235" t="s">
        <v>139</v>
      </c>
      <c r="C7" s="329" t="s">
        <v>140</v>
      </c>
      <c r="D7" s="330"/>
      <c r="E7" s="331"/>
      <c r="F7" s="332"/>
      <c r="G7" s="332"/>
      <c r="H7" s="236"/>
      <c r="I7" s="237"/>
    </row>
    <row r="8" spans="1:60" x14ac:dyDescent="0.2">
      <c r="A8" s="229" t="s">
        <v>141</v>
      </c>
      <c r="B8" s="214" t="s">
        <v>62</v>
      </c>
      <c r="C8" s="247" t="s">
        <v>63</v>
      </c>
      <c r="D8" s="216"/>
      <c r="E8" s="220"/>
      <c r="F8" s="333">
        <f>SUM(G9:G13)</f>
        <v>0</v>
      </c>
      <c r="G8" s="334"/>
      <c r="H8" s="225"/>
      <c r="I8" s="231"/>
    </row>
    <row r="9" spans="1:60" outlineLevel="1" x14ac:dyDescent="0.2">
      <c r="A9" s="230"/>
      <c r="B9" s="335" t="s">
        <v>315</v>
      </c>
      <c r="C9" s="336"/>
      <c r="D9" s="337"/>
      <c r="E9" s="338"/>
      <c r="F9" s="339"/>
      <c r="G9" s="340"/>
      <c r="H9" s="226"/>
      <c r="I9" s="232"/>
      <c r="J9" s="206"/>
      <c r="K9" s="206">
        <v>0</v>
      </c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</row>
    <row r="10" spans="1:60" ht="22.5" outlineLevel="1" x14ac:dyDescent="0.2">
      <c r="A10" s="230"/>
      <c r="B10" s="321" t="s">
        <v>316</v>
      </c>
      <c r="C10" s="322"/>
      <c r="D10" s="323"/>
      <c r="E10" s="324"/>
      <c r="F10" s="325"/>
      <c r="G10" s="326"/>
      <c r="H10" s="226"/>
      <c r="I10" s="232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7" t="str">
        <f>B10</f>
        <v>jednoduché nebo příčky zděné do svislé dřevěné, cihelné, betonové nebo ocelové konstrukce na jakoukoliv maltu vápenocementovou (MVC) nebo cementovou (MC),</v>
      </c>
      <c r="BA10" s="206"/>
      <c r="BB10" s="206"/>
      <c r="BC10" s="206"/>
      <c r="BD10" s="206"/>
      <c r="BE10" s="206"/>
      <c r="BF10" s="206"/>
      <c r="BG10" s="206"/>
      <c r="BH10" s="206"/>
    </row>
    <row r="11" spans="1:60" outlineLevel="1" x14ac:dyDescent="0.2">
      <c r="A11" s="230"/>
      <c r="B11" s="321" t="s">
        <v>317</v>
      </c>
      <c r="C11" s="322"/>
      <c r="D11" s="323"/>
      <c r="E11" s="324"/>
      <c r="F11" s="325"/>
      <c r="G11" s="326"/>
      <c r="H11" s="226"/>
      <c r="I11" s="232"/>
      <c r="J11" s="206"/>
      <c r="K11" s="206">
        <v>1</v>
      </c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</row>
    <row r="12" spans="1:60" outlineLevel="1" x14ac:dyDescent="0.2">
      <c r="A12" s="230">
        <v>1</v>
      </c>
      <c r="B12" s="215" t="s">
        <v>322</v>
      </c>
      <c r="C12" s="282" t="s">
        <v>1458</v>
      </c>
      <c r="D12" s="217" t="s">
        <v>147</v>
      </c>
      <c r="E12" s="221">
        <v>8.5250000000000004</v>
      </c>
      <c r="F12" s="228"/>
      <c r="G12" s="227">
        <f>ROUND(E12*F12,2)</f>
        <v>0</v>
      </c>
      <c r="H12" s="226" t="s">
        <v>227</v>
      </c>
      <c r="I12" s="232" t="s">
        <v>149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>
        <v>21</v>
      </c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</row>
    <row r="13" spans="1:60" outlineLevel="1" x14ac:dyDescent="0.2">
      <c r="A13" s="230"/>
      <c r="B13" s="215"/>
      <c r="C13" s="249" t="s">
        <v>1251</v>
      </c>
      <c r="D13" s="218"/>
      <c r="E13" s="222">
        <v>8.5250000000000004</v>
      </c>
      <c r="F13" s="227"/>
      <c r="G13" s="227"/>
      <c r="H13" s="226"/>
      <c r="I13" s="232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</row>
    <row r="14" spans="1:60" x14ac:dyDescent="0.2">
      <c r="A14" s="229" t="s">
        <v>141</v>
      </c>
      <c r="B14" s="214" t="s">
        <v>67</v>
      </c>
      <c r="C14" s="247" t="s">
        <v>68</v>
      </c>
      <c r="D14" s="216"/>
      <c r="E14" s="220"/>
      <c r="F14" s="346">
        <f>SUM(G15:G25)</f>
        <v>0</v>
      </c>
      <c r="G14" s="347"/>
      <c r="H14" s="225"/>
      <c r="I14" s="231"/>
    </row>
    <row r="15" spans="1:60" outlineLevel="1" x14ac:dyDescent="0.2">
      <c r="A15" s="230"/>
      <c r="B15" s="335" t="s">
        <v>1252</v>
      </c>
      <c r="C15" s="336"/>
      <c r="D15" s="337"/>
      <c r="E15" s="338"/>
      <c r="F15" s="339"/>
      <c r="G15" s="340"/>
      <c r="H15" s="226"/>
      <c r="I15" s="232"/>
      <c r="J15" s="206"/>
      <c r="K15" s="206">
        <v>0</v>
      </c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</row>
    <row r="16" spans="1:60" outlineLevel="1" x14ac:dyDescent="0.2">
      <c r="A16" s="230">
        <v>2</v>
      </c>
      <c r="B16" s="215" t="s">
        <v>1253</v>
      </c>
      <c r="C16" s="248" t="s">
        <v>1254</v>
      </c>
      <c r="D16" s="217" t="s">
        <v>162</v>
      </c>
      <c r="E16" s="221">
        <v>6</v>
      </c>
      <c r="F16" s="228"/>
      <c r="G16" s="227">
        <f>ROUND(E16*F16,2)</f>
        <v>0</v>
      </c>
      <c r="H16" s="226" t="s">
        <v>242</v>
      </c>
      <c r="I16" s="232" t="s">
        <v>149</v>
      </c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>
        <v>21</v>
      </c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</row>
    <row r="17" spans="1:60" outlineLevel="1" x14ac:dyDescent="0.2">
      <c r="A17" s="230"/>
      <c r="B17" s="215"/>
      <c r="C17" s="249" t="s">
        <v>1255</v>
      </c>
      <c r="D17" s="218"/>
      <c r="E17" s="222"/>
      <c r="F17" s="227"/>
      <c r="G17" s="227"/>
      <c r="H17" s="226"/>
      <c r="I17" s="232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</row>
    <row r="18" spans="1:60" outlineLevel="1" x14ac:dyDescent="0.2">
      <c r="A18" s="230"/>
      <c r="B18" s="215"/>
      <c r="C18" s="249" t="s">
        <v>1256</v>
      </c>
      <c r="D18" s="218"/>
      <c r="E18" s="222">
        <v>6</v>
      </c>
      <c r="F18" s="227"/>
      <c r="G18" s="227"/>
      <c r="H18" s="226"/>
      <c r="I18" s="232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</row>
    <row r="19" spans="1:60" outlineLevel="1" x14ac:dyDescent="0.2">
      <c r="A19" s="230"/>
      <c r="B19" s="321" t="s">
        <v>536</v>
      </c>
      <c r="C19" s="322"/>
      <c r="D19" s="323"/>
      <c r="E19" s="324"/>
      <c r="F19" s="325"/>
      <c r="G19" s="326"/>
      <c r="H19" s="226"/>
      <c r="I19" s="232"/>
      <c r="J19" s="206"/>
      <c r="K19" s="206">
        <v>0</v>
      </c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</row>
    <row r="20" spans="1:60" outlineLevel="1" x14ac:dyDescent="0.2">
      <c r="A20" s="230"/>
      <c r="B20" s="321" t="s">
        <v>537</v>
      </c>
      <c r="C20" s="322"/>
      <c r="D20" s="323"/>
      <c r="E20" s="324"/>
      <c r="F20" s="325"/>
      <c r="G20" s="326"/>
      <c r="H20" s="226"/>
      <c r="I20" s="232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</row>
    <row r="21" spans="1:60" outlineLevel="1" x14ac:dyDescent="0.2">
      <c r="A21" s="230">
        <v>3</v>
      </c>
      <c r="B21" s="215" t="s">
        <v>538</v>
      </c>
      <c r="C21" s="248" t="s">
        <v>539</v>
      </c>
      <c r="D21" s="217" t="s">
        <v>147</v>
      </c>
      <c r="E21" s="221">
        <v>17.05</v>
      </c>
      <c r="F21" s="228"/>
      <c r="G21" s="227">
        <f>ROUND(E21*F21,2)</f>
        <v>0</v>
      </c>
      <c r="H21" s="226" t="s">
        <v>227</v>
      </c>
      <c r="I21" s="232" t="s">
        <v>149</v>
      </c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>
        <v>21</v>
      </c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</row>
    <row r="22" spans="1:60" outlineLevel="1" x14ac:dyDescent="0.2">
      <c r="A22" s="230"/>
      <c r="B22" s="215"/>
      <c r="C22" s="249" t="s">
        <v>1257</v>
      </c>
      <c r="D22" s="218"/>
      <c r="E22" s="222">
        <v>17.05</v>
      </c>
      <c r="F22" s="227"/>
      <c r="G22" s="227"/>
      <c r="H22" s="226"/>
      <c r="I22" s="232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</row>
    <row r="23" spans="1:60" outlineLevel="1" x14ac:dyDescent="0.2">
      <c r="A23" s="230"/>
      <c r="B23" s="321" t="s">
        <v>1258</v>
      </c>
      <c r="C23" s="322"/>
      <c r="D23" s="323"/>
      <c r="E23" s="324"/>
      <c r="F23" s="325"/>
      <c r="G23" s="326"/>
      <c r="H23" s="226"/>
      <c r="I23" s="232"/>
      <c r="J23" s="206"/>
      <c r="K23" s="206">
        <v>0</v>
      </c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</row>
    <row r="24" spans="1:60" outlineLevel="1" x14ac:dyDescent="0.2">
      <c r="A24" s="230">
        <v>4</v>
      </c>
      <c r="B24" s="215" t="s">
        <v>1259</v>
      </c>
      <c r="C24" s="248" t="s">
        <v>1260</v>
      </c>
      <c r="D24" s="217" t="s">
        <v>147</v>
      </c>
      <c r="E24" s="221">
        <v>3.5640000000000001</v>
      </c>
      <c r="F24" s="228"/>
      <c r="G24" s="227">
        <f>ROUND(E24*F24,2)</f>
        <v>0</v>
      </c>
      <c r="H24" s="226" t="s">
        <v>227</v>
      </c>
      <c r="I24" s="232" t="s">
        <v>149</v>
      </c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>
        <v>21</v>
      </c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</row>
    <row r="25" spans="1:60" ht="22.5" outlineLevel="1" x14ac:dyDescent="0.2">
      <c r="A25" s="230"/>
      <c r="B25" s="215"/>
      <c r="C25" s="249" t="s">
        <v>1261</v>
      </c>
      <c r="D25" s="218"/>
      <c r="E25" s="222">
        <v>3.5640000000000001</v>
      </c>
      <c r="F25" s="227"/>
      <c r="G25" s="227"/>
      <c r="H25" s="226"/>
      <c r="I25" s="232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</row>
    <row r="26" spans="1:60" x14ac:dyDescent="0.2">
      <c r="A26" s="229" t="s">
        <v>141</v>
      </c>
      <c r="B26" s="214" t="s">
        <v>69</v>
      </c>
      <c r="C26" s="247" t="s">
        <v>70</v>
      </c>
      <c r="D26" s="216"/>
      <c r="E26" s="220"/>
      <c r="F26" s="346">
        <f>SUM(G27:G36)</f>
        <v>0</v>
      </c>
      <c r="G26" s="347"/>
      <c r="H26" s="225"/>
      <c r="I26" s="231"/>
    </row>
    <row r="27" spans="1:60" outlineLevel="1" x14ac:dyDescent="0.2">
      <c r="A27" s="230"/>
      <c r="B27" s="335" t="s">
        <v>1262</v>
      </c>
      <c r="C27" s="336"/>
      <c r="D27" s="337"/>
      <c r="E27" s="338"/>
      <c r="F27" s="339"/>
      <c r="G27" s="340"/>
      <c r="H27" s="226"/>
      <c r="I27" s="232"/>
      <c r="J27" s="206"/>
      <c r="K27" s="206">
        <v>0</v>
      </c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</row>
    <row r="28" spans="1:60" outlineLevel="1" x14ac:dyDescent="0.2">
      <c r="A28" s="230">
        <v>5</v>
      </c>
      <c r="B28" s="215" t="s">
        <v>1263</v>
      </c>
      <c r="C28" s="248" t="s">
        <v>1264</v>
      </c>
      <c r="D28" s="217" t="s">
        <v>147</v>
      </c>
      <c r="E28" s="221">
        <v>3.5640000000000001</v>
      </c>
      <c r="F28" s="228"/>
      <c r="G28" s="227">
        <f>ROUND(E28*F28,2)</f>
        <v>0</v>
      </c>
      <c r="H28" s="226" t="s">
        <v>227</v>
      </c>
      <c r="I28" s="232" t="s">
        <v>149</v>
      </c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>
        <v>21</v>
      </c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</row>
    <row r="29" spans="1:60" ht="22.5" outlineLevel="1" x14ac:dyDescent="0.2">
      <c r="A29" s="230"/>
      <c r="B29" s="215"/>
      <c r="C29" s="249" t="s">
        <v>1261</v>
      </c>
      <c r="D29" s="218"/>
      <c r="E29" s="222">
        <v>3.5640000000000001</v>
      </c>
      <c r="F29" s="227"/>
      <c r="G29" s="227"/>
      <c r="H29" s="226"/>
      <c r="I29" s="232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</row>
    <row r="30" spans="1:60" outlineLevel="1" x14ac:dyDescent="0.2">
      <c r="A30" s="230"/>
      <c r="B30" s="321" t="s">
        <v>601</v>
      </c>
      <c r="C30" s="322"/>
      <c r="D30" s="323"/>
      <c r="E30" s="324"/>
      <c r="F30" s="325"/>
      <c r="G30" s="326"/>
      <c r="H30" s="226"/>
      <c r="I30" s="232"/>
      <c r="J30" s="206"/>
      <c r="K30" s="206">
        <v>0</v>
      </c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</row>
    <row r="31" spans="1:60" outlineLevel="1" x14ac:dyDescent="0.2">
      <c r="A31" s="230">
        <v>6</v>
      </c>
      <c r="B31" s="215" t="s">
        <v>602</v>
      </c>
      <c r="C31" s="282" t="s">
        <v>1265</v>
      </c>
      <c r="D31" s="217" t="s">
        <v>147</v>
      </c>
      <c r="E31" s="221">
        <v>3.5640000000000001</v>
      </c>
      <c r="F31" s="228"/>
      <c r="G31" s="227">
        <f>ROUND(E31*F31,2)</f>
        <v>0</v>
      </c>
      <c r="H31" s="226" t="s">
        <v>227</v>
      </c>
      <c r="I31" s="232" t="s">
        <v>149</v>
      </c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>
        <v>21</v>
      </c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</row>
    <row r="32" spans="1:60" ht="22.5" outlineLevel="1" x14ac:dyDescent="0.2">
      <c r="A32" s="230"/>
      <c r="B32" s="215"/>
      <c r="C32" s="249" t="s">
        <v>1261</v>
      </c>
      <c r="D32" s="218"/>
      <c r="E32" s="222">
        <v>3.5640000000000001</v>
      </c>
      <c r="F32" s="227"/>
      <c r="G32" s="227"/>
      <c r="H32" s="226"/>
      <c r="I32" s="232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</row>
    <row r="33" spans="1:60" outlineLevel="1" x14ac:dyDescent="0.2">
      <c r="A33" s="230"/>
      <c r="B33" s="321" t="s">
        <v>611</v>
      </c>
      <c r="C33" s="322"/>
      <c r="D33" s="323"/>
      <c r="E33" s="324"/>
      <c r="F33" s="325"/>
      <c r="G33" s="326"/>
      <c r="H33" s="226"/>
      <c r="I33" s="232"/>
      <c r="J33" s="206"/>
      <c r="K33" s="206">
        <v>0</v>
      </c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</row>
    <row r="34" spans="1:60" outlineLevel="1" x14ac:dyDescent="0.2">
      <c r="A34" s="230"/>
      <c r="B34" s="321" t="s">
        <v>612</v>
      </c>
      <c r="C34" s="322"/>
      <c r="D34" s="323"/>
      <c r="E34" s="324"/>
      <c r="F34" s="325"/>
      <c r="G34" s="326"/>
      <c r="H34" s="226"/>
      <c r="I34" s="232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</row>
    <row r="35" spans="1:60" outlineLevel="1" x14ac:dyDescent="0.2">
      <c r="A35" s="230">
        <v>7</v>
      </c>
      <c r="B35" s="215" t="s">
        <v>613</v>
      </c>
      <c r="C35" s="248" t="s">
        <v>614</v>
      </c>
      <c r="D35" s="217" t="s">
        <v>162</v>
      </c>
      <c r="E35" s="221">
        <v>18.215</v>
      </c>
      <c r="F35" s="228"/>
      <c r="G35" s="227">
        <f>ROUND(E35*F35,2)</f>
        <v>0</v>
      </c>
      <c r="H35" s="226" t="s">
        <v>242</v>
      </c>
      <c r="I35" s="232" t="s">
        <v>149</v>
      </c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>
        <v>21</v>
      </c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</row>
    <row r="36" spans="1:60" outlineLevel="1" x14ac:dyDescent="0.2">
      <c r="A36" s="230"/>
      <c r="B36" s="215"/>
      <c r="C36" s="249" t="s">
        <v>1266</v>
      </c>
      <c r="D36" s="218"/>
      <c r="E36" s="222">
        <v>18.215</v>
      </c>
      <c r="F36" s="227"/>
      <c r="G36" s="227"/>
      <c r="H36" s="226"/>
      <c r="I36" s="232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</row>
    <row r="37" spans="1:60" x14ac:dyDescent="0.2">
      <c r="A37" s="229" t="s">
        <v>141</v>
      </c>
      <c r="B37" s="214" t="s">
        <v>71</v>
      </c>
      <c r="C37" s="247" t="s">
        <v>72</v>
      </c>
      <c r="D37" s="216"/>
      <c r="E37" s="220"/>
      <c r="F37" s="346">
        <f>SUM(G38:G41)</f>
        <v>0</v>
      </c>
      <c r="G37" s="347"/>
      <c r="H37" s="225"/>
      <c r="I37" s="231"/>
    </row>
    <row r="38" spans="1:60" outlineLevel="1" x14ac:dyDescent="0.2">
      <c r="A38" s="230"/>
      <c r="B38" s="335" t="s">
        <v>1267</v>
      </c>
      <c r="C38" s="336"/>
      <c r="D38" s="337"/>
      <c r="E38" s="338"/>
      <c r="F38" s="339"/>
      <c r="G38" s="340"/>
      <c r="H38" s="226"/>
      <c r="I38" s="232"/>
      <c r="J38" s="206"/>
      <c r="K38" s="206">
        <v>0</v>
      </c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</row>
    <row r="39" spans="1:60" outlineLevel="1" x14ac:dyDescent="0.2">
      <c r="A39" s="230"/>
      <c r="B39" s="321" t="s">
        <v>1268</v>
      </c>
      <c r="C39" s="322"/>
      <c r="D39" s="323"/>
      <c r="E39" s="324"/>
      <c r="F39" s="325"/>
      <c r="G39" s="326"/>
      <c r="H39" s="226"/>
      <c r="I39" s="232"/>
      <c r="J39" s="206"/>
      <c r="K39" s="206">
        <v>1</v>
      </c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</row>
    <row r="40" spans="1:60" outlineLevel="1" x14ac:dyDescent="0.2">
      <c r="A40" s="230">
        <v>8</v>
      </c>
      <c r="B40" s="215" t="s">
        <v>1269</v>
      </c>
      <c r="C40" s="248" t="s">
        <v>1270</v>
      </c>
      <c r="D40" s="217" t="s">
        <v>155</v>
      </c>
      <c r="E40" s="221">
        <v>4.8280000000000003</v>
      </c>
      <c r="F40" s="228"/>
      <c r="G40" s="227">
        <f>ROUND(E40*F40,2)</f>
        <v>0</v>
      </c>
      <c r="H40" s="226" t="s">
        <v>227</v>
      </c>
      <c r="I40" s="232" t="s">
        <v>149</v>
      </c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>
        <v>21</v>
      </c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</row>
    <row r="41" spans="1:60" outlineLevel="1" x14ac:dyDescent="0.2">
      <c r="A41" s="230"/>
      <c r="B41" s="215"/>
      <c r="C41" s="249" t="s">
        <v>1271</v>
      </c>
      <c r="D41" s="218"/>
      <c r="E41" s="222">
        <v>4.8280000000000003</v>
      </c>
      <c r="F41" s="227"/>
      <c r="G41" s="227"/>
      <c r="H41" s="226"/>
      <c r="I41" s="232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</row>
    <row r="42" spans="1:60" x14ac:dyDescent="0.2">
      <c r="A42" s="229" t="s">
        <v>141</v>
      </c>
      <c r="B42" s="214" t="s">
        <v>79</v>
      </c>
      <c r="C42" s="247" t="s">
        <v>80</v>
      </c>
      <c r="D42" s="216"/>
      <c r="E42" s="220"/>
      <c r="F42" s="346">
        <f>SUM(G43:G48)</f>
        <v>0</v>
      </c>
      <c r="G42" s="347"/>
      <c r="H42" s="225"/>
      <c r="I42" s="231"/>
    </row>
    <row r="43" spans="1:60" outlineLevel="1" x14ac:dyDescent="0.2">
      <c r="A43" s="230"/>
      <c r="B43" s="335" t="s">
        <v>688</v>
      </c>
      <c r="C43" s="336"/>
      <c r="D43" s="337"/>
      <c r="E43" s="338"/>
      <c r="F43" s="339"/>
      <c r="G43" s="340"/>
      <c r="H43" s="226"/>
      <c r="I43" s="232"/>
      <c r="J43" s="206"/>
      <c r="K43" s="206">
        <v>0</v>
      </c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</row>
    <row r="44" spans="1:60" ht="22.5" outlineLevel="1" x14ac:dyDescent="0.2">
      <c r="A44" s="230"/>
      <c r="B44" s="321" t="s">
        <v>1272</v>
      </c>
      <c r="C44" s="322"/>
      <c r="D44" s="323"/>
      <c r="E44" s="324"/>
      <c r="F44" s="325"/>
      <c r="G44" s="326"/>
      <c r="H44" s="226"/>
      <c r="I44" s="232"/>
      <c r="J44" s="206"/>
      <c r="K44" s="206">
        <v>1</v>
      </c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7" t="str">
        <f>B44</f>
        <v>952 90-14 ostatních objektů (např. kanálů, zásobníků, kůlen apod.) - vynesení zbytků stavebního rumu, kropení a 2 x zametení podlah, oprášení stěn a výplní otvorů</v>
      </c>
      <c r="BA44" s="206"/>
      <c r="BB44" s="206"/>
      <c r="BC44" s="206"/>
      <c r="BD44" s="206"/>
      <c r="BE44" s="206"/>
      <c r="BF44" s="206"/>
      <c r="BG44" s="206"/>
      <c r="BH44" s="206"/>
    </row>
    <row r="45" spans="1:60" outlineLevel="1" x14ac:dyDescent="0.2">
      <c r="A45" s="230">
        <v>9</v>
      </c>
      <c r="B45" s="215" t="s">
        <v>1273</v>
      </c>
      <c r="C45" s="248" t="s">
        <v>1274</v>
      </c>
      <c r="D45" s="217" t="s">
        <v>147</v>
      </c>
      <c r="E45" s="221">
        <v>48.28</v>
      </c>
      <c r="F45" s="228"/>
      <c r="G45" s="227">
        <f>ROUND(E45*F45,2)</f>
        <v>0</v>
      </c>
      <c r="H45" s="226" t="s">
        <v>227</v>
      </c>
      <c r="I45" s="232" t="s">
        <v>149</v>
      </c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>
        <v>21</v>
      </c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</row>
    <row r="46" spans="1:60" outlineLevel="1" x14ac:dyDescent="0.2">
      <c r="A46" s="230"/>
      <c r="B46" s="215"/>
      <c r="C46" s="249" t="s">
        <v>1275</v>
      </c>
      <c r="D46" s="218"/>
      <c r="E46" s="222">
        <v>48.28</v>
      </c>
      <c r="F46" s="227"/>
      <c r="G46" s="227"/>
      <c r="H46" s="226"/>
      <c r="I46" s="232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</row>
    <row r="47" spans="1:60" outlineLevel="1" x14ac:dyDescent="0.2">
      <c r="A47" s="230">
        <v>10</v>
      </c>
      <c r="B47" s="215" t="s">
        <v>647</v>
      </c>
      <c r="C47" s="248" t="s">
        <v>1276</v>
      </c>
      <c r="D47" s="217" t="s">
        <v>147</v>
      </c>
      <c r="E47" s="221">
        <v>1.8274999999999999</v>
      </c>
      <c r="F47" s="228"/>
      <c r="G47" s="227">
        <f>ROUND(E47*F47,2)</f>
        <v>0</v>
      </c>
      <c r="H47" s="226"/>
      <c r="I47" s="232" t="s">
        <v>399</v>
      </c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>
        <v>21</v>
      </c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</row>
    <row r="48" spans="1:60" outlineLevel="1" x14ac:dyDescent="0.2">
      <c r="A48" s="230"/>
      <c r="B48" s="215"/>
      <c r="C48" s="249" t="s">
        <v>1277</v>
      </c>
      <c r="D48" s="218"/>
      <c r="E48" s="222">
        <v>1.8274999999999999</v>
      </c>
      <c r="F48" s="227"/>
      <c r="G48" s="227"/>
      <c r="H48" s="226"/>
      <c r="I48" s="232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</row>
    <row r="49" spans="1:60" x14ac:dyDescent="0.2">
      <c r="A49" s="229" t="s">
        <v>141</v>
      </c>
      <c r="B49" s="214" t="s">
        <v>81</v>
      </c>
      <c r="C49" s="247" t="s">
        <v>82</v>
      </c>
      <c r="D49" s="216"/>
      <c r="E49" s="220"/>
      <c r="F49" s="346">
        <f>SUM(G50:G70)</f>
        <v>0</v>
      </c>
      <c r="G49" s="347"/>
      <c r="H49" s="225"/>
      <c r="I49" s="231"/>
    </row>
    <row r="50" spans="1:60" outlineLevel="1" x14ac:dyDescent="0.2">
      <c r="A50" s="230"/>
      <c r="B50" s="335" t="s">
        <v>697</v>
      </c>
      <c r="C50" s="336"/>
      <c r="D50" s="337"/>
      <c r="E50" s="338"/>
      <c r="F50" s="339"/>
      <c r="G50" s="340"/>
      <c r="H50" s="226"/>
      <c r="I50" s="232"/>
      <c r="J50" s="206"/>
      <c r="K50" s="206">
        <v>0</v>
      </c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</row>
    <row r="51" spans="1:60" outlineLevel="1" x14ac:dyDescent="0.2">
      <c r="A51" s="230">
        <v>11</v>
      </c>
      <c r="B51" s="215" t="s">
        <v>698</v>
      </c>
      <c r="C51" s="248" t="s">
        <v>699</v>
      </c>
      <c r="D51" s="217" t="s">
        <v>162</v>
      </c>
      <c r="E51" s="221">
        <v>0.93</v>
      </c>
      <c r="F51" s="228"/>
      <c r="G51" s="227">
        <f>ROUND(E51*F51,2)</f>
        <v>0</v>
      </c>
      <c r="H51" s="226" t="s">
        <v>700</v>
      </c>
      <c r="I51" s="232" t="s">
        <v>149</v>
      </c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>
        <v>21</v>
      </c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</row>
    <row r="52" spans="1:60" outlineLevel="1" x14ac:dyDescent="0.2">
      <c r="A52" s="230"/>
      <c r="B52" s="215"/>
      <c r="C52" s="249" t="s">
        <v>1278</v>
      </c>
      <c r="D52" s="218"/>
      <c r="E52" s="222">
        <v>0.93</v>
      </c>
      <c r="F52" s="227"/>
      <c r="G52" s="227"/>
      <c r="H52" s="226"/>
      <c r="I52" s="232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</row>
    <row r="53" spans="1:60" outlineLevel="1" x14ac:dyDescent="0.2">
      <c r="A53" s="230"/>
      <c r="B53" s="321" t="s">
        <v>717</v>
      </c>
      <c r="C53" s="322"/>
      <c r="D53" s="323"/>
      <c r="E53" s="324"/>
      <c r="F53" s="325"/>
      <c r="G53" s="326"/>
      <c r="H53" s="226"/>
      <c r="I53" s="232"/>
      <c r="J53" s="206"/>
      <c r="K53" s="206">
        <v>0</v>
      </c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</row>
    <row r="54" spans="1:60" outlineLevel="1" x14ac:dyDescent="0.2">
      <c r="A54" s="230">
        <v>12</v>
      </c>
      <c r="B54" s="215" t="s">
        <v>718</v>
      </c>
      <c r="C54" s="248" t="s">
        <v>1279</v>
      </c>
      <c r="D54" s="217" t="s">
        <v>162</v>
      </c>
      <c r="E54" s="221">
        <v>2.5</v>
      </c>
      <c r="F54" s="228"/>
      <c r="G54" s="227">
        <f>ROUND(E54*F54,2)</f>
        <v>0</v>
      </c>
      <c r="H54" s="226" t="s">
        <v>706</v>
      </c>
      <c r="I54" s="232" t="s">
        <v>149</v>
      </c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>
        <v>21</v>
      </c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</row>
    <row r="55" spans="1:60" outlineLevel="1" x14ac:dyDescent="0.2">
      <c r="A55" s="230"/>
      <c r="B55" s="215"/>
      <c r="C55" s="249" t="s">
        <v>1280</v>
      </c>
      <c r="D55" s="218"/>
      <c r="E55" s="222">
        <v>2.5</v>
      </c>
      <c r="F55" s="227"/>
      <c r="G55" s="227"/>
      <c r="H55" s="226"/>
      <c r="I55" s="232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</row>
    <row r="56" spans="1:60" outlineLevel="1" x14ac:dyDescent="0.2">
      <c r="A56" s="230"/>
      <c r="B56" s="321" t="s">
        <v>728</v>
      </c>
      <c r="C56" s="322"/>
      <c r="D56" s="323"/>
      <c r="E56" s="324"/>
      <c r="F56" s="325"/>
      <c r="G56" s="326"/>
      <c r="H56" s="226"/>
      <c r="I56" s="232"/>
      <c r="J56" s="206"/>
      <c r="K56" s="206">
        <v>0</v>
      </c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</row>
    <row r="57" spans="1:60" outlineLevel="1" x14ac:dyDescent="0.2">
      <c r="A57" s="230">
        <v>13</v>
      </c>
      <c r="B57" s="215" t="s">
        <v>1281</v>
      </c>
      <c r="C57" s="248" t="s">
        <v>1282</v>
      </c>
      <c r="D57" s="217" t="s">
        <v>155</v>
      </c>
      <c r="E57" s="221">
        <v>4.8280000000000003</v>
      </c>
      <c r="F57" s="228"/>
      <c r="G57" s="227">
        <f>ROUND(E57*F57,2)</f>
        <v>0</v>
      </c>
      <c r="H57" s="226" t="s">
        <v>706</v>
      </c>
      <c r="I57" s="232" t="s">
        <v>149</v>
      </c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>
        <v>21</v>
      </c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</row>
    <row r="58" spans="1:60" outlineLevel="1" x14ac:dyDescent="0.2">
      <c r="A58" s="230"/>
      <c r="B58" s="215"/>
      <c r="C58" s="249" t="s">
        <v>1283</v>
      </c>
      <c r="D58" s="218"/>
      <c r="E58" s="222"/>
      <c r="F58" s="227"/>
      <c r="G58" s="227"/>
      <c r="H58" s="226"/>
      <c r="I58" s="232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</row>
    <row r="59" spans="1:60" outlineLevel="1" x14ac:dyDescent="0.2">
      <c r="A59" s="230"/>
      <c r="B59" s="215"/>
      <c r="C59" s="249" t="s">
        <v>1284</v>
      </c>
      <c r="D59" s="218"/>
      <c r="E59" s="222">
        <v>4.8280000000000003</v>
      </c>
      <c r="F59" s="227"/>
      <c r="G59" s="227"/>
      <c r="H59" s="226"/>
      <c r="I59" s="232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</row>
    <row r="60" spans="1:60" outlineLevel="1" x14ac:dyDescent="0.2">
      <c r="A60" s="230"/>
      <c r="B60" s="321" t="s">
        <v>739</v>
      </c>
      <c r="C60" s="322"/>
      <c r="D60" s="323"/>
      <c r="E60" s="324"/>
      <c r="F60" s="325"/>
      <c r="G60" s="326"/>
      <c r="H60" s="226"/>
      <c r="I60" s="232"/>
      <c r="J60" s="206"/>
      <c r="K60" s="206">
        <v>0</v>
      </c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</row>
    <row r="61" spans="1:60" outlineLevel="1" x14ac:dyDescent="0.2">
      <c r="A61" s="230"/>
      <c r="B61" s="321" t="s">
        <v>740</v>
      </c>
      <c r="C61" s="322"/>
      <c r="D61" s="323"/>
      <c r="E61" s="324"/>
      <c r="F61" s="325"/>
      <c r="G61" s="326"/>
      <c r="H61" s="226"/>
      <c r="I61" s="232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</row>
    <row r="62" spans="1:60" outlineLevel="1" x14ac:dyDescent="0.2">
      <c r="A62" s="230">
        <v>14</v>
      </c>
      <c r="B62" s="215" t="s">
        <v>741</v>
      </c>
      <c r="C62" s="248" t="s">
        <v>742</v>
      </c>
      <c r="D62" s="217" t="s">
        <v>147</v>
      </c>
      <c r="E62" s="221">
        <v>48.28</v>
      </c>
      <c r="F62" s="228"/>
      <c r="G62" s="227">
        <f>ROUND(E62*F62,2)</f>
        <v>0</v>
      </c>
      <c r="H62" s="226" t="s">
        <v>706</v>
      </c>
      <c r="I62" s="232" t="s">
        <v>149</v>
      </c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>
        <v>21</v>
      </c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</row>
    <row r="63" spans="1:60" outlineLevel="1" x14ac:dyDescent="0.2">
      <c r="A63" s="230"/>
      <c r="B63" s="215"/>
      <c r="C63" s="249" t="s">
        <v>1275</v>
      </c>
      <c r="D63" s="218"/>
      <c r="E63" s="222">
        <v>48.28</v>
      </c>
      <c r="F63" s="227"/>
      <c r="G63" s="227"/>
      <c r="H63" s="226"/>
      <c r="I63" s="232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</row>
    <row r="64" spans="1:60" outlineLevel="1" x14ac:dyDescent="0.2">
      <c r="A64" s="230"/>
      <c r="B64" s="321" t="s">
        <v>754</v>
      </c>
      <c r="C64" s="322"/>
      <c r="D64" s="323"/>
      <c r="E64" s="324"/>
      <c r="F64" s="325"/>
      <c r="G64" s="326"/>
      <c r="H64" s="226"/>
      <c r="I64" s="232"/>
      <c r="J64" s="206"/>
      <c r="K64" s="206">
        <v>0</v>
      </c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</row>
    <row r="65" spans="1:60" outlineLevel="1" x14ac:dyDescent="0.2">
      <c r="A65" s="230"/>
      <c r="B65" s="321" t="s">
        <v>755</v>
      </c>
      <c r="C65" s="322"/>
      <c r="D65" s="323"/>
      <c r="E65" s="324"/>
      <c r="F65" s="325"/>
      <c r="G65" s="326"/>
      <c r="H65" s="226"/>
      <c r="I65" s="232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</row>
    <row r="66" spans="1:60" outlineLevel="1" x14ac:dyDescent="0.2">
      <c r="A66" s="230">
        <v>15</v>
      </c>
      <c r="B66" s="215" t="s">
        <v>759</v>
      </c>
      <c r="C66" s="248" t="s">
        <v>760</v>
      </c>
      <c r="D66" s="217" t="s">
        <v>253</v>
      </c>
      <c r="E66" s="221">
        <v>1</v>
      </c>
      <c r="F66" s="228"/>
      <c r="G66" s="227">
        <f>ROUND(E66*F66,2)</f>
        <v>0</v>
      </c>
      <c r="H66" s="226" t="s">
        <v>706</v>
      </c>
      <c r="I66" s="232" t="s">
        <v>149</v>
      </c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>
        <v>21</v>
      </c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</row>
    <row r="67" spans="1:60" outlineLevel="1" x14ac:dyDescent="0.2">
      <c r="A67" s="230"/>
      <c r="B67" s="321" t="s">
        <v>762</v>
      </c>
      <c r="C67" s="322"/>
      <c r="D67" s="323"/>
      <c r="E67" s="324"/>
      <c r="F67" s="325"/>
      <c r="G67" s="326"/>
      <c r="H67" s="226"/>
      <c r="I67" s="232"/>
      <c r="J67" s="206"/>
      <c r="K67" s="206">
        <v>0</v>
      </c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</row>
    <row r="68" spans="1:60" outlineLevel="1" x14ac:dyDescent="0.2">
      <c r="A68" s="230"/>
      <c r="B68" s="321" t="s">
        <v>763</v>
      </c>
      <c r="C68" s="322"/>
      <c r="D68" s="323"/>
      <c r="E68" s="324"/>
      <c r="F68" s="325"/>
      <c r="G68" s="326"/>
      <c r="H68" s="226"/>
      <c r="I68" s="232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</row>
    <row r="69" spans="1:60" outlineLevel="1" x14ac:dyDescent="0.2">
      <c r="A69" s="230">
        <v>16</v>
      </c>
      <c r="B69" s="215" t="s">
        <v>1285</v>
      </c>
      <c r="C69" s="248" t="s">
        <v>1286</v>
      </c>
      <c r="D69" s="217" t="s">
        <v>147</v>
      </c>
      <c r="E69" s="221">
        <v>1.7849999999999999</v>
      </c>
      <c r="F69" s="228"/>
      <c r="G69" s="227">
        <f>ROUND(E69*F69,2)</f>
        <v>0</v>
      </c>
      <c r="H69" s="226" t="s">
        <v>706</v>
      </c>
      <c r="I69" s="232" t="s">
        <v>149</v>
      </c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>
        <v>21</v>
      </c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</row>
    <row r="70" spans="1:60" outlineLevel="1" x14ac:dyDescent="0.2">
      <c r="A70" s="230"/>
      <c r="B70" s="215"/>
      <c r="C70" s="249" t="s">
        <v>1287</v>
      </c>
      <c r="D70" s="218"/>
      <c r="E70" s="222">
        <v>1.7849999999999999</v>
      </c>
      <c r="F70" s="227"/>
      <c r="G70" s="227"/>
      <c r="H70" s="226"/>
      <c r="I70" s="232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</row>
    <row r="71" spans="1:60" x14ac:dyDescent="0.2">
      <c r="A71" s="229" t="s">
        <v>141</v>
      </c>
      <c r="B71" s="214" t="s">
        <v>83</v>
      </c>
      <c r="C71" s="247" t="s">
        <v>84</v>
      </c>
      <c r="D71" s="216"/>
      <c r="E71" s="220"/>
      <c r="F71" s="346">
        <f>SUM(G72:G87)</f>
        <v>0</v>
      </c>
      <c r="G71" s="347"/>
      <c r="H71" s="225"/>
      <c r="I71" s="231"/>
    </row>
    <row r="72" spans="1:60" outlineLevel="1" x14ac:dyDescent="0.2">
      <c r="A72" s="230"/>
      <c r="B72" s="335" t="s">
        <v>1288</v>
      </c>
      <c r="C72" s="336"/>
      <c r="D72" s="337"/>
      <c r="E72" s="338"/>
      <c r="F72" s="339"/>
      <c r="G72" s="340"/>
      <c r="H72" s="226"/>
      <c r="I72" s="232"/>
      <c r="J72" s="206"/>
      <c r="K72" s="206">
        <v>0</v>
      </c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</row>
    <row r="73" spans="1:60" outlineLevel="1" x14ac:dyDescent="0.2">
      <c r="A73" s="230">
        <v>17</v>
      </c>
      <c r="B73" s="215" t="s">
        <v>1289</v>
      </c>
      <c r="C73" s="248" t="s">
        <v>1290</v>
      </c>
      <c r="D73" s="217" t="s">
        <v>162</v>
      </c>
      <c r="E73" s="221">
        <v>0.8</v>
      </c>
      <c r="F73" s="228"/>
      <c r="G73" s="227">
        <f>ROUND(E73*F73,2)</f>
        <v>0</v>
      </c>
      <c r="H73" s="226" t="s">
        <v>706</v>
      </c>
      <c r="I73" s="232" t="s">
        <v>149</v>
      </c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>
        <v>21</v>
      </c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</row>
    <row r="74" spans="1:60" outlineLevel="1" x14ac:dyDescent="0.2">
      <c r="A74" s="230"/>
      <c r="B74" s="215"/>
      <c r="C74" s="249" t="s">
        <v>1291</v>
      </c>
      <c r="D74" s="218"/>
      <c r="E74" s="222">
        <v>0.8</v>
      </c>
      <c r="F74" s="227"/>
      <c r="G74" s="227"/>
      <c r="H74" s="226"/>
      <c r="I74" s="232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</row>
    <row r="75" spans="1:60" outlineLevel="1" x14ac:dyDescent="0.2">
      <c r="A75" s="230"/>
      <c r="B75" s="321" t="s">
        <v>1292</v>
      </c>
      <c r="C75" s="322"/>
      <c r="D75" s="323"/>
      <c r="E75" s="324"/>
      <c r="F75" s="325"/>
      <c r="G75" s="326"/>
      <c r="H75" s="226"/>
      <c r="I75" s="232"/>
      <c r="J75" s="206"/>
      <c r="K75" s="206">
        <v>0</v>
      </c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</row>
    <row r="76" spans="1:60" outlineLevel="1" x14ac:dyDescent="0.2">
      <c r="A76" s="230"/>
      <c r="B76" s="321" t="s">
        <v>1293</v>
      </c>
      <c r="C76" s="322"/>
      <c r="D76" s="323"/>
      <c r="E76" s="324"/>
      <c r="F76" s="325"/>
      <c r="G76" s="326"/>
      <c r="H76" s="226"/>
      <c r="I76" s="232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</row>
    <row r="77" spans="1:60" outlineLevel="1" x14ac:dyDescent="0.2">
      <c r="A77" s="230">
        <v>18</v>
      </c>
      <c r="B77" s="215" t="s">
        <v>1294</v>
      </c>
      <c r="C77" s="248" t="s">
        <v>1295</v>
      </c>
      <c r="D77" s="217" t="s">
        <v>253</v>
      </c>
      <c r="E77" s="221">
        <v>1</v>
      </c>
      <c r="F77" s="228"/>
      <c r="G77" s="227">
        <f>ROUND(E77*F77,2)</f>
        <v>0</v>
      </c>
      <c r="H77" s="226" t="s">
        <v>706</v>
      </c>
      <c r="I77" s="232" t="s">
        <v>149</v>
      </c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>
        <v>21</v>
      </c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</row>
    <row r="78" spans="1:60" outlineLevel="1" x14ac:dyDescent="0.2">
      <c r="A78" s="230"/>
      <c r="B78" s="215"/>
      <c r="C78" s="341" t="s">
        <v>772</v>
      </c>
      <c r="D78" s="342"/>
      <c r="E78" s="343"/>
      <c r="F78" s="344"/>
      <c r="G78" s="345"/>
      <c r="H78" s="226"/>
      <c r="I78" s="232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7" t="str">
        <f>C78</f>
        <v>Včetně pomocného lešení o výšce podlahy do 1900 mm a pro zatížení do 1,5 kPa  (150 kg/m2).</v>
      </c>
      <c r="BB78" s="206"/>
      <c r="BC78" s="206"/>
      <c r="BD78" s="206"/>
      <c r="BE78" s="206"/>
      <c r="BF78" s="206"/>
      <c r="BG78" s="206"/>
      <c r="BH78" s="206"/>
    </row>
    <row r="79" spans="1:60" outlineLevel="1" x14ac:dyDescent="0.2">
      <c r="A79" s="230"/>
      <c r="B79" s="215"/>
      <c r="C79" s="249" t="s">
        <v>1296</v>
      </c>
      <c r="D79" s="218"/>
      <c r="E79" s="222">
        <v>1</v>
      </c>
      <c r="F79" s="227"/>
      <c r="G79" s="227"/>
      <c r="H79" s="226"/>
      <c r="I79" s="232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</row>
    <row r="80" spans="1:60" outlineLevel="1" x14ac:dyDescent="0.2">
      <c r="A80" s="230"/>
      <c r="B80" s="321" t="s">
        <v>1297</v>
      </c>
      <c r="C80" s="322"/>
      <c r="D80" s="323"/>
      <c r="E80" s="324"/>
      <c r="F80" s="325"/>
      <c r="G80" s="326"/>
      <c r="H80" s="226"/>
      <c r="I80" s="232"/>
      <c r="J80" s="206"/>
      <c r="K80" s="206">
        <v>0</v>
      </c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</row>
    <row r="81" spans="1:60" outlineLevel="1" x14ac:dyDescent="0.2">
      <c r="A81" s="230">
        <v>19</v>
      </c>
      <c r="B81" s="215" t="s">
        <v>1298</v>
      </c>
      <c r="C81" s="248" t="s">
        <v>1299</v>
      </c>
      <c r="D81" s="217" t="s">
        <v>162</v>
      </c>
      <c r="E81" s="221">
        <v>6.5</v>
      </c>
      <c r="F81" s="228"/>
      <c r="G81" s="227">
        <f>ROUND(E81*F81,2)</f>
        <v>0</v>
      </c>
      <c r="H81" s="226" t="s">
        <v>706</v>
      </c>
      <c r="I81" s="232" t="s">
        <v>149</v>
      </c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>
        <v>21</v>
      </c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</row>
    <row r="82" spans="1:60" outlineLevel="1" x14ac:dyDescent="0.2">
      <c r="A82" s="230"/>
      <c r="B82" s="215"/>
      <c r="C82" s="249" t="s">
        <v>1300</v>
      </c>
      <c r="D82" s="218"/>
      <c r="E82" s="222">
        <v>2.2999999999999998</v>
      </c>
      <c r="F82" s="227"/>
      <c r="G82" s="227"/>
      <c r="H82" s="226"/>
      <c r="I82" s="232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</row>
    <row r="83" spans="1:60" outlineLevel="1" x14ac:dyDescent="0.2">
      <c r="A83" s="230"/>
      <c r="B83" s="215"/>
      <c r="C83" s="249" t="s">
        <v>1301</v>
      </c>
      <c r="D83" s="218"/>
      <c r="E83" s="222">
        <v>4.2</v>
      </c>
      <c r="F83" s="227"/>
      <c r="G83" s="227"/>
      <c r="H83" s="226"/>
      <c r="I83" s="232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</row>
    <row r="84" spans="1:60" outlineLevel="1" x14ac:dyDescent="0.2">
      <c r="A84" s="230"/>
      <c r="B84" s="321" t="s">
        <v>831</v>
      </c>
      <c r="C84" s="322"/>
      <c r="D84" s="323"/>
      <c r="E84" s="324"/>
      <c r="F84" s="325"/>
      <c r="G84" s="326"/>
      <c r="H84" s="226"/>
      <c r="I84" s="232"/>
      <c r="J84" s="206"/>
      <c r="K84" s="206">
        <v>0</v>
      </c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</row>
    <row r="85" spans="1:60" outlineLevel="1" x14ac:dyDescent="0.2">
      <c r="A85" s="230"/>
      <c r="B85" s="321" t="s">
        <v>1302</v>
      </c>
      <c r="C85" s="322"/>
      <c r="D85" s="323"/>
      <c r="E85" s="324"/>
      <c r="F85" s="325"/>
      <c r="G85" s="326"/>
      <c r="H85" s="226"/>
      <c r="I85" s="232"/>
      <c r="J85" s="206"/>
      <c r="K85" s="206">
        <v>1</v>
      </c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</row>
    <row r="86" spans="1:60" outlineLevel="1" x14ac:dyDescent="0.2">
      <c r="A86" s="230">
        <v>20</v>
      </c>
      <c r="B86" s="215" t="s">
        <v>1303</v>
      </c>
      <c r="C86" s="248" t="s">
        <v>1304</v>
      </c>
      <c r="D86" s="217" t="s">
        <v>147</v>
      </c>
      <c r="E86" s="221">
        <v>3.5640000000000001</v>
      </c>
      <c r="F86" s="228"/>
      <c r="G86" s="227">
        <f>ROUND(E86*F86,2)</f>
        <v>0</v>
      </c>
      <c r="H86" s="226" t="s">
        <v>706</v>
      </c>
      <c r="I86" s="232" t="s">
        <v>149</v>
      </c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>
        <v>21</v>
      </c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</row>
    <row r="87" spans="1:60" ht="22.5" outlineLevel="1" x14ac:dyDescent="0.2">
      <c r="A87" s="230"/>
      <c r="B87" s="215"/>
      <c r="C87" s="249" t="s">
        <v>1261</v>
      </c>
      <c r="D87" s="218"/>
      <c r="E87" s="222">
        <v>3.5640000000000001</v>
      </c>
      <c r="F87" s="227"/>
      <c r="G87" s="227"/>
      <c r="H87" s="226"/>
      <c r="I87" s="232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</row>
    <row r="88" spans="1:60" x14ac:dyDescent="0.2">
      <c r="A88" s="229" t="s">
        <v>141</v>
      </c>
      <c r="B88" s="214" t="s">
        <v>85</v>
      </c>
      <c r="C88" s="247" t="s">
        <v>86</v>
      </c>
      <c r="D88" s="216"/>
      <c r="E88" s="220"/>
      <c r="F88" s="346">
        <f>SUM(G89:G92)</f>
        <v>0</v>
      </c>
      <c r="G88" s="347"/>
      <c r="H88" s="225"/>
      <c r="I88" s="231"/>
    </row>
    <row r="89" spans="1:60" outlineLevel="1" x14ac:dyDescent="0.2">
      <c r="A89" s="230"/>
      <c r="B89" s="335" t="s">
        <v>853</v>
      </c>
      <c r="C89" s="336"/>
      <c r="D89" s="337"/>
      <c r="E89" s="338"/>
      <c r="F89" s="339"/>
      <c r="G89" s="340"/>
      <c r="H89" s="226"/>
      <c r="I89" s="232"/>
      <c r="J89" s="206"/>
      <c r="K89" s="206">
        <v>0</v>
      </c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</row>
    <row r="90" spans="1:60" outlineLevel="1" x14ac:dyDescent="0.2">
      <c r="A90" s="230"/>
      <c r="B90" s="321" t="s">
        <v>854</v>
      </c>
      <c r="C90" s="322"/>
      <c r="D90" s="323"/>
      <c r="E90" s="324"/>
      <c r="F90" s="325"/>
      <c r="G90" s="326"/>
      <c r="H90" s="226"/>
      <c r="I90" s="232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</row>
    <row r="91" spans="1:60" outlineLevel="1" x14ac:dyDescent="0.2">
      <c r="A91" s="230"/>
      <c r="B91" s="321" t="s">
        <v>855</v>
      </c>
      <c r="C91" s="322"/>
      <c r="D91" s="323"/>
      <c r="E91" s="324"/>
      <c r="F91" s="325"/>
      <c r="G91" s="326"/>
      <c r="H91" s="226"/>
      <c r="I91" s="232"/>
      <c r="J91" s="206"/>
      <c r="K91" s="206">
        <v>1</v>
      </c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</row>
    <row r="92" spans="1:60" outlineLevel="1" x14ac:dyDescent="0.2">
      <c r="A92" s="230">
        <v>21</v>
      </c>
      <c r="B92" s="215" t="s">
        <v>856</v>
      </c>
      <c r="C92" s="248" t="s">
        <v>1305</v>
      </c>
      <c r="D92" s="217" t="s">
        <v>274</v>
      </c>
      <c r="E92" s="221">
        <v>7.4795499999999997</v>
      </c>
      <c r="F92" s="228"/>
      <c r="G92" s="227">
        <f>ROUND(E92*F92,2)</f>
        <v>0</v>
      </c>
      <c r="H92" s="226" t="s">
        <v>242</v>
      </c>
      <c r="I92" s="232" t="s">
        <v>149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>
        <v>21</v>
      </c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</row>
    <row r="93" spans="1:60" x14ac:dyDescent="0.2">
      <c r="A93" s="229" t="s">
        <v>141</v>
      </c>
      <c r="B93" s="214" t="s">
        <v>91</v>
      </c>
      <c r="C93" s="247" t="s">
        <v>92</v>
      </c>
      <c r="D93" s="216"/>
      <c r="E93" s="220"/>
      <c r="F93" s="346">
        <f>SUM(G94:G145)</f>
        <v>0</v>
      </c>
      <c r="G93" s="347"/>
      <c r="H93" s="225"/>
      <c r="I93" s="231"/>
    </row>
    <row r="94" spans="1:60" outlineLevel="1" x14ac:dyDescent="0.2">
      <c r="A94" s="230"/>
      <c r="B94" s="335" t="s">
        <v>1306</v>
      </c>
      <c r="C94" s="336"/>
      <c r="D94" s="337"/>
      <c r="E94" s="338"/>
      <c r="F94" s="339"/>
      <c r="G94" s="340"/>
      <c r="H94" s="226"/>
      <c r="I94" s="232"/>
      <c r="J94" s="206"/>
      <c r="K94" s="206">
        <v>0</v>
      </c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</row>
    <row r="95" spans="1:60" outlineLevel="1" x14ac:dyDescent="0.2">
      <c r="A95" s="230">
        <v>22</v>
      </c>
      <c r="B95" s="215" t="s">
        <v>1307</v>
      </c>
      <c r="C95" s="248" t="s">
        <v>1308</v>
      </c>
      <c r="D95" s="217" t="s">
        <v>147</v>
      </c>
      <c r="E95" s="221">
        <v>59.012500000000003</v>
      </c>
      <c r="F95" s="228"/>
      <c r="G95" s="227">
        <f>ROUND(E95*F95,2)</f>
        <v>0</v>
      </c>
      <c r="H95" s="226" t="s">
        <v>890</v>
      </c>
      <c r="I95" s="232" t="s">
        <v>149</v>
      </c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>
        <v>21</v>
      </c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</row>
    <row r="96" spans="1:60" outlineLevel="1" x14ac:dyDescent="0.2">
      <c r="A96" s="230"/>
      <c r="B96" s="215"/>
      <c r="C96" s="249" t="s">
        <v>1309</v>
      </c>
      <c r="D96" s="218"/>
      <c r="E96" s="222"/>
      <c r="F96" s="227"/>
      <c r="G96" s="227"/>
      <c r="H96" s="226"/>
      <c r="I96" s="232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</row>
    <row r="97" spans="1:60" outlineLevel="1" x14ac:dyDescent="0.2">
      <c r="A97" s="230"/>
      <c r="B97" s="215"/>
      <c r="C97" s="249" t="s">
        <v>1310</v>
      </c>
      <c r="D97" s="218"/>
      <c r="E97" s="222">
        <v>48.28</v>
      </c>
      <c r="F97" s="227"/>
      <c r="G97" s="227"/>
      <c r="H97" s="226"/>
      <c r="I97" s="232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</row>
    <row r="98" spans="1:60" outlineLevel="1" x14ac:dyDescent="0.2">
      <c r="A98" s="230"/>
      <c r="B98" s="215"/>
      <c r="C98" s="249" t="s">
        <v>1311</v>
      </c>
      <c r="D98" s="218"/>
      <c r="E98" s="222">
        <v>10.7325</v>
      </c>
      <c r="F98" s="227"/>
      <c r="G98" s="227"/>
      <c r="H98" s="226"/>
      <c r="I98" s="232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</row>
    <row r="99" spans="1:60" outlineLevel="1" x14ac:dyDescent="0.2">
      <c r="A99" s="230"/>
      <c r="B99" s="321" t="s">
        <v>1312</v>
      </c>
      <c r="C99" s="322"/>
      <c r="D99" s="323"/>
      <c r="E99" s="324"/>
      <c r="F99" s="325"/>
      <c r="G99" s="326"/>
      <c r="H99" s="226"/>
      <c r="I99" s="232"/>
      <c r="J99" s="206"/>
      <c r="K99" s="206">
        <v>0</v>
      </c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</row>
    <row r="100" spans="1:60" ht="22.5" outlineLevel="1" x14ac:dyDescent="0.2">
      <c r="A100" s="230">
        <v>23</v>
      </c>
      <c r="B100" s="215" t="s">
        <v>1313</v>
      </c>
      <c r="C100" s="248" t="s">
        <v>1314</v>
      </c>
      <c r="D100" s="217" t="s">
        <v>147</v>
      </c>
      <c r="E100" s="221">
        <v>48.28</v>
      </c>
      <c r="F100" s="228"/>
      <c r="G100" s="227">
        <f>ROUND(E100*F100,2)</f>
        <v>0</v>
      </c>
      <c r="H100" s="226" t="s">
        <v>890</v>
      </c>
      <c r="I100" s="232" t="s">
        <v>149</v>
      </c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>
        <v>21</v>
      </c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</row>
    <row r="101" spans="1:60" outlineLevel="1" x14ac:dyDescent="0.2">
      <c r="A101" s="230"/>
      <c r="B101" s="215"/>
      <c r="C101" s="341" t="s">
        <v>1315</v>
      </c>
      <c r="D101" s="342"/>
      <c r="E101" s="343"/>
      <c r="F101" s="344"/>
      <c r="G101" s="345"/>
      <c r="H101" s="226"/>
      <c r="I101" s="232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7" t="str">
        <f>C101</f>
        <v>Položení fólie, ukotvení k podkladu talířovými hmoždinkami, svaření všech spojů, překrytí kotev pásem fólie.</v>
      </c>
      <c r="BB101" s="206"/>
      <c r="BC101" s="206"/>
      <c r="BD101" s="206"/>
      <c r="BE101" s="206"/>
      <c r="BF101" s="206"/>
      <c r="BG101" s="206"/>
      <c r="BH101" s="206"/>
    </row>
    <row r="102" spans="1:60" outlineLevel="1" x14ac:dyDescent="0.2">
      <c r="A102" s="230"/>
      <c r="B102" s="215"/>
      <c r="C102" s="249" t="s">
        <v>1309</v>
      </c>
      <c r="D102" s="218"/>
      <c r="E102" s="222"/>
      <c r="F102" s="227"/>
      <c r="G102" s="227"/>
      <c r="H102" s="226"/>
      <c r="I102" s="232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</row>
    <row r="103" spans="1:60" outlineLevel="1" x14ac:dyDescent="0.2">
      <c r="A103" s="230"/>
      <c r="B103" s="215"/>
      <c r="C103" s="249" t="s">
        <v>1275</v>
      </c>
      <c r="D103" s="218"/>
      <c r="E103" s="222">
        <v>48.28</v>
      </c>
      <c r="F103" s="227"/>
      <c r="G103" s="227"/>
      <c r="H103" s="226"/>
      <c r="I103" s="232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</row>
    <row r="104" spans="1:60" outlineLevel="1" x14ac:dyDescent="0.2">
      <c r="A104" s="230"/>
      <c r="B104" s="321" t="s">
        <v>1316</v>
      </c>
      <c r="C104" s="322"/>
      <c r="D104" s="323"/>
      <c r="E104" s="324"/>
      <c r="F104" s="325"/>
      <c r="G104" s="326"/>
      <c r="H104" s="226"/>
      <c r="I104" s="232"/>
      <c r="J104" s="206"/>
      <c r="K104" s="206">
        <v>0</v>
      </c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</row>
    <row r="105" spans="1:60" outlineLevel="1" x14ac:dyDescent="0.2">
      <c r="A105" s="230"/>
      <c r="B105" s="321" t="s">
        <v>1317</v>
      </c>
      <c r="C105" s="322"/>
      <c r="D105" s="323"/>
      <c r="E105" s="324"/>
      <c r="F105" s="325"/>
      <c r="G105" s="326"/>
      <c r="H105" s="226"/>
      <c r="I105" s="232"/>
      <c r="J105" s="206"/>
      <c r="K105" s="206">
        <v>1</v>
      </c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</row>
    <row r="106" spans="1:60" outlineLevel="1" x14ac:dyDescent="0.2">
      <c r="A106" s="230">
        <v>24</v>
      </c>
      <c r="B106" s="215" t="s">
        <v>1318</v>
      </c>
      <c r="C106" s="248" t="s">
        <v>1319</v>
      </c>
      <c r="D106" s="217" t="s">
        <v>147</v>
      </c>
      <c r="E106" s="221">
        <v>59.012500000000003</v>
      </c>
      <c r="F106" s="228"/>
      <c r="G106" s="227">
        <f>ROUND(E106*F106,2)</f>
        <v>0</v>
      </c>
      <c r="H106" s="226" t="s">
        <v>890</v>
      </c>
      <c r="I106" s="232" t="s">
        <v>149</v>
      </c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>
        <v>21</v>
      </c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</row>
    <row r="107" spans="1:60" outlineLevel="1" x14ac:dyDescent="0.2">
      <c r="A107" s="230"/>
      <c r="B107" s="215"/>
      <c r="C107" s="249" t="s">
        <v>1309</v>
      </c>
      <c r="D107" s="218"/>
      <c r="E107" s="222"/>
      <c r="F107" s="227"/>
      <c r="G107" s="227"/>
      <c r="H107" s="226"/>
      <c r="I107" s="232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</row>
    <row r="108" spans="1:60" outlineLevel="1" x14ac:dyDescent="0.2">
      <c r="A108" s="230"/>
      <c r="B108" s="215"/>
      <c r="C108" s="249" t="s">
        <v>1310</v>
      </c>
      <c r="D108" s="218"/>
      <c r="E108" s="222">
        <v>48.28</v>
      </c>
      <c r="F108" s="227"/>
      <c r="G108" s="227"/>
      <c r="H108" s="226"/>
      <c r="I108" s="232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</row>
    <row r="109" spans="1:60" outlineLevel="1" x14ac:dyDescent="0.2">
      <c r="A109" s="230"/>
      <c r="B109" s="215"/>
      <c r="C109" s="249" t="s">
        <v>1311</v>
      </c>
      <c r="D109" s="218"/>
      <c r="E109" s="222">
        <v>10.7325</v>
      </c>
      <c r="F109" s="227"/>
      <c r="G109" s="227"/>
      <c r="H109" s="226"/>
      <c r="I109" s="232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</row>
    <row r="110" spans="1:60" outlineLevel="1" x14ac:dyDescent="0.2">
      <c r="A110" s="230"/>
      <c r="B110" s="321" t="s">
        <v>1320</v>
      </c>
      <c r="C110" s="322"/>
      <c r="D110" s="323"/>
      <c r="E110" s="324"/>
      <c r="F110" s="325"/>
      <c r="G110" s="326"/>
      <c r="H110" s="226"/>
      <c r="I110" s="232"/>
      <c r="J110" s="206"/>
      <c r="K110" s="206">
        <v>0</v>
      </c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</row>
    <row r="111" spans="1:60" outlineLevel="1" x14ac:dyDescent="0.2">
      <c r="A111" s="230"/>
      <c r="B111" s="321" t="s">
        <v>1321</v>
      </c>
      <c r="C111" s="322"/>
      <c r="D111" s="323"/>
      <c r="E111" s="324"/>
      <c r="F111" s="325"/>
      <c r="G111" s="326"/>
      <c r="H111" s="226"/>
      <c r="I111" s="232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</row>
    <row r="112" spans="1:60" outlineLevel="1" x14ac:dyDescent="0.2">
      <c r="A112" s="230">
        <v>25</v>
      </c>
      <c r="B112" s="215" t="s">
        <v>1322</v>
      </c>
      <c r="C112" s="248" t="s">
        <v>1323</v>
      </c>
      <c r="D112" s="217" t="s">
        <v>147</v>
      </c>
      <c r="E112" s="221">
        <v>10.73325</v>
      </c>
      <c r="F112" s="228"/>
      <c r="G112" s="227">
        <f>ROUND(E112*F112,2)</f>
        <v>0</v>
      </c>
      <c r="H112" s="226" t="s">
        <v>890</v>
      </c>
      <c r="I112" s="232" t="s">
        <v>149</v>
      </c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>
        <v>21</v>
      </c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</row>
    <row r="113" spans="1:60" outlineLevel="1" x14ac:dyDescent="0.2">
      <c r="A113" s="230"/>
      <c r="B113" s="215"/>
      <c r="C113" s="249" t="s">
        <v>1324</v>
      </c>
      <c r="D113" s="218"/>
      <c r="E113" s="222"/>
      <c r="F113" s="227"/>
      <c r="G113" s="227"/>
      <c r="H113" s="226"/>
      <c r="I113" s="232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</row>
    <row r="114" spans="1:60" outlineLevel="1" x14ac:dyDescent="0.2">
      <c r="A114" s="230"/>
      <c r="B114" s="215"/>
      <c r="C114" s="249" t="s">
        <v>1325</v>
      </c>
      <c r="D114" s="218"/>
      <c r="E114" s="222">
        <v>2.9212500000000001</v>
      </c>
      <c r="F114" s="227"/>
      <c r="G114" s="227"/>
      <c r="H114" s="226"/>
      <c r="I114" s="232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</row>
    <row r="115" spans="1:60" outlineLevel="1" x14ac:dyDescent="0.2">
      <c r="A115" s="230"/>
      <c r="B115" s="215"/>
      <c r="C115" s="249" t="s">
        <v>1326</v>
      </c>
      <c r="D115" s="218"/>
      <c r="E115" s="222">
        <v>1.0912500000000001</v>
      </c>
      <c r="F115" s="227"/>
      <c r="G115" s="227"/>
      <c r="H115" s="226"/>
      <c r="I115" s="232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</row>
    <row r="116" spans="1:60" outlineLevel="1" x14ac:dyDescent="0.2">
      <c r="A116" s="230"/>
      <c r="B116" s="215"/>
      <c r="C116" s="249" t="s">
        <v>1327</v>
      </c>
      <c r="D116" s="218"/>
      <c r="E116" s="222">
        <v>4.1749999999999998</v>
      </c>
      <c r="F116" s="227"/>
      <c r="G116" s="227"/>
      <c r="H116" s="226"/>
      <c r="I116" s="232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</row>
    <row r="117" spans="1:60" outlineLevel="1" x14ac:dyDescent="0.2">
      <c r="A117" s="230"/>
      <c r="B117" s="215"/>
      <c r="C117" s="249" t="s">
        <v>1328</v>
      </c>
      <c r="D117" s="218"/>
      <c r="E117" s="222">
        <v>1.57</v>
      </c>
      <c r="F117" s="227"/>
      <c r="G117" s="227"/>
      <c r="H117" s="226"/>
      <c r="I117" s="232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</row>
    <row r="118" spans="1:60" outlineLevel="1" x14ac:dyDescent="0.2">
      <c r="A118" s="230"/>
      <c r="B118" s="215"/>
      <c r="C118" s="250" t="s">
        <v>891</v>
      </c>
      <c r="D118" s="219"/>
      <c r="E118" s="223">
        <v>9.7575000000000003</v>
      </c>
      <c r="F118" s="227"/>
      <c r="G118" s="227"/>
      <c r="H118" s="226"/>
      <c r="I118" s="232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</row>
    <row r="119" spans="1:60" outlineLevel="1" x14ac:dyDescent="0.2">
      <c r="A119" s="230"/>
      <c r="B119" s="215"/>
      <c r="C119" s="249" t="s">
        <v>1329</v>
      </c>
      <c r="D119" s="218"/>
      <c r="E119" s="222">
        <v>0.97575000000000001</v>
      </c>
      <c r="F119" s="227"/>
      <c r="G119" s="227"/>
      <c r="H119" s="226"/>
      <c r="I119" s="232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06"/>
    </row>
    <row r="120" spans="1:60" ht="22.5" outlineLevel="1" x14ac:dyDescent="0.2">
      <c r="A120" s="230">
        <v>26</v>
      </c>
      <c r="B120" s="215" t="s">
        <v>1330</v>
      </c>
      <c r="C120" s="248" t="s">
        <v>1331</v>
      </c>
      <c r="D120" s="217" t="s">
        <v>147</v>
      </c>
      <c r="E120" s="221">
        <v>10.73325</v>
      </c>
      <c r="F120" s="228"/>
      <c r="G120" s="227">
        <f>ROUND(E120*F120,2)</f>
        <v>0</v>
      </c>
      <c r="H120" s="226"/>
      <c r="I120" s="232" t="s">
        <v>399</v>
      </c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>
        <v>21</v>
      </c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</row>
    <row r="121" spans="1:60" outlineLevel="1" x14ac:dyDescent="0.2">
      <c r="A121" s="230"/>
      <c r="B121" s="215"/>
      <c r="C121" s="341" t="s">
        <v>1332</v>
      </c>
      <c r="D121" s="342"/>
      <c r="E121" s="343"/>
      <c r="F121" s="344"/>
      <c r="G121" s="345"/>
      <c r="H121" s="226"/>
      <c r="I121" s="232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7" t="str">
        <f>C121</f>
        <v>-viz Systémový detail fasády</v>
      </c>
      <c r="BB121" s="206"/>
      <c r="BC121" s="206"/>
      <c r="BD121" s="206"/>
      <c r="BE121" s="206"/>
      <c r="BF121" s="206"/>
      <c r="BG121" s="206"/>
      <c r="BH121" s="206"/>
    </row>
    <row r="122" spans="1:60" outlineLevel="1" x14ac:dyDescent="0.2">
      <c r="A122" s="230"/>
      <c r="B122" s="215"/>
      <c r="C122" s="341" t="s">
        <v>1333</v>
      </c>
      <c r="D122" s="342"/>
      <c r="E122" s="343"/>
      <c r="F122" s="344"/>
      <c r="G122" s="345"/>
      <c r="H122" s="226"/>
      <c r="I122" s="232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7" t="str">
        <f>C122</f>
        <v>-v ceně započteno ztratné,prořez</v>
      </c>
      <c r="BB122" s="206"/>
      <c r="BC122" s="206"/>
      <c r="BD122" s="206"/>
      <c r="BE122" s="206"/>
      <c r="BF122" s="206"/>
      <c r="BG122" s="206"/>
      <c r="BH122" s="206"/>
    </row>
    <row r="123" spans="1:60" outlineLevel="1" x14ac:dyDescent="0.2">
      <c r="A123" s="230"/>
      <c r="B123" s="215"/>
      <c r="C123" s="341" t="s">
        <v>1334</v>
      </c>
      <c r="D123" s="342"/>
      <c r="E123" s="343"/>
      <c r="F123" s="344"/>
      <c r="G123" s="345"/>
      <c r="H123" s="226"/>
      <c r="I123" s="232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7" t="str">
        <f>C123</f>
        <v>-systémové provedení!</v>
      </c>
      <c r="BB123" s="206"/>
      <c r="BC123" s="206"/>
      <c r="BD123" s="206"/>
      <c r="BE123" s="206"/>
      <c r="BF123" s="206"/>
      <c r="BG123" s="206"/>
      <c r="BH123" s="206"/>
    </row>
    <row r="124" spans="1:60" outlineLevel="1" x14ac:dyDescent="0.2">
      <c r="A124" s="230"/>
      <c r="B124" s="215"/>
      <c r="C124" s="249" t="s">
        <v>1324</v>
      </c>
      <c r="D124" s="218"/>
      <c r="E124" s="222"/>
      <c r="F124" s="227"/>
      <c r="G124" s="227"/>
      <c r="H124" s="226"/>
      <c r="I124" s="232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</row>
    <row r="125" spans="1:60" outlineLevel="1" x14ac:dyDescent="0.2">
      <c r="A125" s="230"/>
      <c r="B125" s="215"/>
      <c r="C125" s="249" t="s">
        <v>1325</v>
      </c>
      <c r="D125" s="218"/>
      <c r="E125" s="222">
        <v>2.9212500000000001</v>
      </c>
      <c r="F125" s="227"/>
      <c r="G125" s="227"/>
      <c r="H125" s="226"/>
      <c r="I125" s="232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</row>
    <row r="126" spans="1:60" outlineLevel="1" x14ac:dyDescent="0.2">
      <c r="A126" s="230"/>
      <c r="B126" s="215"/>
      <c r="C126" s="249" t="s">
        <v>1326</v>
      </c>
      <c r="D126" s="218"/>
      <c r="E126" s="222">
        <v>1.0912500000000001</v>
      </c>
      <c r="F126" s="227"/>
      <c r="G126" s="227"/>
      <c r="H126" s="226"/>
      <c r="I126" s="232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</row>
    <row r="127" spans="1:60" outlineLevel="1" x14ac:dyDescent="0.2">
      <c r="A127" s="230"/>
      <c r="B127" s="215"/>
      <c r="C127" s="249" t="s">
        <v>1327</v>
      </c>
      <c r="D127" s="218"/>
      <c r="E127" s="222">
        <v>4.1749999999999998</v>
      </c>
      <c r="F127" s="227"/>
      <c r="G127" s="227"/>
      <c r="H127" s="226"/>
      <c r="I127" s="232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</row>
    <row r="128" spans="1:60" outlineLevel="1" x14ac:dyDescent="0.2">
      <c r="A128" s="230"/>
      <c r="B128" s="215"/>
      <c r="C128" s="249" t="s">
        <v>1328</v>
      </c>
      <c r="D128" s="218"/>
      <c r="E128" s="222">
        <v>1.57</v>
      </c>
      <c r="F128" s="227"/>
      <c r="G128" s="227"/>
      <c r="H128" s="226"/>
      <c r="I128" s="232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</row>
    <row r="129" spans="1:60" outlineLevel="1" x14ac:dyDescent="0.2">
      <c r="A129" s="230"/>
      <c r="B129" s="215"/>
      <c r="C129" s="250" t="s">
        <v>891</v>
      </c>
      <c r="D129" s="219"/>
      <c r="E129" s="223">
        <v>9.7575000000000003</v>
      </c>
      <c r="F129" s="227"/>
      <c r="G129" s="227"/>
      <c r="H129" s="226"/>
      <c r="I129" s="232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</row>
    <row r="130" spans="1:60" outlineLevel="1" x14ac:dyDescent="0.2">
      <c r="A130" s="230"/>
      <c r="B130" s="215"/>
      <c r="C130" s="249" t="s">
        <v>1329</v>
      </c>
      <c r="D130" s="218"/>
      <c r="E130" s="222">
        <v>0.97575000000000001</v>
      </c>
      <c r="F130" s="227"/>
      <c r="G130" s="227"/>
      <c r="H130" s="226"/>
      <c r="I130" s="232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</row>
    <row r="131" spans="1:60" ht="22.5" outlineLevel="1" x14ac:dyDescent="0.2">
      <c r="A131" s="230">
        <v>27</v>
      </c>
      <c r="B131" s="215" t="s">
        <v>1335</v>
      </c>
      <c r="C131" s="282" t="s">
        <v>1336</v>
      </c>
      <c r="D131" s="217" t="s">
        <v>147</v>
      </c>
      <c r="E131" s="221">
        <v>68.400999999999996</v>
      </c>
      <c r="F131" s="228"/>
      <c r="G131" s="227">
        <f>ROUND(E131*F131,2)</f>
        <v>0</v>
      </c>
      <c r="H131" s="226" t="s">
        <v>443</v>
      </c>
      <c r="I131" s="232" t="s">
        <v>149</v>
      </c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>
        <v>21</v>
      </c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</row>
    <row r="132" spans="1:60" outlineLevel="1" x14ac:dyDescent="0.2">
      <c r="A132" s="230"/>
      <c r="B132" s="215"/>
      <c r="C132" s="249" t="s">
        <v>1309</v>
      </c>
      <c r="D132" s="218"/>
      <c r="E132" s="222"/>
      <c r="F132" s="227"/>
      <c r="G132" s="227"/>
      <c r="H132" s="226"/>
      <c r="I132" s="232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</row>
    <row r="133" spans="1:60" outlineLevel="1" x14ac:dyDescent="0.2">
      <c r="A133" s="230"/>
      <c r="B133" s="215"/>
      <c r="C133" s="249" t="s">
        <v>1337</v>
      </c>
      <c r="D133" s="218"/>
      <c r="E133" s="222">
        <v>55.521999999999998</v>
      </c>
      <c r="F133" s="227"/>
      <c r="G133" s="227"/>
      <c r="H133" s="226"/>
      <c r="I133" s="232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</row>
    <row r="134" spans="1:60" outlineLevel="1" x14ac:dyDescent="0.2">
      <c r="A134" s="230"/>
      <c r="B134" s="215"/>
      <c r="C134" s="249" t="s">
        <v>1338</v>
      </c>
      <c r="D134" s="218"/>
      <c r="E134" s="222">
        <v>12.879</v>
      </c>
      <c r="F134" s="227"/>
      <c r="G134" s="227"/>
      <c r="H134" s="226"/>
      <c r="I134" s="232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</row>
    <row r="135" spans="1:60" outlineLevel="1" x14ac:dyDescent="0.2">
      <c r="A135" s="230">
        <v>28</v>
      </c>
      <c r="B135" s="215" t="s">
        <v>925</v>
      </c>
      <c r="C135" s="282" t="s">
        <v>1447</v>
      </c>
      <c r="D135" s="217" t="s">
        <v>147</v>
      </c>
      <c r="E135" s="221">
        <v>68.400999999999996</v>
      </c>
      <c r="F135" s="228"/>
      <c r="G135" s="227">
        <f>ROUND(E135*F135,2)</f>
        <v>0</v>
      </c>
      <c r="H135" s="226" t="s">
        <v>443</v>
      </c>
      <c r="I135" s="232" t="s">
        <v>149</v>
      </c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>
        <v>21</v>
      </c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</row>
    <row r="136" spans="1:60" outlineLevel="1" x14ac:dyDescent="0.2">
      <c r="A136" s="230"/>
      <c r="B136" s="215"/>
      <c r="C136" s="249" t="s">
        <v>1309</v>
      </c>
      <c r="D136" s="218"/>
      <c r="E136" s="222"/>
      <c r="F136" s="227"/>
      <c r="G136" s="227"/>
      <c r="H136" s="226"/>
      <c r="I136" s="232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</row>
    <row r="137" spans="1:60" outlineLevel="1" x14ac:dyDescent="0.2">
      <c r="A137" s="230"/>
      <c r="B137" s="215"/>
      <c r="C137" s="249" t="s">
        <v>1337</v>
      </c>
      <c r="D137" s="218"/>
      <c r="E137" s="222">
        <v>55.521999999999998</v>
      </c>
      <c r="F137" s="227"/>
      <c r="G137" s="227"/>
      <c r="H137" s="226"/>
      <c r="I137" s="232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</row>
    <row r="138" spans="1:60" outlineLevel="1" x14ac:dyDescent="0.2">
      <c r="A138" s="230"/>
      <c r="B138" s="215"/>
      <c r="C138" s="249" t="s">
        <v>1338</v>
      </c>
      <c r="D138" s="218"/>
      <c r="E138" s="222">
        <v>12.879</v>
      </c>
      <c r="F138" s="227"/>
      <c r="G138" s="227"/>
      <c r="H138" s="226"/>
      <c r="I138" s="232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</row>
    <row r="139" spans="1:60" outlineLevel="1" x14ac:dyDescent="0.2">
      <c r="A139" s="230">
        <v>29</v>
      </c>
      <c r="B139" s="215" t="s">
        <v>1339</v>
      </c>
      <c r="C139" s="282" t="s">
        <v>1448</v>
      </c>
      <c r="D139" s="217" t="s">
        <v>147</v>
      </c>
      <c r="E139" s="221">
        <v>68.400999999999996</v>
      </c>
      <c r="F139" s="228"/>
      <c r="G139" s="227">
        <f>ROUND(E139*F139,2)</f>
        <v>0</v>
      </c>
      <c r="H139" s="226" t="s">
        <v>443</v>
      </c>
      <c r="I139" s="232" t="s">
        <v>149</v>
      </c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>
        <v>21</v>
      </c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</row>
    <row r="140" spans="1:60" outlineLevel="1" x14ac:dyDescent="0.2">
      <c r="A140" s="230"/>
      <c r="B140" s="215"/>
      <c r="C140" s="249" t="s">
        <v>1309</v>
      </c>
      <c r="D140" s="218"/>
      <c r="E140" s="222"/>
      <c r="F140" s="227"/>
      <c r="G140" s="227"/>
      <c r="H140" s="226"/>
      <c r="I140" s="232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</row>
    <row r="141" spans="1:60" outlineLevel="1" x14ac:dyDescent="0.2">
      <c r="A141" s="230"/>
      <c r="B141" s="215"/>
      <c r="C141" s="249" t="s">
        <v>1337</v>
      </c>
      <c r="D141" s="218"/>
      <c r="E141" s="222">
        <v>55.521999999999998</v>
      </c>
      <c r="F141" s="227"/>
      <c r="G141" s="227"/>
      <c r="H141" s="226"/>
      <c r="I141" s="232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</row>
    <row r="142" spans="1:60" outlineLevel="1" x14ac:dyDescent="0.2">
      <c r="A142" s="230"/>
      <c r="B142" s="215"/>
      <c r="C142" s="249" t="s">
        <v>1338</v>
      </c>
      <c r="D142" s="218"/>
      <c r="E142" s="222">
        <v>12.879</v>
      </c>
      <c r="F142" s="227"/>
      <c r="G142" s="227"/>
      <c r="H142" s="226"/>
      <c r="I142" s="232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</row>
    <row r="143" spans="1:60" outlineLevel="1" x14ac:dyDescent="0.2">
      <c r="A143" s="230"/>
      <c r="B143" s="321" t="s">
        <v>1340</v>
      </c>
      <c r="C143" s="322"/>
      <c r="D143" s="323"/>
      <c r="E143" s="324"/>
      <c r="F143" s="325"/>
      <c r="G143" s="326"/>
      <c r="H143" s="226"/>
      <c r="I143" s="232"/>
      <c r="J143" s="206"/>
      <c r="K143" s="206">
        <v>0</v>
      </c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</row>
    <row r="144" spans="1:60" outlineLevel="1" x14ac:dyDescent="0.2">
      <c r="A144" s="230"/>
      <c r="B144" s="321" t="s">
        <v>928</v>
      </c>
      <c r="C144" s="322"/>
      <c r="D144" s="323"/>
      <c r="E144" s="324"/>
      <c r="F144" s="325"/>
      <c r="G144" s="326"/>
      <c r="H144" s="226"/>
      <c r="I144" s="232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06"/>
      <c r="BB144" s="206"/>
      <c r="BC144" s="206"/>
      <c r="BD144" s="206"/>
      <c r="BE144" s="206"/>
      <c r="BF144" s="206"/>
      <c r="BG144" s="206"/>
      <c r="BH144" s="206"/>
    </row>
    <row r="145" spans="1:60" outlineLevel="1" x14ac:dyDescent="0.2">
      <c r="A145" s="230">
        <v>30</v>
      </c>
      <c r="B145" s="215" t="s">
        <v>1341</v>
      </c>
      <c r="C145" s="248" t="s">
        <v>1342</v>
      </c>
      <c r="D145" s="217" t="s">
        <v>274</v>
      </c>
      <c r="E145" s="221">
        <v>0.65300000000000002</v>
      </c>
      <c r="F145" s="228"/>
      <c r="G145" s="227">
        <f>ROUND(E145*F145,2)</f>
        <v>0</v>
      </c>
      <c r="H145" s="226" t="s">
        <v>890</v>
      </c>
      <c r="I145" s="232" t="s">
        <v>149</v>
      </c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>
        <v>21</v>
      </c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06"/>
      <c r="BB145" s="206"/>
      <c r="BC145" s="206"/>
      <c r="BD145" s="206"/>
      <c r="BE145" s="206"/>
      <c r="BF145" s="206"/>
      <c r="BG145" s="206"/>
      <c r="BH145" s="206"/>
    </row>
    <row r="146" spans="1:60" x14ac:dyDescent="0.2">
      <c r="A146" s="229" t="s">
        <v>141</v>
      </c>
      <c r="B146" s="214" t="s">
        <v>93</v>
      </c>
      <c r="C146" s="247" t="s">
        <v>94</v>
      </c>
      <c r="D146" s="216"/>
      <c r="E146" s="220"/>
      <c r="F146" s="346">
        <f>SUM(G147:G154)</f>
        <v>0</v>
      </c>
      <c r="G146" s="347"/>
      <c r="H146" s="225"/>
      <c r="I146" s="231"/>
    </row>
    <row r="147" spans="1:60" outlineLevel="1" x14ac:dyDescent="0.2">
      <c r="A147" s="230"/>
      <c r="B147" s="335" t="s">
        <v>1343</v>
      </c>
      <c r="C147" s="336"/>
      <c r="D147" s="337"/>
      <c r="E147" s="338"/>
      <c r="F147" s="339"/>
      <c r="G147" s="340"/>
      <c r="H147" s="226"/>
      <c r="I147" s="232"/>
      <c r="J147" s="206"/>
      <c r="K147" s="206">
        <v>0</v>
      </c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6"/>
      <c r="BC147" s="206"/>
      <c r="BD147" s="206"/>
      <c r="BE147" s="206"/>
      <c r="BF147" s="206"/>
      <c r="BG147" s="206"/>
      <c r="BH147" s="206"/>
    </row>
    <row r="148" spans="1:60" outlineLevel="1" x14ac:dyDescent="0.2">
      <c r="A148" s="230">
        <v>31</v>
      </c>
      <c r="B148" s="215" t="s">
        <v>1344</v>
      </c>
      <c r="C148" s="248" t="s">
        <v>1345</v>
      </c>
      <c r="D148" s="217" t="s">
        <v>147</v>
      </c>
      <c r="E148" s="221">
        <v>96.56</v>
      </c>
      <c r="F148" s="228"/>
      <c r="G148" s="227">
        <f>ROUND(E148*F148,2)</f>
        <v>0</v>
      </c>
      <c r="H148" s="226" t="s">
        <v>934</v>
      </c>
      <c r="I148" s="232" t="s">
        <v>149</v>
      </c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>
        <v>21</v>
      </c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  <c r="AX148" s="206"/>
      <c r="AY148" s="206"/>
      <c r="AZ148" s="206"/>
      <c r="BA148" s="206"/>
      <c r="BB148" s="206"/>
      <c r="BC148" s="206"/>
      <c r="BD148" s="206"/>
      <c r="BE148" s="206"/>
      <c r="BF148" s="206"/>
      <c r="BG148" s="206"/>
      <c r="BH148" s="206"/>
    </row>
    <row r="149" spans="1:60" outlineLevel="1" x14ac:dyDescent="0.2">
      <c r="A149" s="230"/>
      <c r="B149" s="215"/>
      <c r="C149" s="249" t="s">
        <v>1346</v>
      </c>
      <c r="D149" s="218"/>
      <c r="E149" s="222">
        <v>96.56</v>
      </c>
      <c r="F149" s="227"/>
      <c r="G149" s="227"/>
      <c r="H149" s="226"/>
      <c r="I149" s="232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6"/>
      <c r="BH149" s="206"/>
    </row>
    <row r="150" spans="1:60" outlineLevel="1" x14ac:dyDescent="0.2">
      <c r="A150" s="230">
        <v>32</v>
      </c>
      <c r="B150" s="215" t="s">
        <v>1347</v>
      </c>
      <c r="C150" s="282" t="s">
        <v>1348</v>
      </c>
      <c r="D150" s="217" t="s">
        <v>155</v>
      </c>
      <c r="E150" s="221">
        <v>6.9619799999999996</v>
      </c>
      <c r="F150" s="228"/>
      <c r="G150" s="227">
        <f>ROUND(E150*F150,2)</f>
        <v>0</v>
      </c>
      <c r="H150" s="226" t="s">
        <v>443</v>
      </c>
      <c r="I150" s="232" t="s">
        <v>149</v>
      </c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>
        <v>21</v>
      </c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6"/>
      <c r="BH150" s="206"/>
    </row>
    <row r="151" spans="1:60" outlineLevel="1" x14ac:dyDescent="0.2">
      <c r="A151" s="230"/>
      <c r="B151" s="215"/>
      <c r="C151" s="249" t="s">
        <v>1349</v>
      </c>
      <c r="D151" s="218"/>
      <c r="E151" s="222">
        <v>6.9619799999999996</v>
      </c>
      <c r="F151" s="227"/>
      <c r="G151" s="227"/>
      <c r="H151" s="226"/>
      <c r="I151" s="232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</row>
    <row r="152" spans="1:60" outlineLevel="1" x14ac:dyDescent="0.2">
      <c r="A152" s="230"/>
      <c r="B152" s="321" t="s">
        <v>962</v>
      </c>
      <c r="C152" s="322"/>
      <c r="D152" s="323"/>
      <c r="E152" s="324"/>
      <c r="F152" s="325"/>
      <c r="G152" s="326"/>
      <c r="H152" s="226"/>
      <c r="I152" s="232"/>
      <c r="J152" s="206"/>
      <c r="K152" s="206">
        <v>0</v>
      </c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</row>
    <row r="153" spans="1:60" outlineLevel="1" x14ac:dyDescent="0.2">
      <c r="A153" s="230"/>
      <c r="B153" s="321" t="s">
        <v>963</v>
      </c>
      <c r="C153" s="322"/>
      <c r="D153" s="323"/>
      <c r="E153" s="324"/>
      <c r="F153" s="325"/>
      <c r="G153" s="326"/>
      <c r="H153" s="226"/>
      <c r="I153" s="232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</row>
    <row r="154" spans="1:60" outlineLevel="1" x14ac:dyDescent="0.2">
      <c r="A154" s="230">
        <v>33</v>
      </c>
      <c r="B154" s="215" t="s">
        <v>964</v>
      </c>
      <c r="C154" s="248" t="s">
        <v>965</v>
      </c>
      <c r="D154" s="217" t="s">
        <v>51</v>
      </c>
      <c r="E154" s="224"/>
      <c r="F154" s="228"/>
      <c r="G154" s="227">
        <f>ROUND(E154*F154,2)</f>
        <v>0</v>
      </c>
      <c r="H154" s="226" t="s">
        <v>934</v>
      </c>
      <c r="I154" s="232" t="s">
        <v>149</v>
      </c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>
        <v>21</v>
      </c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</row>
    <row r="155" spans="1:60" x14ac:dyDescent="0.2">
      <c r="A155" s="229" t="s">
        <v>141</v>
      </c>
      <c r="B155" s="214" t="s">
        <v>101</v>
      </c>
      <c r="C155" s="247" t="s">
        <v>102</v>
      </c>
      <c r="D155" s="216"/>
      <c r="E155" s="220"/>
      <c r="F155" s="346">
        <f>SUM(G156:G162)</f>
        <v>0</v>
      </c>
      <c r="G155" s="347"/>
      <c r="H155" s="225"/>
      <c r="I155" s="231"/>
    </row>
    <row r="156" spans="1:60" outlineLevel="1" x14ac:dyDescent="0.2">
      <c r="A156" s="230"/>
      <c r="B156" s="335" t="s">
        <v>1350</v>
      </c>
      <c r="C156" s="336"/>
      <c r="D156" s="337"/>
      <c r="E156" s="338"/>
      <c r="F156" s="339"/>
      <c r="G156" s="340"/>
      <c r="H156" s="226"/>
      <c r="I156" s="232"/>
      <c r="J156" s="206"/>
      <c r="K156" s="206">
        <v>0</v>
      </c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</row>
    <row r="157" spans="1:60" outlineLevel="1" x14ac:dyDescent="0.2">
      <c r="A157" s="230">
        <v>34</v>
      </c>
      <c r="B157" s="215" t="s">
        <v>1351</v>
      </c>
      <c r="C157" s="248" t="s">
        <v>1352</v>
      </c>
      <c r="D157" s="217" t="s">
        <v>162</v>
      </c>
      <c r="E157" s="221">
        <v>56</v>
      </c>
      <c r="F157" s="228"/>
      <c r="G157" s="227">
        <f>ROUND(E157*F157,2)</f>
        <v>0</v>
      </c>
      <c r="H157" s="226" t="s">
        <v>976</v>
      </c>
      <c r="I157" s="232" t="s">
        <v>149</v>
      </c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>
        <v>21</v>
      </c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6"/>
      <c r="BH157" s="206"/>
    </row>
    <row r="158" spans="1:60" outlineLevel="1" x14ac:dyDescent="0.2">
      <c r="A158" s="230"/>
      <c r="B158" s="215"/>
      <c r="C158" s="249" t="s">
        <v>1353</v>
      </c>
      <c r="D158" s="218"/>
      <c r="E158" s="222">
        <v>56</v>
      </c>
      <c r="F158" s="227"/>
      <c r="G158" s="227"/>
      <c r="H158" s="226"/>
      <c r="I158" s="232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</row>
    <row r="159" spans="1:60" outlineLevel="1" x14ac:dyDescent="0.2">
      <c r="A159" s="230"/>
      <c r="B159" s="321" t="s">
        <v>1354</v>
      </c>
      <c r="C159" s="322"/>
      <c r="D159" s="323"/>
      <c r="E159" s="324"/>
      <c r="F159" s="325"/>
      <c r="G159" s="326"/>
      <c r="H159" s="226"/>
      <c r="I159" s="232"/>
      <c r="J159" s="206"/>
      <c r="K159" s="206">
        <v>0</v>
      </c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</row>
    <row r="160" spans="1:60" outlineLevel="1" x14ac:dyDescent="0.2">
      <c r="A160" s="230"/>
      <c r="B160" s="321" t="s">
        <v>1355</v>
      </c>
      <c r="C160" s="322"/>
      <c r="D160" s="323"/>
      <c r="E160" s="324"/>
      <c r="F160" s="325"/>
      <c r="G160" s="326"/>
      <c r="H160" s="226"/>
      <c r="I160" s="232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</row>
    <row r="161" spans="1:60" outlineLevel="1" x14ac:dyDescent="0.2">
      <c r="A161" s="230">
        <v>35</v>
      </c>
      <c r="B161" s="215" t="s">
        <v>1356</v>
      </c>
      <c r="C161" s="248" t="s">
        <v>1357</v>
      </c>
      <c r="D161" s="217" t="s">
        <v>162</v>
      </c>
      <c r="E161" s="221">
        <v>8.3450000000000006</v>
      </c>
      <c r="F161" s="228"/>
      <c r="G161" s="227">
        <f>ROUND(E161*F161,2)</f>
        <v>0</v>
      </c>
      <c r="H161" s="226" t="s">
        <v>976</v>
      </c>
      <c r="I161" s="232" t="s">
        <v>149</v>
      </c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>
        <v>21</v>
      </c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</row>
    <row r="162" spans="1:60" outlineLevel="1" x14ac:dyDescent="0.2">
      <c r="A162" s="230"/>
      <c r="B162" s="215"/>
      <c r="C162" s="249" t="s">
        <v>1358</v>
      </c>
      <c r="D162" s="218"/>
      <c r="E162" s="222">
        <v>8.3450000000000006</v>
      </c>
      <c r="F162" s="227"/>
      <c r="G162" s="227"/>
      <c r="H162" s="226"/>
      <c r="I162" s="232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</row>
    <row r="163" spans="1:60" x14ac:dyDescent="0.2">
      <c r="A163" s="229" t="s">
        <v>141</v>
      </c>
      <c r="B163" s="214" t="s">
        <v>103</v>
      </c>
      <c r="C163" s="247" t="s">
        <v>104</v>
      </c>
      <c r="D163" s="216"/>
      <c r="E163" s="220"/>
      <c r="F163" s="346">
        <f>SUM(G164:G206)</f>
        <v>0</v>
      </c>
      <c r="G163" s="347"/>
      <c r="H163" s="225"/>
      <c r="I163" s="231"/>
    </row>
    <row r="164" spans="1:60" outlineLevel="1" x14ac:dyDescent="0.2">
      <c r="A164" s="230"/>
      <c r="B164" s="335" t="s">
        <v>1359</v>
      </c>
      <c r="C164" s="336"/>
      <c r="D164" s="337"/>
      <c r="E164" s="338"/>
      <c r="F164" s="339"/>
      <c r="G164" s="340"/>
      <c r="H164" s="226"/>
      <c r="I164" s="232"/>
      <c r="J164" s="206"/>
      <c r="K164" s="206">
        <v>0</v>
      </c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</row>
    <row r="165" spans="1:60" outlineLevel="1" x14ac:dyDescent="0.2">
      <c r="A165" s="230">
        <v>36</v>
      </c>
      <c r="B165" s="215" t="s">
        <v>1360</v>
      </c>
      <c r="C165" s="248" t="s">
        <v>1361</v>
      </c>
      <c r="D165" s="217" t="s">
        <v>162</v>
      </c>
      <c r="E165" s="221">
        <v>21.835000000000001</v>
      </c>
      <c r="F165" s="228"/>
      <c r="G165" s="227">
        <f>ROUND(E165*F165,2)</f>
        <v>0</v>
      </c>
      <c r="H165" s="226" t="s">
        <v>981</v>
      </c>
      <c r="I165" s="232" t="s">
        <v>149</v>
      </c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>
        <v>21</v>
      </c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</row>
    <row r="166" spans="1:60" outlineLevel="1" x14ac:dyDescent="0.2">
      <c r="A166" s="230"/>
      <c r="B166" s="215"/>
      <c r="C166" s="249" t="s">
        <v>1362</v>
      </c>
      <c r="D166" s="218"/>
      <c r="E166" s="222">
        <v>21.835000000000001</v>
      </c>
      <c r="F166" s="227"/>
      <c r="G166" s="227"/>
      <c r="H166" s="226"/>
      <c r="I166" s="232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6"/>
      <c r="BH166" s="206"/>
    </row>
    <row r="167" spans="1:60" ht="22.5" outlineLevel="1" x14ac:dyDescent="0.2">
      <c r="A167" s="230">
        <v>37</v>
      </c>
      <c r="B167" s="215" t="s">
        <v>1363</v>
      </c>
      <c r="C167" s="248" t="s">
        <v>1364</v>
      </c>
      <c r="D167" s="217" t="s">
        <v>162</v>
      </c>
      <c r="E167" s="221">
        <v>1.2</v>
      </c>
      <c r="F167" s="228"/>
      <c r="G167" s="227">
        <f>ROUND(E167*F167,2)</f>
        <v>0</v>
      </c>
      <c r="H167" s="226"/>
      <c r="I167" s="232" t="s">
        <v>399</v>
      </c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>
        <v>21</v>
      </c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</row>
    <row r="168" spans="1:60" outlineLevel="1" x14ac:dyDescent="0.2">
      <c r="A168" s="230"/>
      <c r="B168" s="215"/>
      <c r="C168" s="249" t="s">
        <v>1365</v>
      </c>
      <c r="D168" s="218"/>
      <c r="E168" s="222">
        <v>1.2</v>
      </c>
      <c r="F168" s="227"/>
      <c r="G168" s="227"/>
      <c r="H168" s="226"/>
      <c r="I168" s="232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</row>
    <row r="169" spans="1:60" ht="22.5" outlineLevel="1" x14ac:dyDescent="0.2">
      <c r="A169" s="230">
        <v>38</v>
      </c>
      <c r="B169" s="215" t="s">
        <v>1366</v>
      </c>
      <c r="C169" s="248" t="s">
        <v>1367</v>
      </c>
      <c r="D169" s="217" t="s">
        <v>162</v>
      </c>
      <c r="E169" s="221">
        <v>2.4500000000000002</v>
      </c>
      <c r="F169" s="228"/>
      <c r="G169" s="227">
        <f>ROUND(E169*F169,2)</f>
        <v>0</v>
      </c>
      <c r="H169" s="226"/>
      <c r="I169" s="232" t="s">
        <v>399</v>
      </c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>
        <v>21</v>
      </c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</row>
    <row r="170" spans="1:60" outlineLevel="1" x14ac:dyDescent="0.2">
      <c r="A170" s="230"/>
      <c r="B170" s="215"/>
      <c r="C170" s="249" t="s">
        <v>1368</v>
      </c>
      <c r="D170" s="218"/>
      <c r="E170" s="222">
        <v>2.4500000000000002</v>
      </c>
      <c r="F170" s="227"/>
      <c r="G170" s="227"/>
      <c r="H170" s="226"/>
      <c r="I170" s="232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</row>
    <row r="171" spans="1:60" ht="22.5" outlineLevel="1" x14ac:dyDescent="0.2">
      <c r="A171" s="230">
        <v>39</v>
      </c>
      <c r="B171" s="215" t="s">
        <v>1369</v>
      </c>
      <c r="C171" s="248" t="s">
        <v>1367</v>
      </c>
      <c r="D171" s="217" t="s">
        <v>162</v>
      </c>
      <c r="E171" s="221">
        <v>5.28</v>
      </c>
      <c r="F171" s="228"/>
      <c r="G171" s="227">
        <f>ROUND(E171*F171,2)</f>
        <v>0</v>
      </c>
      <c r="H171" s="226"/>
      <c r="I171" s="232" t="s">
        <v>399</v>
      </c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>
        <v>21</v>
      </c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</row>
    <row r="172" spans="1:60" outlineLevel="1" x14ac:dyDescent="0.2">
      <c r="A172" s="230"/>
      <c r="B172" s="215"/>
      <c r="C172" s="249" t="s">
        <v>1370</v>
      </c>
      <c r="D172" s="218"/>
      <c r="E172" s="222">
        <v>5.28</v>
      </c>
      <c r="F172" s="227"/>
      <c r="G172" s="227"/>
      <c r="H172" s="226"/>
      <c r="I172" s="232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</row>
    <row r="173" spans="1:60" ht="22.5" outlineLevel="1" x14ac:dyDescent="0.2">
      <c r="A173" s="230">
        <v>40</v>
      </c>
      <c r="B173" s="215" t="s">
        <v>1371</v>
      </c>
      <c r="C173" s="248" t="s">
        <v>1367</v>
      </c>
      <c r="D173" s="217" t="s">
        <v>162</v>
      </c>
      <c r="E173" s="221">
        <v>2.9649999999999999</v>
      </c>
      <c r="F173" s="228"/>
      <c r="G173" s="227">
        <f>ROUND(E173*F173,2)</f>
        <v>0</v>
      </c>
      <c r="H173" s="226"/>
      <c r="I173" s="232" t="s">
        <v>399</v>
      </c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>
        <v>21</v>
      </c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</row>
    <row r="174" spans="1:60" outlineLevel="1" x14ac:dyDescent="0.2">
      <c r="A174" s="230"/>
      <c r="B174" s="215"/>
      <c r="C174" s="249" t="s">
        <v>1372</v>
      </c>
      <c r="D174" s="218"/>
      <c r="E174" s="222">
        <v>2.9649999999999999</v>
      </c>
      <c r="F174" s="227"/>
      <c r="G174" s="227"/>
      <c r="H174" s="226"/>
      <c r="I174" s="232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</row>
    <row r="175" spans="1:60" ht="22.5" outlineLevel="1" x14ac:dyDescent="0.2">
      <c r="A175" s="230">
        <v>41</v>
      </c>
      <c r="B175" s="215" t="s">
        <v>1373</v>
      </c>
      <c r="C175" s="248" t="s">
        <v>1367</v>
      </c>
      <c r="D175" s="217" t="s">
        <v>162</v>
      </c>
      <c r="E175" s="221">
        <v>1.4450000000000001</v>
      </c>
      <c r="F175" s="228"/>
      <c r="G175" s="227">
        <f>ROUND(E175*F175,2)</f>
        <v>0</v>
      </c>
      <c r="H175" s="226"/>
      <c r="I175" s="232" t="s">
        <v>399</v>
      </c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>
        <v>21</v>
      </c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</row>
    <row r="176" spans="1:60" outlineLevel="1" x14ac:dyDescent="0.2">
      <c r="A176" s="230"/>
      <c r="B176" s="215"/>
      <c r="C176" s="249" t="s">
        <v>1374</v>
      </c>
      <c r="D176" s="218"/>
      <c r="E176" s="222">
        <v>1.4450000000000001</v>
      </c>
      <c r="F176" s="227"/>
      <c r="G176" s="227"/>
      <c r="H176" s="226"/>
      <c r="I176" s="232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</row>
    <row r="177" spans="1:60" ht="22.5" outlineLevel="1" x14ac:dyDescent="0.2">
      <c r="A177" s="230">
        <v>42</v>
      </c>
      <c r="B177" s="215" t="s">
        <v>1375</v>
      </c>
      <c r="C177" s="248" t="s">
        <v>1367</v>
      </c>
      <c r="D177" s="217" t="s">
        <v>162</v>
      </c>
      <c r="E177" s="221">
        <v>0.44</v>
      </c>
      <c r="F177" s="228"/>
      <c r="G177" s="227">
        <f>ROUND(E177*F177,2)</f>
        <v>0</v>
      </c>
      <c r="H177" s="226"/>
      <c r="I177" s="232" t="s">
        <v>399</v>
      </c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>
        <v>21</v>
      </c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</row>
    <row r="178" spans="1:60" outlineLevel="1" x14ac:dyDescent="0.2">
      <c r="A178" s="230"/>
      <c r="B178" s="215"/>
      <c r="C178" s="249" t="s">
        <v>1376</v>
      </c>
      <c r="D178" s="218"/>
      <c r="E178" s="222">
        <v>0.44</v>
      </c>
      <c r="F178" s="227"/>
      <c r="G178" s="227"/>
      <c r="H178" s="226"/>
      <c r="I178" s="232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206"/>
      <c r="BF178" s="206"/>
      <c r="BG178" s="206"/>
      <c r="BH178" s="206"/>
    </row>
    <row r="179" spans="1:60" ht="22.5" outlineLevel="1" x14ac:dyDescent="0.2">
      <c r="A179" s="230">
        <v>43</v>
      </c>
      <c r="B179" s="215" t="s">
        <v>1377</v>
      </c>
      <c r="C179" s="248" t="s">
        <v>1367</v>
      </c>
      <c r="D179" s="217" t="s">
        <v>162</v>
      </c>
      <c r="E179" s="221">
        <v>3.06</v>
      </c>
      <c r="F179" s="228"/>
      <c r="G179" s="227">
        <f>ROUND(E179*F179,2)</f>
        <v>0</v>
      </c>
      <c r="H179" s="226"/>
      <c r="I179" s="232" t="s">
        <v>399</v>
      </c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>
        <v>21</v>
      </c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06"/>
      <c r="BB179" s="206"/>
      <c r="BC179" s="206"/>
      <c r="BD179" s="206"/>
      <c r="BE179" s="206"/>
      <c r="BF179" s="206"/>
      <c r="BG179" s="206"/>
      <c r="BH179" s="206"/>
    </row>
    <row r="180" spans="1:60" outlineLevel="1" x14ac:dyDescent="0.2">
      <c r="A180" s="230"/>
      <c r="B180" s="215"/>
      <c r="C180" s="249" t="s">
        <v>1378</v>
      </c>
      <c r="D180" s="218"/>
      <c r="E180" s="222">
        <v>3.06</v>
      </c>
      <c r="F180" s="227"/>
      <c r="G180" s="227"/>
      <c r="H180" s="226"/>
      <c r="I180" s="232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</row>
    <row r="181" spans="1:60" ht="22.5" outlineLevel="1" x14ac:dyDescent="0.2">
      <c r="A181" s="230">
        <v>44</v>
      </c>
      <c r="B181" s="215" t="s">
        <v>1379</v>
      </c>
      <c r="C181" s="248" t="s">
        <v>1367</v>
      </c>
      <c r="D181" s="217" t="s">
        <v>162</v>
      </c>
      <c r="E181" s="221">
        <v>3.24</v>
      </c>
      <c r="F181" s="228"/>
      <c r="G181" s="227">
        <f>ROUND(E181*F181,2)</f>
        <v>0</v>
      </c>
      <c r="H181" s="226"/>
      <c r="I181" s="232" t="s">
        <v>399</v>
      </c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>
        <v>21</v>
      </c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</row>
    <row r="182" spans="1:60" outlineLevel="1" x14ac:dyDescent="0.2">
      <c r="A182" s="230"/>
      <c r="B182" s="215"/>
      <c r="C182" s="249" t="s">
        <v>1380</v>
      </c>
      <c r="D182" s="218"/>
      <c r="E182" s="222">
        <v>3.24</v>
      </c>
      <c r="F182" s="227"/>
      <c r="G182" s="227"/>
      <c r="H182" s="226"/>
      <c r="I182" s="232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</row>
    <row r="183" spans="1:60" ht="22.5" outlineLevel="1" x14ac:dyDescent="0.2">
      <c r="A183" s="230">
        <v>45</v>
      </c>
      <c r="B183" s="215" t="s">
        <v>1381</v>
      </c>
      <c r="C183" s="248" t="s">
        <v>1367</v>
      </c>
      <c r="D183" s="217" t="s">
        <v>162</v>
      </c>
      <c r="E183" s="221">
        <v>0.96</v>
      </c>
      <c r="F183" s="228"/>
      <c r="G183" s="227">
        <f>ROUND(E183*F183,2)</f>
        <v>0</v>
      </c>
      <c r="H183" s="226"/>
      <c r="I183" s="232" t="s">
        <v>399</v>
      </c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>
        <v>21</v>
      </c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206"/>
      <c r="BE183" s="206"/>
      <c r="BF183" s="206"/>
      <c r="BG183" s="206"/>
      <c r="BH183" s="206"/>
    </row>
    <row r="184" spans="1:60" outlineLevel="1" x14ac:dyDescent="0.2">
      <c r="A184" s="230"/>
      <c r="B184" s="215"/>
      <c r="C184" s="249" t="s">
        <v>1382</v>
      </c>
      <c r="D184" s="218"/>
      <c r="E184" s="222">
        <v>0.96</v>
      </c>
      <c r="F184" s="227"/>
      <c r="G184" s="227"/>
      <c r="H184" s="226"/>
      <c r="I184" s="232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06"/>
      <c r="BB184" s="206"/>
      <c r="BC184" s="206"/>
      <c r="BD184" s="206"/>
      <c r="BE184" s="206"/>
      <c r="BF184" s="206"/>
      <c r="BG184" s="206"/>
      <c r="BH184" s="206"/>
    </row>
    <row r="185" spans="1:60" ht="22.5" outlineLevel="1" x14ac:dyDescent="0.2">
      <c r="A185" s="230">
        <v>46</v>
      </c>
      <c r="B185" s="215" t="s">
        <v>1383</v>
      </c>
      <c r="C185" s="248" t="s">
        <v>1384</v>
      </c>
      <c r="D185" s="217" t="s">
        <v>162</v>
      </c>
      <c r="E185" s="221">
        <v>0.2</v>
      </c>
      <c r="F185" s="228"/>
      <c r="G185" s="227">
        <f>ROUND(E185*F185,2)</f>
        <v>0</v>
      </c>
      <c r="H185" s="226"/>
      <c r="I185" s="232" t="s">
        <v>399</v>
      </c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>
        <v>21</v>
      </c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06"/>
      <c r="BB185" s="206"/>
      <c r="BC185" s="206"/>
      <c r="BD185" s="206"/>
      <c r="BE185" s="206"/>
      <c r="BF185" s="206"/>
      <c r="BG185" s="206"/>
      <c r="BH185" s="206"/>
    </row>
    <row r="186" spans="1:60" outlineLevel="1" x14ac:dyDescent="0.2">
      <c r="A186" s="230"/>
      <c r="B186" s="215"/>
      <c r="C186" s="249" t="s">
        <v>1385</v>
      </c>
      <c r="D186" s="218"/>
      <c r="E186" s="222">
        <v>0.2</v>
      </c>
      <c r="F186" s="227"/>
      <c r="G186" s="227"/>
      <c r="H186" s="226"/>
      <c r="I186" s="232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6"/>
      <c r="AT186" s="206"/>
      <c r="AU186" s="206"/>
      <c r="AV186" s="206"/>
      <c r="AW186" s="206"/>
      <c r="AX186" s="206"/>
      <c r="AY186" s="206"/>
      <c r="AZ186" s="206"/>
      <c r="BA186" s="206"/>
      <c r="BB186" s="206"/>
      <c r="BC186" s="206"/>
      <c r="BD186" s="206"/>
      <c r="BE186" s="206"/>
      <c r="BF186" s="206"/>
      <c r="BG186" s="206"/>
      <c r="BH186" s="206"/>
    </row>
    <row r="187" spans="1:60" ht="22.5" outlineLevel="1" x14ac:dyDescent="0.2">
      <c r="A187" s="230">
        <v>47</v>
      </c>
      <c r="B187" s="215" t="s">
        <v>1386</v>
      </c>
      <c r="C187" s="248" t="s">
        <v>1384</v>
      </c>
      <c r="D187" s="217" t="s">
        <v>162</v>
      </c>
      <c r="E187" s="221">
        <v>2.74</v>
      </c>
      <c r="F187" s="228"/>
      <c r="G187" s="227">
        <f>ROUND(E187*F187,2)</f>
        <v>0</v>
      </c>
      <c r="H187" s="226"/>
      <c r="I187" s="232" t="s">
        <v>399</v>
      </c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>
        <v>21</v>
      </c>
      <c r="AN187" s="206"/>
      <c r="AO187" s="206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</row>
    <row r="188" spans="1:60" outlineLevel="1" x14ac:dyDescent="0.2">
      <c r="A188" s="230"/>
      <c r="B188" s="215"/>
      <c r="C188" s="249" t="s">
        <v>1387</v>
      </c>
      <c r="D188" s="218"/>
      <c r="E188" s="222">
        <v>2.74</v>
      </c>
      <c r="F188" s="227"/>
      <c r="G188" s="227"/>
      <c r="H188" s="226"/>
      <c r="I188" s="232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</row>
    <row r="189" spans="1:60" ht="22.5" outlineLevel="1" x14ac:dyDescent="0.2">
      <c r="A189" s="230">
        <v>48</v>
      </c>
      <c r="B189" s="215" t="s">
        <v>1388</v>
      </c>
      <c r="C189" s="248" t="s">
        <v>1384</v>
      </c>
      <c r="D189" s="217" t="s">
        <v>162</v>
      </c>
      <c r="E189" s="221">
        <v>1.24</v>
      </c>
      <c r="F189" s="228"/>
      <c r="G189" s="227">
        <f>ROUND(E189*F189,2)</f>
        <v>0</v>
      </c>
      <c r="H189" s="226"/>
      <c r="I189" s="232" t="s">
        <v>399</v>
      </c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>
        <v>21</v>
      </c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</row>
    <row r="190" spans="1:60" outlineLevel="1" x14ac:dyDescent="0.2">
      <c r="A190" s="230"/>
      <c r="B190" s="215"/>
      <c r="C190" s="249" t="s">
        <v>1389</v>
      </c>
      <c r="D190" s="218"/>
      <c r="E190" s="222">
        <v>1.24</v>
      </c>
      <c r="F190" s="227"/>
      <c r="G190" s="227"/>
      <c r="H190" s="226"/>
      <c r="I190" s="232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</row>
    <row r="191" spans="1:60" ht="22.5" outlineLevel="1" x14ac:dyDescent="0.2">
      <c r="A191" s="230">
        <v>49</v>
      </c>
      <c r="B191" s="215" t="s">
        <v>1390</v>
      </c>
      <c r="C191" s="248" t="s">
        <v>1384</v>
      </c>
      <c r="D191" s="217" t="s">
        <v>162</v>
      </c>
      <c r="E191" s="221">
        <v>0.65</v>
      </c>
      <c r="F191" s="228"/>
      <c r="G191" s="227">
        <f>ROUND(E191*F191,2)</f>
        <v>0</v>
      </c>
      <c r="H191" s="226"/>
      <c r="I191" s="232" t="s">
        <v>399</v>
      </c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>
        <v>21</v>
      </c>
      <c r="AN191" s="206"/>
      <c r="AO191" s="206"/>
      <c r="AP191" s="206"/>
      <c r="AQ191" s="206"/>
      <c r="AR191" s="206"/>
      <c r="AS191" s="206"/>
      <c r="AT191" s="206"/>
      <c r="AU191" s="206"/>
      <c r="AV191" s="206"/>
      <c r="AW191" s="206"/>
      <c r="AX191" s="206"/>
      <c r="AY191" s="206"/>
      <c r="AZ191" s="206"/>
      <c r="BA191" s="206"/>
      <c r="BB191" s="206"/>
      <c r="BC191" s="206"/>
      <c r="BD191" s="206"/>
      <c r="BE191" s="206"/>
      <c r="BF191" s="206"/>
      <c r="BG191" s="206"/>
      <c r="BH191" s="206"/>
    </row>
    <row r="192" spans="1:60" outlineLevel="1" x14ac:dyDescent="0.2">
      <c r="A192" s="230"/>
      <c r="B192" s="215"/>
      <c r="C192" s="249" t="s">
        <v>1391</v>
      </c>
      <c r="D192" s="218"/>
      <c r="E192" s="222">
        <v>0.65</v>
      </c>
      <c r="F192" s="227"/>
      <c r="G192" s="227"/>
      <c r="H192" s="226"/>
      <c r="I192" s="232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</row>
    <row r="193" spans="1:60" ht="22.5" outlineLevel="1" x14ac:dyDescent="0.2">
      <c r="A193" s="230">
        <v>50</v>
      </c>
      <c r="B193" s="215" t="s">
        <v>1392</v>
      </c>
      <c r="C193" s="248" t="s">
        <v>1384</v>
      </c>
      <c r="D193" s="217" t="s">
        <v>162</v>
      </c>
      <c r="E193" s="221">
        <v>3.05</v>
      </c>
      <c r="F193" s="228"/>
      <c r="G193" s="227">
        <f>ROUND(E193*F193,2)</f>
        <v>0</v>
      </c>
      <c r="H193" s="226"/>
      <c r="I193" s="232" t="s">
        <v>399</v>
      </c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>
        <v>21</v>
      </c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</row>
    <row r="194" spans="1:60" outlineLevel="1" x14ac:dyDescent="0.2">
      <c r="A194" s="230"/>
      <c r="B194" s="215"/>
      <c r="C194" s="249" t="s">
        <v>1393</v>
      </c>
      <c r="D194" s="218"/>
      <c r="E194" s="222">
        <v>3.05</v>
      </c>
      <c r="F194" s="227"/>
      <c r="G194" s="227"/>
      <c r="H194" s="226"/>
      <c r="I194" s="232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</row>
    <row r="195" spans="1:60" ht="22.5" outlineLevel="1" x14ac:dyDescent="0.2">
      <c r="A195" s="230">
        <v>51</v>
      </c>
      <c r="B195" s="215" t="s">
        <v>1394</v>
      </c>
      <c r="C195" s="248" t="s">
        <v>1384</v>
      </c>
      <c r="D195" s="217" t="s">
        <v>162</v>
      </c>
      <c r="E195" s="221">
        <v>2.95</v>
      </c>
      <c r="F195" s="228"/>
      <c r="G195" s="227">
        <f>ROUND(E195*F195,2)</f>
        <v>0</v>
      </c>
      <c r="H195" s="226"/>
      <c r="I195" s="232" t="s">
        <v>399</v>
      </c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>
        <v>21</v>
      </c>
      <c r="AN195" s="206"/>
      <c r="AO195" s="206"/>
      <c r="AP195" s="206"/>
      <c r="AQ195" s="206"/>
      <c r="AR195" s="206"/>
      <c r="AS195" s="206"/>
      <c r="AT195" s="206"/>
      <c r="AU195" s="206"/>
      <c r="AV195" s="206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06"/>
      <c r="BG195" s="206"/>
      <c r="BH195" s="206"/>
    </row>
    <row r="196" spans="1:60" outlineLevel="1" x14ac:dyDescent="0.2">
      <c r="A196" s="230"/>
      <c r="B196" s="215"/>
      <c r="C196" s="249" t="s">
        <v>1395</v>
      </c>
      <c r="D196" s="218"/>
      <c r="E196" s="222">
        <v>2.95</v>
      </c>
      <c r="F196" s="227"/>
      <c r="G196" s="227"/>
      <c r="H196" s="226"/>
      <c r="I196" s="232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6"/>
      <c r="BA196" s="206"/>
      <c r="BB196" s="206"/>
      <c r="BC196" s="206"/>
      <c r="BD196" s="206"/>
      <c r="BE196" s="206"/>
      <c r="BF196" s="206"/>
      <c r="BG196" s="206"/>
      <c r="BH196" s="206"/>
    </row>
    <row r="197" spans="1:60" ht="22.5" outlineLevel="1" x14ac:dyDescent="0.2">
      <c r="A197" s="230">
        <v>52</v>
      </c>
      <c r="B197" s="215" t="s">
        <v>1396</v>
      </c>
      <c r="C197" s="248" t="s">
        <v>1384</v>
      </c>
      <c r="D197" s="217" t="s">
        <v>162</v>
      </c>
      <c r="E197" s="221">
        <v>1</v>
      </c>
      <c r="F197" s="228"/>
      <c r="G197" s="227">
        <f>ROUND(E197*F197,2)</f>
        <v>0</v>
      </c>
      <c r="H197" s="226"/>
      <c r="I197" s="232" t="s">
        <v>399</v>
      </c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6">
        <v>21</v>
      </c>
      <c r="AN197" s="206"/>
      <c r="AO197" s="206"/>
      <c r="AP197" s="206"/>
      <c r="AQ197" s="206"/>
      <c r="AR197" s="206"/>
      <c r="AS197" s="206"/>
      <c r="AT197" s="206"/>
      <c r="AU197" s="206"/>
      <c r="AV197" s="206"/>
      <c r="AW197" s="206"/>
      <c r="AX197" s="206"/>
      <c r="AY197" s="206"/>
      <c r="AZ197" s="206"/>
      <c r="BA197" s="206"/>
      <c r="BB197" s="206"/>
      <c r="BC197" s="206"/>
      <c r="BD197" s="206"/>
      <c r="BE197" s="206"/>
      <c r="BF197" s="206"/>
      <c r="BG197" s="206"/>
      <c r="BH197" s="206"/>
    </row>
    <row r="198" spans="1:60" outlineLevel="1" x14ac:dyDescent="0.2">
      <c r="A198" s="230"/>
      <c r="B198" s="215"/>
      <c r="C198" s="249" t="s">
        <v>1397</v>
      </c>
      <c r="D198" s="218"/>
      <c r="E198" s="222">
        <v>1</v>
      </c>
      <c r="F198" s="227"/>
      <c r="G198" s="227"/>
      <c r="H198" s="226"/>
      <c r="I198" s="232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206"/>
      <c r="AT198" s="206"/>
      <c r="AU198" s="206"/>
      <c r="AV198" s="206"/>
      <c r="AW198" s="206"/>
      <c r="AX198" s="206"/>
      <c r="AY198" s="206"/>
      <c r="AZ198" s="206"/>
      <c r="BA198" s="206"/>
      <c r="BB198" s="206"/>
      <c r="BC198" s="206"/>
      <c r="BD198" s="206"/>
      <c r="BE198" s="206"/>
      <c r="BF198" s="206"/>
      <c r="BG198" s="206"/>
      <c r="BH198" s="206"/>
    </row>
    <row r="199" spans="1:60" ht="22.5" outlineLevel="1" x14ac:dyDescent="0.2">
      <c r="A199" s="230">
        <v>53</v>
      </c>
      <c r="B199" s="215" t="s">
        <v>1398</v>
      </c>
      <c r="C199" s="248" t="s">
        <v>1384</v>
      </c>
      <c r="D199" s="217" t="s">
        <v>162</v>
      </c>
      <c r="E199" s="221">
        <v>1.5</v>
      </c>
      <c r="F199" s="228"/>
      <c r="G199" s="227">
        <f>ROUND(E199*F199,2)</f>
        <v>0</v>
      </c>
      <c r="H199" s="226"/>
      <c r="I199" s="232" t="s">
        <v>399</v>
      </c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>
        <v>21</v>
      </c>
      <c r="AN199" s="206"/>
      <c r="AO199" s="206"/>
      <c r="AP199" s="206"/>
      <c r="AQ199" s="206"/>
      <c r="AR199" s="206"/>
      <c r="AS199" s="206"/>
      <c r="AT199" s="206"/>
      <c r="AU199" s="206"/>
      <c r="AV199" s="206"/>
      <c r="AW199" s="206"/>
      <c r="AX199" s="206"/>
      <c r="AY199" s="206"/>
      <c r="AZ199" s="206"/>
      <c r="BA199" s="206"/>
      <c r="BB199" s="206"/>
      <c r="BC199" s="206"/>
      <c r="BD199" s="206"/>
      <c r="BE199" s="206"/>
      <c r="BF199" s="206"/>
      <c r="BG199" s="206"/>
      <c r="BH199" s="206"/>
    </row>
    <row r="200" spans="1:60" outlineLevel="1" x14ac:dyDescent="0.2">
      <c r="A200" s="230"/>
      <c r="B200" s="215"/>
      <c r="C200" s="249" t="s">
        <v>1399</v>
      </c>
      <c r="D200" s="218"/>
      <c r="E200" s="222">
        <v>1.5</v>
      </c>
      <c r="F200" s="227"/>
      <c r="G200" s="227"/>
      <c r="H200" s="226"/>
      <c r="I200" s="232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6"/>
      <c r="AN200" s="206"/>
      <c r="AO200" s="206"/>
      <c r="AP200" s="206"/>
      <c r="AQ200" s="206"/>
      <c r="AR200" s="206"/>
      <c r="AS200" s="206"/>
      <c r="AT200" s="206"/>
      <c r="AU200" s="206"/>
      <c r="AV200" s="206"/>
      <c r="AW200" s="206"/>
      <c r="AX200" s="206"/>
      <c r="AY200" s="206"/>
      <c r="AZ200" s="206"/>
      <c r="BA200" s="206"/>
      <c r="BB200" s="206"/>
      <c r="BC200" s="206"/>
      <c r="BD200" s="206"/>
      <c r="BE200" s="206"/>
      <c r="BF200" s="206"/>
      <c r="BG200" s="206"/>
      <c r="BH200" s="206"/>
    </row>
    <row r="201" spans="1:60" ht="22.5" outlineLevel="1" x14ac:dyDescent="0.2">
      <c r="A201" s="230">
        <v>54</v>
      </c>
      <c r="B201" s="215" t="s">
        <v>1400</v>
      </c>
      <c r="C201" s="248" t="s">
        <v>1384</v>
      </c>
      <c r="D201" s="217" t="s">
        <v>162</v>
      </c>
      <c r="E201" s="221">
        <v>0.35</v>
      </c>
      <c r="F201" s="228"/>
      <c r="G201" s="227">
        <f>ROUND(E201*F201,2)</f>
        <v>0</v>
      </c>
      <c r="H201" s="226"/>
      <c r="I201" s="232" t="s">
        <v>399</v>
      </c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>
        <v>21</v>
      </c>
      <c r="AN201" s="206"/>
      <c r="AO201" s="206"/>
      <c r="AP201" s="206"/>
      <c r="AQ201" s="206"/>
      <c r="AR201" s="206"/>
      <c r="AS201" s="206"/>
      <c r="AT201" s="206"/>
      <c r="AU201" s="206"/>
      <c r="AV201" s="206"/>
      <c r="AW201" s="206"/>
      <c r="AX201" s="206"/>
      <c r="AY201" s="206"/>
      <c r="AZ201" s="206"/>
      <c r="BA201" s="206"/>
      <c r="BB201" s="206"/>
      <c r="BC201" s="206"/>
      <c r="BD201" s="206"/>
      <c r="BE201" s="206"/>
      <c r="BF201" s="206"/>
      <c r="BG201" s="206"/>
      <c r="BH201" s="206"/>
    </row>
    <row r="202" spans="1:60" outlineLevel="1" x14ac:dyDescent="0.2">
      <c r="A202" s="230"/>
      <c r="B202" s="215"/>
      <c r="C202" s="249" t="s">
        <v>1401</v>
      </c>
      <c r="D202" s="218"/>
      <c r="E202" s="222">
        <v>0.35</v>
      </c>
      <c r="F202" s="227"/>
      <c r="G202" s="227"/>
      <c r="H202" s="226"/>
      <c r="I202" s="232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6"/>
      <c r="AN202" s="206"/>
      <c r="AO202" s="206"/>
      <c r="AP202" s="206"/>
      <c r="AQ202" s="206"/>
      <c r="AR202" s="206"/>
      <c r="AS202" s="206"/>
      <c r="AT202" s="206"/>
      <c r="AU202" s="206"/>
      <c r="AV202" s="206"/>
      <c r="AW202" s="206"/>
      <c r="AX202" s="206"/>
      <c r="AY202" s="206"/>
      <c r="AZ202" s="206"/>
      <c r="BA202" s="206"/>
      <c r="BB202" s="206"/>
      <c r="BC202" s="206"/>
      <c r="BD202" s="206"/>
      <c r="BE202" s="206"/>
      <c r="BF202" s="206"/>
      <c r="BG202" s="206"/>
      <c r="BH202" s="206"/>
    </row>
    <row r="203" spans="1:60" ht="22.5" outlineLevel="1" x14ac:dyDescent="0.2">
      <c r="A203" s="230">
        <v>55</v>
      </c>
      <c r="B203" s="215" t="s">
        <v>997</v>
      </c>
      <c r="C203" s="248" t="s">
        <v>1384</v>
      </c>
      <c r="D203" s="217" t="s">
        <v>162</v>
      </c>
      <c r="E203" s="221">
        <v>0.65</v>
      </c>
      <c r="F203" s="228"/>
      <c r="G203" s="227">
        <f>ROUND(E203*F203,2)</f>
        <v>0</v>
      </c>
      <c r="H203" s="226"/>
      <c r="I203" s="232" t="s">
        <v>399</v>
      </c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>
        <v>21</v>
      </c>
      <c r="AN203" s="206"/>
      <c r="AO203" s="206"/>
      <c r="AP203" s="206"/>
      <c r="AQ203" s="206"/>
      <c r="AR203" s="206"/>
      <c r="AS203" s="206"/>
      <c r="AT203" s="206"/>
      <c r="AU203" s="206"/>
      <c r="AV203" s="206"/>
      <c r="AW203" s="206"/>
      <c r="AX203" s="206"/>
      <c r="AY203" s="206"/>
      <c r="AZ203" s="206"/>
      <c r="BA203" s="206"/>
      <c r="BB203" s="206"/>
      <c r="BC203" s="206"/>
      <c r="BD203" s="206"/>
      <c r="BE203" s="206"/>
      <c r="BF203" s="206"/>
      <c r="BG203" s="206"/>
      <c r="BH203" s="206"/>
    </row>
    <row r="204" spans="1:60" outlineLevel="1" x14ac:dyDescent="0.2">
      <c r="A204" s="230"/>
      <c r="B204" s="215"/>
      <c r="C204" s="249" t="s">
        <v>1402</v>
      </c>
      <c r="D204" s="218"/>
      <c r="E204" s="222">
        <v>0.65</v>
      </c>
      <c r="F204" s="227"/>
      <c r="G204" s="227"/>
      <c r="H204" s="226"/>
      <c r="I204" s="232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6"/>
      <c r="AT204" s="206"/>
      <c r="AU204" s="206"/>
      <c r="AV204" s="206"/>
      <c r="AW204" s="206"/>
      <c r="AX204" s="206"/>
      <c r="AY204" s="206"/>
      <c r="AZ204" s="206"/>
      <c r="BA204" s="206"/>
      <c r="BB204" s="206"/>
      <c r="BC204" s="206"/>
      <c r="BD204" s="206"/>
      <c r="BE204" s="206"/>
      <c r="BF204" s="206"/>
      <c r="BG204" s="206"/>
      <c r="BH204" s="206"/>
    </row>
    <row r="205" spans="1:60" ht="22.5" outlineLevel="1" x14ac:dyDescent="0.2">
      <c r="A205" s="230">
        <v>56</v>
      </c>
      <c r="B205" s="215" t="s">
        <v>1403</v>
      </c>
      <c r="C205" s="248" t="s">
        <v>1384</v>
      </c>
      <c r="D205" s="217" t="s">
        <v>162</v>
      </c>
      <c r="E205" s="221">
        <v>3.05</v>
      </c>
      <c r="F205" s="228"/>
      <c r="G205" s="227">
        <f>ROUND(E205*F205,2)</f>
        <v>0</v>
      </c>
      <c r="H205" s="226"/>
      <c r="I205" s="232" t="s">
        <v>399</v>
      </c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>
        <v>21</v>
      </c>
      <c r="AN205" s="206"/>
      <c r="AO205" s="206"/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206"/>
      <c r="AZ205" s="206"/>
      <c r="BA205" s="206"/>
      <c r="BB205" s="206"/>
      <c r="BC205" s="206"/>
      <c r="BD205" s="206"/>
      <c r="BE205" s="206"/>
      <c r="BF205" s="206"/>
      <c r="BG205" s="206"/>
      <c r="BH205" s="206"/>
    </row>
    <row r="206" spans="1:60" outlineLevel="1" x14ac:dyDescent="0.2">
      <c r="A206" s="230"/>
      <c r="B206" s="215"/>
      <c r="C206" s="249" t="s">
        <v>1404</v>
      </c>
      <c r="D206" s="218"/>
      <c r="E206" s="222">
        <v>3.05</v>
      </c>
      <c r="F206" s="227"/>
      <c r="G206" s="227"/>
      <c r="H206" s="226"/>
      <c r="I206" s="232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6"/>
      <c r="AR206" s="206"/>
      <c r="AS206" s="206"/>
      <c r="AT206" s="206"/>
      <c r="AU206" s="206"/>
      <c r="AV206" s="206"/>
      <c r="AW206" s="206"/>
      <c r="AX206" s="206"/>
      <c r="AY206" s="206"/>
      <c r="AZ206" s="206"/>
      <c r="BA206" s="206"/>
      <c r="BB206" s="206"/>
      <c r="BC206" s="206"/>
      <c r="BD206" s="206"/>
      <c r="BE206" s="206"/>
      <c r="BF206" s="206"/>
      <c r="BG206" s="206"/>
      <c r="BH206" s="206"/>
    </row>
    <row r="207" spans="1:60" x14ac:dyDescent="0.2">
      <c r="A207" s="229" t="s">
        <v>141</v>
      </c>
      <c r="B207" s="214" t="s">
        <v>105</v>
      </c>
      <c r="C207" s="247" t="s">
        <v>106</v>
      </c>
      <c r="D207" s="216"/>
      <c r="E207" s="220"/>
      <c r="F207" s="346">
        <f>SUM(G208:G211)</f>
        <v>0</v>
      </c>
      <c r="G207" s="347"/>
      <c r="H207" s="225"/>
      <c r="I207" s="231"/>
    </row>
    <row r="208" spans="1:60" ht="22.5" outlineLevel="1" x14ac:dyDescent="0.2">
      <c r="A208" s="230">
        <v>57</v>
      </c>
      <c r="B208" s="215" t="s">
        <v>1018</v>
      </c>
      <c r="C208" s="282" t="s">
        <v>1405</v>
      </c>
      <c r="D208" s="217" t="s">
        <v>398</v>
      </c>
      <c r="E208" s="221">
        <v>1</v>
      </c>
      <c r="F208" s="228"/>
      <c r="G208" s="227">
        <f>ROUND(E208*F208,2)</f>
        <v>0</v>
      </c>
      <c r="H208" s="226"/>
      <c r="I208" s="232" t="s">
        <v>399</v>
      </c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6">
        <v>21</v>
      </c>
      <c r="AN208" s="206"/>
      <c r="AO208" s="206"/>
      <c r="AP208" s="206"/>
      <c r="AQ208" s="206"/>
      <c r="AR208" s="206"/>
      <c r="AS208" s="206"/>
      <c r="AT208" s="206"/>
      <c r="AU208" s="206"/>
      <c r="AV208" s="206"/>
      <c r="AW208" s="206"/>
      <c r="AX208" s="206"/>
      <c r="AY208" s="206"/>
      <c r="AZ208" s="206"/>
      <c r="BA208" s="206"/>
      <c r="BB208" s="206"/>
      <c r="BC208" s="206"/>
      <c r="BD208" s="206"/>
      <c r="BE208" s="206"/>
      <c r="BF208" s="206"/>
      <c r="BG208" s="206"/>
      <c r="BH208" s="206"/>
    </row>
    <row r="209" spans="1:60" outlineLevel="1" x14ac:dyDescent="0.2">
      <c r="A209" s="230"/>
      <c r="B209" s="215"/>
      <c r="C209" s="249" t="s">
        <v>1020</v>
      </c>
      <c r="D209" s="218"/>
      <c r="E209" s="222">
        <v>1</v>
      </c>
      <c r="F209" s="227"/>
      <c r="G209" s="227"/>
      <c r="H209" s="226"/>
      <c r="I209" s="232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6"/>
      <c r="AN209" s="206"/>
      <c r="AO209" s="206"/>
      <c r="AP209" s="206"/>
      <c r="AQ209" s="206"/>
      <c r="AR209" s="206"/>
      <c r="AS209" s="206"/>
      <c r="AT209" s="206"/>
      <c r="AU209" s="206"/>
      <c r="AV209" s="206"/>
      <c r="AW209" s="206"/>
      <c r="AX209" s="206"/>
      <c r="AY209" s="206"/>
      <c r="AZ209" s="206"/>
      <c r="BA209" s="206"/>
      <c r="BB209" s="206"/>
      <c r="BC209" s="206"/>
      <c r="BD209" s="206"/>
      <c r="BE209" s="206"/>
      <c r="BF209" s="206"/>
      <c r="BG209" s="206"/>
      <c r="BH209" s="206"/>
    </row>
    <row r="210" spans="1:60" ht="22.5" outlineLevel="1" x14ac:dyDescent="0.2">
      <c r="A210" s="230">
        <v>58</v>
      </c>
      <c r="B210" s="215" t="s">
        <v>1406</v>
      </c>
      <c r="C210" s="282" t="s">
        <v>1407</v>
      </c>
      <c r="D210" s="217" t="s">
        <v>398</v>
      </c>
      <c r="E210" s="221">
        <v>1</v>
      </c>
      <c r="F210" s="228"/>
      <c r="G210" s="227">
        <f>ROUND(E210*F210,2)</f>
        <v>0</v>
      </c>
      <c r="H210" s="226"/>
      <c r="I210" s="232" t="s">
        <v>399</v>
      </c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>
        <v>21</v>
      </c>
      <c r="AN210" s="206"/>
      <c r="AO210" s="206"/>
      <c r="AP210" s="206"/>
      <c r="AQ210" s="206"/>
      <c r="AR210" s="206"/>
      <c r="AS210" s="206"/>
      <c r="AT210" s="206"/>
      <c r="AU210" s="206"/>
      <c r="AV210" s="206"/>
      <c r="AW210" s="206"/>
      <c r="AX210" s="206"/>
      <c r="AY210" s="206"/>
      <c r="AZ210" s="206"/>
      <c r="BA210" s="206"/>
      <c r="BB210" s="206"/>
      <c r="BC210" s="206"/>
      <c r="BD210" s="206"/>
      <c r="BE210" s="206"/>
      <c r="BF210" s="206"/>
      <c r="BG210" s="206"/>
      <c r="BH210" s="206"/>
    </row>
    <row r="211" spans="1:60" outlineLevel="1" x14ac:dyDescent="0.2">
      <c r="A211" s="230"/>
      <c r="B211" s="215"/>
      <c r="C211" s="249" t="s">
        <v>1408</v>
      </c>
      <c r="D211" s="218"/>
      <c r="E211" s="222">
        <v>1</v>
      </c>
      <c r="F211" s="227"/>
      <c r="G211" s="227"/>
      <c r="H211" s="226"/>
      <c r="I211" s="232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6"/>
      <c r="AT211" s="206"/>
      <c r="AU211" s="206"/>
      <c r="AV211" s="206"/>
      <c r="AW211" s="206"/>
      <c r="AX211" s="206"/>
      <c r="AY211" s="206"/>
      <c r="AZ211" s="206"/>
      <c r="BA211" s="206"/>
      <c r="BB211" s="206"/>
      <c r="BC211" s="206"/>
      <c r="BD211" s="206"/>
      <c r="BE211" s="206"/>
      <c r="BF211" s="206"/>
      <c r="BG211" s="206"/>
      <c r="BH211" s="206"/>
    </row>
    <row r="212" spans="1:60" x14ac:dyDescent="0.2">
      <c r="A212" s="229" t="s">
        <v>141</v>
      </c>
      <c r="B212" s="214" t="s">
        <v>107</v>
      </c>
      <c r="C212" s="247" t="s">
        <v>108</v>
      </c>
      <c r="D212" s="216"/>
      <c r="E212" s="220"/>
      <c r="F212" s="346">
        <f>SUM(G213:G246)</f>
        <v>0</v>
      </c>
      <c r="G212" s="347"/>
      <c r="H212" s="225"/>
      <c r="I212" s="231"/>
    </row>
    <row r="213" spans="1:60" ht="22.5" outlineLevel="1" x14ac:dyDescent="0.2">
      <c r="A213" s="230">
        <v>59</v>
      </c>
      <c r="B213" s="215" t="s">
        <v>1409</v>
      </c>
      <c r="C213" s="248" t="s">
        <v>1084</v>
      </c>
      <c r="D213" s="217" t="s">
        <v>1071</v>
      </c>
      <c r="E213" s="221">
        <v>1</v>
      </c>
      <c r="F213" s="228"/>
      <c r="G213" s="227">
        <f>ROUND(E213*F213,2)</f>
        <v>0</v>
      </c>
      <c r="H213" s="226"/>
      <c r="I213" s="232" t="s">
        <v>399</v>
      </c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6">
        <v>21</v>
      </c>
      <c r="AN213" s="206"/>
      <c r="AO213" s="206"/>
      <c r="AP213" s="206"/>
      <c r="AQ213" s="206"/>
      <c r="AR213" s="206"/>
      <c r="AS213" s="206"/>
      <c r="AT213" s="206"/>
      <c r="AU213" s="206"/>
      <c r="AV213" s="206"/>
      <c r="AW213" s="206"/>
      <c r="AX213" s="206"/>
      <c r="AY213" s="206"/>
      <c r="AZ213" s="206"/>
      <c r="BA213" s="206"/>
      <c r="BB213" s="206"/>
      <c r="BC213" s="206"/>
      <c r="BD213" s="206"/>
      <c r="BE213" s="206"/>
      <c r="BF213" s="206"/>
      <c r="BG213" s="206"/>
      <c r="BH213" s="206"/>
    </row>
    <row r="214" spans="1:60" outlineLevel="1" x14ac:dyDescent="0.2">
      <c r="A214" s="230"/>
      <c r="B214" s="215"/>
      <c r="C214" s="341" t="s">
        <v>1072</v>
      </c>
      <c r="D214" s="342"/>
      <c r="E214" s="343"/>
      <c r="F214" s="344"/>
      <c r="G214" s="345"/>
      <c r="H214" s="226"/>
      <c r="I214" s="232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6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206"/>
      <c r="AZ214" s="206"/>
      <c r="BA214" s="207" t="str">
        <f>C214</f>
        <v>vč.ceny za výrobní dokumentaci</v>
      </c>
      <c r="BB214" s="206"/>
      <c r="BC214" s="206"/>
      <c r="BD214" s="206"/>
      <c r="BE214" s="206"/>
      <c r="BF214" s="206"/>
      <c r="BG214" s="206"/>
      <c r="BH214" s="206"/>
    </row>
    <row r="215" spans="1:60" outlineLevel="1" x14ac:dyDescent="0.2">
      <c r="A215" s="230"/>
      <c r="B215" s="215"/>
      <c r="C215" s="249" t="s">
        <v>1410</v>
      </c>
      <c r="D215" s="218"/>
      <c r="E215" s="222">
        <v>1</v>
      </c>
      <c r="F215" s="227"/>
      <c r="G215" s="227"/>
      <c r="H215" s="226"/>
      <c r="I215" s="232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6"/>
      <c r="AP215" s="206"/>
      <c r="AQ215" s="206"/>
      <c r="AR215" s="206"/>
      <c r="AS215" s="206"/>
      <c r="AT215" s="206"/>
      <c r="AU215" s="206"/>
      <c r="AV215" s="206"/>
      <c r="AW215" s="206"/>
      <c r="AX215" s="206"/>
      <c r="AY215" s="206"/>
      <c r="AZ215" s="206"/>
      <c r="BA215" s="206"/>
      <c r="BB215" s="206"/>
      <c r="BC215" s="206"/>
      <c r="BD215" s="206"/>
      <c r="BE215" s="206"/>
      <c r="BF215" s="206"/>
      <c r="BG215" s="206"/>
      <c r="BH215" s="206"/>
    </row>
    <row r="216" spans="1:60" ht="22.5" outlineLevel="1" x14ac:dyDescent="0.2">
      <c r="A216" s="230">
        <v>60</v>
      </c>
      <c r="B216" s="215" t="s">
        <v>1411</v>
      </c>
      <c r="C216" s="248" t="s">
        <v>1084</v>
      </c>
      <c r="D216" s="217" t="s">
        <v>1071</v>
      </c>
      <c r="E216" s="221">
        <v>1</v>
      </c>
      <c r="F216" s="228"/>
      <c r="G216" s="227">
        <f>ROUND(E216*F216,2)</f>
        <v>0</v>
      </c>
      <c r="H216" s="226"/>
      <c r="I216" s="232" t="s">
        <v>399</v>
      </c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>
        <v>21</v>
      </c>
      <c r="AN216" s="206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6"/>
      <c r="BC216" s="206"/>
      <c r="BD216" s="206"/>
      <c r="BE216" s="206"/>
      <c r="BF216" s="206"/>
      <c r="BG216" s="206"/>
      <c r="BH216" s="206"/>
    </row>
    <row r="217" spans="1:60" outlineLevel="1" x14ac:dyDescent="0.2">
      <c r="A217" s="230"/>
      <c r="B217" s="215"/>
      <c r="C217" s="341" t="s">
        <v>1072</v>
      </c>
      <c r="D217" s="342"/>
      <c r="E217" s="343"/>
      <c r="F217" s="344"/>
      <c r="G217" s="345"/>
      <c r="H217" s="226"/>
      <c r="I217" s="232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  <c r="AK217" s="206"/>
      <c r="AL217" s="206"/>
      <c r="AM217" s="206"/>
      <c r="AN217" s="206"/>
      <c r="AO217" s="206"/>
      <c r="AP217" s="206"/>
      <c r="AQ217" s="206"/>
      <c r="AR217" s="206"/>
      <c r="AS217" s="206"/>
      <c r="AT217" s="206"/>
      <c r="AU217" s="206"/>
      <c r="AV217" s="206"/>
      <c r="AW217" s="206"/>
      <c r="AX217" s="206"/>
      <c r="AY217" s="206"/>
      <c r="AZ217" s="206"/>
      <c r="BA217" s="207" t="str">
        <f>C217</f>
        <v>vč.ceny za výrobní dokumentaci</v>
      </c>
      <c r="BB217" s="206"/>
      <c r="BC217" s="206"/>
      <c r="BD217" s="206"/>
      <c r="BE217" s="206"/>
      <c r="BF217" s="206"/>
      <c r="BG217" s="206"/>
      <c r="BH217" s="206"/>
    </row>
    <row r="218" spans="1:60" outlineLevel="1" x14ac:dyDescent="0.2">
      <c r="A218" s="230"/>
      <c r="B218" s="215"/>
      <c r="C218" s="249" t="s">
        <v>1412</v>
      </c>
      <c r="D218" s="218"/>
      <c r="E218" s="222">
        <v>1</v>
      </c>
      <c r="F218" s="227"/>
      <c r="G218" s="227"/>
      <c r="H218" s="226"/>
      <c r="I218" s="232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6"/>
      <c r="AN218" s="206"/>
      <c r="AO218" s="206"/>
      <c r="AP218" s="206"/>
      <c r="AQ218" s="206"/>
      <c r="AR218" s="206"/>
      <c r="AS218" s="206"/>
      <c r="AT218" s="206"/>
      <c r="AU218" s="206"/>
      <c r="AV218" s="206"/>
      <c r="AW218" s="206"/>
      <c r="AX218" s="206"/>
      <c r="AY218" s="206"/>
      <c r="AZ218" s="206"/>
      <c r="BA218" s="206"/>
      <c r="BB218" s="206"/>
      <c r="BC218" s="206"/>
      <c r="BD218" s="206"/>
      <c r="BE218" s="206"/>
      <c r="BF218" s="206"/>
      <c r="BG218" s="206"/>
      <c r="BH218" s="206"/>
    </row>
    <row r="219" spans="1:60" ht="22.5" outlineLevel="1" x14ac:dyDescent="0.2">
      <c r="A219" s="230">
        <v>61</v>
      </c>
      <c r="B219" s="215" t="s">
        <v>1413</v>
      </c>
      <c r="C219" s="248" t="s">
        <v>1414</v>
      </c>
      <c r="D219" s="217" t="s">
        <v>1071</v>
      </c>
      <c r="E219" s="221">
        <v>1</v>
      </c>
      <c r="F219" s="228"/>
      <c r="G219" s="227">
        <f>ROUND(E219*F219,2)</f>
        <v>0</v>
      </c>
      <c r="H219" s="226"/>
      <c r="I219" s="232" t="s">
        <v>399</v>
      </c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6">
        <v>21</v>
      </c>
      <c r="AN219" s="206"/>
      <c r="AO219" s="206"/>
      <c r="AP219" s="206"/>
      <c r="AQ219" s="206"/>
      <c r="AR219" s="206"/>
      <c r="AS219" s="206"/>
      <c r="AT219" s="206"/>
      <c r="AU219" s="206"/>
      <c r="AV219" s="206"/>
      <c r="AW219" s="206"/>
      <c r="AX219" s="206"/>
      <c r="AY219" s="206"/>
      <c r="AZ219" s="206"/>
      <c r="BA219" s="206"/>
      <c r="BB219" s="206"/>
      <c r="BC219" s="206"/>
      <c r="BD219" s="206"/>
      <c r="BE219" s="206"/>
      <c r="BF219" s="206"/>
      <c r="BG219" s="206"/>
      <c r="BH219" s="206"/>
    </row>
    <row r="220" spans="1:60" outlineLevel="1" x14ac:dyDescent="0.2">
      <c r="A220" s="230"/>
      <c r="B220" s="215"/>
      <c r="C220" s="341" t="s">
        <v>1072</v>
      </c>
      <c r="D220" s="342"/>
      <c r="E220" s="343"/>
      <c r="F220" s="344"/>
      <c r="G220" s="345"/>
      <c r="H220" s="226"/>
      <c r="I220" s="232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6"/>
      <c r="AN220" s="206"/>
      <c r="AO220" s="206"/>
      <c r="AP220" s="206"/>
      <c r="AQ220" s="206"/>
      <c r="AR220" s="206"/>
      <c r="AS220" s="206"/>
      <c r="AT220" s="206"/>
      <c r="AU220" s="206"/>
      <c r="AV220" s="206"/>
      <c r="AW220" s="206"/>
      <c r="AX220" s="206"/>
      <c r="AY220" s="206"/>
      <c r="AZ220" s="206"/>
      <c r="BA220" s="207" t="str">
        <f>C220</f>
        <v>vč.ceny za výrobní dokumentaci</v>
      </c>
      <c r="BB220" s="206"/>
      <c r="BC220" s="206"/>
      <c r="BD220" s="206"/>
      <c r="BE220" s="206"/>
      <c r="BF220" s="206"/>
      <c r="BG220" s="206"/>
      <c r="BH220" s="206"/>
    </row>
    <row r="221" spans="1:60" outlineLevel="1" x14ac:dyDescent="0.2">
      <c r="A221" s="230"/>
      <c r="B221" s="215"/>
      <c r="C221" s="249" t="s">
        <v>1415</v>
      </c>
      <c r="D221" s="218"/>
      <c r="E221" s="222">
        <v>1</v>
      </c>
      <c r="F221" s="227"/>
      <c r="G221" s="227"/>
      <c r="H221" s="226"/>
      <c r="I221" s="232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6"/>
      <c r="AN221" s="206"/>
      <c r="AO221" s="206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6"/>
      <c r="AZ221" s="206"/>
      <c r="BA221" s="206"/>
      <c r="BB221" s="206"/>
      <c r="BC221" s="206"/>
      <c r="BD221" s="206"/>
      <c r="BE221" s="206"/>
      <c r="BF221" s="206"/>
      <c r="BG221" s="206"/>
      <c r="BH221" s="206"/>
    </row>
    <row r="222" spans="1:60" ht="22.5" outlineLevel="1" x14ac:dyDescent="0.2">
      <c r="A222" s="230">
        <v>62</v>
      </c>
      <c r="B222" s="215" t="s">
        <v>1416</v>
      </c>
      <c r="C222" s="248" t="s">
        <v>1414</v>
      </c>
      <c r="D222" s="217" t="s">
        <v>1071</v>
      </c>
      <c r="E222" s="221">
        <v>1</v>
      </c>
      <c r="F222" s="228"/>
      <c r="G222" s="227">
        <f>ROUND(E222*F222,2)</f>
        <v>0</v>
      </c>
      <c r="H222" s="226"/>
      <c r="I222" s="232" t="s">
        <v>399</v>
      </c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>
        <v>21</v>
      </c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</row>
    <row r="223" spans="1:60" outlineLevel="1" x14ac:dyDescent="0.2">
      <c r="A223" s="230"/>
      <c r="B223" s="215"/>
      <c r="C223" s="341" t="s">
        <v>1072</v>
      </c>
      <c r="D223" s="342"/>
      <c r="E223" s="343"/>
      <c r="F223" s="344"/>
      <c r="G223" s="345"/>
      <c r="H223" s="226"/>
      <c r="I223" s="232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206"/>
      <c r="AZ223" s="206"/>
      <c r="BA223" s="207" t="str">
        <f>C223</f>
        <v>vč.ceny za výrobní dokumentaci</v>
      </c>
      <c r="BB223" s="206"/>
      <c r="BC223" s="206"/>
      <c r="BD223" s="206"/>
      <c r="BE223" s="206"/>
      <c r="BF223" s="206"/>
      <c r="BG223" s="206"/>
      <c r="BH223" s="206"/>
    </row>
    <row r="224" spans="1:60" outlineLevel="1" x14ac:dyDescent="0.2">
      <c r="A224" s="230"/>
      <c r="B224" s="215"/>
      <c r="C224" s="249" t="s">
        <v>1417</v>
      </c>
      <c r="D224" s="218"/>
      <c r="E224" s="222">
        <v>1</v>
      </c>
      <c r="F224" s="227"/>
      <c r="G224" s="227"/>
      <c r="H224" s="226"/>
      <c r="I224" s="232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06"/>
      <c r="AT224" s="206"/>
      <c r="AU224" s="206"/>
      <c r="AV224" s="206"/>
      <c r="AW224" s="206"/>
      <c r="AX224" s="206"/>
      <c r="AY224" s="206"/>
      <c r="AZ224" s="206"/>
      <c r="BA224" s="206"/>
      <c r="BB224" s="206"/>
      <c r="BC224" s="206"/>
      <c r="BD224" s="206"/>
      <c r="BE224" s="206"/>
      <c r="BF224" s="206"/>
      <c r="BG224" s="206"/>
      <c r="BH224" s="206"/>
    </row>
    <row r="225" spans="1:60" ht="22.5" outlineLevel="1" x14ac:dyDescent="0.2">
      <c r="A225" s="230">
        <v>63</v>
      </c>
      <c r="B225" s="215" t="s">
        <v>1418</v>
      </c>
      <c r="C225" s="248" t="s">
        <v>1414</v>
      </c>
      <c r="D225" s="217" t="s">
        <v>1071</v>
      </c>
      <c r="E225" s="221">
        <v>1</v>
      </c>
      <c r="F225" s="228"/>
      <c r="G225" s="227">
        <f>ROUND(E225*F225,2)</f>
        <v>0</v>
      </c>
      <c r="H225" s="226"/>
      <c r="I225" s="232" t="s">
        <v>399</v>
      </c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>
        <v>21</v>
      </c>
      <c r="AN225" s="206"/>
      <c r="AO225" s="206"/>
      <c r="AP225" s="206"/>
      <c r="AQ225" s="206"/>
      <c r="AR225" s="206"/>
      <c r="AS225" s="206"/>
      <c r="AT225" s="206"/>
      <c r="AU225" s="206"/>
      <c r="AV225" s="206"/>
      <c r="AW225" s="206"/>
      <c r="AX225" s="206"/>
      <c r="AY225" s="206"/>
      <c r="AZ225" s="206"/>
      <c r="BA225" s="206"/>
      <c r="BB225" s="206"/>
      <c r="BC225" s="206"/>
      <c r="BD225" s="206"/>
      <c r="BE225" s="206"/>
      <c r="BF225" s="206"/>
      <c r="BG225" s="206"/>
      <c r="BH225" s="206"/>
    </row>
    <row r="226" spans="1:60" outlineLevel="1" x14ac:dyDescent="0.2">
      <c r="A226" s="230"/>
      <c r="B226" s="215"/>
      <c r="C226" s="341" t="s">
        <v>1072</v>
      </c>
      <c r="D226" s="342"/>
      <c r="E226" s="343"/>
      <c r="F226" s="344"/>
      <c r="G226" s="345"/>
      <c r="H226" s="226"/>
      <c r="I226" s="232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  <c r="AQ226" s="206"/>
      <c r="AR226" s="206"/>
      <c r="AS226" s="206"/>
      <c r="AT226" s="206"/>
      <c r="AU226" s="206"/>
      <c r="AV226" s="206"/>
      <c r="AW226" s="206"/>
      <c r="AX226" s="206"/>
      <c r="AY226" s="206"/>
      <c r="AZ226" s="206"/>
      <c r="BA226" s="207" t="str">
        <f>C226</f>
        <v>vč.ceny za výrobní dokumentaci</v>
      </c>
      <c r="BB226" s="206"/>
      <c r="BC226" s="206"/>
      <c r="BD226" s="206"/>
      <c r="BE226" s="206"/>
      <c r="BF226" s="206"/>
      <c r="BG226" s="206"/>
      <c r="BH226" s="206"/>
    </row>
    <row r="227" spans="1:60" outlineLevel="1" x14ac:dyDescent="0.2">
      <c r="A227" s="230"/>
      <c r="B227" s="215"/>
      <c r="C227" s="249" t="s">
        <v>1419</v>
      </c>
      <c r="D227" s="218"/>
      <c r="E227" s="222">
        <v>1</v>
      </c>
      <c r="F227" s="227"/>
      <c r="G227" s="227"/>
      <c r="H227" s="226"/>
      <c r="I227" s="232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  <c r="AQ227" s="206"/>
      <c r="AR227" s="206"/>
      <c r="AS227" s="206"/>
      <c r="AT227" s="206"/>
      <c r="AU227" s="206"/>
      <c r="AV227" s="206"/>
      <c r="AW227" s="206"/>
      <c r="AX227" s="206"/>
      <c r="AY227" s="206"/>
      <c r="AZ227" s="206"/>
      <c r="BA227" s="206"/>
      <c r="BB227" s="206"/>
      <c r="BC227" s="206"/>
      <c r="BD227" s="206"/>
      <c r="BE227" s="206"/>
      <c r="BF227" s="206"/>
      <c r="BG227" s="206"/>
      <c r="BH227" s="206"/>
    </row>
    <row r="228" spans="1:60" ht="22.5" outlineLevel="1" x14ac:dyDescent="0.2">
      <c r="A228" s="230">
        <v>64</v>
      </c>
      <c r="B228" s="215" t="s">
        <v>1420</v>
      </c>
      <c r="C228" s="248" t="s">
        <v>1414</v>
      </c>
      <c r="D228" s="217" t="s">
        <v>1071</v>
      </c>
      <c r="E228" s="221">
        <v>1</v>
      </c>
      <c r="F228" s="228"/>
      <c r="G228" s="227">
        <f>ROUND(E228*F228,2)</f>
        <v>0</v>
      </c>
      <c r="H228" s="226"/>
      <c r="I228" s="232" t="s">
        <v>399</v>
      </c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>
        <v>21</v>
      </c>
      <c r="AN228" s="206"/>
      <c r="AO228" s="206"/>
      <c r="AP228" s="206"/>
      <c r="AQ228" s="206"/>
      <c r="AR228" s="206"/>
      <c r="AS228" s="206"/>
      <c r="AT228" s="206"/>
      <c r="AU228" s="206"/>
      <c r="AV228" s="206"/>
      <c r="AW228" s="206"/>
      <c r="AX228" s="206"/>
      <c r="AY228" s="206"/>
      <c r="AZ228" s="206"/>
      <c r="BA228" s="206"/>
      <c r="BB228" s="206"/>
      <c r="BC228" s="206"/>
      <c r="BD228" s="206"/>
      <c r="BE228" s="206"/>
      <c r="BF228" s="206"/>
      <c r="BG228" s="206"/>
      <c r="BH228" s="206"/>
    </row>
    <row r="229" spans="1:60" outlineLevel="1" x14ac:dyDescent="0.2">
      <c r="A229" s="230"/>
      <c r="B229" s="215"/>
      <c r="C229" s="341" t="s">
        <v>1072</v>
      </c>
      <c r="D229" s="342"/>
      <c r="E229" s="343"/>
      <c r="F229" s="344"/>
      <c r="G229" s="345"/>
      <c r="H229" s="226"/>
      <c r="I229" s="232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206"/>
      <c r="AY229" s="206"/>
      <c r="AZ229" s="206"/>
      <c r="BA229" s="207" t="str">
        <f>C229</f>
        <v>vč.ceny za výrobní dokumentaci</v>
      </c>
      <c r="BB229" s="206"/>
      <c r="BC229" s="206"/>
      <c r="BD229" s="206"/>
      <c r="BE229" s="206"/>
      <c r="BF229" s="206"/>
      <c r="BG229" s="206"/>
      <c r="BH229" s="206"/>
    </row>
    <row r="230" spans="1:60" outlineLevel="1" x14ac:dyDescent="0.2">
      <c r="A230" s="230"/>
      <c r="B230" s="215"/>
      <c r="C230" s="249" t="s">
        <v>1421</v>
      </c>
      <c r="D230" s="218"/>
      <c r="E230" s="222">
        <v>1</v>
      </c>
      <c r="F230" s="227"/>
      <c r="G230" s="227"/>
      <c r="H230" s="226"/>
      <c r="I230" s="232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6"/>
      <c r="BA230" s="206"/>
      <c r="BB230" s="206"/>
      <c r="BC230" s="206"/>
      <c r="BD230" s="206"/>
      <c r="BE230" s="206"/>
      <c r="BF230" s="206"/>
      <c r="BG230" s="206"/>
      <c r="BH230" s="206"/>
    </row>
    <row r="231" spans="1:60" ht="22.5" outlineLevel="1" x14ac:dyDescent="0.2">
      <c r="A231" s="230">
        <v>65</v>
      </c>
      <c r="B231" s="215" t="s">
        <v>1422</v>
      </c>
      <c r="C231" s="248" t="s">
        <v>1414</v>
      </c>
      <c r="D231" s="217" t="s">
        <v>1071</v>
      </c>
      <c r="E231" s="221">
        <v>1</v>
      </c>
      <c r="F231" s="228"/>
      <c r="G231" s="227">
        <f>ROUND(E231*F231,2)</f>
        <v>0</v>
      </c>
      <c r="H231" s="226"/>
      <c r="I231" s="232" t="s">
        <v>399</v>
      </c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06"/>
      <c r="AM231" s="206">
        <v>21</v>
      </c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6"/>
      <c r="AY231" s="206"/>
      <c r="AZ231" s="206"/>
      <c r="BA231" s="206"/>
      <c r="BB231" s="206"/>
      <c r="BC231" s="206"/>
      <c r="BD231" s="206"/>
      <c r="BE231" s="206"/>
      <c r="BF231" s="206"/>
      <c r="BG231" s="206"/>
      <c r="BH231" s="206"/>
    </row>
    <row r="232" spans="1:60" outlineLevel="1" x14ac:dyDescent="0.2">
      <c r="A232" s="230"/>
      <c r="B232" s="215"/>
      <c r="C232" s="341" t="s">
        <v>1072</v>
      </c>
      <c r="D232" s="342"/>
      <c r="E232" s="343"/>
      <c r="F232" s="344"/>
      <c r="G232" s="345"/>
      <c r="H232" s="226"/>
      <c r="I232" s="232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6"/>
      <c r="AY232" s="206"/>
      <c r="AZ232" s="206"/>
      <c r="BA232" s="207" t="str">
        <f>C232</f>
        <v>vč.ceny za výrobní dokumentaci</v>
      </c>
      <c r="BB232" s="206"/>
      <c r="BC232" s="206"/>
      <c r="BD232" s="206"/>
      <c r="BE232" s="206"/>
      <c r="BF232" s="206"/>
      <c r="BG232" s="206"/>
      <c r="BH232" s="206"/>
    </row>
    <row r="233" spans="1:60" outlineLevel="1" x14ac:dyDescent="0.2">
      <c r="A233" s="230"/>
      <c r="B233" s="215"/>
      <c r="C233" s="249" t="s">
        <v>1423</v>
      </c>
      <c r="D233" s="218"/>
      <c r="E233" s="222">
        <v>1</v>
      </c>
      <c r="F233" s="227"/>
      <c r="G233" s="227"/>
      <c r="H233" s="226"/>
      <c r="I233" s="232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06"/>
      <c r="AU233" s="206"/>
      <c r="AV233" s="206"/>
      <c r="AW233" s="206"/>
      <c r="AX233" s="206"/>
      <c r="AY233" s="206"/>
      <c r="AZ233" s="206"/>
      <c r="BA233" s="206"/>
      <c r="BB233" s="206"/>
      <c r="BC233" s="206"/>
      <c r="BD233" s="206"/>
      <c r="BE233" s="206"/>
      <c r="BF233" s="206"/>
      <c r="BG233" s="206"/>
      <c r="BH233" s="206"/>
    </row>
    <row r="234" spans="1:60" ht="22.5" outlineLevel="1" x14ac:dyDescent="0.2">
      <c r="A234" s="230">
        <v>66</v>
      </c>
      <c r="B234" s="215" t="s">
        <v>1424</v>
      </c>
      <c r="C234" s="248" t="s">
        <v>1414</v>
      </c>
      <c r="D234" s="217" t="s">
        <v>1071</v>
      </c>
      <c r="E234" s="221">
        <v>1</v>
      </c>
      <c r="F234" s="228"/>
      <c r="G234" s="227">
        <f>ROUND(E234*F234,2)</f>
        <v>0</v>
      </c>
      <c r="H234" s="226"/>
      <c r="I234" s="232" t="s">
        <v>399</v>
      </c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6">
        <v>21</v>
      </c>
      <c r="AN234" s="206"/>
      <c r="AO234" s="206"/>
      <c r="AP234" s="206"/>
      <c r="AQ234" s="206"/>
      <c r="AR234" s="206"/>
      <c r="AS234" s="206"/>
      <c r="AT234" s="206"/>
      <c r="AU234" s="206"/>
      <c r="AV234" s="206"/>
      <c r="AW234" s="206"/>
      <c r="AX234" s="206"/>
      <c r="AY234" s="206"/>
      <c r="AZ234" s="206"/>
      <c r="BA234" s="206"/>
      <c r="BB234" s="206"/>
      <c r="BC234" s="206"/>
      <c r="BD234" s="206"/>
      <c r="BE234" s="206"/>
      <c r="BF234" s="206"/>
      <c r="BG234" s="206"/>
      <c r="BH234" s="206"/>
    </row>
    <row r="235" spans="1:60" outlineLevel="1" x14ac:dyDescent="0.2">
      <c r="A235" s="230"/>
      <c r="B235" s="215"/>
      <c r="C235" s="341" t="s">
        <v>1072</v>
      </c>
      <c r="D235" s="342"/>
      <c r="E235" s="343"/>
      <c r="F235" s="344"/>
      <c r="G235" s="345"/>
      <c r="H235" s="226"/>
      <c r="I235" s="232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6"/>
      <c r="AN235" s="206"/>
      <c r="AO235" s="206"/>
      <c r="AP235" s="206"/>
      <c r="AQ235" s="206"/>
      <c r="AR235" s="206"/>
      <c r="AS235" s="206"/>
      <c r="AT235" s="206"/>
      <c r="AU235" s="206"/>
      <c r="AV235" s="206"/>
      <c r="AW235" s="206"/>
      <c r="AX235" s="206"/>
      <c r="AY235" s="206"/>
      <c r="AZ235" s="206"/>
      <c r="BA235" s="207" t="str">
        <f>C235</f>
        <v>vč.ceny za výrobní dokumentaci</v>
      </c>
      <c r="BB235" s="206"/>
      <c r="BC235" s="206"/>
      <c r="BD235" s="206"/>
      <c r="BE235" s="206"/>
      <c r="BF235" s="206"/>
      <c r="BG235" s="206"/>
      <c r="BH235" s="206"/>
    </row>
    <row r="236" spans="1:60" outlineLevel="1" x14ac:dyDescent="0.2">
      <c r="A236" s="230"/>
      <c r="B236" s="215"/>
      <c r="C236" s="249" t="s">
        <v>1425</v>
      </c>
      <c r="D236" s="218"/>
      <c r="E236" s="222">
        <v>1</v>
      </c>
      <c r="F236" s="227"/>
      <c r="G236" s="227"/>
      <c r="H236" s="226"/>
      <c r="I236" s="232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06"/>
      <c r="BB236" s="206"/>
      <c r="BC236" s="206"/>
      <c r="BD236" s="206"/>
      <c r="BE236" s="206"/>
      <c r="BF236" s="206"/>
      <c r="BG236" s="206"/>
      <c r="BH236" s="206"/>
    </row>
    <row r="237" spans="1:60" ht="22.5" outlineLevel="1" x14ac:dyDescent="0.2">
      <c r="A237" s="230">
        <v>67</v>
      </c>
      <c r="B237" s="215" t="s">
        <v>1426</v>
      </c>
      <c r="C237" s="248" t="s">
        <v>1414</v>
      </c>
      <c r="D237" s="217" t="s">
        <v>1071</v>
      </c>
      <c r="E237" s="221">
        <v>1</v>
      </c>
      <c r="F237" s="228"/>
      <c r="G237" s="227">
        <f>ROUND(E237*F237,2)</f>
        <v>0</v>
      </c>
      <c r="H237" s="226"/>
      <c r="I237" s="232" t="s">
        <v>399</v>
      </c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6">
        <v>21</v>
      </c>
      <c r="AN237" s="206"/>
      <c r="AO237" s="206"/>
      <c r="AP237" s="206"/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206"/>
      <c r="BC237" s="206"/>
      <c r="BD237" s="206"/>
      <c r="BE237" s="206"/>
      <c r="BF237" s="206"/>
      <c r="BG237" s="206"/>
      <c r="BH237" s="206"/>
    </row>
    <row r="238" spans="1:60" outlineLevel="1" x14ac:dyDescent="0.2">
      <c r="A238" s="230"/>
      <c r="B238" s="215"/>
      <c r="C238" s="341" t="s">
        <v>1072</v>
      </c>
      <c r="D238" s="342"/>
      <c r="E238" s="343"/>
      <c r="F238" s="344"/>
      <c r="G238" s="345"/>
      <c r="H238" s="226"/>
      <c r="I238" s="232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06"/>
      <c r="AZ238" s="206"/>
      <c r="BA238" s="207" t="str">
        <f>C238</f>
        <v>vč.ceny za výrobní dokumentaci</v>
      </c>
      <c r="BB238" s="206"/>
      <c r="BC238" s="206"/>
      <c r="BD238" s="206"/>
      <c r="BE238" s="206"/>
      <c r="BF238" s="206"/>
      <c r="BG238" s="206"/>
      <c r="BH238" s="206"/>
    </row>
    <row r="239" spans="1:60" outlineLevel="1" x14ac:dyDescent="0.2">
      <c r="A239" s="230"/>
      <c r="B239" s="215"/>
      <c r="C239" s="249" t="s">
        <v>1427</v>
      </c>
      <c r="D239" s="218"/>
      <c r="E239" s="222">
        <v>1</v>
      </c>
      <c r="F239" s="227"/>
      <c r="G239" s="227"/>
      <c r="H239" s="226"/>
      <c r="I239" s="232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6"/>
      <c r="AY239" s="206"/>
      <c r="AZ239" s="206"/>
      <c r="BA239" s="206"/>
      <c r="BB239" s="206"/>
      <c r="BC239" s="206"/>
      <c r="BD239" s="206"/>
      <c r="BE239" s="206"/>
      <c r="BF239" s="206"/>
      <c r="BG239" s="206"/>
      <c r="BH239" s="206"/>
    </row>
    <row r="240" spans="1:60" ht="22.5" outlineLevel="1" x14ac:dyDescent="0.2">
      <c r="A240" s="230">
        <v>68</v>
      </c>
      <c r="B240" s="215" t="s">
        <v>1428</v>
      </c>
      <c r="C240" s="248" t="s">
        <v>1414</v>
      </c>
      <c r="D240" s="217" t="s">
        <v>1071</v>
      </c>
      <c r="E240" s="221">
        <v>1</v>
      </c>
      <c r="F240" s="228"/>
      <c r="G240" s="227">
        <f>ROUND(E240*F240,2)</f>
        <v>0</v>
      </c>
      <c r="H240" s="226"/>
      <c r="I240" s="232" t="s">
        <v>399</v>
      </c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>
        <v>21</v>
      </c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6"/>
    </row>
    <row r="241" spans="1:60" outlineLevel="1" x14ac:dyDescent="0.2">
      <c r="A241" s="230"/>
      <c r="B241" s="215"/>
      <c r="C241" s="249" t="s">
        <v>1429</v>
      </c>
      <c r="D241" s="218"/>
      <c r="E241" s="222">
        <v>1</v>
      </c>
      <c r="F241" s="227"/>
      <c r="G241" s="227"/>
      <c r="H241" s="226"/>
      <c r="I241" s="232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  <c r="AP241" s="206"/>
      <c r="AQ241" s="206"/>
      <c r="AR241" s="206"/>
      <c r="AS241" s="206"/>
      <c r="AT241" s="206"/>
      <c r="AU241" s="206"/>
      <c r="AV241" s="206"/>
      <c r="AW241" s="206"/>
      <c r="AX241" s="206"/>
      <c r="AY241" s="206"/>
      <c r="AZ241" s="206"/>
      <c r="BA241" s="206"/>
      <c r="BB241" s="206"/>
      <c r="BC241" s="206"/>
      <c r="BD241" s="206"/>
      <c r="BE241" s="206"/>
      <c r="BF241" s="206"/>
      <c r="BG241" s="206"/>
      <c r="BH241" s="206"/>
    </row>
    <row r="242" spans="1:60" ht="22.5" outlineLevel="1" x14ac:dyDescent="0.2">
      <c r="A242" s="230">
        <v>69</v>
      </c>
      <c r="B242" s="215" t="s">
        <v>1430</v>
      </c>
      <c r="C242" s="248" t="s">
        <v>1431</v>
      </c>
      <c r="D242" s="217" t="s">
        <v>1071</v>
      </c>
      <c r="E242" s="221">
        <v>1</v>
      </c>
      <c r="F242" s="228"/>
      <c r="G242" s="227">
        <f>ROUND(E242*F242,2)</f>
        <v>0</v>
      </c>
      <c r="H242" s="226"/>
      <c r="I242" s="232" t="s">
        <v>399</v>
      </c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>
        <v>21</v>
      </c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</row>
    <row r="243" spans="1:60" outlineLevel="1" x14ac:dyDescent="0.2">
      <c r="A243" s="230"/>
      <c r="B243" s="215"/>
      <c r="C243" s="341" t="s">
        <v>1072</v>
      </c>
      <c r="D243" s="342"/>
      <c r="E243" s="343"/>
      <c r="F243" s="344"/>
      <c r="G243" s="345"/>
      <c r="H243" s="226"/>
      <c r="I243" s="232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6"/>
      <c r="AN243" s="206"/>
      <c r="AO243" s="206"/>
      <c r="AP243" s="206"/>
      <c r="AQ243" s="206"/>
      <c r="AR243" s="206"/>
      <c r="AS243" s="206"/>
      <c r="AT243" s="206"/>
      <c r="AU243" s="206"/>
      <c r="AV243" s="206"/>
      <c r="AW243" s="206"/>
      <c r="AX243" s="206"/>
      <c r="AY243" s="206"/>
      <c r="AZ243" s="206"/>
      <c r="BA243" s="207" t="str">
        <f>C243</f>
        <v>vč.ceny za výrobní dokumentaci</v>
      </c>
      <c r="BB243" s="206"/>
      <c r="BC243" s="206"/>
      <c r="BD243" s="206"/>
      <c r="BE243" s="206"/>
      <c r="BF243" s="206"/>
      <c r="BG243" s="206"/>
      <c r="BH243" s="206"/>
    </row>
    <row r="244" spans="1:60" outlineLevel="1" x14ac:dyDescent="0.2">
      <c r="A244" s="230"/>
      <c r="B244" s="215"/>
      <c r="C244" s="249" t="s">
        <v>1432</v>
      </c>
      <c r="D244" s="218"/>
      <c r="E244" s="222">
        <v>1</v>
      </c>
      <c r="F244" s="227"/>
      <c r="G244" s="227"/>
      <c r="H244" s="226"/>
      <c r="I244" s="232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  <c r="AP244" s="206"/>
      <c r="AQ244" s="206"/>
      <c r="AR244" s="206"/>
      <c r="AS244" s="206"/>
      <c r="AT244" s="206"/>
      <c r="AU244" s="206"/>
      <c r="AV244" s="206"/>
      <c r="AW244" s="206"/>
      <c r="AX244" s="206"/>
      <c r="AY244" s="206"/>
      <c r="AZ244" s="206"/>
      <c r="BA244" s="206"/>
      <c r="BB244" s="206"/>
      <c r="BC244" s="206"/>
      <c r="BD244" s="206"/>
      <c r="BE244" s="206"/>
      <c r="BF244" s="206"/>
      <c r="BG244" s="206"/>
      <c r="BH244" s="206"/>
    </row>
    <row r="245" spans="1:60" ht="22.5" outlineLevel="1" x14ac:dyDescent="0.2">
      <c r="A245" s="230">
        <v>70</v>
      </c>
      <c r="B245" s="215" t="s">
        <v>1433</v>
      </c>
      <c r="C245" s="248" t="s">
        <v>1434</v>
      </c>
      <c r="D245" s="217" t="s">
        <v>398</v>
      </c>
      <c r="E245" s="221">
        <v>1</v>
      </c>
      <c r="F245" s="228"/>
      <c r="G245" s="227">
        <f>ROUND(E245*F245,2)</f>
        <v>0</v>
      </c>
      <c r="H245" s="226"/>
      <c r="I245" s="232" t="s">
        <v>399</v>
      </c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6">
        <v>21</v>
      </c>
      <c r="AN245" s="206"/>
      <c r="AO245" s="206"/>
      <c r="AP245" s="206"/>
      <c r="AQ245" s="206"/>
      <c r="AR245" s="206"/>
      <c r="AS245" s="206"/>
      <c r="AT245" s="206"/>
      <c r="AU245" s="206"/>
      <c r="AV245" s="206"/>
      <c r="AW245" s="206"/>
      <c r="AX245" s="206"/>
      <c r="AY245" s="206"/>
      <c r="AZ245" s="206"/>
      <c r="BA245" s="206"/>
      <c r="BB245" s="206"/>
      <c r="BC245" s="206"/>
      <c r="BD245" s="206"/>
      <c r="BE245" s="206"/>
      <c r="BF245" s="206"/>
      <c r="BG245" s="206"/>
      <c r="BH245" s="206"/>
    </row>
    <row r="246" spans="1:60" outlineLevel="1" x14ac:dyDescent="0.2">
      <c r="A246" s="230"/>
      <c r="B246" s="215"/>
      <c r="C246" s="249" t="s">
        <v>1435</v>
      </c>
      <c r="D246" s="218"/>
      <c r="E246" s="222">
        <v>1</v>
      </c>
      <c r="F246" s="227"/>
      <c r="G246" s="227"/>
      <c r="H246" s="226"/>
      <c r="I246" s="232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  <c r="AZ246" s="206"/>
      <c r="BA246" s="206"/>
      <c r="BB246" s="206"/>
      <c r="BC246" s="206"/>
      <c r="BD246" s="206"/>
      <c r="BE246" s="206"/>
      <c r="BF246" s="206"/>
      <c r="BG246" s="206"/>
      <c r="BH246" s="206"/>
    </row>
    <row r="247" spans="1:60" x14ac:dyDescent="0.2">
      <c r="A247" s="229" t="s">
        <v>141</v>
      </c>
      <c r="B247" s="214" t="s">
        <v>117</v>
      </c>
      <c r="C247" s="247" t="s">
        <v>118</v>
      </c>
      <c r="D247" s="216"/>
      <c r="E247" s="220"/>
      <c r="F247" s="346">
        <f>SUM(G248:G256)</f>
        <v>0</v>
      </c>
      <c r="G247" s="347"/>
      <c r="H247" s="225"/>
      <c r="I247" s="231"/>
    </row>
    <row r="248" spans="1:60" outlineLevel="1" x14ac:dyDescent="0.2">
      <c r="A248" s="230"/>
      <c r="B248" s="335" t="s">
        <v>1191</v>
      </c>
      <c r="C248" s="336"/>
      <c r="D248" s="337"/>
      <c r="E248" s="338"/>
      <c r="F248" s="339"/>
      <c r="G248" s="340"/>
      <c r="H248" s="226"/>
      <c r="I248" s="232"/>
      <c r="J248" s="206"/>
      <c r="K248" s="206">
        <v>0</v>
      </c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</row>
    <row r="249" spans="1:60" outlineLevel="1" x14ac:dyDescent="0.2">
      <c r="A249" s="230"/>
      <c r="B249" s="321" t="s">
        <v>1192</v>
      </c>
      <c r="C249" s="322"/>
      <c r="D249" s="323"/>
      <c r="E249" s="324"/>
      <c r="F249" s="325"/>
      <c r="G249" s="326"/>
      <c r="H249" s="226"/>
      <c r="I249" s="232"/>
      <c r="J249" s="206"/>
      <c r="K249" s="206">
        <v>1</v>
      </c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6"/>
      <c r="AY249" s="206"/>
      <c r="AZ249" s="206"/>
      <c r="BA249" s="206"/>
      <c r="BB249" s="206"/>
      <c r="BC249" s="206"/>
      <c r="BD249" s="206"/>
      <c r="BE249" s="206"/>
      <c r="BF249" s="206"/>
      <c r="BG249" s="206"/>
      <c r="BH249" s="206"/>
    </row>
    <row r="250" spans="1:60" outlineLevel="1" x14ac:dyDescent="0.2">
      <c r="A250" s="230">
        <v>71</v>
      </c>
      <c r="B250" s="215" t="s">
        <v>1196</v>
      </c>
      <c r="C250" s="282" t="s">
        <v>1449</v>
      </c>
      <c r="D250" s="217" t="s">
        <v>147</v>
      </c>
      <c r="E250" s="221">
        <v>27.05</v>
      </c>
      <c r="F250" s="228"/>
      <c r="G250" s="227">
        <f>ROUND(E250*F250,2)</f>
        <v>0</v>
      </c>
      <c r="H250" s="226" t="s">
        <v>1187</v>
      </c>
      <c r="I250" s="232" t="s">
        <v>149</v>
      </c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206">
        <v>21</v>
      </c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6"/>
      <c r="AY250" s="206"/>
      <c r="AZ250" s="206"/>
      <c r="BA250" s="206"/>
      <c r="BB250" s="206"/>
      <c r="BC250" s="206"/>
      <c r="BD250" s="206"/>
      <c r="BE250" s="206"/>
      <c r="BF250" s="206"/>
      <c r="BG250" s="206"/>
      <c r="BH250" s="206"/>
    </row>
    <row r="251" spans="1:60" outlineLevel="1" x14ac:dyDescent="0.2">
      <c r="A251" s="230"/>
      <c r="B251" s="215"/>
      <c r="C251" s="249" t="s">
        <v>1436</v>
      </c>
      <c r="D251" s="218"/>
      <c r="E251" s="222">
        <v>17.05</v>
      </c>
      <c r="F251" s="227"/>
      <c r="G251" s="227"/>
      <c r="H251" s="226"/>
      <c r="I251" s="232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06"/>
      <c r="AU251" s="206"/>
      <c r="AV251" s="206"/>
      <c r="AW251" s="206"/>
      <c r="AX251" s="206"/>
      <c r="AY251" s="206"/>
      <c r="AZ251" s="206"/>
      <c r="BA251" s="206"/>
      <c r="BB251" s="206"/>
      <c r="BC251" s="206"/>
      <c r="BD251" s="206"/>
      <c r="BE251" s="206"/>
      <c r="BF251" s="206"/>
      <c r="BG251" s="206"/>
      <c r="BH251" s="206"/>
    </row>
    <row r="252" spans="1:60" outlineLevel="1" x14ac:dyDescent="0.2">
      <c r="A252" s="230"/>
      <c r="B252" s="215"/>
      <c r="C252" s="249" t="s">
        <v>1437</v>
      </c>
      <c r="D252" s="218"/>
      <c r="E252" s="222">
        <v>10</v>
      </c>
      <c r="F252" s="227"/>
      <c r="G252" s="227"/>
      <c r="H252" s="226"/>
      <c r="I252" s="232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6"/>
      <c r="AK252" s="206"/>
      <c r="AL252" s="206"/>
      <c r="AM252" s="206"/>
      <c r="AN252" s="206"/>
      <c r="AO252" s="206"/>
      <c r="AP252" s="206"/>
      <c r="AQ252" s="206"/>
      <c r="AR252" s="206"/>
      <c r="AS252" s="206"/>
      <c r="AT252" s="206"/>
      <c r="AU252" s="206"/>
      <c r="AV252" s="206"/>
      <c r="AW252" s="206"/>
      <c r="AX252" s="206"/>
      <c r="AY252" s="206"/>
      <c r="AZ252" s="206"/>
      <c r="BA252" s="206"/>
      <c r="BB252" s="206"/>
      <c r="BC252" s="206"/>
      <c r="BD252" s="206"/>
      <c r="BE252" s="206"/>
      <c r="BF252" s="206"/>
      <c r="BG252" s="206"/>
      <c r="BH252" s="206"/>
    </row>
    <row r="253" spans="1:60" outlineLevel="1" x14ac:dyDescent="0.2">
      <c r="A253" s="230"/>
      <c r="B253" s="321" t="s">
        <v>1199</v>
      </c>
      <c r="C253" s="322"/>
      <c r="D253" s="323"/>
      <c r="E253" s="324"/>
      <c r="F253" s="325"/>
      <c r="G253" s="326"/>
      <c r="H253" s="226"/>
      <c r="I253" s="232"/>
      <c r="J253" s="206"/>
      <c r="K253" s="206">
        <v>0</v>
      </c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6"/>
      <c r="AS253" s="206"/>
      <c r="AT253" s="206"/>
      <c r="AU253" s="206"/>
      <c r="AV253" s="206"/>
      <c r="AW253" s="206"/>
      <c r="AX253" s="206"/>
      <c r="AY253" s="206"/>
      <c r="AZ253" s="206"/>
      <c r="BA253" s="206"/>
      <c r="BB253" s="206"/>
      <c r="BC253" s="206"/>
      <c r="BD253" s="206"/>
      <c r="BE253" s="206"/>
      <c r="BF253" s="206"/>
      <c r="BG253" s="206"/>
      <c r="BH253" s="206"/>
    </row>
    <row r="254" spans="1:60" outlineLevel="1" x14ac:dyDescent="0.2">
      <c r="A254" s="230">
        <v>72</v>
      </c>
      <c r="B254" s="215" t="s">
        <v>1201</v>
      </c>
      <c r="C254" s="282" t="s">
        <v>1450</v>
      </c>
      <c r="D254" s="217" t="s">
        <v>147</v>
      </c>
      <c r="E254" s="221">
        <v>27.05</v>
      </c>
      <c r="F254" s="228"/>
      <c r="G254" s="227">
        <f>ROUND(E254*F254,2)</f>
        <v>0</v>
      </c>
      <c r="H254" s="226" t="s">
        <v>1187</v>
      </c>
      <c r="I254" s="232" t="s">
        <v>149</v>
      </c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6"/>
      <c r="AM254" s="206">
        <v>21</v>
      </c>
      <c r="AN254" s="206"/>
      <c r="AO254" s="206"/>
      <c r="AP254" s="206"/>
      <c r="AQ254" s="206"/>
      <c r="AR254" s="206"/>
      <c r="AS254" s="206"/>
      <c r="AT254" s="206"/>
      <c r="AU254" s="206"/>
      <c r="AV254" s="206"/>
      <c r="AW254" s="206"/>
      <c r="AX254" s="206"/>
      <c r="AY254" s="206"/>
      <c r="AZ254" s="206"/>
      <c r="BA254" s="206"/>
      <c r="BB254" s="206"/>
      <c r="BC254" s="206"/>
      <c r="BD254" s="206"/>
      <c r="BE254" s="206"/>
      <c r="BF254" s="206"/>
      <c r="BG254" s="206"/>
      <c r="BH254" s="206"/>
    </row>
    <row r="255" spans="1:60" outlineLevel="1" x14ac:dyDescent="0.2">
      <c r="A255" s="230"/>
      <c r="B255" s="215"/>
      <c r="C255" s="249" t="s">
        <v>1436</v>
      </c>
      <c r="D255" s="218"/>
      <c r="E255" s="222">
        <v>17.05</v>
      </c>
      <c r="F255" s="227"/>
      <c r="G255" s="227"/>
      <c r="H255" s="226"/>
      <c r="I255" s="232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  <c r="AR255" s="206"/>
      <c r="AS255" s="206"/>
      <c r="AT255" s="206"/>
      <c r="AU255" s="206"/>
      <c r="AV255" s="206"/>
      <c r="AW255" s="206"/>
      <c r="AX255" s="206"/>
      <c r="AY255" s="206"/>
      <c r="AZ255" s="206"/>
      <c r="BA255" s="206"/>
      <c r="BB255" s="206"/>
      <c r="BC255" s="206"/>
      <c r="BD255" s="206"/>
      <c r="BE255" s="206"/>
      <c r="BF255" s="206"/>
      <c r="BG255" s="206"/>
      <c r="BH255" s="206"/>
    </row>
    <row r="256" spans="1:60" outlineLevel="1" x14ac:dyDescent="0.2">
      <c r="A256" s="230"/>
      <c r="B256" s="215"/>
      <c r="C256" s="249" t="s">
        <v>1437</v>
      </c>
      <c r="D256" s="218"/>
      <c r="E256" s="222">
        <v>10</v>
      </c>
      <c r="F256" s="227"/>
      <c r="G256" s="227"/>
      <c r="H256" s="226"/>
      <c r="I256" s="232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06"/>
      <c r="AZ256" s="206"/>
      <c r="BA256" s="206"/>
      <c r="BB256" s="206"/>
      <c r="BC256" s="206"/>
      <c r="BD256" s="206"/>
      <c r="BE256" s="206"/>
      <c r="BF256" s="206"/>
      <c r="BG256" s="206"/>
      <c r="BH256" s="206"/>
    </row>
    <row r="257" spans="1:60" x14ac:dyDescent="0.2">
      <c r="A257" s="229" t="s">
        <v>141</v>
      </c>
      <c r="B257" s="214" t="s">
        <v>123</v>
      </c>
      <c r="C257" s="247" t="s">
        <v>124</v>
      </c>
      <c r="D257" s="216"/>
      <c r="E257" s="220"/>
      <c r="F257" s="346">
        <f>SUM(G258:G268)</f>
        <v>0</v>
      </c>
      <c r="G257" s="347"/>
      <c r="H257" s="225"/>
      <c r="I257" s="231"/>
    </row>
    <row r="258" spans="1:60" outlineLevel="1" x14ac:dyDescent="0.2">
      <c r="A258" s="230"/>
      <c r="B258" s="335" t="s">
        <v>1213</v>
      </c>
      <c r="C258" s="336"/>
      <c r="D258" s="337"/>
      <c r="E258" s="338"/>
      <c r="F258" s="339"/>
      <c r="G258" s="340"/>
      <c r="H258" s="226"/>
      <c r="I258" s="232"/>
      <c r="J258" s="206"/>
      <c r="K258" s="206">
        <v>0</v>
      </c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06"/>
      <c r="AU258" s="206"/>
      <c r="AV258" s="206"/>
      <c r="AW258" s="206"/>
      <c r="AX258" s="206"/>
      <c r="AY258" s="206"/>
      <c r="AZ258" s="206"/>
      <c r="BA258" s="206"/>
      <c r="BB258" s="206"/>
      <c r="BC258" s="206"/>
      <c r="BD258" s="206"/>
      <c r="BE258" s="206"/>
      <c r="BF258" s="206"/>
      <c r="BG258" s="206"/>
      <c r="BH258" s="206"/>
    </row>
    <row r="259" spans="1:60" outlineLevel="1" x14ac:dyDescent="0.2">
      <c r="A259" s="230">
        <v>73</v>
      </c>
      <c r="B259" s="215" t="s">
        <v>1214</v>
      </c>
      <c r="C259" s="248" t="s">
        <v>1215</v>
      </c>
      <c r="D259" s="217" t="s">
        <v>274</v>
      </c>
      <c r="E259" s="221">
        <v>15.61242</v>
      </c>
      <c r="F259" s="228"/>
      <c r="G259" s="227">
        <f>ROUND(E259*F259,2)</f>
        <v>0</v>
      </c>
      <c r="H259" s="226" t="s">
        <v>706</v>
      </c>
      <c r="I259" s="232" t="s">
        <v>149</v>
      </c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6">
        <v>21</v>
      </c>
      <c r="AN259" s="206"/>
      <c r="AO259" s="206"/>
      <c r="AP259" s="206"/>
      <c r="AQ259" s="206"/>
      <c r="AR259" s="206"/>
      <c r="AS259" s="206"/>
      <c r="AT259" s="206"/>
      <c r="AU259" s="206"/>
      <c r="AV259" s="206"/>
      <c r="AW259" s="206"/>
      <c r="AX259" s="206"/>
      <c r="AY259" s="206"/>
      <c r="AZ259" s="206"/>
      <c r="BA259" s="206"/>
      <c r="BB259" s="206"/>
      <c r="BC259" s="206"/>
      <c r="BD259" s="206"/>
      <c r="BE259" s="206"/>
      <c r="BF259" s="206"/>
      <c r="BG259" s="206"/>
      <c r="BH259" s="206"/>
    </row>
    <row r="260" spans="1:60" outlineLevel="1" x14ac:dyDescent="0.2">
      <c r="A260" s="230"/>
      <c r="B260" s="321" t="s">
        <v>1438</v>
      </c>
      <c r="C260" s="322"/>
      <c r="D260" s="323"/>
      <c r="E260" s="324"/>
      <c r="F260" s="325"/>
      <c r="G260" s="326"/>
      <c r="H260" s="226"/>
      <c r="I260" s="232"/>
      <c r="J260" s="206"/>
      <c r="K260" s="206">
        <v>0</v>
      </c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  <c r="AP260" s="206"/>
      <c r="AQ260" s="206"/>
      <c r="AR260" s="206"/>
      <c r="AS260" s="206"/>
      <c r="AT260" s="206"/>
      <c r="AU260" s="206"/>
      <c r="AV260" s="206"/>
      <c r="AW260" s="206"/>
      <c r="AX260" s="206"/>
      <c r="AY260" s="206"/>
      <c r="AZ260" s="206"/>
      <c r="BA260" s="206"/>
      <c r="BB260" s="206"/>
      <c r="BC260" s="206"/>
      <c r="BD260" s="206"/>
      <c r="BE260" s="206"/>
      <c r="BF260" s="206"/>
      <c r="BG260" s="206"/>
      <c r="BH260" s="206"/>
    </row>
    <row r="261" spans="1:60" outlineLevel="1" x14ac:dyDescent="0.2">
      <c r="A261" s="230">
        <v>74</v>
      </c>
      <c r="B261" s="215" t="s">
        <v>1439</v>
      </c>
      <c r="C261" s="248" t="s">
        <v>1440</v>
      </c>
      <c r="D261" s="217" t="s">
        <v>274</v>
      </c>
      <c r="E261" s="221">
        <v>15.61242</v>
      </c>
      <c r="F261" s="228"/>
      <c r="G261" s="227">
        <f>ROUND(E261*F261,2)</f>
        <v>0</v>
      </c>
      <c r="H261" s="226" t="s">
        <v>706</v>
      </c>
      <c r="I261" s="232" t="s">
        <v>149</v>
      </c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>
        <v>21</v>
      </c>
      <c r="AN261" s="206"/>
      <c r="AO261" s="206"/>
      <c r="AP261" s="206"/>
      <c r="AQ261" s="206"/>
      <c r="AR261" s="206"/>
      <c r="AS261" s="206"/>
      <c r="AT261" s="206"/>
      <c r="AU261" s="206"/>
      <c r="AV261" s="206"/>
      <c r="AW261" s="206"/>
      <c r="AX261" s="206"/>
      <c r="AY261" s="206"/>
      <c r="AZ261" s="206"/>
      <c r="BA261" s="206"/>
      <c r="BB261" s="206"/>
      <c r="BC261" s="206"/>
      <c r="BD261" s="206"/>
      <c r="BE261" s="206"/>
      <c r="BF261" s="206"/>
      <c r="BG261" s="206"/>
      <c r="BH261" s="206"/>
    </row>
    <row r="262" spans="1:60" outlineLevel="1" x14ac:dyDescent="0.2">
      <c r="A262" s="230"/>
      <c r="B262" s="321" t="s">
        <v>1216</v>
      </c>
      <c r="C262" s="322"/>
      <c r="D262" s="323"/>
      <c r="E262" s="324"/>
      <c r="F262" s="325"/>
      <c r="G262" s="326"/>
      <c r="H262" s="226"/>
      <c r="I262" s="232"/>
      <c r="J262" s="206"/>
      <c r="K262" s="206">
        <v>0</v>
      </c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206"/>
      <c r="AJ262" s="206"/>
      <c r="AK262" s="206"/>
      <c r="AL262" s="206"/>
      <c r="AM262" s="206"/>
      <c r="AN262" s="206"/>
      <c r="AO262" s="206"/>
      <c r="AP262" s="206"/>
      <c r="AQ262" s="206"/>
      <c r="AR262" s="206"/>
      <c r="AS262" s="206"/>
      <c r="AT262" s="206"/>
      <c r="AU262" s="206"/>
      <c r="AV262" s="206"/>
      <c r="AW262" s="206"/>
      <c r="AX262" s="206"/>
      <c r="AY262" s="206"/>
      <c r="AZ262" s="206"/>
      <c r="BA262" s="206"/>
      <c r="BB262" s="206"/>
      <c r="BC262" s="206"/>
      <c r="BD262" s="206"/>
      <c r="BE262" s="206"/>
      <c r="BF262" s="206"/>
      <c r="BG262" s="206"/>
      <c r="BH262" s="206"/>
    </row>
    <row r="263" spans="1:60" outlineLevel="1" x14ac:dyDescent="0.2">
      <c r="A263" s="230">
        <v>75</v>
      </c>
      <c r="B263" s="215" t="s">
        <v>1217</v>
      </c>
      <c r="C263" s="248" t="s">
        <v>1218</v>
      </c>
      <c r="D263" s="217" t="s">
        <v>274</v>
      </c>
      <c r="E263" s="221">
        <v>15.61242</v>
      </c>
      <c r="F263" s="228"/>
      <c r="G263" s="227">
        <f>ROUND(E263*F263,2)</f>
        <v>0</v>
      </c>
      <c r="H263" s="226" t="s">
        <v>706</v>
      </c>
      <c r="I263" s="232" t="s">
        <v>149</v>
      </c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>
        <v>21</v>
      </c>
      <c r="AN263" s="206"/>
      <c r="AO263" s="206"/>
      <c r="AP263" s="206"/>
      <c r="AQ263" s="206"/>
      <c r="AR263" s="206"/>
      <c r="AS263" s="206"/>
      <c r="AT263" s="206"/>
      <c r="AU263" s="206"/>
      <c r="AV263" s="206"/>
      <c r="AW263" s="206"/>
      <c r="AX263" s="206"/>
      <c r="AY263" s="206"/>
      <c r="AZ263" s="206"/>
      <c r="BA263" s="206"/>
      <c r="BB263" s="206"/>
      <c r="BC263" s="206"/>
      <c r="BD263" s="206"/>
      <c r="BE263" s="206"/>
      <c r="BF263" s="206"/>
      <c r="BG263" s="206"/>
      <c r="BH263" s="206"/>
    </row>
    <row r="264" spans="1:60" outlineLevel="1" x14ac:dyDescent="0.2">
      <c r="A264" s="230"/>
      <c r="B264" s="215"/>
      <c r="C264" s="341" t="s">
        <v>1219</v>
      </c>
      <c r="D264" s="342"/>
      <c r="E264" s="343"/>
      <c r="F264" s="344"/>
      <c r="G264" s="345"/>
      <c r="H264" s="226"/>
      <c r="I264" s="232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07" t="str">
        <f>C264</f>
        <v>Včetně naložení na dopravní prostředek a složení na skládku, bez poplatku za skládku.</v>
      </c>
      <c r="BB264" s="206"/>
      <c r="BC264" s="206"/>
      <c r="BD264" s="206"/>
      <c r="BE264" s="206"/>
      <c r="BF264" s="206"/>
      <c r="BG264" s="206"/>
      <c r="BH264" s="206"/>
    </row>
    <row r="265" spans="1:60" outlineLevel="1" x14ac:dyDescent="0.2">
      <c r="A265" s="230">
        <v>76</v>
      </c>
      <c r="B265" s="215" t="s">
        <v>1220</v>
      </c>
      <c r="C265" s="248" t="s">
        <v>1221</v>
      </c>
      <c r="D265" s="217" t="s">
        <v>274</v>
      </c>
      <c r="E265" s="221">
        <v>218.57393999999999</v>
      </c>
      <c r="F265" s="228"/>
      <c r="G265" s="227">
        <f>ROUND(E265*F265,2)</f>
        <v>0</v>
      </c>
      <c r="H265" s="226" t="s">
        <v>706</v>
      </c>
      <c r="I265" s="232" t="s">
        <v>149</v>
      </c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6">
        <v>21</v>
      </c>
      <c r="AN265" s="206"/>
      <c r="AO265" s="206"/>
      <c r="AP265" s="206"/>
      <c r="AQ265" s="206"/>
      <c r="AR265" s="206"/>
      <c r="AS265" s="206"/>
      <c r="AT265" s="206"/>
      <c r="AU265" s="206"/>
      <c r="AV265" s="206"/>
      <c r="AW265" s="206"/>
      <c r="AX265" s="206"/>
      <c r="AY265" s="206"/>
      <c r="AZ265" s="206"/>
      <c r="BA265" s="206"/>
      <c r="BB265" s="206"/>
      <c r="BC265" s="206"/>
      <c r="BD265" s="206"/>
      <c r="BE265" s="206"/>
      <c r="BF265" s="206"/>
      <c r="BG265" s="206"/>
      <c r="BH265" s="206"/>
    </row>
    <row r="266" spans="1:60" outlineLevel="1" x14ac:dyDescent="0.2">
      <c r="A266" s="230"/>
      <c r="B266" s="321" t="s">
        <v>1222</v>
      </c>
      <c r="C266" s="322"/>
      <c r="D266" s="323"/>
      <c r="E266" s="324"/>
      <c r="F266" s="325"/>
      <c r="G266" s="326"/>
      <c r="H266" s="226"/>
      <c r="I266" s="232"/>
      <c r="J266" s="206"/>
      <c r="K266" s="206">
        <v>0</v>
      </c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6"/>
      <c r="AP266" s="206"/>
      <c r="AQ266" s="206"/>
      <c r="AR266" s="206"/>
      <c r="AS266" s="206"/>
      <c r="AT266" s="206"/>
      <c r="AU266" s="206"/>
      <c r="AV266" s="206"/>
      <c r="AW266" s="206"/>
      <c r="AX266" s="206"/>
      <c r="AY266" s="206"/>
      <c r="AZ266" s="206"/>
      <c r="BA266" s="206"/>
      <c r="BB266" s="206"/>
      <c r="BC266" s="206"/>
      <c r="BD266" s="206"/>
      <c r="BE266" s="206"/>
      <c r="BF266" s="206"/>
      <c r="BG266" s="206"/>
      <c r="BH266" s="206"/>
    </row>
    <row r="267" spans="1:60" outlineLevel="1" x14ac:dyDescent="0.2">
      <c r="A267" s="230">
        <v>77</v>
      </c>
      <c r="B267" s="215" t="s">
        <v>1223</v>
      </c>
      <c r="C267" s="248" t="s">
        <v>1224</v>
      </c>
      <c r="D267" s="217" t="s">
        <v>274</v>
      </c>
      <c r="E267" s="221">
        <v>15.61242</v>
      </c>
      <c r="F267" s="228"/>
      <c r="G267" s="227">
        <f>ROUND(E267*F267,2)</f>
        <v>0</v>
      </c>
      <c r="H267" s="226" t="s">
        <v>706</v>
      </c>
      <c r="I267" s="232" t="s">
        <v>149</v>
      </c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6">
        <v>21</v>
      </c>
      <c r="AN267" s="206"/>
      <c r="AO267" s="206"/>
      <c r="AP267" s="206"/>
      <c r="AQ267" s="206"/>
      <c r="AR267" s="206"/>
      <c r="AS267" s="206"/>
      <c r="AT267" s="206"/>
      <c r="AU267" s="206"/>
      <c r="AV267" s="206"/>
      <c r="AW267" s="206"/>
      <c r="AX267" s="206"/>
      <c r="AY267" s="206"/>
      <c r="AZ267" s="206"/>
      <c r="BA267" s="206"/>
      <c r="BB267" s="206"/>
      <c r="BC267" s="206"/>
      <c r="BD267" s="206"/>
      <c r="BE267" s="206"/>
      <c r="BF267" s="206"/>
      <c r="BG267" s="206"/>
      <c r="BH267" s="206"/>
    </row>
    <row r="268" spans="1:60" outlineLevel="1" x14ac:dyDescent="0.2">
      <c r="A268" s="230"/>
      <c r="B268" s="215"/>
      <c r="C268" s="341" t="s">
        <v>1225</v>
      </c>
      <c r="D268" s="342"/>
      <c r="E268" s="343"/>
      <c r="F268" s="344"/>
      <c r="G268" s="345"/>
      <c r="H268" s="226"/>
      <c r="I268" s="232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  <c r="AK268" s="206"/>
      <c r="AL268" s="206"/>
      <c r="AM268" s="206"/>
      <c r="AN268" s="206"/>
      <c r="AO268" s="206"/>
      <c r="AP268" s="206"/>
      <c r="AQ268" s="206"/>
      <c r="AR268" s="206"/>
      <c r="AS268" s="206"/>
      <c r="AT268" s="206"/>
      <c r="AU268" s="206"/>
      <c r="AV268" s="206"/>
      <c r="AW268" s="206"/>
      <c r="AX268" s="206"/>
      <c r="AY268" s="206"/>
      <c r="AZ268" s="206"/>
      <c r="BA268" s="207" t="str">
        <f>C268</f>
        <v>Včetně případného složení na staveništní deponii.</v>
      </c>
      <c r="BB268" s="206"/>
      <c r="BC268" s="206"/>
      <c r="BD268" s="206"/>
      <c r="BE268" s="206"/>
      <c r="BF268" s="206"/>
      <c r="BG268" s="206"/>
      <c r="BH268" s="206"/>
    </row>
    <row r="269" spans="1:60" x14ac:dyDescent="0.2">
      <c r="A269" s="229" t="s">
        <v>141</v>
      </c>
      <c r="B269" s="214" t="s">
        <v>125</v>
      </c>
      <c r="C269" s="247" t="s">
        <v>126</v>
      </c>
      <c r="D269" s="216"/>
      <c r="E269" s="220"/>
      <c r="F269" s="346">
        <f>SUM(G270:G275)</f>
        <v>0</v>
      </c>
      <c r="G269" s="347"/>
      <c r="H269" s="225"/>
      <c r="I269" s="231"/>
    </row>
    <row r="270" spans="1:60" outlineLevel="1" x14ac:dyDescent="0.2">
      <c r="A270" s="230">
        <v>78</v>
      </c>
      <c r="B270" s="215" t="s">
        <v>1228</v>
      </c>
      <c r="C270" s="248" t="s">
        <v>1229</v>
      </c>
      <c r="D270" s="217" t="s">
        <v>1230</v>
      </c>
      <c r="E270" s="221">
        <v>1</v>
      </c>
      <c r="F270" s="228"/>
      <c r="G270" s="227">
        <f>ROUND(E270*F270,2)</f>
        <v>0</v>
      </c>
      <c r="H270" s="226"/>
      <c r="I270" s="232" t="s">
        <v>149</v>
      </c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6">
        <v>21</v>
      </c>
      <c r="AN270" s="206"/>
      <c r="AO270" s="206"/>
      <c r="AP270" s="206"/>
      <c r="AQ270" s="206"/>
      <c r="AR270" s="206"/>
      <c r="AS270" s="206"/>
      <c r="AT270" s="206"/>
      <c r="AU270" s="206"/>
      <c r="AV270" s="206"/>
      <c r="AW270" s="206"/>
      <c r="AX270" s="206"/>
      <c r="AY270" s="206"/>
      <c r="AZ270" s="206"/>
      <c r="BA270" s="206"/>
      <c r="BB270" s="206"/>
      <c r="BC270" s="206"/>
      <c r="BD270" s="206"/>
      <c r="BE270" s="206"/>
      <c r="BF270" s="206"/>
      <c r="BG270" s="206"/>
      <c r="BH270" s="206"/>
    </row>
    <row r="271" spans="1:60" outlineLevel="1" x14ac:dyDescent="0.2">
      <c r="A271" s="230"/>
      <c r="B271" s="215"/>
      <c r="C271" s="341" t="s">
        <v>1231</v>
      </c>
      <c r="D271" s="342"/>
      <c r="E271" s="343"/>
      <c r="F271" s="344"/>
      <c r="G271" s="345"/>
      <c r="H271" s="226"/>
      <c r="I271" s="232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6"/>
      <c r="AN271" s="206"/>
      <c r="AO271" s="206"/>
      <c r="AP271" s="206"/>
      <c r="AQ271" s="206"/>
      <c r="AR271" s="206"/>
      <c r="AS271" s="206"/>
      <c r="AT271" s="206"/>
      <c r="AU271" s="206"/>
      <c r="AV271" s="206"/>
      <c r="AW271" s="206"/>
      <c r="AX271" s="206"/>
      <c r="AY271" s="206"/>
      <c r="AZ271" s="206"/>
      <c r="BA271" s="207" t="str">
        <f>C271</f>
        <v>Veškeré náklady spojené s vybudováním, provozem a odstraněním zařízení staveniště.</v>
      </c>
      <c r="BB271" s="206"/>
      <c r="BC271" s="206"/>
      <c r="BD271" s="206"/>
      <c r="BE271" s="206"/>
      <c r="BF271" s="206"/>
      <c r="BG271" s="206"/>
      <c r="BH271" s="206"/>
    </row>
    <row r="272" spans="1:60" outlineLevel="1" x14ac:dyDescent="0.2">
      <c r="A272" s="230">
        <v>79</v>
      </c>
      <c r="B272" s="215" t="s">
        <v>1232</v>
      </c>
      <c r="C272" s="248" t="s">
        <v>1233</v>
      </c>
      <c r="D272" s="217" t="s">
        <v>1230</v>
      </c>
      <c r="E272" s="221">
        <v>1</v>
      </c>
      <c r="F272" s="228"/>
      <c r="G272" s="227">
        <f>ROUND(E272*F272,2)</f>
        <v>0</v>
      </c>
      <c r="H272" s="226"/>
      <c r="I272" s="232" t="s">
        <v>149</v>
      </c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  <c r="AK272" s="206"/>
      <c r="AL272" s="206"/>
      <c r="AM272" s="206">
        <v>21</v>
      </c>
      <c r="AN272" s="206"/>
      <c r="AO272" s="206"/>
      <c r="AP272" s="206"/>
      <c r="AQ272" s="206"/>
      <c r="AR272" s="206"/>
      <c r="AS272" s="206"/>
      <c r="AT272" s="206"/>
      <c r="AU272" s="206"/>
      <c r="AV272" s="206"/>
      <c r="AW272" s="206"/>
      <c r="AX272" s="206"/>
      <c r="AY272" s="206"/>
      <c r="AZ272" s="206"/>
      <c r="BA272" s="206"/>
      <c r="BB272" s="206"/>
      <c r="BC272" s="206"/>
      <c r="BD272" s="206"/>
      <c r="BE272" s="206"/>
      <c r="BF272" s="206"/>
      <c r="BG272" s="206"/>
      <c r="BH272" s="206"/>
    </row>
    <row r="273" spans="1:60" ht="33.75" outlineLevel="1" x14ac:dyDescent="0.2">
      <c r="A273" s="230"/>
      <c r="B273" s="215"/>
      <c r="C273" s="341" t="s">
        <v>1234</v>
      </c>
      <c r="D273" s="342"/>
      <c r="E273" s="343"/>
      <c r="F273" s="344"/>
      <c r="G273" s="345"/>
      <c r="H273" s="226"/>
      <c r="I273" s="232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206"/>
      <c r="AJ273" s="206"/>
      <c r="AK273" s="206"/>
      <c r="AL273" s="206"/>
      <c r="AM273" s="206"/>
      <c r="AN273" s="206"/>
      <c r="AO273" s="206"/>
      <c r="AP273" s="206"/>
      <c r="AQ273" s="206"/>
      <c r="AR273" s="206"/>
      <c r="AS273" s="206"/>
      <c r="AT273" s="206"/>
      <c r="AU273" s="206"/>
      <c r="AV273" s="206"/>
      <c r="AW273" s="206"/>
      <c r="AX273" s="206"/>
      <c r="AY273" s="206"/>
      <c r="AZ273" s="206"/>
      <c r="BA273" s="207" t="str">
        <f>C273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273" s="206"/>
      <c r="BC273" s="206"/>
      <c r="BD273" s="206"/>
      <c r="BE273" s="206"/>
      <c r="BF273" s="206"/>
      <c r="BG273" s="206"/>
      <c r="BH273" s="206"/>
    </row>
    <row r="274" spans="1:60" outlineLevel="1" x14ac:dyDescent="0.2">
      <c r="A274" s="230">
        <v>80</v>
      </c>
      <c r="B274" s="215" t="s">
        <v>1235</v>
      </c>
      <c r="C274" s="248" t="s">
        <v>1236</v>
      </c>
      <c r="D274" s="217" t="s">
        <v>1230</v>
      </c>
      <c r="E274" s="221">
        <v>1</v>
      </c>
      <c r="F274" s="228"/>
      <c r="G274" s="227">
        <f>ROUND(E274*F274,2)</f>
        <v>0</v>
      </c>
      <c r="H274" s="226"/>
      <c r="I274" s="232" t="s">
        <v>149</v>
      </c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  <c r="AL274" s="206"/>
      <c r="AM274" s="206">
        <v>21</v>
      </c>
      <c r="AN274" s="206"/>
      <c r="AO274" s="206"/>
      <c r="AP274" s="206"/>
      <c r="AQ274" s="206"/>
      <c r="AR274" s="206"/>
      <c r="AS274" s="206"/>
      <c r="AT274" s="206"/>
      <c r="AU274" s="206"/>
      <c r="AV274" s="206"/>
      <c r="AW274" s="206"/>
      <c r="AX274" s="206"/>
      <c r="AY274" s="206"/>
      <c r="AZ274" s="206"/>
      <c r="BA274" s="206"/>
      <c r="BB274" s="206"/>
      <c r="BC274" s="206"/>
      <c r="BD274" s="206"/>
      <c r="BE274" s="206"/>
      <c r="BF274" s="206"/>
      <c r="BG274" s="206"/>
      <c r="BH274" s="206"/>
    </row>
    <row r="275" spans="1:60" ht="23.25" outlineLevel="1" thickBot="1" x14ac:dyDescent="0.25">
      <c r="A275" s="238"/>
      <c r="B275" s="239"/>
      <c r="C275" s="348" t="s">
        <v>1237</v>
      </c>
      <c r="D275" s="349"/>
      <c r="E275" s="350"/>
      <c r="F275" s="351"/>
      <c r="G275" s="352"/>
      <c r="H275" s="240"/>
      <c r="I275" s="241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6"/>
      <c r="AN275" s="206"/>
      <c r="AO275" s="206"/>
      <c r="AP275" s="206"/>
      <c r="AQ275" s="206"/>
      <c r="AR275" s="206"/>
      <c r="AS275" s="206"/>
      <c r="AT275" s="206"/>
      <c r="AU275" s="206"/>
      <c r="AV275" s="206"/>
      <c r="AW275" s="206"/>
      <c r="AX275" s="206"/>
      <c r="AY275" s="206"/>
      <c r="AZ275" s="206"/>
      <c r="BA275" s="207" t="str">
        <f>C275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275" s="206"/>
      <c r="BC275" s="206"/>
      <c r="BD275" s="206"/>
      <c r="BE275" s="206"/>
      <c r="BF275" s="206"/>
      <c r="BG275" s="206"/>
      <c r="BH275" s="206"/>
    </row>
    <row r="276" spans="1:60" hidden="1" x14ac:dyDescent="0.2">
      <c r="C276" s="251"/>
      <c r="D276" s="185"/>
      <c r="AK276">
        <f>SUM(AK1:AK275)</f>
        <v>0</v>
      </c>
      <c r="AL276">
        <f>SUM(AL1:AL275)</f>
        <v>0</v>
      </c>
      <c r="AN276">
        <v>15</v>
      </c>
      <c r="AO276">
        <v>21</v>
      </c>
    </row>
    <row r="277" spans="1:60" ht="13.5" hidden="1" thickBot="1" x14ac:dyDescent="0.25">
      <c r="A277" s="242"/>
      <c r="B277" s="243" t="s">
        <v>1241</v>
      </c>
      <c r="C277" s="252"/>
      <c r="D277" s="244"/>
      <c r="E277" s="245"/>
      <c r="F277" s="245"/>
      <c r="G277" s="246">
        <f>F8+F14+F26+F37+F42+F49+F71+F88+F93+F146+F155+F163+F207+F212+F247+F257+F269</f>
        <v>0</v>
      </c>
      <c r="AN277">
        <f>SUMIF(AM8:AM276,AN276,G8:G276)</f>
        <v>0</v>
      </c>
      <c r="AO277">
        <f>SUMIF(AM8:AM276,AO276,G8:G276)</f>
        <v>0</v>
      </c>
    </row>
    <row r="278" spans="1:60" x14ac:dyDescent="0.2">
      <c r="D278" s="185"/>
    </row>
    <row r="279" spans="1:60" x14ac:dyDescent="0.2">
      <c r="D279" s="185"/>
    </row>
    <row r="280" spans="1:60" x14ac:dyDescent="0.2">
      <c r="D280" s="185"/>
    </row>
    <row r="281" spans="1:60" x14ac:dyDescent="0.2">
      <c r="D281" s="185"/>
    </row>
    <row r="282" spans="1:60" x14ac:dyDescent="0.2">
      <c r="D282" s="185"/>
    </row>
    <row r="283" spans="1:60" x14ac:dyDescent="0.2">
      <c r="D283" s="185"/>
    </row>
    <row r="284" spans="1:60" x14ac:dyDescent="0.2">
      <c r="D284" s="185"/>
    </row>
    <row r="285" spans="1:60" x14ac:dyDescent="0.2">
      <c r="D285" s="185"/>
    </row>
    <row r="286" spans="1:60" x14ac:dyDescent="0.2">
      <c r="D286" s="185"/>
    </row>
    <row r="287" spans="1:60" x14ac:dyDescent="0.2">
      <c r="D287" s="185"/>
    </row>
    <row r="288" spans="1:60" x14ac:dyDescent="0.2">
      <c r="D288" s="185"/>
    </row>
    <row r="289" spans="4:4" x14ac:dyDescent="0.2">
      <c r="D289" s="185"/>
    </row>
    <row r="290" spans="4:4" x14ac:dyDescent="0.2">
      <c r="D290" s="185"/>
    </row>
    <row r="291" spans="4:4" x14ac:dyDescent="0.2">
      <c r="D291" s="185"/>
    </row>
    <row r="292" spans="4:4" x14ac:dyDescent="0.2">
      <c r="D292" s="185"/>
    </row>
    <row r="293" spans="4:4" x14ac:dyDescent="0.2">
      <c r="D293" s="185"/>
    </row>
    <row r="294" spans="4:4" x14ac:dyDescent="0.2">
      <c r="D294" s="185"/>
    </row>
    <row r="295" spans="4:4" x14ac:dyDescent="0.2">
      <c r="D295" s="185"/>
    </row>
    <row r="296" spans="4:4" x14ac:dyDescent="0.2">
      <c r="D296" s="185"/>
    </row>
    <row r="297" spans="4:4" x14ac:dyDescent="0.2">
      <c r="D297" s="185"/>
    </row>
    <row r="298" spans="4:4" x14ac:dyDescent="0.2">
      <c r="D298" s="185"/>
    </row>
    <row r="299" spans="4:4" x14ac:dyDescent="0.2">
      <c r="D299" s="185"/>
    </row>
    <row r="300" spans="4:4" x14ac:dyDescent="0.2">
      <c r="D300" s="185"/>
    </row>
    <row r="301" spans="4:4" x14ac:dyDescent="0.2">
      <c r="D301" s="185"/>
    </row>
    <row r="302" spans="4:4" x14ac:dyDescent="0.2">
      <c r="D302" s="185"/>
    </row>
    <row r="303" spans="4:4" x14ac:dyDescent="0.2">
      <c r="D303" s="185"/>
    </row>
    <row r="304" spans="4:4" x14ac:dyDescent="0.2">
      <c r="D304" s="185"/>
    </row>
    <row r="305" spans="4:4" x14ac:dyDescent="0.2">
      <c r="D305" s="185"/>
    </row>
    <row r="306" spans="4:4" x14ac:dyDescent="0.2">
      <c r="D306" s="185"/>
    </row>
    <row r="307" spans="4:4" x14ac:dyDescent="0.2">
      <c r="D307" s="185"/>
    </row>
    <row r="308" spans="4:4" x14ac:dyDescent="0.2">
      <c r="D308" s="185"/>
    </row>
    <row r="309" spans="4:4" x14ac:dyDescent="0.2">
      <c r="D309" s="185"/>
    </row>
    <row r="310" spans="4:4" x14ac:dyDescent="0.2">
      <c r="D310" s="185"/>
    </row>
    <row r="311" spans="4:4" x14ac:dyDescent="0.2">
      <c r="D311" s="185"/>
    </row>
    <row r="312" spans="4:4" x14ac:dyDescent="0.2">
      <c r="D312" s="185"/>
    </row>
    <row r="313" spans="4:4" x14ac:dyDescent="0.2">
      <c r="D313" s="185"/>
    </row>
    <row r="314" spans="4:4" x14ac:dyDescent="0.2">
      <c r="D314" s="185"/>
    </row>
    <row r="315" spans="4:4" x14ac:dyDescent="0.2">
      <c r="D315" s="185"/>
    </row>
    <row r="316" spans="4:4" x14ac:dyDescent="0.2">
      <c r="D316" s="185"/>
    </row>
    <row r="317" spans="4:4" x14ac:dyDescent="0.2">
      <c r="D317" s="185"/>
    </row>
    <row r="318" spans="4:4" x14ac:dyDescent="0.2">
      <c r="D318" s="185"/>
    </row>
    <row r="319" spans="4:4" x14ac:dyDescent="0.2">
      <c r="D319" s="185"/>
    </row>
    <row r="320" spans="4:4" x14ac:dyDescent="0.2">
      <c r="D320" s="185"/>
    </row>
    <row r="321" spans="4:4" x14ac:dyDescent="0.2">
      <c r="D321" s="185"/>
    </row>
    <row r="322" spans="4:4" x14ac:dyDescent="0.2">
      <c r="D322" s="185"/>
    </row>
    <row r="323" spans="4:4" x14ac:dyDescent="0.2">
      <c r="D323" s="185"/>
    </row>
    <row r="324" spans="4:4" x14ac:dyDescent="0.2">
      <c r="D324" s="185"/>
    </row>
    <row r="325" spans="4:4" x14ac:dyDescent="0.2">
      <c r="D325" s="185"/>
    </row>
    <row r="326" spans="4:4" x14ac:dyDescent="0.2">
      <c r="D326" s="185"/>
    </row>
    <row r="327" spans="4:4" x14ac:dyDescent="0.2">
      <c r="D327" s="185"/>
    </row>
    <row r="328" spans="4:4" x14ac:dyDescent="0.2">
      <c r="D328" s="185"/>
    </row>
    <row r="329" spans="4:4" x14ac:dyDescent="0.2">
      <c r="D329" s="185"/>
    </row>
    <row r="330" spans="4:4" x14ac:dyDescent="0.2">
      <c r="D330" s="185"/>
    </row>
    <row r="331" spans="4:4" x14ac:dyDescent="0.2">
      <c r="D331" s="185"/>
    </row>
    <row r="332" spans="4:4" x14ac:dyDescent="0.2">
      <c r="D332" s="185"/>
    </row>
    <row r="333" spans="4:4" x14ac:dyDescent="0.2">
      <c r="D333" s="185"/>
    </row>
    <row r="334" spans="4:4" x14ac:dyDescent="0.2">
      <c r="D334" s="185"/>
    </row>
    <row r="335" spans="4:4" x14ac:dyDescent="0.2">
      <c r="D335" s="185"/>
    </row>
    <row r="336" spans="4:4" x14ac:dyDescent="0.2">
      <c r="D336" s="185"/>
    </row>
    <row r="337" spans="4:4" x14ac:dyDescent="0.2">
      <c r="D337" s="185"/>
    </row>
    <row r="338" spans="4:4" x14ac:dyDescent="0.2">
      <c r="D338" s="185"/>
    </row>
    <row r="339" spans="4:4" x14ac:dyDescent="0.2">
      <c r="D339" s="185"/>
    </row>
    <row r="340" spans="4:4" x14ac:dyDescent="0.2">
      <c r="D340" s="185"/>
    </row>
    <row r="341" spans="4:4" x14ac:dyDescent="0.2">
      <c r="D341" s="185"/>
    </row>
    <row r="342" spans="4:4" x14ac:dyDescent="0.2">
      <c r="D342" s="185"/>
    </row>
    <row r="343" spans="4:4" x14ac:dyDescent="0.2">
      <c r="D343" s="185"/>
    </row>
    <row r="344" spans="4:4" x14ac:dyDescent="0.2">
      <c r="D344" s="185"/>
    </row>
    <row r="345" spans="4:4" x14ac:dyDescent="0.2">
      <c r="D345" s="185"/>
    </row>
    <row r="346" spans="4:4" x14ac:dyDescent="0.2">
      <c r="D346" s="185"/>
    </row>
    <row r="347" spans="4:4" x14ac:dyDescent="0.2">
      <c r="D347" s="185"/>
    </row>
    <row r="348" spans="4:4" x14ac:dyDescent="0.2">
      <c r="D348" s="185"/>
    </row>
    <row r="349" spans="4:4" x14ac:dyDescent="0.2">
      <c r="D349" s="185"/>
    </row>
    <row r="350" spans="4:4" x14ac:dyDescent="0.2">
      <c r="D350" s="185"/>
    </row>
    <row r="351" spans="4:4" x14ac:dyDescent="0.2">
      <c r="D351" s="185"/>
    </row>
    <row r="352" spans="4:4" x14ac:dyDescent="0.2">
      <c r="D352" s="185"/>
    </row>
    <row r="353" spans="4:4" x14ac:dyDescent="0.2">
      <c r="D353" s="185"/>
    </row>
    <row r="354" spans="4:4" x14ac:dyDescent="0.2">
      <c r="D354" s="185"/>
    </row>
    <row r="355" spans="4:4" x14ac:dyDescent="0.2">
      <c r="D355" s="185"/>
    </row>
    <row r="356" spans="4:4" x14ac:dyDescent="0.2">
      <c r="D356" s="185"/>
    </row>
    <row r="357" spans="4:4" x14ac:dyDescent="0.2">
      <c r="D357" s="185"/>
    </row>
    <row r="358" spans="4:4" x14ac:dyDescent="0.2">
      <c r="D358" s="185"/>
    </row>
    <row r="359" spans="4:4" x14ac:dyDescent="0.2">
      <c r="D359" s="185"/>
    </row>
    <row r="360" spans="4:4" x14ac:dyDescent="0.2">
      <c r="D360" s="185"/>
    </row>
    <row r="361" spans="4:4" x14ac:dyDescent="0.2">
      <c r="D361" s="185"/>
    </row>
    <row r="362" spans="4:4" x14ac:dyDescent="0.2">
      <c r="D362" s="185"/>
    </row>
    <row r="363" spans="4:4" x14ac:dyDescent="0.2">
      <c r="D363" s="185"/>
    </row>
    <row r="364" spans="4:4" x14ac:dyDescent="0.2">
      <c r="D364" s="185"/>
    </row>
    <row r="365" spans="4:4" x14ac:dyDescent="0.2">
      <c r="D365" s="185"/>
    </row>
    <row r="366" spans="4:4" x14ac:dyDescent="0.2">
      <c r="D366" s="185"/>
    </row>
    <row r="367" spans="4:4" x14ac:dyDescent="0.2">
      <c r="D367" s="185"/>
    </row>
    <row r="368" spans="4:4" x14ac:dyDescent="0.2">
      <c r="D368" s="185"/>
    </row>
    <row r="369" spans="4:4" x14ac:dyDescent="0.2">
      <c r="D369" s="185"/>
    </row>
    <row r="370" spans="4:4" x14ac:dyDescent="0.2">
      <c r="D370" s="185"/>
    </row>
    <row r="371" spans="4:4" x14ac:dyDescent="0.2">
      <c r="D371" s="185"/>
    </row>
    <row r="372" spans="4:4" x14ac:dyDescent="0.2">
      <c r="D372" s="185"/>
    </row>
    <row r="373" spans="4:4" x14ac:dyDescent="0.2">
      <c r="D373" s="185"/>
    </row>
    <row r="374" spans="4:4" x14ac:dyDescent="0.2">
      <c r="D374" s="185"/>
    </row>
    <row r="375" spans="4:4" x14ac:dyDescent="0.2">
      <c r="D375" s="185"/>
    </row>
    <row r="376" spans="4:4" x14ac:dyDescent="0.2">
      <c r="D376" s="185"/>
    </row>
    <row r="377" spans="4:4" x14ac:dyDescent="0.2">
      <c r="D377" s="185"/>
    </row>
    <row r="378" spans="4:4" x14ac:dyDescent="0.2">
      <c r="D378" s="185"/>
    </row>
    <row r="379" spans="4:4" x14ac:dyDescent="0.2">
      <c r="D379" s="185"/>
    </row>
    <row r="380" spans="4:4" x14ac:dyDescent="0.2">
      <c r="D380" s="185"/>
    </row>
    <row r="381" spans="4:4" x14ac:dyDescent="0.2">
      <c r="D381" s="185"/>
    </row>
    <row r="382" spans="4:4" x14ac:dyDescent="0.2">
      <c r="D382" s="185"/>
    </row>
    <row r="383" spans="4:4" x14ac:dyDescent="0.2">
      <c r="D383" s="185"/>
    </row>
    <row r="384" spans="4:4" x14ac:dyDescent="0.2">
      <c r="D384" s="185"/>
    </row>
    <row r="385" spans="4:4" x14ac:dyDescent="0.2">
      <c r="D385" s="185"/>
    </row>
    <row r="386" spans="4:4" x14ac:dyDescent="0.2">
      <c r="D386" s="185"/>
    </row>
    <row r="387" spans="4:4" x14ac:dyDescent="0.2">
      <c r="D387" s="185"/>
    </row>
    <row r="388" spans="4:4" x14ac:dyDescent="0.2">
      <c r="D388" s="185"/>
    </row>
    <row r="389" spans="4:4" x14ac:dyDescent="0.2">
      <c r="D389" s="185"/>
    </row>
    <row r="390" spans="4:4" x14ac:dyDescent="0.2">
      <c r="D390" s="185"/>
    </row>
    <row r="391" spans="4:4" x14ac:dyDescent="0.2">
      <c r="D391" s="185"/>
    </row>
    <row r="392" spans="4:4" x14ac:dyDescent="0.2">
      <c r="D392" s="185"/>
    </row>
    <row r="393" spans="4:4" x14ac:dyDescent="0.2">
      <c r="D393" s="185"/>
    </row>
    <row r="394" spans="4:4" x14ac:dyDescent="0.2">
      <c r="D394" s="185"/>
    </row>
    <row r="395" spans="4:4" x14ac:dyDescent="0.2">
      <c r="D395" s="185"/>
    </row>
    <row r="396" spans="4:4" x14ac:dyDescent="0.2">
      <c r="D396" s="185"/>
    </row>
    <row r="397" spans="4:4" x14ac:dyDescent="0.2">
      <c r="D397" s="185"/>
    </row>
    <row r="398" spans="4:4" x14ac:dyDescent="0.2">
      <c r="D398" s="185"/>
    </row>
    <row r="399" spans="4:4" x14ac:dyDescent="0.2">
      <c r="D399" s="185"/>
    </row>
    <row r="400" spans="4:4" x14ac:dyDescent="0.2">
      <c r="D400" s="185"/>
    </row>
    <row r="401" spans="4:4" x14ac:dyDescent="0.2">
      <c r="D401" s="185"/>
    </row>
    <row r="402" spans="4:4" x14ac:dyDescent="0.2">
      <c r="D402" s="185"/>
    </row>
    <row r="403" spans="4:4" x14ac:dyDescent="0.2">
      <c r="D403" s="185"/>
    </row>
    <row r="404" spans="4:4" x14ac:dyDescent="0.2">
      <c r="D404" s="185"/>
    </row>
    <row r="405" spans="4:4" x14ac:dyDescent="0.2">
      <c r="D405" s="185"/>
    </row>
    <row r="406" spans="4:4" x14ac:dyDescent="0.2">
      <c r="D406" s="185"/>
    </row>
    <row r="407" spans="4:4" x14ac:dyDescent="0.2">
      <c r="D407" s="185"/>
    </row>
    <row r="408" spans="4:4" x14ac:dyDescent="0.2">
      <c r="D408" s="185"/>
    </row>
    <row r="409" spans="4:4" x14ac:dyDescent="0.2">
      <c r="D409" s="185"/>
    </row>
    <row r="410" spans="4:4" x14ac:dyDescent="0.2">
      <c r="D410" s="185"/>
    </row>
    <row r="411" spans="4:4" x14ac:dyDescent="0.2">
      <c r="D411" s="185"/>
    </row>
    <row r="412" spans="4:4" x14ac:dyDescent="0.2">
      <c r="D412" s="185"/>
    </row>
    <row r="413" spans="4:4" x14ac:dyDescent="0.2">
      <c r="D413" s="185"/>
    </row>
    <row r="414" spans="4:4" x14ac:dyDescent="0.2">
      <c r="D414" s="185"/>
    </row>
    <row r="415" spans="4:4" x14ac:dyDescent="0.2">
      <c r="D415" s="185"/>
    </row>
    <row r="416" spans="4:4" x14ac:dyDescent="0.2">
      <c r="D416" s="185"/>
    </row>
    <row r="417" spans="4:4" x14ac:dyDescent="0.2">
      <c r="D417" s="185"/>
    </row>
    <row r="418" spans="4:4" x14ac:dyDescent="0.2">
      <c r="D418" s="185"/>
    </row>
    <row r="419" spans="4:4" x14ac:dyDescent="0.2">
      <c r="D419" s="185"/>
    </row>
    <row r="420" spans="4:4" x14ac:dyDescent="0.2">
      <c r="D420" s="185"/>
    </row>
    <row r="421" spans="4:4" x14ac:dyDescent="0.2">
      <c r="D421" s="185"/>
    </row>
    <row r="422" spans="4:4" x14ac:dyDescent="0.2">
      <c r="D422" s="185"/>
    </row>
    <row r="423" spans="4:4" x14ac:dyDescent="0.2">
      <c r="D423" s="185"/>
    </row>
    <row r="424" spans="4:4" x14ac:dyDescent="0.2">
      <c r="D424" s="185"/>
    </row>
    <row r="425" spans="4:4" x14ac:dyDescent="0.2">
      <c r="D425" s="185"/>
    </row>
    <row r="426" spans="4:4" x14ac:dyDescent="0.2">
      <c r="D426" s="185"/>
    </row>
    <row r="427" spans="4:4" x14ac:dyDescent="0.2">
      <c r="D427" s="185"/>
    </row>
    <row r="428" spans="4:4" x14ac:dyDescent="0.2">
      <c r="D428" s="185"/>
    </row>
    <row r="429" spans="4:4" x14ac:dyDescent="0.2">
      <c r="D429" s="185"/>
    </row>
    <row r="430" spans="4:4" x14ac:dyDescent="0.2">
      <c r="D430" s="185"/>
    </row>
    <row r="431" spans="4:4" x14ac:dyDescent="0.2">
      <c r="D431" s="185"/>
    </row>
    <row r="432" spans="4:4" x14ac:dyDescent="0.2">
      <c r="D432" s="185"/>
    </row>
    <row r="433" spans="4:4" x14ac:dyDescent="0.2">
      <c r="D433" s="185"/>
    </row>
    <row r="434" spans="4:4" x14ac:dyDescent="0.2">
      <c r="D434" s="185"/>
    </row>
    <row r="435" spans="4:4" x14ac:dyDescent="0.2">
      <c r="D435" s="185"/>
    </row>
    <row r="436" spans="4:4" x14ac:dyDescent="0.2">
      <c r="D436" s="185"/>
    </row>
    <row r="437" spans="4:4" x14ac:dyDescent="0.2">
      <c r="D437" s="185"/>
    </row>
    <row r="438" spans="4:4" x14ac:dyDescent="0.2">
      <c r="D438" s="185"/>
    </row>
    <row r="439" spans="4:4" x14ac:dyDescent="0.2">
      <c r="D439" s="185"/>
    </row>
    <row r="440" spans="4:4" x14ac:dyDescent="0.2">
      <c r="D440" s="185"/>
    </row>
    <row r="441" spans="4:4" x14ac:dyDescent="0.2">
      <c r="D441" s="185"/>
    </row>
    <row r="442" spans="4:4" x14ac:dyDescent="0.2">
      <c r="D442" s="185"/>
    </row>
    <row r="443" spans="4:4" x14ac:dyDescent="0.2">
      <c r="D443" s="185"/>
    </row>
    <row r="444" spans="4:4" x14ac:dyDescent="0.2">
      <c r="D444" s="185"/>
    </row>
    <row r="445" spans="4:4" x14ac:dyDescent="0.2">
      <c r="D445" s="185"/>
    </row>
    <row r="446" spans="4:4" x14ac:dyDescent="0.2">
      <c r="D446" s="185"/>
    </row>
    <row r="447" spans="4:4" x14ac:dyDescent="0.2">
      <c r="D447" s="185"/>
    </row>
    <row r="448" spans="4:4" x14ac:dyDescent="0.2">
      <c r="D448" s="185"/>
    </row>
    <row r="449" spans="4:4" x14ac:dyDescent="0.2">
      <c r="D449" s="185"/>
    </row>
    <row r="450" spans="4:4" x14ac:dyDescent="0.2">
      <c r="D450" s="185"/>
    </row>
    <row r="451" spans="4:4" x14ac:dyDescent="0.2">
      <c r="D451" s="185"/>
    </row>
    <row r="452" spans="4:4" x14ac:dyDescent="0.2">
      <c r="D452" s="185"/>
    </row>
    <row r="453" spans="4:4" x14ac:dyDescent="0.2">
      <c r="D453" s="185"/>
    </row>
    <row r="454" spans="4:4" x14ac:dyDescent="0.2">
      <c r="D454" s="185"/>
    </row>
    <row r="455" spans="4:4" x14ac:dyDescent="0.2">
      <c r="D455" s="185"/>
    </row>
    <row r="456" spans="4:4" x14ac:dyDescent="0.2">
      <c r="D456" s="185"/>
    </row>
    <row r="457" spans="4:4" x14ac:dyDescent="0.2">
      <c r="D457" s="185"/>
    </row>
    <row r="458" spans="4:4" x14ac:dyDescent="0.2">
      <c r="D458" s="185"/>
    </row>
    <row r="459" spans="4:4" x14ac:dyDescent="0.2">
      <c r="D459" s="185"/>
    </row>
    <row r="460" spans="4:4" x14ac:dyDescent="0.2">
      <c r="D460" s="185"/>
    </row>
    <row r="461" spans="4:4" x14ac:dyDescent="0.2">
      <c r="D461" s="185"/>
    </row>
    <row r="462" spans="4:4" x14ac:dyDescent="0.2">
      <c r="D462" s="185"/>
    </row>
    <row r="463" spans="4:4" x14ac:dyDescent="0.2">
      <c r="D463" s="185"/>
    </row>
    <row r="464" spans="4:4" x14ac:dyDescent="0.2">
      <c r="D464" s="185"/>
    </row>
    <row r="465" spans="4:4" x14ac:dyDescent="0.2">
      <c r="D465" s="185"/>
    </row>
    <row r="466" spans="4:4" x14ac:dyDescent="0.2">
      <c r="D466" s="185"/>
    </row>
    <row r="467" spans="4:4" x14ac:dyDescent="0.2">
      <c r="D467" s="185"/>
    </row>
    <row r="468" spans="4:4" x14ac:dyDescent="0.2">
      <c r="D468" s="185"/>
    </row>
    <row r="469" spans="4:4" x14ac:dyDescent="0.2">
      <c r="D469" s="185"/>
    </row>
    <row r="470" spans="4:4" x14ac:dyDescent="0.2">
      <c r="D470" s="185"/>
    </row>
    <row r="471" spans="4:4" x14ac:dyDescent="0.2">
      <c r="D471" s="185"/>
    </row>
    <row r="472" spans="4:4" x14ac:dyDescent="0.2">
      <c r="D472" s="185"/>
    </row>
    <row r="473" spans="4:4" x14ac:dyDescent="0.2">
      <c r="D473" s="185"/>
    </row>
    <row r="474" spans="4:4" x14ac:dyDescent="0.2">
      <c r="D474" s="185"/>
    </row>
    <row r="475" spans="4:4" x14ac:dyDescent="0.2">
      <c r="D475" s="185"/>
    </row>
    <row r="476" spans="4:4" x14ac:dyDescent="0.2">
      <c r="D476" s="185"/>
    </row>
    <row r="477" spans="4:4" x14ac:dyDescent="0.2">
      <c r="D477" s="185"/>
    </row>
    <row r="478" spans="4:4" x14ac:dyDescent="0.2">
      <c r="D478" s="185"/>
    </row>
    <row r="479" spans="4:4" x14ac:dyDescent="0.2">
      <c r="D479" s="185"/>
    </row>
    <row r="480" spans="4:4" x14ac:dyDescent="0.2">
      <c r="D480" s="185"/>
    </row>
    <row r="481" spans="4:4" x14ac:dyDescent="0.2">
      <c r="D481" s="185"/>
    </row>
    <row r="482" spans="4:4" x14ac:dyDescent="0.2">
      <c r="D482" s="185"/>
    </row>
    <row r="483" spans="4:4" x14ac:dyDescent="0.2">
      <c r="D483" s="185"/>
    </row>
    <row r="484" spans="4:4" x14ac:dyDescent="0.2">
      <c r="D484" s="185"/>
    </row>
    <row r="485" spans="4:4" x14ac:dyDescent="0.2">
      <c r="D485" s="185"/>
    </row>
    <row r="486" spans="4:4" x14ac:dyDescent="0.2">
      <c r="D486" s="185"/>
    </row>
    <row r="487" spans="4:4" x14ac:dyDescent="0.2">
      <c r="D487" s="185"/>
    </row>
    <row r="488" spans="4:4" x14ac:dyDescent="0.2">
      <c r="D488" s="185"/>
    </row>
    <row r="489" spans="4:4" x14ac:dyDescent="0.2">
      <c r="D489" s="185"/>
    </row>
    <row r="490" spans="4:4" x14ac:dyDescent="0.2">
      <c r="D490" s="185"/>
    </row>
    <row r="491" spans="4:4" x14ac:dyDescent="0.2">
      <c r="D491" s="185"/>
    </row>
    <row r="492" spans="4:4" x14ac:dyDescent="0.2">
      <c r="D492" s="185"/>
    </row>
    <row r="493" spans="4:4" x14ac:dyDescent="0.2">
      <c r="D493" s="185"/>
    </row>
    <row r="494" spans="4:4" x14ac:dyDescent="0.2">
      <c r="D494" s="185"/>
    </row>
    <row r="495" spans="4:4" x14ac:dyDescent="0.2">
      <c r="D495" s="185"/>
    </row>
    <row r="496" spans="4:4" x14ac:dyDescent="0.2">
      <c r="D496" s="185"/>
    </row>
    <row r="497" spans="4:4" x14ac:dyDescent="0.2">
      <c r="D497" s="185"/>
    </row>
    <row r="498" spans="4:4" x14ac:dyDescent="0.2">
      <c r="D498" s="185"/>
    </row>
    <row r="499" spans="4:4" x14ac:dyDescent="0.2">
      <c r="D499" s="185"/>
    </row>
    <row r="500" spans="4:4" x14ac:dyDescent="0.2">
      <c r="D500" s="185"/>
    </row>
    <row r="501" spans="4:4" x14ac:dyDescent="0.2">
      <c r="D501" s="185"/>
    </row>
    <row r="502" spans="4:4" x14ac:dyDescent="0.2">
      <c r="D502" s="185"/>
    </row>
    <row r="503" spans="4:4" x14ac:dyDescent="0.2">
      <c r="D503" s="185"/>
    </row>
    <row r="504" spans="4:4" x14ac:dyDescent="0.2">
      <c r="D504" s="185"/>
    </row>
    <row r="505" spans="4:4" x14ac:dyDescent="0.2">
      <c r="D505" s="185"/>
    </row>
    <row r="506" spans="4:4" x14ac:dyDescent="0.2">
      <c r="D506" s="185"/>
    </row>
    <row r="507" spans="4:4" x14ac:dyDescent="0.2">
      <c r="D507" s="185"/>
    </row>
    <row r="508" spans="4:4" x14ac:dyDescent="0.2">
      <c r="D508" s="185"/>
    </row>
    <row r="509" spans="4:4" x14ac:dyDescent="0.2">
      <c r="D509" s="185"/>
    </row>
    <row r="510" spans="4:4" x14ac:dyDescent="0.2">
      <c r="D510" s="185"/>
    </row>
    <row r="511" spans="4:4" x14ac:dyDescent="0.2">
      <c r="D511" s="185"/>
    </row>
    <row r="512" spans="4:4" x14ac:dyDescent="0.2">
      <c r="D512" s="185"/>
    </row>
    <row r="513" spans="4:4" x14ac:dyDescent="0.2">
      <c r="D513" s="185"/>
    </row>
    <row r="514" spans="4:4" x14ac:dyDescent="0.2">
      <c r="D514" s="185"/>
    </row>
    <row r="515" spans="4:4" x14ac:dyDescent="0.2">
      <c r="D515" s="185"/>
    </row>
    <row r="516" spans="4:4" x14ac:dyDescent="0.2">
      <c r="D516" s="185"/>
    </row>
    <row r="517" spans="4:4" x14ac:dyDescent="0.2">
      <c r="D517" s="185"/>
    </row>
    <row r="518" spans="4:4" x14ac:dyDescent="0.2">
      <c r="D518" s="185"/>
    </row>
    <row r="519" spans="4:4" x14ac:dyDescent="0.2">
      <c r="D519" s="185"/>
    </row>
    <row r="520" spans="4:4" x14ac:dyDescent="0.2">
      <c r="D520" s="185"/>
    </row>
    <row r="521" spans="4:4" x14ac:dyDescent="0.2">
      <c r="D521" s="185"/>
    </row>
    <row r="522" spans="4:4" x14ac:dyDescent="0.2">
      <c r="D522" s="185"/>
    </row>
    <row r="523" spans="4:4" x14ac:dyDescent="0.2">
      <c r="D523" s="185"/>
    </row>
    <row r="524" spans="4:4" x14ac:dyDescent="0.2">
      <c r="D524" s="185"/>
    </row>
    <row r="525" spans="4:4" x14ac:dyDescent="0.2">
      <c r="D525" s="185"/>
    </row>
    <row r="526" spans="4:4" x14ac:dyDescent="0.2">
      <c r="D526" s="185"/>
    </row>
    <row r="527" spans="4:4" x14ac:dyDescent="0.2">
      <c r="D527" s="185"/>
    </row>
    <row r="528" spans="4:4" x14ac:dyDescent="0.2">
      <c r="D528" s="185"/>
    </row>
    <row r="529" spans="4:4" x14ac:dyDescent="0.2">
      <c r="D529" s="185"/>
    </row>
    <row r="530" spans="4:4" x14ac:dyDescent="0.2">
      <c r="D530" s="185"/>
    </row>
    <row r="531" spans="4:4" x14ac:dyDescent="0.2">
      <c r="D531" s="185"/>
    </row>
    <row r="532" spans="4:4" x14ac:dyDescent="0.2">
      <c r="D532" s="185"/>
    </row>
    <row r="533" spans="4:4" x14ac:dyDescent="0.2">
      <c r="D533" s="185"/>
    </row>
    <row r="534" spans="4:4" x14ac:dyDescent="0.2">
      <c r="D534" s="185"/>
    </row>
    <row r="535" spans="4:4" x14ac:dyDescent="0.2">
      <c r="D535" s="185"/>
    </row>
    <row r="536" spans="4:4" x14ac:dyDescent="0.2">
      <c r="D536" s="185"/>
    </row>
    <row r="537" spans="4:4" x14ac:dyDescent="0.2">
      <c r="D537" s="185"/>
    </row>
    <row r="538" spans="4:4" x14ac:dyDescent="0.2">
      <c r="D538" s="185"/>
    </row>
    <row r="539" spans="4:4" x14ac:dyDescent="0.2">
      <c r="D539" s="185"/>
    </row>
    <row r="540" spans="4:4" x14ac:dyDescent="0.2">
      <c r="D540" s="185"/>
    </row>
    <row r="541" spans="4:4" x14ac:dyDescent="0.2">
      <c r="D541" s="185"/>
    </row>
    <row r="542" spans="4:4" x14ac:dyDescent="0.2">
      <c r="D542" s="185"/>
    </row>
    <row r="543" spans="4:4" x14ac:dyDescent="0.2">
      <c r="D543" s="185"/>
    </row>
    <row r="544" spans="4:4" x14ac:dyDescent="0.2">
      <c r="D544" s="185"/>
    </row>
    <row r="545" spans="4:4" x14ac:dyDescent="0.2">
      <c r="D545" s="185"/>
    </row>
    <row r="546" spans="4:4" x14ac:dyDescent="0.2">
      <c r="D546" s="185"/>
    </row>
    <row r="547" spans="4:4" x14ac:dyDescent="0.2">
      <c r="D547" s="185"/>
    </row>
    <row r="548" spans="4:4" x14ac:dyDescent="0.2">
      <c r="D548" s="185"/>
    </row>
    <row r="549" spans="4:4" x14ac:dyDescent="0.2">
      <c r="D549" s="185"/>
    </row>
    <row r="550" spans="4:4" x14ac:dyDescent="0.2">
      <c r="D550" s="185"/>
    </row>
    <row r="551" spans="4:4" x14ac:dyDescent="0.2">
      <c r="D551" s="185"/>
    </row>
    <row r="552" spans="4:4" x14ac:dyDescent="0.2">
      <c r="D552" s="185"/>
    </row>
    <row r="553" spans="4:4" x14ac:dyDescent="0.2">
      <c r="D553" s="185"/>
    </row>
    <row r="554" spans="4:4" x14ac:dyDescent="0.2">
      <c r="D554" s="185"/>
    </row>
    <row r="555" spans="4:4" x14ac:dyDescent="0.2">
      <c r="D555" s="185"/>
    </row>
    <row r="556" spans="4:4" x14ac:dyDescent="0.2">
      <c r="D556" s="185"/>
    </row>
    <row r="557" spans="4:4" x14ac:dyDescent="0.2">
      <c r="D557" s="185"/>
    </row>
    <row r="558" spans="4:4" x14ac:dyDescent="0.2">
      <c r="D558" s="185"/>
    </row>
    <row r="559" spans="4:4" x14ac:dyDescent="0.2">
      <c r="D559" s="185"/>
    </row>
    <row r="560" spans="4:4" x14ac:dyDescent="0.2">
      <c r="D560" s="185"/>
    </row>
    <row r="561" spans="4:4" x14ac:dyDescent="0.2">
      <c r="D561" s="185"/>
    </row>
    <row r="562" spans="4:4" x14ac:dyDescent="0.2">
      <c r="D562" s="185"/>
    </row>
    <row r="563" spans="4:4" x14ac:dyDescent="0.2">
      <c r="D563" s="185"/>
    </row>
    <row r="564" spans="4:4" x14ac:dyDescent="0.2">
      <c r="D564" s="185"/>
    </row>
    <row r="565" spans="4:4" x14ac:dyDescent="0.2">
      <c r="D565" s="185"/>
    </row>
    <row r="566" spans="4:4" x14ac:dyDescent="0.2">
      <c r="D566" s="185"/>
    </row>
    <row r="567" spans="4:4" x14ac:dyDescent="0.2">
      <c r="D567" s="185"/>
    </row>
    <row r="568" spans="4:4" x14ac:dyDescent="0.2">
      <c r="D568" s="185"/>
    </row>
    <row r="569" spans="4:4" x14ac:dyDescent="0.2">
      <c r="D569" s="185"/>
    </row>
    <row r="570" spans="4:4" x14ac:dyDescent="0.2">
      <c r="D570" s="185"/>
    </row>
    <row r="571" spans="4:4" x14ac:dyDescent="0.2">
      <c r="D571" s="185"/>
    </row>
    <row r="572" spans="4:4" x14ac:dyDescent="0.2">
      <c r="D572" s="185"/>
    </row>
    <row r="573" spans="4:4" x14ac:dyDescent="0.2">
      <c r="D573" s="185"/>
    </row>
    <row r="574" spans="4:4" x14ac:dyDescent="0.2">
      <c r="D574" s="185"/>
    </row>
    <row r="575" spans="4:4" x14ac:dyDescent="0.2">
      <c r="D575" s="185"/>
    </row>
    <row r="576" spans="4:4" x14ac:dyDescent="0.2">
      <c r="D576" s="185"/>
    </row>
    <row r="577" spans="4:4" x14ac:dyDescent="0.2">
      <c r="D577" s="185"/>
    </row>
    <row r="578" spans="4:4" x14ac:dyDescent="0.2">
      <c r="D578" s="185"/>
    </row>
    <row r="579" spans="4:4" x14ac:dyDescent="0.2">
      <c r="D579" s="185"/>
    </row>
    <row r="580" spans="4:4" x14ac:dyDescent="0.2">
      <c r="D580" s="185"/>
    </row>
    <row r="581" spans="4:4" x14ac:dyDescent="0.2">
      <c r="D581" s="185"/>
    </row>
    <row r="582" spans="4:4" x14ac:dyDescent="0.2">
      <c r="D582" s="185"/>
    </row>
    <row r="583" spans="4:4" x14ac:dyDescent="0.2">
      <c r="D583" s="185"/>
    </row>
    <row r="584" spans="4:4" x14ac:dyDescent="0.2">
      <c r="D584" s="185"/>
    </row>
    <row r="585" spans="4:4" x14ac:dyDescent="0.2">
      <c r="D585" s="185"/>
    </row>
    <row r="586" spans="4:4" x14ac:dyDescent="0.2">
      <c r="D586" s="185"/>
    </row>
    <row r="587" spans="4:4" x14ac:dyDescent="0.2">
      <c r="D587" s="185"/>
    </row>
    <row r="588" spans="4:4" x14ac:dyDescent="0.2">
      <c r="D588" s="185"/>
    </row>
    <row r="589" spans="4:4" x14ac:dyDescent="0.2">
      <c r="D589" s="185"/>
    </row>
    <row r="590" spans="4:4" x14ac:dyDescent="0.2">
      <c r="D590" s="185"/>
    </row>
    <row r="591" spans="4:4" x14ac:dyDescent="0.2">
      <c r="D591" s="185"/>
    </row>
    <row r="592" spans="4:4" x14ac:dyDescent="0.2">
      <c r="D592" s="185"/>
    </row>
    <row r="593" spans="4:4" x14ac:dyDescent="0.2">
      <c r="D593" s="185"/>
    </row>
    <row r="594" spans="4:4" x14ac:dyDescent="0.2">
      <c r="D594" s="185"/>
    </row>
    <row r="595" spans="4:4" x14ac:dyDescent="0.2">
      <c r="D595" s="185"/>
    </row>
    <row r="596" spans="4:4" x14ac:dyDescent="0.2">
      <c r="D596" s="185"/>
    </row>
    <row r="597" spans="4:4" x14ac:dyDescent="0.2">
      <c r="D597" s="185"/>
    </row>
    <row r="598" spans="4:4" x14ac:dyDescent="0.2">
      <c r="D598" s="185"/>
    </row>
    <row r="599" spans="4:4" x14ac:dyDescent="0.2">
      <c r="D599" s="185"/>
    </row>
    <row r="600" spans="4:4" x14ac:dyDescent="0.2">
      <c r="D600" s="185"/>
    </row>
    <row r="601" spans="4:4" x14ac:dyDescent="0.2">
      <c r="D601" s="185"/>
    </row>
    <row r="602" spans="4:4" x14ac:dyDescent="0.2">
      <c r="D602" s="185"/>
    </row>
    <row r="603" spans="4:4" x14ac:dyDescent="0.2">
      <c r="D603" s="185"/>
    </row>
    <row r="604" spans="4:4" x14ac:dyDescent="0.2">
      <c r="D604" s="185"/>
    </row>
    <row r="605" spans="4:4" x14ac:dyDescent="0.2">
      <c r="D605" s="185"/>
    </row>
    <row r="606" spans="4:4" x14ac:dyDescent="0.2">
      <c r="D606" s="185"/>
    </row>
    <row r="607" spans="4:4" x14ac:dyDescent="0.2">
      <c r="D607" s="185"/>
    </row>
    <row r="608" spans="4:4" x14ac:dyDescent="0.2">
      <c r="D608" s="185"/>
    </row>
    <row r="609" spans="4:4" x14ac:dyDescent="0.2">
      <c r="D609" s="185"/>
    </row>
    <row r="610" spans="4:4" x14ac:dyDescent="0.2">
      <c r="D610" s="185"/>
    </row>
    <row r="611" spans="4:4" x14ac:dyDescent="0.2">
      <c r="D611" s="185"/>
    </row>
    <row r="612" spans="4:4" x14ac:dyDescent="0.2">
      <c r="D612" s="185"/>
    </row>
    <row r="613" spans="4:4" x14ac:dyDescent="0.2">
      <c r="D613" s="185"/>
    </row>
    <row r="614" spans="4:4" x14ac:dyDescent="0.2">
      <c r="D614" s="185"/>
    </row>
    <row r="615" spans="4:4" x14ac:dyDescent="0.2">
      <c r="D615" s="185"/>
    </row>
    <row r="616" spans="4:4" x14ac:dyDescent="0.2">
      <c r="D616" s="185"/>
    </row>
    <row r="617" spans="4:4" x14ac:dyDescent="0.2">
      <c r="D617" s="185"/>
    </row>
    <row r="618" spans="4:4" x14ac:dyDescent="0.2">
      <c r="D618" s="185"/>
    </row>
    <row r="619" spans="4:4" x14ac:dyDescent="0.2">
      <c r="D619" s="185"/>
    </row>
    <row r="620" spans="4:4" x14ac:dyDescent="0.2">
      <c r="D620" s="185"/>
    </row>
    <row r="621" spans="4:4" x14ac:dyDescent="0.2">
      <c r="D621" s="185"/>
    </row>
    <row r="622" spans="4:4" x14ac:dyDescent="0.2">
      <c r="D622" s="185"/>
    </row>
    <row r="623" spans="4:4" x14ac:dyDescent="0.2">
      <c r="D623" s="185"/>
    </row>
    <row r="624" spans="4:4" x14ac:dyDescent="0.2">
      <c r="D624" s="185"/>
    </row>
    <row r="625" spans="4:4" x14ac:dyDescent="0.2">
      <c r="D625" s="185"/>
    </row>
    <row r="626" spans="4:4" x14ac:dyDescent="0.2">
      <c r="D626" s="185"/>
    </row>
    <row r="627" spans="4:4" x14ac:dyDescent="0.2">
      <c r="D627" s="185"/>
    </row>
    <row r="628" spans="4:4" x14ac:dyDescent="0.2">
      <c r="D628" s="185"/>
    </row>
    <row r="629" spans="4:4" x14ac:dyDescent="0.2">
      <c r="D629" s="185"/>
    </row>
    <row r="630" spans="4:4" x14ac:dyDescent="0.2">
      <c r="D630" s="185"/>
    </row>
    <row r="631" spans="4:4" x14ac:dyDescent="0.2">
      <c r="D631" s="185"/>
    </row>
    <row r="632" spans="4:4" x14ac:dyDescent="0.2">
      <c r="D632" s="185"/>
    </row>
    <row r="633" spans="4:4" x14ac:dyDescent="0.2">
      <c r="D633" s="185"/>
    </row>
    <row r="634" spans="4:4" x14ac:dyDescent="0.2">
      <c r="D634" s="185"/>
    </row>
    <row r="635" spans="4:4" x14ac:dyDescent="0.2">
      <c r="D635" s="185"/>
    </row>
    <row r="636" spans="4:4" x14ac:dyDescent="0.2">
      <c r="D636" s="185"/>
    </row>
    <row r="637" spans="4:4" x14ac:dyDescent="0.2">
      <c r="D637" s="185"/>
    </row>
    <row r="638" spans="4:4" x14ac:dyDescent="0.2">
      <c r="D638" s="185"/>
    </row>
    <row r="639" spans="4:4" x14ac:dyDescent="0.2">
      <c r="D639" s="185"/>
    </row>
    <row r="640" spans="4:4" x14ac:dyDescent="0.2">
      <c r="D640" s="185"/>
    </row>
    <row r="641" spans="4:4" x14ac:dyDescent="0.2">
      <c r="D641" s="185"/>
    </row>
    <row r="642" spans="4:4" x14ac:dyDescent="0.2">
      <c r="D642" s="185"/>
    </row>
    <row r="643" spans="4:4" x14ac:dyDescent="0.2">
      <c r="D643" s="185"/>
    </row>
    <row r="644" spans="4:4" x14ac:dyDescent="0.2">
      <c r="D644" s="185"/>
    </row>
    <row r="645" spans="4:4" x14ac:dyDescent="0.2">
      <c r="D645" s="185"/>
    </row>
    <row r="646" spans="4:4" x14ac:dyDescent="0.2">
      <c r="D646" s="185"/>
    </row>
    <row r="647" spans="4:4" x14ac:dyDescent="0.2">
      <c r="D647" s="185"/>
    </row>
    <row r="648" spans="4:4" x14ac:dyDescent="0.2">
      <c r="D648" s="185"/>
    </row>
    <row r="649" spans="4:4" x14ac:dyDescent="0.2">
      <c r="D649" s="185"/>
    </row>
    <row r="650" spans="4:4" x14ac:dyDescent="0.2">
      <c r="D650" s="185"/>
    </row>
    <row r="651" spans="4:4" x14ac:dyDescent="0.2">
      <c r="D651" s="185"/>
    </row>
    <row r="652" spans="4:4" x14ac:dyDescent="0.2">
      <c r="D652" s="185"/>
    </row>
    <row r="653" spans="4:4" x14ac:dyDescent="0.2">
      <c r="D653" s="185"/>
    </row>
    <row r="654" spans="4:4" x14ac:dyDescent="0.2">
      <c r="D654" s="185"/>
    </row>
    <row r="655" spans="4:4" x14ac:dyDescent="0.2">
      <c r="D655" s="185"/>
    </row>
    <row r="656" spans="4:4" x14ac:dyDescent="0.2">
      <c r="D656" s="185"/>
    </row>
    <row r="657" spans="4:4" x14ac:dyDescent="0.2">
      <c r="D657" s="185"/>
    </row>
    <row r="658" spans="4:4" x14ac:dyDescent="0.2">
      <c r="D658" s="185"/>
    </row>
    <row r="659" spans="4:4" x14ac:dyDescent="0.2">
      <c r="D659" s="185"/>
    </row>
    <row r="660" spans="4:4" x14ac:dyDescent="0.2">
      <c r="D660" s="185"/>
    </row>
    <row r="661" spans="4:4" x14ac:dyDescent="0.2">
      <c r="D661" s="185"/>
    </row>
    <row r="662" spans="4:4" x14ac:dyDescent="0.2">
      <c r="D662" s="185"/>
    </row>
    <row r="663" spans="4:4" x14ac:dyDescent="0.2">
      <c r="D663" s="185"/>
    </row>
    <row r="664" spans="4:4" x14ac:dyDescent="0.2">
      <c r="D664" s="185"/>
    </row>
    <row r="665" spans="4:4" x14ac:dyDescent="0.2">
      <c r="D665" s="185"/>
    </row>
    <row r="666" spans="4:4" x14ac:dyDescent="0.2">
      <c r="D666" s="185"/>
    </row>
    <row r="667" spans="4:4" x14ac:dyDescent="0.2">
      <c r="D667" s="185"/>
    </row>
    <row r="668" spans="4:4" x14ac:dyDescent="0.2">
      <c r="D668" s="185"/>
    </row>
    <row r="669" spans="4:4" x14ac:dyDescent="0.2">
      <c r="D669" s="185"/>
    </row>
    <row r="670" spans="4:4" x14ac:dyDescent="0.2">
      <c r="D670" s="185"/>
    </row>
    <row r="671" spans="4:4" x14ac:dyDescent="0.2">
      <c r="D671" s="185"/>
    </row>
    <row r="672" spans="4:4" x14ac:dyDescent="0.2">
      <c r="D672" s="185"/>
    </row>
    <row r="673" spans="4:4" x14ac:dyDescent="0.2">
      <c r="D673" s="185"/>
    </row>
    <row r="674" spans="4:4" x14ac:dyDescent="0.2">
      <c r="D674" s="185"/>
    </row>
    <row r="675" spans="4:4" x14ac:dyDescent="0.2">
      <c r="D675" s="185"/>
    </row>
    <row r="676" spans="4:4" x14ac:dyDescent="0.2">
      <c r="D676" s="185"/>
    </row>
    <row r="677" spans="4:4" x14ac:dyDescent="0.2">
      <c r="D677" s="185"/>
    </row>
    <row r="678" spans="4:4" x14ac:dyDescent="0.2">
      <c r="D678" s="185"/>
    </row>
    <row r="679" spans="4:4" x14ac:dyDescent="0.2">
      <c r="D679" s="185"/>
    </row>
    <row r="680" spans="4:4" x14ac:dyDescent="0.2">
      <c r="D680" s="185"/>
    </row>
    <row r="681" spans="4:4" x14ac:dyDescent="0.2">
      <c r="D681" s="185"/>
    </row>
    <row r="682" spans="4:4" x14ac:dyDescent="0.2">
      <c r="D682" s="185"/>
    </row>
    <row r="683" spans="4:4" x14ac:dyDescent="0.2">
      <c r="D683" s="185"/>
    </row>
    <row r="684" spans="4:4" x14ac:dyDescent="0.2">
      <c r="D684" s="185"/>
    </row>
    <row r="685" spans="4:4" x14ac:dyDescent="0.2">
      <c r="D685" s="185"/>
    </row>
    <row r="686" spans="4:4" x14ac:dyDescent="0.2">
      <c r="D686" s="185"/>
    </row>
    <row r="687" spans="4:4" x14ac:dyDescent="0.2">
      <c r="D687" s="185"/>
    </row>
    <row r="688" spans="4:4" x14ac:dyDescent="0.2">
      <c r="D688" s="185"/>
    </row>
    <row r="689" spans="4:4" x14ac:dyDescent="0.2">
      <c r="D689" s="185"/>
    </row>
    <row r="690" spans="4:4" x14ac:dyDescent="0.2">
      <c r="D690" s="185"/>
    </row>
    <row r="691" spans="4:4" x14ac:dyDescent="0.2">
      <c r="D691" s="185"/>
    </row>
    <row r="692" spans="4:4" x14ac:dyDescent="0.2">
      <c r="D692" s="185"/>
    </row>
    <row r="693" spans="4:4" x14ac:dyDescent="0.2">
      <c r="D693" s="185"/>
    </row>
    <row r="694" spans="4:4" x14ac:dyDescent="0.2">
      <c r="D694" s="185"/>
    </row>
    <row r="695" spans="4:4" x14ac:dyDescent="0.2">
      <c r="D695" s="185"/>
    </row>
    <row r="696" spans="4:4" x14ac:dyDescent="0.2">
      <c r="D696" s="185"/>
    </row>
    <row r="697" spans="4:4" x14ac:dyDescent="0.2">
      <c r="D697" s="185"/>
    </row>
    <row r="698" spans="4:4" x14ac:dyDescent="0.2">
      <c r="D698" s="185"/>
    </row>
    <row r="699" spans="4:4" x14ac:dyDescent="0.2">
      <c r="D699" s="185"/>
    </row>
    <row r="700" spans="4:4" x14ac:dyDescent="0.2">
      <c r="D700" s="185"/>
    </row>
    <row r="701" spans="4:4" x14ac:dyDescent="0.2">
      <c r="D701" s="185"/>
    </row>
    <row r="702" spans="4:4" x14ac:dyDescent="0.2">
      <c r="D702" s="185"/>
    </row>
    <row r="703" spans="4:4" x14ac:dyDescent="0.2">
      <c r="D703" s="185"/>
    </row>
    <row r="704" spans="4:4" x14ac:dyDescent="0.2">
      <c r="D704" s="185"/>
    </row>
    <row r="705" spans="4:4" x14ac:dyDescent="0.2">
      <c r="D705" s="185"/>
    </row>
    <row r="706" spans="4:4" x14ac:dyDescent="0.2">
      <c r="D706" s="185"/>
    </row>
    <row r="707" spans="4:4" x14ac:dyDescent="0.2">
      <c r="D707" s="185"/>
    </row>
    <row r="708" spans="4:4" x14ac:dyDescent="0.2">
      <c r="D708" s="185"/>
    </row>
    <row r="709" spans="4:4" x14ac:dyDescent="0.2">
      <c r="D709" s="185"/>
    </row>
    <row r="710" spans="4:4" x14ac:dyDescent="0.2">
      <c r="D710" s="185"/>
    </row>
    <row r="711" spans="4:4" x14ac:dyDescent="0.2">
      <c r="D711" s="185"/>
    </row>
    <row r="712" spans="4:4" x14ac:dyDescent="0.2">
      <c r="D712" s="185"/>
    </row>
    <row r="713" spans="4:4" x14ac:dyDescent="0.2">
      <c r="D713" s="185"/>
    </row>
    <row r="714" spans="4:4" x14ac:dyDescent="0.2">
      <c r="D714" s="185"/>
    </row>
    <row r="715" spans="4:4" x14ac:dyDescent="0.2">
      <c r="D715" s="185"/>
    </row>
    <row r="716" spans="4:4" x14ac:dyDescent="0.2">
      <c r="D716" s="185"/>
    </row>
    <row r="717" spans="4:4" x14ac:dyDescent="0.2">
      <c r="D717" s="185"/>
    </row>
    <row r="718" spans="4:4" x14ac:dyDescent="0.2">
      <c r="D718" s="185"/>
    </row>
    <row r="719" spans="4:4" x14ac:dyDescent="0.2">
      <c r="D719" s="185"/>
    </row>
    <row r="720" spans="4:4" x14ac:dyDescent="0.2">
      <c r="D720" s="185"/>
    </row>
    <row r="721" spans="4:4" x14ac:dyDescent="0.2">
      <c r="D721" s="185"/>
    </row>
    <row r="722" spans="4:4" x14ac:dyDescent="0.2">
      <c r="D722" s="185"/>
    </row>
    <row r="723" spans="4:4" x14ac:dyDescent="0.2">
      <c r="D723" s="185"/>
    </row>
    <row r="724" spans="4:4" x14ac:dyDescent="0.2">
      <c r="D724" s="185"/>
    </row>
    <row r="725" spans="4:4" x14ac:dyDescent="0.2">
      <c r="D725" s="185"/>
    </row>
    <row r="726" spans="4:4" x14ac:dyDescent="0.2">
      <c r="D726" s="185"/>
    </row>
    <row r="727" spans="4:4" x14ac:dyDescent="0.2">
      <c r="D727" s="185"/>
    </row>
    <row r="728" spans="4:4" x14ac:dyDescent="0.2">
      <c r="D728" s="185"/>
    </row>
    <row r="729" spans="4:4" x14ac:dyDescent="0.2">
      <c r="D729" s="185"/>
    </row>
    <row r="730" spans="4:4" x14ac:dyDescent="0.2">
      <c r="D730" s="185"/>
    </row>
    <row r="731" spans="4:4" x14ac:dyDescent="0.2">
      <c r="D731" s="185"/>
    </row>
    <row r="732" spans="4:4" x14ac:dyDescent="0.2">
      <c r="D732" s="185"/>
    </row>
    <row r="733" spans="4:4" x14ac:dyDescent="0.2">
      <c r="D733" s="185"/>
    </row>
    <row r="734" spans="4:4" x14ac:dyDescent="0.2">
      <c r="D734" s="185"/>
    </row>
    <row r="735" spans="4:4" x14ac:dyDescent="0.2">
      <c r="D735" s="185"/>
    </row>
    <row r="736" spans="4:4" x14ac:dyDescent="0.2">
      <c r="D736" s="185"/>
    </row>
    <row r="737" spans="4:4" x14ac:dyDescent="0.2">
      <c r="D737" s="185"/>
    </row>
    <row r="738" spans="4:4" x14ac:dyDescent="0.2">
      <c r="D738" s="185"/>
    </row>
    <row r="739" spans="4:4" x14ac:dyDescent="0.2">
      <c r="D739" s="185"/>
    </row>
    <row r="740" spans="4:4" x14ac:dyDescent="0.2">
      <c r="D740" s="185"/>
    </row>
    <row r="741" spans="4:4" x14ac:dyDescent="0.2">
      <c r="D741" s="185"/>
    </row>
    <row r="742" spans="4:4" x14ac:dyDescent="0.2">
      <c r="D742" s="185"/>
    </row>
    <row r="743" spans="4:4" x14ac:dyDescent="0.2">
      <c r="D743" s="185"/>
    </row>
    <row r="744" spans="4:4" x14ac:dyDescent="0.2">
      <c r="D744" s="185"/>
    </row>
    <row r="745" spans="4:4" x14ac:dyDescent="0.2">
      <c r="D745" s="185"/>
    </row>
    <row r="746" spans="4:4" x14ac:dyDescent="0.2">
      <c r="D746" s="185"/>
    </row>
    <row r="747" spans="4:4" x14ac:dyDescent="0.2">
      <c r="D747" s="185"/>
    </row>
    <row r="748" spans="4:4" x14ac:dyDescent="0.2">
      <c r="D748" s="185"/>
    </row>
    <row r="749" spans="4:4" x14ac:dyDescent="0.2">
      <c r="D749" s="185"/>
    </row>
    <row r="750" spans="4:4" x14ac:dyDescent="0.2">
      <c r="D750" s="185"/>
    </row>
    <row r="751" spans="4:4" x14ac:dyDescent="0.2">
      <c r="D751" s="185"/>
    </row>
    <row r="752" spans="4:4" x14ac:dyDescent="0.2">
      <c r="D752" s="185"/>
    </row>
    <row r="753" spans="4:4" x14ac:dyDescent="0.2">
      <c r="D753" s="185"/>
    </row>
    <row r="754" spans="4:4" x14ac:dyDescent="0.2">
      <c r="D754" s="185"/>
    </row>
    <row r="755" spans="4:4" x14ac:dyDescent="0.2">
      <c r="D755" s="185"/>
    </row>
    <row r="756" spans="4:4" x14ac:dyDescent="0.2">
      <c r="D756" s="185"/>
    </row>
    <row r="757" spans="4:4" x14ac:dyDescent="0.2">
      <c r="D757" s="185"/>
    </row>
    <row r="758" spans="4:4" x14ac:dyDescent="0.2">
      <c r="D758" s="185"/>
    </row>
    <row r="759" spans="4:4" x14ac:dyDescent="0.2">
      <c r="D759" s="185"/>
    </row>
    <row r="760" spans="4:4" x14ac:dyDescent="0.2">
      <c r="D760" s="185"/>
    </row>
    <row r="761" spans="4:4" x14ac:dyDescent="0.2">
      <c r="D761" s="185"/>
    </row>
    <row r="762" spans="4:4" x14ac:dyDescent="0.2">
      <c r="D762" s="185"/>
    </row>
    <row r="763" spans="4:4" x14ac:dyDescent="0.2">
      <c r="D763" s="185"/>
    </row>
    <row r="764" spans="4:4" x14ac:dyDescent="0.2">
      <c r="D764" s="185"/>
    </row>
    <row r="765" spans="4:4" x14ac:dyDescent="0.2">
      <c r="D765" s="185"/>
    </row>
    <row r="766" spans="4:4" x14ac:dyDescent="0.2">
      <c r="D766" s="185"/>
    </row>
    <row r="767" spans="4:4" x14ac:dyDescent="0.2">
      <c r="D767" s="185"/>
    </row>
    <row r="768" spans="4:4" x14ac:dyDescent="0.2">
      <c r="D768" s="185"/>
    </row>
    <row r="769" spans="4:4" x14ac:dyDescent="0.2">
      <c r="D769" s="185"/>
    </row>
    <row r="770" spans="4:4" x14ac:dyDescent="0.2">
      <c r="D770" s="185"/>
    </row>
    <row r="771" spans="4:4" x14ac:dyDescent="0.2">
      <c r="D771" s="185"/>
    </row>
    <row r="772" spans="4:4" x14ac:dyDescent="0.2">
      <c r="D772" s="185"/>
    </row>
    <row r="773" spans="4:4" x14ac:dyDescent="0.2">
      <c r="D773" s="185"/>
    </row>
    <row r="774" spans="4:4" x14ac:dyDescent="0.2">
      <c r="D774" s="185"/>
    </row>
    <row r="775" spans="4:4" x14ac:dyDescent="0.2">
      <c r="D775" s="185"/>
    </row>
    <row r="776" spans="4:4" x14ac:dyDescent="0.2">
      <c r="D776" s="185"/>
    </row>
    <row r="777" spans="4:4" x14ac:dyDescent="0.2">
      <c r="D777" s="185"/>
    </row>
    <row r="778" spans="4:4" x14ac:dyDescent="0.2">
      <c r="D778" s="185"/>
    </row>
    <row r="779" spans="4:4" x14ac:dyDescent="0.2">
      <c r="D779" s="185"/>
    </row>
    <row r="780" spans="4:4" x14ac:dyDescent="0.2">
      <c r="D780" s="185"/>
    </row>
    <row r="781" spans="4:4" x14ac:dyDescent="0.2">
      <c r="D781" s="185"/>
    </row>
    <row r="782" spans="4:4" x14ac:dyDescent="0.2">
      <c r="D782" s="185"/>
    </row>
    <row r="783" spans="4:4" x14ac:dyDescent="0.2">
      <c r="D783" s="185"/>
    </row>
    <row r="784" spans="4:4" x14ac:dyDescent="0.2">
      <c r="D784" s="185"/>
    </row>
    <row r="785" spans="4:4" x14ac:dyDescent="0.2">
      <c r="D785" s="185"/>
    </row>
    <row r="786" spans="4:4" x14ac:dyDescent="0.2">
      <c r="D786" s="185"/>
    </row>
    <row r="787" spans="4:4" x14ac:dyDescent="0.2">
      <c r="D787" s="185"/>
    </row>
    <row r="788" spans="4:4" x14ac:dyDescent="0.2">
      <c r="D788" s="185"/>
    </row>
    <row r="789" spans="4:4" x14ac:dyDescent="0.2">
      <c r="D789" s="185"/>
    </row>
    <row r="790" spans="4:4" x14ac:dyDescent="0.2">
      <c r="D790" s="185"/>
    </row>
    <row r="791" spans="4:4" x14ac:dyDescent="0.2">
      <c r="D791" s="185"/>
    </row>
    <row r="792" spans="4:4" x14ac:dyDescent="0.2">
      <c r="D792" s="185"/>
    </row>
    <row r="793" spans="4:4" x14ac:dyDescent="0.2">
      <c r="D793" s="185"/>
    </row>
    <row r="794" spans="4:4" x14ac:dyDescent="0.2">
      <c r="D794" s="185"/>
    </row>
    <row r="795" spans="4:4" x14ac:dyDescent="0.2">
      <c r="D795" s="185"/>
    </row>
    <row r="796" spans="4:4" x14ac:dyDescent="0.2">
      <c r="D796" s="185"/>
    </row>
    <row r="797" spans="4:4" x14ac:dyDescent="0.2">
      <c r="D797" s="185"/>
    </row>
    <row r="798" spans="4:4" x14ac:dyDescent="0.2">
      <c r="D798" s="185"/>
    </row>
    <row r="799" spans="4:4" x14ac:dyDescent="0.2">
      <c r="D799" s="185"/>
    </row>
    <row r="800" spans="4:4" x14ac:dyDescent="0.2">
      <c r="D800" s="185"/>
    </row>
    <row r="801" spans="4:4" x14ac:dyDescent="0.2">
      <c r="D801" s="185"/>
    </row>
    <row r="802" spans="4:4" x14ac:dyDescent="0.2">
      <c r="D802" s="185"/>
    </row>
    <row r="803" spans="4:4" x14ac:dyDescent="0.2">
      <c r="D803" s="185"/>
    </row>
    <row r="804" spans="4:4" x14ac:dyDescent="0.2">
      <c r="D804" s="185"/>
    </row>
    <row r="805" spans="4:4" x14ac:dyDescent="0.2">
      <c r="D805" s="185"/>
    </row>
    <row r="806" spans="4:4" x14ac:dyDescent="0.2">
      <c r="D806" s="185"/>
    </row>
    <row r="807" spans="4:4" x14ac:dyDescent="0.2">
      <c r="D807" s="185"/>
    </row>
    <row r="808" spans="4:4" x14ac:dyDescent="0.2">
      <c r="D808" s="185"/>
    </row>
    <row r="809" spans="4:4" x14ac:dyDescent="0.2">
      <c r="D809" s="185"/>
    </row>
    <row r="810" spans="4:4" x14ac:dyDescent="0.2">
      <c r="D810" s="185"/>
    </row>
    <row r="811" spans="4:4" x14ac:dyDescent="0.2">
      <c r="D811" s="185"/>
    </row>
    <row r="812" spans="4:4" x14ac:dyDescent="0.2">
      <c r="D812" s="185"/>
    </row>
    <row r="813" spans="4:4" x14ac:dyDescent="0.2">
      <c r="D813" s="185"/>
    </row>
    <row r="814" spans="4:4" x14ac:dyDescent="0.2">
      <c r="D814" s="185"/>
    </row>
    <row r="815" spans="4:4" x14ac:dyDescent="0.2">
      <c r="D815" s="185"/>
    </row>
    <row r="816" spans="4:4" x14ac:dyDescent="0.2">
      <c r="D816" s="185"/>
    </row>
    <row r="817" spans="4:4" x14ac:dyDescent="0.2">
      <c r="D817" s="185"/>
    </row>
    <row r="818" spans="4:4" x14ac:dyDescent="0.2">
      <c r="D818" s="185"/>
    </row>
    <row r="819" spans="4:4" x14ac:dyDescent="0.2">
      <c r="D819" s="185"/>
    </row>
    <row r="820" spans="4:4" x14ac:dyDescent="0.2">
      <c r="D820" s="185"/>
    </row>
    <row r="821" spans="4:4" x14ac:dyDescent="0.2">
      <c r="D821" s="185"/>
    </row>
    <row r="822" spans="4:4" x14ac:dyDescent="0.2">
      <c r="D822" s="185"/>
    </row>
    <row r="823" spans="4:4" x14ac:dyDescent="0.2">
      <c r="D823" s="185"/>
    </row>
    <row r="824" spans="4:4" x14ac:dyDescent="0.2">
      <c r="D824" s="185"/>
    </row>
    <row r="825" spans="4:4" x14ac:dyDescent="0.2">
      <c r="D825" s="185"/>
    </row>
    <row r="826" spans="4:4" x14ac:dyDescent="0.2">
      <c r="D826" s="185"/>
    </row>
    <row r="827" spans="4:4" x14ac:dyDescent="0.2">
      <c r="D827" s="185"/>
    </row>
    <row r="828" spans="4:4" x14ac:dyDescent="0.2">
      <c r="D828" s="185"/>
    </row>
    <row r="829" spans="4:4" x14ac:dyDescent="0.2">
      <c r="D829" s="185"/>
    </row>
    <row r="830" spans="4:4" x14ac:dyDescent="0.2">
      <c r="D830" s="185"/>
    </row>
    <row r="831" spans="4:4" x14ac:dyDescent="0.2">
      <c r="D831" s="185"/>
    </row>
    <row r="832" spans="4:4" x14ac:dyDescent="0.2">
      <c r="D832" s="185"/>
    </row>
    <row r="833" spans="4:4" x14ac:dyDescent="0.2">
      <c r="D833" s="185"/>
    </row>
    <row r="834" spans="4:4" x14ac:dyDescent="0.2">
      <c r="D834" s="185"/>
    </row>
    <row r="835" spans="4:4" x14ac:dyDescent="0.2">
      <c r="D835" s="185"/>
    </row>
    <row r="836" spans="4:4" x14ac:dyDescent="0.2">
      <c r="D836" s="185"/>
    </row>
    <row r="837" spans="4:4" x14ac:dyDescent="0.2">
      <c r="D837" s="185"/>
    </row>
    <row r="838" spans="4:4" x14ac:dyDescent="0.2">
      <c r="D838" s="185"/>
    </row>
    <row r="839" spans="4:4" x14ac:dyDescent="0.2">
      <c r="D839" s="185"/>
    </row>
    <row r="840" spans="4:4" x14ac:dyDescent="0.2">
      <c r="D840" s="185"/>
    </row>
    <row r="841" spans="4:4" x14ac:dyDescent="0.2">
      <c r="D841" s="185"/>
    </row>
    <row r="842" spans="4:4" x14ac:dyDescent="0.2">
      <c r="D842" s="185"/>
    </row>
    <row r="843" spans="4:4" x14ac:dyDescent="0.2">
      <c r="D843" s="185"/>
    </row>
    <row r="844" spans="4:4" x14ac:dyDescent="0.2">
      <c r="D844" s="185"/>
    </row>
    <row r="845" spans="4:4" x14ac:dyDescent="0.2">
      <c r="D845" s="185"/>
    </row>
    <row r="846" spans="4:4" x14ac:dyDescent="0.2">
      <c r="D846" s="185"/>
    </row>
    <row r="847" spans="4:4" x14ac:dyDescent="0.2">
      <c r="D847" s="185"/>
    </row>
    <row r="848" spans="4:4" x14ac:dyDescent="0.2">
      <c r="D848" s="185"/>
    </row>
    <row r="849" spans="4:4" x14ac:dyDescent="0.2">
      <c r="D849" s="185"/>
    </row>
    <row r="850" spans="4:4" x14ac:dyDescent="0.2">
      <c r="D850" s="185"/>
    </row>
    <row r="851" spans="4:4" x14ac:dyDescent="0.2">
      <c r="D851" s="185"/>
    </row>
    <row r="852" spans="4:4" x14ac:dyDescent="0.2">
      <c r="D852" s="185"/>
    </row>
    <row r="853" spans="4:4" x14ac:dyDescent="0.2">
      <c r="D853" s="185"/>
    </row>
    <row r="854" spans="4:4" x14ac:dyDescent="0.2">
      <c r="D854" s="185"/>
    </row>
    <row r="855" spans="4:4" x14ac:dyDescent="0.2">
      <c r="D855" s="185"/>
    </row>
    <row r="856" spans="4:4" x14ac:dyDescent="0.2">
      <c r="D856" s="185"/>
    </row>
    <row r="857" spans="4:4" x14ac:dyDescent="0.2">
      <c r="D857" s="185"/>
    </row>
    <row r="858" spans="4:4" x14ac:dyDescent="0.2">
      <c r="D858" s="185"/>
    </row>
    <row r="859" spans="4:4" x14ac:dyDescent="0.2">
      <c r="D859" s="185"/>
    </row>
    <row r="860" spans="4:4" x14ac:dyDescent="0.2">
      <c r="D860" s="185"/>
    </row>
    <row r="861" spans="4:4" x14ac:dyDescent="0.2">
      <c r="D861" s="185"/>
    </row>
    <row r="862" spans="4:4" x14ac:dyDescent="0.2">
      <c r="D862" s="185"/>
    </row>
    <row r="863" spans="4:4" x14ac:dyDescent="0.2">
      <c r="D863" s="185"/>
    </row>
    <row r="864" spans="4:4" x14ac:dyDescent="0.2">
      <c r="D864" s="185"/>
    </row>
    <row r="865" spans="4:4" x14ac:dyDescent="0.2">
      <c r="D865" s="185"/>
    </row>
    <row r="866" spans="4:4" x14ac:dyDescent="0.2">
      <c r="D866" s="185"/>
    </row>
    <row r="867" spans="4:4" x14ac:dyDescent="0.2">
      <c r="D867" s="185"/>
    </row>
    <row r="868" spans="4:4" x14ac:dyDescent="0.2">
      <c r="D868" s="185"/>
    </row>
    <row r="869" spans="4:4" x14ac:dyDescent="0.2">
      <c r="D869" s="185"/>
    </row>
    <row r="870" spans="4:4" x14ac:dyDescent="0.2">
      <c r="D870" s="185"/>
    </row>
    <row r="871" spans="4:4" x14ac:dyDescent="0.2">
      <c r="D871" s="185"/>
    </row>
    <row r="872" spans="4:4" x14ac:dyDescent="0.2">
      <c r="D872" s="185"/>
    </row>
    <row r="873" spans="4:4" x14ac:dyDescent="0.2">
      <c r="D873" s="185"/>
    </row>
    <row r="874" spans="4:4" x14ac:dyDescent="0.2">
      <c r="D874" s="185"/>
    </row>
    <row r="875" spans="4:4" x14ac:dyDescent="0.2">
      <c r="D875" s="185"/>
    </row>
    <row r="876" spans="4:4" x14ac:dyDescent="0.2">
      <c r="D876" s="185"/>
    </row>
    <row r="877" spans="4:4" x14ac:dyDescent="0.2">
      <c r="D877" s="185"/>
    </row>
    <row r="878" spans="4:4" x14ac:dyDescent="0.2">
      <c r="D878" s="185"/>
    </row>
    <row r="879" spans="4:4" x14ac:dyDescent="0.2">
      <c r="D879" s="185"/>
    </row>
    <row r="880" spans="4:4" x14ac:dyDescent="0.2">
      <c r="D880" s="185"/>
    </row>
    <row r="881" spans="4:4" x14ac:dyDescent="0.2">
      <c r="D881" s="185"/>
    </row>
    <row r="882" spans="4:4" x14ac:dyDescent="0.2">
      <c r="D882" s="185"/>
    </row>
    <row r="883" spans="4:4" x14ac:dyDescent="0.2">
      <c r="D883" s="185"/>
    </row>
    <row r="884" spans="4:4" x14ac:dyDescent="0.2">
      <c r="D884" s="185"/>
    </row>
    <row r="885" spans="4:4" x14ac:dyDescent="0.2">
      <c r="D885" s="185"/>
    </row>
    <row r="886" spans="4:4" x14ac:dyDescent="0.2">
      <c r="D886" s="185"/>
    </row>
    <row r="887" spans="4:4" x14ac:dyDescent="0.2">
      <c r="D887" s="185"/>
    </row>
    <row r="888" spans="4:4" x14ac:dyDescent="0.2">
      <c r="D888" s="185"/>
    </row>
    <row r="889" spans="4:4" x14ac:dyDescent="0.2">
      <c r="D889" s="185"/>
    </row>
    <row r="890" spans="4:4" x14ac:dyDescent="0.2">
      <c r="D890" s="185"/>
    </row>
    <row r="891" spans="4:4" x14ac:dyDescent="0.2">
      <c r="D891" s="185"/>
    </row>
    <row r="892" spans="4:4" x14ac:dyDescent="0.2">
      <c r="D892" s="185"/>
    </row>
    <row r="893" spans="4:4" x14ac:dyDescent="0.2">
      <c r="D893" s="185"/>
    </row>
    <row r="894" spans="4:4" x14ac:dyDescent="0.2">
      <c r="D894" s="185"/>
    </row>
    <row r="895" spans="4:4" x14ac:dyDescent="0.2">
      <c r="D895" s="185"/>
    </row>
    <row r="896" spans="4:4" x14ac:dyDescent="0.2">
      <c r="D896" s="185"/>
    </row>
    <row r="897" spans="4:4" x14ac:dyDescent="0.2">
      <c r="D897" s="185"/>
    </row>
    <row r="898" spans="4:4" x14ac:dyDescent="0.2">
      <c r="D898" s="185"/>
    </row>
    <row r="899" spans="4:4" x14ac:dyDescent="0.2">
      <c r="D899" s="185"/>
    </row>
    <row r="900" spans="4:4" x14ac:dyDescent="0.2">
      <c r="D900" s="185"/>
    </row>
    <row r="901" spans="4:4" x14ac:dyDescent="0.2">
      <c r="D901" s="185"/>
    </row>
    <row r="902" spans="4:4" x14ac:dyDescent="0.2">
      <c r="D902" s="185"/>
    </row>
    <row r="903" spans="4:4" x14ac:dyDescent="0.2">
      <c r="D903" s="185"/>
    </row>
    <row r="904" spans="4:4" x14ac:dyDescent="0.2">
      <c r="D904" s="185"/>
    </row>
    <row r="905" spans="4:4" x14ac:dyDescent="0.2">
      <c r="D905" s="185"/>
    </row>
    <row r="906" spans="4:4" x14ac:dyDescent="0.2">
      <c r="D906" s="185"/>
    </row>
    <row r="907" spans="4:4" x14ac:dyDescent="0.2">
      <c r="D907" s="185"/>
    </row>
    <row r="908" spans="4:4" x14ac:dyDescent="0.2">
      <c r="D908" s="185"/>
    </row>
    <row r="909" spans="4:4" x14ac:dyDescent="0.2">
      <c r="D909" s="185"/>
    </row>
    <row r="910" spans="4:4" x14ac:dyDescent="0.2">
      <c r="D910" s="185"/>
    </row>
    <row r="911" spans="4:4" x14ac:dyDescent="0.2">
      <c r="D911" s="185"/>
    </row>
    <row r="912" spans="4:4" x14ac:dyDescent="0.2">
      <c r="D912" s="185"/>
    </row>
    <row r="913" spans="4:4" x14ac:dyDescent="0.2">
      <c r="D913" s="185"/>
    </row>
    <row r="914" spans="4:4" x14ac:dyDescent="0.2">
      <c r="D914" s="185"/>
    </row>
    <row r="915" spans="4:4" x14ac:dyDescent="0.2">
      <c r="D915" s="185"/>
    </row>
    <row r="916" spans="4:4" x14ac:dyDescent="0.2">
      <c r="D916" s="185"/>
    </row>
    <row r="917" spans="4:4" x14ac:dyDescent="0.2">
      <c r="D917" s="185"/>
    </row>
    <row r="918" spans="4:4" x14ac:dyDescent="0.2">
      <c r="D918" s="185"/>
    </row>
    <row r="919" spans="4:4" x14ac:dyDescent="0.2">
      <c r="D919" s="185"/>
    </row>
    <row r="920" spans="4:4" x14ac:dyDescent="0.2">
      <c r="D920" s="185"/>
    </row>
    <row r="921" spans="4:4" x14ac:dyDescent="0.2">
      <c r="D921" s="185"/>
    </row>
    <row r="922" spans="4:4" x14ac:dyDescent="0.2">
      <c r="D922" s="185"/>
    </row>
    <row r="923" spans="4:4" x14ac:dyDescent="0.2">
      <c r="D923" s="185"/>
    </row>
    <row r="924" spans="4:4" x14ac:dyDescent="0.2">
      <c r="D924" s="185"/>
    </row>
    <row r="925" spans="4:4" x14ac:dyDescent="0.2">
      <c r="D925" s="185"/>
    </row>
    <row r="926" spans="4:4" x14ac:dyDescent="0.2">
      <c r="D926" s="185"/>
    </row>
    <row r="927" spans="4:4" x14ac:dyDescent="0.2">
      <c r="D927" s="185"/>
    </row>
    <row r="928" spans="4:4" x14ac:dyDescent="0.2">
      <c r="D928" s="185"/>
    </row>
    <row r="929" spans="4:4" x14ac:dyDescent="0.2">
      <c r="D929" s="185"/>
    </row>
    <row r="930" spans="4:4" x14ac:dyDescent="0.2">
      <c r="D930" s="185"/>
    </row>
    <row r="931" spans="4:4" x14ac:dyDescent="0.2">
      <c r="D931" s="185"/>
    </row>
    <row r="932" spans="4:4" x14ac:dyDescent="0.2">
      <c r="D932" s="185"/>
    </row>
    <row r="933" spans="4:4" x14ac:dyDescent="0.2">
      <c r="D933" s="185"/>
    </row>
    <row r="934" spans="4:4" x14ac:dyDescent="0.2">
      <c r="D934" s="185"/>
    </row>
    <row r="935" spans="4:4" x14ac:dyDescent="0.2">
      <c r="D935" s="185"/>
    </row>
    <row r="936" spans="4:4" x14ac:dyDescent="0.2">
      <c r="D936" s="185"/>
    </row>
    <row r="937" spans="4:4" x14ac:dyDescent="0.2">
      <c r="D937" s="185"/>
    </row>
    <row r="938" spans="4:4" x14ac:dyDescent="0.2">
      <c r="D938" s="185"/>
    </row>
    <row r="939" spans="4:4" x14ac:dyDescent="0.2">
      <c r="D939" s="185"/>
    </row>
    <row r="940" spans="4:4" x14ac:dyDescent="0.2">
      <c r="D940" s="185"/>
    </row>
    <row r="941" spans="4:4" x14ac:dyDescent="0.2">
      <c r="D941" s="185"/>
    </row>
    <row r="942" spans="4:4" x14ac:dyDescent="0.2">
      <c r="D942" s="185"/>
    </row>
    <row r="943" spans="4:4" x14ac:dyDescent="0.2">
      <c r="D943" s="185"/>
    </row>
    <row r="944" spans="4:4" x14ac:dyDescent="0.2">
      <c r="D944" s="185"/>
    </row>
    <row r="945" spans="4:4" x14ac:dyDescent="0.2">
      <c r="D945" s="185"/>
    </row>
    <row r="946" spans="4:4" x14ac:dyDescent="0.2">
      <c r="D946" s="185"/>
    </row>
    <row r="947" spans="4:4" x14ac:dyDescent="0.2">
      <c r="D947" s="185"/>
    </row>
    <row r="948" spans="4:4" x14ac:dyDescent="0.2">
      <c r="D948" s="185"/>
    </row>
    <row r="949" spans="4:4" x14ac:dyDescent="0.2">
      <c r="D949" s="185"/>
    </row>
    <row r="950" spans="4:4" x14ac:dyDescent="0.2">
      <c r="D950" s="185"/>
    </row>
    <row r="951" spans="4:4" x14ac:dyDescent="0.2">
      <c r="D951" s="185"/>
    </row>
    <row r="952" spans="4:4" x14ac:dyDescent="0.2">
      <c r="D952" s="185"/>
    </row>
    <row r="953" spans="4:4" x14ac:dyDescent="0.2">
      <c r="D953" s="185"/>
    </row>
    <row r="954" spans="4:4" x14ac:dyDescent="0.2">
      <c r="D954" s="185"/>
    </row>
    <row r="955" spans="4:4" x14ac:dyDescent="0.2">
      <c r="D955" s="185"/>
    </row>
    <row r="956" spans="4:4" x14ac:dyDescent="0.2">
      <c r="D956" s="185"/>
    </row>
    <row r="957" spans="4:4" x14ac:dyDescent="0.2">
      <c r="D957" s="185"/>
    </row>
    <row r="958" spans="4:4" x14ac:dyDescent="0.2">
      <c r="D958" s="185"/>
    </row>
    <row r="959" spans="4:4" x14ac:dyDescent="0.2">
      <c r="D959" s="185"/>
    </row>
    <row r="960" spans="4:4" x14ac:dyDescent="0.2">
      <c r="D960" s="185"/>
    </row>
    <row r="961" spans="4:4" x14ac:dyDescent="0.2">
      <c r="D961" s="185"/>
    </row>
    <row r="962" spans="4:4" x14ac:dyDescent="0.2">
      <c r="D962" s="185"/>
    </row>
    <row r="963" spans="4:4" x14ac:dyDescent="0.2">
      <c r="D963" s="185"/>
    </row>
    <row r="964" spans="4:4" x14ac:dyDescent="0.2">
      <c r="D964" s="185"/>
    </row>
    <row r="965" spans="4:4" x14ac:dyDescent="0.2">
      <c r="D965" s="185"/>
    </row>
    <row r="966" spans="4:4" x14ac:dyDescent="0.2">
      <c r="D966" s="185"/>
    </row>
    <row r="967" spans="4:4" x14ac:dyDescent="0.2">
      <c r="D967" s="185"/>
    </row>
    <row r="968" spans="4:4" x14ac:dyDescent="0.2">
      <c r="D968" s="185"/>
    </row>
    <row r="969" spans="4:4" x14ac:dyDescent="0.2">
      <c r="D969" s="185"/>
    </row>
    <row r="970" spans="4:4" x14ac:dyDescent="0.2">
      <c r="D970" s="185"/>
    </row>
    <row r="971" spans="4:4" x14ac:dyDescent="0.2">
      <c r="D971" s="185"/>
    </row>
    <row r="972" spans="4:4" x14ac:dyDescent="0.2">
      <c r="D972" s="185"/>
    </row>
    <row r="973" spans="4:4" x14ac:dyDescent="0.2">
      <c r="D973" s="185"/>
    </row>
    <row r="974" spans="4:4" x14ac:dyDescent="0.2">
      <c r="D974" s="185"/>
    </row>
    <row r="975" spans="4:4" x14ac:dyDescent="0.2">
      <c r="D975" s="185"/>
    </row>
    <row r="976" spans="4:4" x14ac:dyDescent="0.2">
      <c r="D976" s="185"/>
    </row>
    <row r="977" spans="4:4" x14ac:dyDescent="0.2">
      <c r="D977" s="185"/>
    </row>
    <row r="978" spans="4:4" x14ac:dyDescent="0.2">
      <c r="D978" s="185"/>
    </row>
    <row r="979" spans="4:4" x14ac:dyDescent="0.2">
      <c r="D979" s="185"/>
    </row>
    <row r="980" spans="4:4" x14ac:dyDescent="0.2">
      <c r="D980" s="185"/>
    </row>
    <row r="981" spans="4:4" x14ac:dyDescent="0.2">
      <c r="D981" s="185"/>
    </row>
    <row r="982" spans="4:4" x14ac:dyDescent="0.2">
      <c r="D982" s="185"/>
    </row>
    <row r="983" spans="4:4" x14ac:dyDescent="0.2">
      <c r="D983" s="185"/>
    </row>
    <row r="984" spans="4:4" x14ac:dyDescent="0.2">
      <c r="D984" s="185"/>
    </row>
    <row r="985" spans="4:4" x14ac:dyDescent="0.2">
      <c r="D985" s="185"/>
    </row>
    <row r="986" spans="4:4" x14ac:dyDescent="0.2">
      <c r="D986" s="185"/>
    </row>
    <row r="987" spans="4:4" x14ac:dyDescent="0.2">
      <c r="D987" s="185"/>
    </row>
    <row r="988" spans="4:4" x14ac:dyDescent="0.2">
      <c r="D988" s="185"/>
    </row>
    <row r="989" spans="4:4" x14ac:dyDescent="0.2">
      <c r="D989" s="185"/>
    </row>
    <row r="990" spans="4:4" x14ac:dyDescent="0.2">
      <c r="D990" s="185"/>
    </row>
    <row r="991" spans="4:4" x14ac:dyDescent="0.2">
      <c r="D991" s="185"/>
    </row>
    <row r="992" spans="4:4" x14ac:dyDescent="0.2">
      <c r="D992" s="185"/>
    </row>
    <row r="993" spans="4:4" x14ac:dyDescent="0.2">
      <c r="D993" s="185"/>
    </row>
    <row r="994" spans="4:4" x14ac:dyDescent="0.2">
      <c r="D994" s="185"/>
    </row>
    <row r="995" spans="4:4" x14ac:dyDescent="0.2">
      <c r="D995" s="185"/>
    </row>
    <row r="996" spans="4:4" x14ac:dyDescent="0.2">
      <c r="D996" s="185"/>
    </row>
    <row r="997" spans="4:4" x14ac:dyDescent="0.2">
      <c r="D997" s="185"/>
    </row>
    <row r="998" spans="4:4" x14ac:dyDescent="0.2">
      <c r="D998" s="185"/>
    </row>
    <row r="999" spans="4:4" x14ac:dyDescent="0.2">
      <c r="D999" s="185"/>
    </row>
    <row r="1000" spans="4:4" x14ac:dyDescent="0.2">
      <c r="D1000" s="185"/>
    </row>
    <row r="1001" spans="4:4" x14ac:dyDescent="0.2">
      <c r="D1001" s="185"/>
    </row>
    <row r="1002" spans="4:4" x14ac:dyDescent="0.2">
      <c r="D1002" s="185"/>
    </row>
    <row r="1003" spans="4:4" x14ac:dyDescent="0.2">
      <c r="D1003" s="185"/>
    </row>
    <row r="1004" spans="4:4" x14ac:dyDescent="0.2">
      <c r="D1004" s="185"/>
    </row>
    <row r="1005" spans="4:4" x14ac:dyDescent="0.2">
      <c r="D1005" s="185"/>
    </row>
    <row r="1006" spans="4:4" x14ac:dyDescent="0.2">
      <c r="D1006" s="185"/>
    </row>
    <row r="1007" spans="4:4" x14ac:dyDescent="0.2">
      <c r="D1007" s="185"/>
    </row>
    <row r="1008" spans="4:4" x14ac:dyDescent="0.2">
      <c r="D1008" s="185"/>
    </row>
    <row r="1009" spans="4:4" x14ac:dyDescent="0.2">
      <c r="D1009" s="185"/>
    </row>
    <row r="1010" spans="4:4" x14ac:dyDescent="0.2">
      <c r="D1010" s="185"/>
    </row>
    <row r="1011" spans="4:4" x14ac:dyDescent="0.2">
      <c r="D1011" s="185"/>
    </row>
    <row r="1012" spans="4:4" x14ac:dyDescent="0.2">
      <c r="D1012" s="185"/>
    </row>
    <row r="1013" spans="4:4" x14ac:dyDescent="0.2">
      <c r="D1013" s="185"/>
    </row>
    <row r="1014" spans="4:4" x14ac:dyDescent="0.2">
      <c r="D1014" s="185"/>
    </row>
    <row r="1015" spans="4:4" x14ac:dyDescent="0.2">
      <c r="D1015" s="185"/>
    </row>
    <row r="1016" spans="4:4" x14ac:dyDescent="0.2">
      <c r="D1016" s="185"/>
    </row>
    <row r="1017" spans="4:4" x14ac:dyDescent="0.2">
      <c r="D1017" s="185"/>
    </row>
    <row r="1018" spans="4:4" x14ac:dyDescent="0.2">
      <c r="D1018" s="185"/>
    </row>
    <row r="1019" spans="4:4" x14ac:dyDescent="0.2">
      <c r="D1019" s="185"/>
    </row>
    <row r="1020" spans="4:4" x14ac:dyDescent="0.2">
      <c r="D1020" s="185"/>
    </row>
    <row r="1021" spans="4:4" x14ac:dyDescent="0.2">
      <c r="D1021" s="185"/>
    </row>
    <row r="1022" spans="4:4" x14ac:dyDescent="0.2">
      <c r="D1022" s="185"/>
    </row>
    <row r="1023" spans="4:4" x14ac:dyDescent="0.2">
      <c r="D1023" s="185"/>
    </row>
    <row r="1024" spans="4:4" x14ac:dyDescent="0.2">
      <c r="D1024" s="185"/>
    </row>
    <row r="1025" spans="4:4" x14ac:dyDescent="0.2">
      <c r="D1025" s="185"/>
    </row>
    <row r="1026" spans="4:4" x14ac:dyDescent="0.2">
      <c r="D1026" s="185"/>
    </row>
    <row r="1027" spans="4:4" x14ac:dyDescent="0.2">
      <c r="D1027" s="185"/>
    </row>
    <row r="1028" spans="4:4" x14ac:dyDescent="0.2">
      <c r="D1028" s="185"/>
    </row>
    <row r="1029" spans="4:4" x14ac:dyDescent="0.2">
      <c r="D1029" s="185"/>
    </row>
    <row r="1030" spans="4:4" x14ac:dyDescent="0.2">
      <c r="D1030" s="185"/>
    </row>
    <row r="1031" spans="4:4" x14ac:dyDescent="0.2">
      <c r="D1031" s="185"/>
    </row>
    <row r="1032" spans="4:4" x14ac:dyDescent="0.2">
      <c r="D1032" s="185"/>
    </row>
    <row r="1033" spans="4:4" x14ac:dyDescent="0.2">
      <c r="D1033" s="185"/>
    </row>
    <row r="1034" spans="4:4" x14ac:dyDescent="0.2">
      <c r="D1034" s="185"/>
    </row>
    <row r="1035" spans="4:4" x14ac:dyDescent="0.2">
      <c r="D1035" s="185"/>
    </row>
    <row r="1036" spans="4:4" x14ac:dyDescent="0.2">
      <c r="D1036" s="185"/>
    </row>
    <row r="1037" spans="4:4" x14ac:dyDescent="0.2">
      <c r="D1037" s="185"/>
    </row>
    <row r="1038" spans="4:4" x14ac:dyDescent="0.2">
      <c r="D1038" s="185"/>
    </row>
    <row r="1039" spans="4:4" x14ac:dyDescent="0.2">
      <c r="D1039" s="185"/>
    </row>
    <row r="1040" spans="4:4" x14ac:dyDescent="0.2">
      <c r="D1040" s="185"/>
    </row>
    <row r="1041" spans="4:4" x14ac:dyDescent="0.2">
      <c r="D1041" s="185"/>
    </row>
    <row r="1042" spans="4:4" x14ac:dyDescent="0.2">
      <c r="D1042" s="185"/>
    </row>
    <row r="1043" spans="4:4" x14ac:dyDescent="0.2">
      <c r="D1043" s="185"/>
    </row>
    <row r="1044" spans="4:4" x14ac:dyDescent="0.2">
      <c r="D1044" s="185"/>
    </row>
    <row r="1045" spans="4:4" x14ac:dyDescent="0.2">
      <c r="D1045" s="185"/>
    </row>
    <row r="1046" spans="4:4" x14ac:dyDescent="0.2">
      <c r="D1046" s="185"/>
    </row>
    <row r="1047" spans="4:4" x14ac:dyDescent="0.2">
      <c r="D1047" s="185"/>
    </row>
    <row r="1048" spans="4:4" x14ac:dyDescent="0.2">
      <c r="D1048" s="185"/>
    </row>
    <row r="1049" spans="4:4" x14ac:dyDescent="0.2">
      <c r="D1049" s="185"/>
    </row>
    <row r="1050" spans="4:4" x14ac:dyDescent="0.2">
      <c r="D1050" s="185"/>
    </row>
    <row r="1051" spans="4:4" x14ac:dyDescent="0.2">
      <c r="D1051" s="185"/>
    </row>
    <row r="1052" spans="4:4" x14ac:dyDescent="0.2">
      <c r="D1052" s="185"/>
    </row>
    <row r="1053" spans="4:4" x14ac:dyDescent="0.2">
      <c r="D1053" s="185"/>
    </row>
    <row r="1054" spans="4:4" x14ac:dyDescent="0.2">
      <c r="D1054" s="185"/>
    </row>
    <row r="1055" spans="4:4" x14ac:dyDescent="0.2">
      <c r="D1055" s="185"/>
    </row>
    <row r="1056" spans="4:4" x14ac:dyDescent="0.2">
      <c r="D1056" s="185"/>
    </row>
    <row r="1057" spans="4:4" x14ac:dyDescent="0.2">
      <c r="D1057" s="185"/>
    </row>
    <row r="1058" spans="4:4" x14ac:dyDescent="0.2">
      <c r="D1058" s="185"/>
    </row>
    <row r="1059" spans="4:4" x14ac:dyDescent="0.2">
      <c r="D1059" s="185"/>
    </row>
    <row r="1060" spans="4:4" x14ac:dyDescent="0.2">
      <c r="D1060" s="185"/>
    </row>
    <row r="1061" spans="4:4" x14ac:dyDescent="0.2">
      <c r="D1061" s="185"/>
    </row>
    <row r="1062" spans="4:4" x14ac:dyDescent="0.2">
      <c r="D1062" s="185"/>
    </row>
    <row r="1063" spans="4:4" x14ac:dyDescent="0.2">
      <c r="D1063" s="185"/>
    </row>
    <row r="1064" spans="4:4" x14ac:dyDescent="0.2">
      <c r="D1064" s="185"/>
    </row>
    <row r="1065" spans="4:4" x14ac:dyDescent="0.2">
      <c r="D1065" s="185"/>
    </row>
    <row r="1066" spans="4:4" x14ac:dyDescent="0.2">
      <c r="D1066" s="185"/>
    </row>
    <row r="1067" spans="4:4" x14ac:dyDescent="0.2">
      <c r="D1067" s="185"/>
    </row>
    <row r="1068" spans="4:4" x14ac:dyDescent="0.2">
      <c r="D1068" s="185"/>
    </row>
    <row r="1069" spans="4:4" x14ac:dyDescent="0.2">
      <c r="D1069" s="185"/>
    </row>
    <row r="1070" spans="4:4" x14ac:dyDescent="0.2">
      <c r="D1070" s="185"/>
    </row>
    <row r="1071" spans="4:4" x14ac:dyDescent="0.2">
      <c r="D1071" s="185"/>
    </row>
    <row r="1072" spans="4:4" x14ac:dyDescent="0.2">
      <c r="D1072" s="185"/>
    </row>
    <row r="1073" spans="4:4" x14ac:dyDescent="0.2">
      <c r="D1073" s="185"/>
    </row>
    <row r="1074" spans="4:4" x14ac:dyDescent="0.2">
      <c r="D1074" s="185"/>
    </row>
    <row r="1075" spans="4:4" x14ac:dyDescent="0.2">
      <c r="D1075" s="185"/>
    </row>
    <row r="1076" spans="4:4" x14ac:dyDescent="0.2">
      <c r="D1076" s="185"/>
    </row>
    <row r="1077" spans="4:4" x14ac:dyDescent="0.2">
      <c r="D1077" s="185"/>
    </row>
    <row r="1078" spans="4:4" x14ac:dyDescent="0.2">
      <c r="D1078" s="185"/>
    </row>
    <row r="1079" spans="4:4" x14ac:dyDescent="0.2">
      <c r="D1079" s="185"/>
    </row>
    <row r="1080" spans="4:4" x14ac:dyDescent="0.2">
      <c r="D1080" s="185"/>
    </row>
    <row r="1081" spans="4:4" x14ac:dyDescent="0.2">
      <c r="D1081" s="185"/>
    </row>
    <row r="1082" spans="4:4" x14ac:dyDescent="0.2">
      <c r="D1082" s="185"/>
    </row>
    <row r="1083" spans="4:4" x14ac:dyDescent="0.2">
      <c r="D1083" s="185"/>
    </row>
    <row r="1084" spans="4:4" x14ac:dyDescent="0.2">
      <c r="D1084" s="185"/>
    </row>
    <row r="1085" spans="4:4" x14ac:dyDescent="0.2">
      <c r="D1085" s="185"/>
    </row>
    <row r="1086" spans="4:4" x14ac:dyDescent="0.2">
      <c r="D1086" s="185"/>
    </row>
    <row r="1087" spans="4:4" x14ac:dyDescent="0.2">
      <c r="D1087" s="185"/>
    </row>
    <row r="1088" spans="4:4" x14ac:dyDescent="0.2">
      <c r="D1088" s="185"/>
    </row>
    <row r="1089" spans="4:4" x14ac:dyDescent="0.2">
      <c r="D1089" s="185"/>
    </row>
    <row r="1090" spans="4:4" x14ac:dyDescent="0.2">
      <c r="D1090" s="185"/>
    </row>
    <row r="1091" spans="4:4" x14ac:dyDescent="0.2">
      <c r="D1091" s="185"/>
    </row>
    <row r="1092" spans="4:4" x14ac:dyDescent="0.2">
      <c r="D1092" s="185"/>
    </row>
    <row r="1093" spans="4:4" x14ac:dyDescent="0.2">
      <c r="D1093" s="185"/>
    </row>
    <row r="1094" spans="4:4" x14ac:dyDescent="0.2">
      <c r="D1094" s="185"/>
    </row>
    <row r="1095" spans="4:4" x14ac:dyDescent="0.2">
      <c r="D1095" s="185"/>
    </row>
    <row r="1096" spans="4:4" x14ac:dyDescent="0.2">
      <c r="D1096" s="185"/>
    </row>
    <row r="1097" spans="4:4" x14ac:dyDescent="0.2">
      <c r="D1097" s="185"/>
    </row>
    <row r="1098" spans="4:4" x14ac:dyDescent="0.2">
      <c r="D1098" s="185"/>
    </row>
    <row r="1099" spans="4:4" x14ac:dyDescent="0.2">
      <c r="D1099" s="185"/>
    </row>
    <row r="1100" spans="4:4" x14ac:dyDescent="0.2">
      <c r="D1100" s="185"/>
    </row>
    <row r="1101" spans="4:4" x14ac:dyDescent="0.2">
      <c r="D1101" s="185"/>
    </row>
    <row r="1102" spans="4:4" x14ac:dyDescent="0.2">
      <c r="D1102" s="185"/>
    </row>
    <row r="1103" spans="4:4" x14ac:dyDescent="0.2">
      <c r="D1103" s="185"/>
    </row>
    <row r="1104" spans="4:4" x14ac:dyDescent="0.2">
      <c r="D1104" s="185"/>
    </row>
    <row r="1105" spans="4:4" x14ac:dyDescent="0.2">
      <c r="D1105" s="185"/>
    </row>
    <row r="1106" spans="4:4" x14ac:dyDescent="0.2">
      <c r="D1106" s="185"/>
    </row>
    <row r="1107" spans="4:4" x14ac:dyDescent="0.2">
      <c r="D1107" s="185"/>
    </row>
    <row r="1108" spans="4:4" x14ac:dyDescent="0.2">
      <c r="D1108" s="185"/>
    </row>
    <row r="1109" spans="4:4" x14ac:dyDescent="0.2">
      <c r="D1109" s="185"/>
    </row>
    <row r="1110" spans="4:4" x14ac:dyDescent="0.2">
      <c r="D1110" s="185"/>
    </row>
    <row r="1111" spans="4:4" x14ac:dyDescent="0.2">
      <c r="D1111" s="185"/>
    </row>
    <row r="1112" spans="4:4" x14ac:dyDescent="0.2">
      <c r="D1112" s="185"/>
    </row>
    <row r="1113" spans="4:4" x14ac:dyDescent="0.2">
      <c r="D1113" s="185"/>
    </row>
    <row r="1114" spans="4:4" x14ac:dyDescent="0.2">
      <c r="D1114" s="185"/>
    </row>
    <row r="1115" spans="4:4" x14ac:dyDescent="0.2">
      <c r="D1115" s="185"/>
    </row>
    <row r="1116" spans="4:4" x14ac:dyDescent="0.2">
      <c r="D1116" s="185"/>
    </row>
    <row r="1117" spans="4:4" x14ac:dyDescent="0.2">
      <c r="D1117" s="185"/>
    </row>
    <row r="1118" spans="4:4" x14ac:dyDescent="0.2">
      <c r="D1118" s="185"/>
    </row>
    <row r="1119" spans="4:4" x14ac:dyDescent="0.2">
      <c r="D1119" s="185"/>
    </row>
    <row r="1120" spans="4:4" x14ac:dyDescent="0.2">
      <c r="D1120" s="185"/>
    </row>
    <row r="1121" spans="4:4" x14ac:dyDescent="0.2">
      <c r="D1121" s="185"/>
    </row>
    <row r="1122" spans="4:4" x14ac:dyDescent="0.2">
      <c r="D1122" s="185"/>
    </row>
    <row r="1123" spans="4:4" x14ac:dyDescent="0.2">
      <c r="D1123" s="185"/>
    </row>
    <row r="1124" spans="4:4" x14ac:dyDescent="0.2">
      <c r="D1124" s="185"/>
    </row>
    <row r="1125" spans="4:4" x14ac:dyDescent="0.2">
      <c r="D1125" s="185"/>
    </row>
    <row r="1126" spans="4:4" x14ac:dyDescent="0.2">
      <c r="D1126" s="185"/>
    </row>
    <row r="1127" spans="4:4" x14ac:dyDescent="0.2">
      <c r="D1127" s="185"/>
    </row>
    <row r="1128" spans="4:4" x14ac:dyDescent="0.2">
      <c r="D1128" s="185"/>
    </row>
    <row r="1129" spans="4:4" x14ac:dyDescent="0.2">
      <c r="D1129" s="185"/>
    </row>
    <row r="1130" spans="4:4" x14ac:dyDescent="0.2">
      <c r="D1130" s="185"/>
    </row>
    <row r="1131" spans="4:4" x14ac:dyDescent="0.2">
      <c r="D1131" s="185"/>
    </row>
    <row r="1132" spans="4:4" x14ac:dyDescent="0.2">
      <c r="D1132" s="185"/>
    </row>
    <row r="1133" spans="4:4" x14ac:dyDescent="0.2">
      <c r="D1133" s="185"/>
    </row>
    <row r="1134" spans="4:4" x14ac:dyDescent="0.2">
      <c r="D1134" s="185"/>
    </row>
    <row r="1135" spans="4:4" x14ac:dyDescent="0.2">
      <c r="D1135" s="185"/>
    </row>
    <row r="1136" spans="4:4" x14ac:dyDescent="0.2">
      <c r="D1136" s="185"/>
    </row>
    <row r="1137" spans="4:4" x14ac:dyDescent="0.2">
      <c r="D1137" s="185"/>
    </row>
    <row r="1138" spans="4:4" x14ac:dyDescent="0.2">
      <c r="D1138" s="185"/>
    </row>
    <row r="1139" spans="4:4" x14ac:dyDescent="0.2">
      <c r="D1139" s="185"/>
    </row>
    <row r="1140" spans="4:4" x14ac:dyDescent="0.2">
      <c r="D1140" s="185"/>
    </row>
    <row r="1141" spans="4:4" x14ac:dyDescent="0.2">
      <c r="D1141" s="185"/>
    </row>
    <row r="1142" spans="4:4" x14ac:dyDescent="0.2">
      <c r="D1142" s="185"/>
    </row>
    <row r="1143" spans="4:4" x14ac:dyDescent="0.2">
      <c r="D1143" s="185"/>
    </row>
    <row r="1144" spans="4:4" x14ac:dyDescent="0.2">
      <c r="D1144" s="185"/>
    </row>
    <row r="1145" spans="4:4" x14ac:dyDescent="0.2">
      <c r="D1145" s="185"/>
    </row>
    <row r="1146" spans="4:4" x14ac:dyDescent="0.2">
      <c r="D1146" s="185"/>
    </row>
    <row r="1147" spans="4:4" x14ac:dyDescent="0.2">
      <c r="D1147" s="185"/>
    </row>
    <row r="1148" spans="4:4" x14ac:dyDescent="0.2">
      <c r="D1148" s="185"/>
    </row>
    <row r="1149" spans="4:4" x14ac:dyDescent="0.2">
      <c r="D1149" s="185"/>
    </row>
    <row r="1150" spans="4:4" x14ac:dyDescent="0.2">
      <c r="D1150" s="185"/>
    </row>
    <row r="1151" spans="4:4" x14ac:dyDescent="0.2">
      <c r="D1151" s="185"/>
    </row>
    <row r="1152" spans="4:4" x14ac:dyDescent="0.2">
      <c r="D1152" s="185"/>
    </row>
    <row r="1153" spans="4:4" x14ac:dyDescent="0.2">
      <c r="D1153" s="185"/>
    </row>
    <row r="1154" spans="4:4" x14ac:dyDescent="0.2">
      <c r="D1154" s="185"/>
    </row>
    <row r="1155" spans="4:4" x14ac:dyDescent="0.2">
      <c r="D1155" s="185"/>
    </row>
    <row r="1156" spans="4:4" x14ac:dyDescent="0.2">
      <c r="D1156" s="185"/>
    </row>
    <row r="1157" spans="4:4" x14ac:dyDescent="0.2">
      <c r="D1157" s="185"/>
    </row>
    <row r="1158" spans="4:4" x14ac:dyDescent="0.2">
      <c r="D1158" s="185"/>
    </row>
    <row r="1159" spans="4:4" x14ac:dyDescent="0.2">
      <c r="D1159" s="185"/>
    </row>
    <row r="1160" spans="4:4" x14ac:dyDescent="0.2">
      <c r="D1160" s="185"/>
    </row>
    <row r="1161" spans="4:4" x14ac:dyDescent="0.2">
      <c r="D1161" s="185"/>
    </row>
    <row r="1162" spans="4:4" x14ac:dyDescent="0.2">
      <c r="D1162" s="185"/>
    </row>
    <row r="1163" spans="4:4" x14ac:dyDescent="0.2">
      <c r="D1163" s="185"/>
    </row>
    <row r="1164" spans="4:4" x14ac:dyDescent="0.2">
      <c r="D1164" s="185"/>
    </row>
    <row r="1165" spans="4:4" x14ac:dyDescent="0.2">
      <c r="D1165" s="185"/>
    </row>
    <row r="1166" spans="4:4" x14ac:dyDescent="0.2">
      <c r="D1166" s="185"/>
    </row>
    <row r="1167" spans="4:4" x14ac:dyDescent="0.2">
      <c r="D1167" s="185"/>
    </row>
    <row r="1168" spans="4:4" x14ac:dyDescent="0.2">
      <c r="D1168" s="185"/>
    </row>
    <row r="1169" spans="4:4" x14ac:dyDescent="0.2">
      <c r="D1169" s="185"/>
    </row>
    <row r="1170" spans="4:4" x14ac:dyDescent="0.2">
      <c r="D1170" s="185"/>
    </row>
    <row r="1171" spans="4:4" x14ac:dyDescent="0.2">
      <c r="D1171" s="185"/>
    </row>
    <row r="1172" spans="4:4" x14ac:dyDescent="0.2">
      <c r="D1172" s="185"/>
    </row>
    <row r="1173" spans="4:4" x14ac:dyDescent="0.2">
      <c r="D1173" s="185"/>
    </row>
    <row r="1174" spans="4:4" x14ac:dyDescent="0.2">
      <c r="D1174" s="185"/>
    </row>
    <row r="1175" spans="4:4" x14ac:dyDescent="0.2">
      <c r="D1175" s="185"/>
    </row>
    <row r="1176" spans="4:4" x14ac:dyDescent="0.2">
      <c r="D1176" s="185"/>
    </row>
    <row r="1177" spans="4:4" x14ac:dyDescent="0.2">
      <c r="D1177" s="185"/>
    </row>
    <row r="1178" spans="4:4" x14ac:dyDescent="0.2">
      <c r="D1178" s="185"/>
    </row>
    <row r="1179" spans="4:4" x14ac:dyDescent="0.2">
      <c r="D1179" s="185"/>
    </row>
    <row r="1180" spans="4:4" x14ac:dyDescent="0.2">
      <c r="D1180" s="185"/>
    </row>
    <row r="1181" spans="4:4" x14ac:dyDescent="0.2">
      <c r="D1181" s="185"/>
    </row>
    <row r="1182" spans="4:4" x14ac:dyDescent="0.2">
      <c r="D1182" s="185"/>
    </row>
    <row r="1183" spans="4:4" x14ac:dyDescent="0.2">
      <c r="D1183" s="185"/>
    </row>
    <row r="1184" spans="4:4" x14ac:dyDescent="0.2">
      <c r="D1184" s="185"/>
    </row>
    <row r="1185" spans="4:4" x14ac:dyDescent="0.2">
      <c r="D1185" s="185"/>
    </row>
    <row r="1186" spans="4:4" x14ac:dyDescent="0.2">
      <c r="D1186" s="185"/>
    </row>
    <row r="1187" spans="4:4" x14ac:dyDescent="0.2">
      <c r="D1187" s="185"/>
    </row>
    <row r="1188" spans="4:4" x14ac:dyDescent="0.2">
      <c r="D1188" s="185"/>
    </row>
    <row r="1189" spans="4:4" x14ac:dyDescent="0.2">
      <c r="D1189" s="185"/>
    </row>
    <row r="1190" spans="4:4" x14ac:dyDescent="0.2">
      <c r="D1190" s="185"/>
    </row>
    <row r="1191" spans="4:4" x14ac:dyDescent="0.2">
      <c r="D1191" s="185"/>
    </row>
    <row r="1192" spans="4:4" x14ac:dyDescent="0.2">
      <c r="D1192" s="185"/>
    </row>
    <row r="1193" spans="4:4" x14ac:dyDescent="0.2">
      <c r="D1193" s="185"/>
    </row>
    <row r="1194" spans="4:4" x14ac:dyDescent="0.2">
      <c r="D1194" s="185"/>
    </row>
    <row r="1195" spans="4:4" x14ac:dyDescent="0.2">
      <c r="D1195" s="185"/>
    </row>
    <row r="1196" spans="4:4" x14ac:dyDescent="0.2">
      <c r="D1196" s="185"/>
    </row>
    <row r="1197" spans="4:4" x14ac:dyDescent="0.2">
      <c r="D1197" s="185"/>
    </row>
    <row r="1198" spans="4:4" x14ac:dyDescent="0.2">
      <c r="D1198" s="185"/>
    </row>
    <row r="1199" spans="4:4" x14ac:dyDescent="0.2">
      <c r="D1199" s="185"/>
    </row>
    <row r="1200" spans="4:4" x14ac:dyDescent="0.2">
      <c r="D1200" s="185"/>
    </row>
    <row r="1201" spans="4:4" x14ac:dyDescent="0.2">
      <c r="D1201" s="185"/>
    </row>
    <row r="1202" spans="4:4" x14ac:dyDescent="0.2">
      <c r="D1202" s="185"/>
    </row>
    <row r="1203" spans="4:4" x14ac:dyDescent="0.2">
      <c r="D1203" s="185"/>
    </row>
    <row r="1204" spans="4:4" x14ac:dyDescent="0.2">
      <c r="D1204" s="185"/>
    </row>
    <row r="1205" spans="4:4" x14ac:dyDescent="0.2">
      <c r="D1205" s="185"/>
    </row>
    <row r="1206" spans="4:4" x14ac:dyDescent="0.2">
      <c r="D1206" s="185"/>
    </row>
    <row r="1207" spans="4:4" x14ac:dyDescent="0.2">
      <c r="D1207" s="185"/>
    </row>
    <row r="1208" spans="4:4" x14ac:dyDescent="0.2">
      <c r="D1208" s="185"/>
    </row>
    <row r="1209" spans="4:4" x14ac:dyDescent="0.2">
      <c r="D1209" s="185"/>
    </row>
    <row r="1210" spans="4:4" x14ac:dyDescent="0.2">
      <c r="D1210" s="185"/>
    </row>
    <row r="1211" spans="4:4" x14ac:dyDescent="0.2">
      <c r="D1211" s="185"/>
    </row>
    <row r="1212" spans="4:4" x14ac:dyDescent="0.2">
      <c r="D1212" s="185"/>
    </row>
    <row r="1213" spans="4:4" x14ac:dyDescent="0.2">
      <c r="D1213" s="185"/>
    </row>
    <row r="1214" spans="4:4" x14ac:dyDescent="0.2">
      <c r="D1214" s="185"/>
    </row>
    <row r="1215" spans="4:4" x14ac:dyDescent="0.2">
      <c r="D1215" s="185"/>
    </row>
    <row r="1216" spans="4:4" x14ac:dyDescent="0.2">
      <c r="D1216" s="185"/>
    </row>
    <row r="1217" spans="4:4" x14ac:dyDescent="0.2">
      <c r="D1217" s="185"/>
    </row>
    <row r="1218" spans="4:4" x14ac:dyDescent="0.2">
      <c r="D1218" s="185"/>
    </row>
    <row r="1219" spans="4:4" x14ac:dyDescent="0.2">
      <c r="D1219" s="185"/>
    </row>
    <row r="1220" spans="4:4" x14ac:dyDescent="0.2">
      <c r="D1220" s="185"/>
    </row>
    <row r="1221" spans="4:4" x14ac:dyDescent="0.2">
      <c r="D1221" s="185"/>
    </row>
    <row r="1222" spans="4:4" x14ac:dyDescent="0.2">
      <c r="D1222" s="185"/>
    </row>
    <row r="1223" spans="4:4" x14ac:dyDescent="0.2">
      <c r="D1223" s="185"/>
    </row>
    <row r="1224" spans="4:4" x14ac:dyDescent="0.2">
      <c r="D1224" s="185"/>
    </row>
    <row r="1225" spans="4:4" x14ac:dyDescent="0.2">
      <c r="D1225" s="185"/>
    </row>
    <row r="1226" spans="4:4" x14ac:dyDescent="0.2">
      <c r="D1226" s="185"/>
    </row>
    <row r="1227" spans="4:4" x14ac:dyDescent="0.2">
      <c r="D1227" s="185"/>
    </row>
    <row r="1228" spans="4:4" x14ac:dyDescent="0.2">
      <c r="D1228" s="185"/>
    </row>
    <row r="1229" spans="4:4" x14ac:dyDescent="0.2">
      <c r="D1229" s="185"/>
    </row>
    <row r="1230" spans="4:4" x14ac:dyDescent="0.2">
      <c r="D1230" s="185"/>
    </row>
    <row r="1231" spans="4:4" x14ac:dyDescent="0.2">
      <c r="D1231" s="185"/>
    </row>
    <row r="1232" spans="4:4" x14ac:dyDescent="0.2">
      <c r="D1232" s="185"/>
    </row>
    <row r="1233" spans="4:4" x14ac:dyDescent="0.2">
      <c r="D1233" s="185"/>
    </row>
    <row r="1234" spans="4:4" x14ac:dyDescent="0.2">
      <c r="D1234" s="185"/>
    </row>
    <row r="1235" spans="4:4" x14ac:dyDescent="0.2">
      <c r="D1235" s="185"/>
    </row>
    <row r="1236" spans="4:4" x14ac:dyDescent="0.2">
      <c r="D1236" s="185"/>
    </row>
    <row r="1237" spans="4:4" x14ac:dyDescent="0.2">
      <c r="D1237" s="185"/>
    </row>
    <row r="1238" spans="4:4" x14ac:dyDescent="0.2">
      <c r="D1238" s="185"/>
    </row>
    <row r="1239" spans="4:4" x14ac:dyDescent="0.2">
      <c r="D1239" s="185"/>
    </row>
    <row r="1240" spans="4:4" x14ac:dyDescent="0.2">
      <c r="D1240" s="185"/>
    </row>
    <row r="1241" spans="4:4" x14ac:dyDescent="0.2">
      <c r="D1241" s="185"/>
    </row>
    <row r="1242" spans="4:4" x14ac:dyDescent="0.2">
      <c r="D1242" s="185"/>
    </row>
    <row r="1243" spans="4:4" x14ac:dyDescent="0.2">
      <c r="D1243" s="185"/>
    </row>
    <row r="1244" spans="4:4" x14ac:dyDescent="0.2">
      <c r="D1244" s="185"/>
    </row>
    <row r="1245" spans="4:4" x14ac:dyDescent="0.2">
      <c r="D1245" s="185"/>
    </row>
    <row r="1246" spans="4:4" x14ac:dyDescent="0.2">
      <c r="D1246" s="185"/>
    </row>
    <row r="1247" spans="4:4" x14ac:dyDescent="0.2">
      <c r="D1247" s="185"/>
    </row>
    <row r="1248" spans="4:4" x14ac:dyDescent="0.2">
      <c r="D1248" s="185"/>
    </row>
    <row r="1249" spans="4:4" x14ac:dyDescent="0.2">
      <c r="D1249" s="185"/>
    </row>
    <row r="1250" spans="4:4" x14ac:dyDescent="0.2">
      <c r="D1250" s="185"/>
    </row>
    <row r="1251" spans="4:4" x14ac:dyDescent="0.2">
      <c r="D1251" s="185"/>
    </row>
    <row r="1252" spans="4:4" x14ac:dyDescent="0.2">
      <c r="D1252" s="185"/>
    </row>
    <row r="1253" spans="4:4" x14ac:dyDescent="0.2">
      <c r="D1253" s="185"/>
    </row>
    <row r="1254" spans="4:4" x14ac:dyDescent="0.2">
      <c r="D1254" s="185"/>
    </row>
    <row r="1255" spans="4:4" x14ac:dyDescent="0.2">
      <c r="D1255" s="185"/>
    </row>
    <row r="1256" spans="4:4" x14ac:dyDescent="0.2">
      <c r="D1256" s="185"/>
    </row>
    <row r="1257" spans="4:4" x14ac:dyDescent="0.2">
      <c r="D1257" s="185"/>
    </row>
    <row r="1258" spans="4:4" x14ac:dyDescent="0.2">
      <c r="D1258" s="185"/>
    </row>
    <row r="1259" spans="4:4" x14ac:dyDescent="0.2">
      <c r="D1259" s="185"/>
    </row>
    <row r="1260" spans="4:4" x14ac:dyDescent="0.2">
      <c r="D1260" s="185"/>
    </row>
    <row r="1261" spans="4:4" x14ac:dyDescent="0.2">
      <c r="D1261" s="185"/>
    </row>
    <row r="1262" spans="4:4" x14ac:dyDescent="0.2">
      <c r="D1262" s="185"/>
    </row>
    <row r="1263" spans="4:4" x14ac:dyDescent="0.2">
      <c r="D1263" s="185"/>
    </row>
    <row r="1264" spans="4:4" x14ac:dyDescent="0.2">
      <c r="D1264" s="185"/>
    </row>
    <row r="1265" spans="4:4" x14ac:dyDescent="0.2">
      <c r="D1265" s="185"/>
    </row>
    <row r="1266" spans="4:4" x14ac:dyDescent="0.2">
      <c r="D1266" s="185"/>
    </row>
    <row r="1267" spans="4:4" x14ac:dyDescent="0.2">
      <c r="D1267" s="185"/>
    </row>
    <row r="1268" spans="4:4" x14ac:dyDescent="0.2">
      <c r="D1268" s="185"/>
    </row>
    <row r="1269" spans="4:4" x14ac:dyDescent="0.2">
      <c r="D1269" s="185"/>
    </row>
    <row r="1270" spans="4:4" x14ac:dyDescent="0.2">
      <c r="D1270" s="185"/>
    </row>
    <row r="1271" spans="4:4" x14ac:dyDescent="0.2">
      <c r="D1271" s="185"/>
    </row>
    <row r="1272" spans="4:4" x14ac:dyDescent="0.2">
      <c r="D1272" s="185"/>
    </row>
    <row r="1273" spans="4:4" x14ac:dyDescent="0.2">
      <c r="D1273" s="185"/>
    </row>
    <row r="1274" spans="4:4" x14ac:dyDescent="0.2">
      <c r="D1274" s="185"/>
    </row>
    <row r="1275" spans="4:4" x14ac:dyDescent="0.2">
      <c r="D1275" s="185"/>
    </row>
    <row r="1276" spans="4:4" x14ac:dyDescent="0.2">
      <c r="D1276" s="185"/>
    </row>
    <row r="1277" spans="4:4" x14ac:dyDescent="0.2">
      <c r="D1277" s="185"/>
    </row>
    <row r="1278" spans="4:4" x14ac:dyDescent="0.2">
      <c r="D1278" s="185"/>
    </row>
    <row r="1279" spans="4:4" x14ac:dyDescent="0.2">
      <c r="D1279" s="185"/>
    </row>
    <row r="1280" spans="4:4" x14ac:dyDescent="0.2">
      <c r="D1280" s="185"/>
    </row>
    <row r="1281" spans="4:4" x14ac:dyDescent="0.2">
      <c r="D1281" s="185"/>
    </row>
    <row r="1282" spans="4:4" x14ac:dyDescent="0.2">
      <c r="D1282" s="185"/>
    </row>
    <row r="1283" spans="4:4" x14ac:dyDescent="0.2">
      <c r="D1283" s="185"/>
    </row>
    <row r="1284" spans="4:4" x14ac:dyDescent="0.2">
      <c r="D1284" s="185"/>
    </row>
    <row r="1285" spans="4:4" x14ac:dyDescent="0.2">
      <c r="D1285" s="185"/>
    </row>
    <row r="1286" spans="4:4" x14ac:dyDescent="0.2">
      <c r="D1286" s="185"/>
    </row>
    <row r="1287" spans="4:4" x14ac:dyDescent="0.2">
      <c r="D1287" s="185"/>
    </row>
    <row r="1288" spans="4:4" x14ac:dyDescent="0.2">
      <c r="D1288" s="185"/>
    </row>
    <row r="1289" spans="4:4" x14ac:dyDescent="0.2">
      <c r="D1289" s="185"/>
    </row>
    <row r="1290" spans="4:4" x14ac:dyDescent="0.2">
      <c r="D1290" s="185"/>
    </row>
    <row r="1291" spans="4:4" x14ac:dyDescent="0.2">
      <c r="D1291" s="185"/>
    </row>
    <row r="1292" spans="4:4" x14ac:dyDescent="0.2">
      <c r="D1292" s="185"/>
    </row>
    <row r="1293" spans="4:4" x14ac:dyDescent="0.2">
      <c r="D1293" s="185"/>
    </row>
    <row r="1294" spans="4:4" x14ac:dyDescent="0.2">
      <c r="D1294" s="185"/>
    </row>
    <row r="1295" spans="4:4" x14ac:dyDescent="0.2">
      <c r="D1295" s="185"/>
    </row>
    <row r="1296" spans="4:4" x14ac:dyDescent="0.2">
      <c r="D1296" s="185"/>
    </row>
    <row r="1297" spans="4:4" x14ac:dyDescent="0.2">
      <c r="D1297" s="185"/>
    </row>
    <row r="1298" spans="4:4" x14ac:dyDescent="0.2">
      <c r="D1298" s="185"/>
    </row>
    <row r="1299" spans="4:4" x14ac:dyDescent="0.2">
      <c r="D1299" s="185"/>
    </row>
    <row r="1300" spans="4:4" x14ac:dyDescent="0.2">
      <c r="D1300" s="185"/>
    </row>
    <row r="1301" spans="4:4" x14ac:dyDescent="0.2">
      <c r="D1301" s="185"/>
    </row>
    <row r="1302" spans="4:4" x14ac:dyDescent="0.2">
      <c r="D1302" s="185"/>
    </row>
    <row r="1303" spans="4:4" x14ac:dyDescent="0.2">
      <c r="D1303" s="185"/>
    </row>
    <row r="1304" spans="4:4" x14ac:dyDescent="0.2">
      <c r="D1304" s="185"/>
    </row>
    <row r="1305" spans="4:4" x14ac:dyDescent="0.2">
      <c r="D1305" s="185"/>
    </row>
    <row r="1306" spans="4:4" x14ac:dyDescent="0.2">
      <c r="D1306" s="185"/>
    </row>
    <row r="1307" spans="4:4" x14ac:dyDescent="0.2">
      <c r="D1307" s="185"/>
    </row>
    <row r="1308" spans="4:4" x14ac:dyDescent="0.2">
      <c r="D1308" s="185"/>
    </row>
    <row r="1309" spans="4:4" x14ac:dyDescent="0.2">
      <c r="D1309" s="185"/>
    </row>
    <row r="1310" spans="4:4" x14ac:dyDescent="0.2">
      <c r="D1310" s="185"/>
    </row>
    <row r="1311" spans="4:4" x14ac:dyDescent="0.2">
      <c r="D1311" s="185"/>
    </row>
    <row r="1312" spans="4:4" x14ac:dyDescent="0.2">
      <c r="D1312" s="185"/>
    </row>
    <row r="1313" spans="4:4" x14ac:dyDescent="0.2">
      <c r="D1313" s="185"/>
    </row>
    <row r="1314" spans="4:4" x14ac:dyDescent="0.2">
      <c r="D1314" s="185"/>
    </row>
    <row r="1315" spans="4:4" x14ac:dyDescent="0.2">
      <c r="D1315" s="185"/>
    </row>
    <row r="1316" spans="4:4" x14ac:dyDescent="0.2">
      <c r="D1316" s="185"/>
    </row>
    <row r="1317" spans="4:4" x14ac:dyDescent="0.2">
      <c r="D1317" s="185"/>
    </row>
    <row r="1318" spans="4:4" x14ac:dyDescent="0.2">
      <c r="D1318" s="185"/>
    </row>
    <row r="1319" spans="4:4" x14ac:dyDescent="0.2">
      <c r="D1319" s="185"/>
    </row>
    <row r="1320" spans="4:4" x14ac:dyDescent="0.2">
      <c r="D1320" s="185"/>
    </row>
    <row r="1321" spans="4:4" x14ac:dyDescent="0.2">
      <c r="D1321" s="185"/>
    </row>
    <row r="1322" spans="4:4" x14ac:dyDescent="0.2">
      <c r="D1322" s="185"/>
    </row>
    <row r="1323" spans="4:4" x14ac:dyDescent="0.2">
      <c r="D1323" s="185"/>
    </row>
    <row r="1324" spans="4:4" x14ac:dyDescent="0.2">
      <c r="D1324" s="185"/>
    </row>
    <row r="1325" spans="4:4" x14ac:dyDescent="0.2">
      <c r="D1325" s="185"/>
    </row>
    <row r="1326" spans="4:4" x14ac:dyDescent="0.2">
      <c r="D1326" s="185"/>
    </row>
    <row r="1327" spans="4:4" x14ac:dyDescent="0.2">
      <c r="D1327" s="185"/>
    </row>
    <row r="1328" spans="4:4" x14ac:dyDescent="0.2">
      <c r="D1328" s="185"/>
    </row>
    <row r="1329" spans="4:4" x14ac:dyDescent="0.2">
      <c r="D1329" s="185"/>
    </row>
    <row r="1330" spans="4:4" x14ac:dyDescent="0.2">
      <c r="D1330" s="185"/>
    </row>
    <row r="1331" spans="4:4" x14ac:dyDescent="0.2">
      <c r="D1331" s="185"/>
    </row>
    <row r="1332" spans="4:4" x14ac:dyDescent="0.2">
      <c r="D1332" s="185"/>
    </row>
    <row r="1333" spans="4:4" x14ac:dyDescent="0.2">
      <c r="D1333" s="185"/>
    </row>
    <row r="1334" spans="4:4" x14ac:dyDescent="0.2">
      <c r="D1334" s="185"/>
    </row>
    <row r="1335" spans="4:4" x14ac:dyDescent="0.2">
      <c r="D1335" s="185"/>
    </row>
    <row r="1336" spans="4:4" x14ac:dyDescent="0.2">
      <c r="D1336" s="185"/>
    </row>
    <row r="1337" spans="4:4" x14ac:dyDescent="0.2">
      <c r="D1337" s="185"/>
    </row>
    <row r="1338" spans="4:4" x14ac:dyDescent="0.2">
      <c r="D1338" s="185"/>
    </row>
    <row r="1339" spans="4:4" x14ac:dyDescent="0.2">
      <c r="D1339" s="185"/>
    </row>
    <row r="1340" spans="4:4" x14ac:dyDescent="0.2">
      <c r="D1340" s="185"/>
    </row>
    <row r="1341" spans="4:4" x14ac:dyDescent="0.2">
      <c r="D1341" s="185"/>
    </row>
    <row r="1342" spans="4:4" x14ac:dyDescent="0.2">
      <c r="D1342" s="185"/>
    </row>
    <row r="1343" spans="4:4" x14ac:dyDescent="0.2">
      <c r="D1343" s="185"/>
    </row>
    <row r="1344" spans="4:4" x14ac:dyDescent="0.2">
      <c r="D1344" s="185"/>
    </row>
    <row r="1345" spans="4:4" x14ac:dyDescent="0.2">
      <c r="D1345" s="185"/>
    </row>
    <row r="1346" spans="4:4" x14ac:dyDescent="0.2">
      <c r="D1346" s="185"/>
    </row>
    <row r="1347" spans="4:4" x14ac:dyDescent="0.2">
      <c r="D1347" s="185"/>
    </row>
    <row r="1348" spans="4:4" x14ac:dyDescent="0.2">
      <c r="D1348" s="185"/>
    </row>
    <row r="1349" spans="4:4" x14ac:dyDescent="0.2">
      <c r="D1349" s="185"/>
    </row>
    <row r="1350" spans="4:4" x14ac:dyDescent="0.2">
      <c r="D1350" s="185"/>
    </row>
    <row r="1351" spans="4:4" x14ac:dyDescent="0.2">
      <c r="D1351" s="185"/>
    </row>
    <row r="1352" spans="4:4" x14ac:dyDescent="0.2">
      <c r="D1352" s="185"/>
    </row>
    <row r="1353" spans="4:4" x14ac:dyDescent="0.2">
      <c r="D1353" s="185"/>
    </row>
    <row r="1354" spans="4:4" x14ac:dyDescent="0.2">
      <c r="D1354" s="185"/>
    </row>
    <row r="1355" spans="4:4" x14ac:dyDescent="0.2">
      <c r="D1355" s="185"/>
    </row>
    <row r="1356" spans="4:4" x14ac:dyDescent="0.2">
      <c r="D1356" s="185"/>
    </row>
    <row r="1357" spans="4:4" x14ac:dyDescent="0.2">
      <c r="D1357" s="185"/>
    </row>
    <row r="1358" spans="4:4" x14ac:dyDescent="0.2">
      <c r="D1358" s="185"/>
    </row>
    <row r="1359" spans="4:4" x14ac:dyDescent="0.2">
      <c r="D1359" s="185"/>
    </row>
    <row r="1360" spans="4:4" x14ac:dyDescent="0.2">
      <c r="D1360" s="185"/>
    </row>
    <row r="1361" spans="4:4" x14ac:dyDescent="0.2">
      <c r="D1361" s="185"/>
    </row>
    <row r="1362" spans="4:4" x14ac:dyDescent="0.2">
      <c r="D1362" s="185"/>
    </row>
    <row r="1363" spans="4:4" x14ac:dyDescent="0.2">
      <c r="D1363" s="185"/>
    </row>
    <row r="1364" spans="4:4" x14ac:dyDescent="0.2">
      <c r="D1364" s="185"/>
    </row>
    <row r="1365" spans="4:4" x14ac:dyDescent="0.2">
      <c r="D1365" s="185"/>
    </row>
    <row r="1366" spans="4:4" x14ac:dyDescent="0.2">
      <c r="D1366" s="185"/>
    </row>
    <row r="1367" spans="4:4" x14ac:dyDescent="0.2">
      <c r="D1367" s="185"/>
    </row>
    <row r="1368" spans="4:4" x14ac:dyDescent="0.2">
      <c r="D1368" s="185"/>
    </row>
    <row r="1369" spans="4:4" x14ac:dyDescent="0.2">
      <c r="D1369" s="185"/>
    </row>
    <row r="1370" spans="4:4" x14ac:dyDescent="0.2">
      <c r="D1370" s="185"/>
    </row>
    <row r="1371" spans="4:4" x14ac:dyDescent="0.2">
      <c r="D1371" s="185"/>
    </row>
    <row r="1372" spans="4:4" x14ac:dyDescent="0.2">
      <c r="D1372" s="185"/>
    </row>
    <row r="1373" spans="4:4" x14ac:dyDescent="0.2">
      <c r="D1373" s="185"/>
    </row>
    <row r="1374" spans="4:4" x14ac:dyDescent="0.2">
      <c r="D1374" s="185"/>
    </row>
    <row r="1375" spans="4:4" x14ac:dyDescent="0.2">
      <c r="D1375" s="185"/>
    </row>
    <row r="1376" spans="4:4" x14ac:dyDescent="0.2">
      <c r="D1376" s="185"/>
    </row>
    <row r="1377" spans="4:4" x14ac:dyDescent="0.2">
      <c r="D1377" s="185"/>
    </row>
    <row r="1378" spans="4:4" x14ac:dyDescent="0.2">
      <c r="D1378" s="185"/>
    </row>
    <row r="1379" spans="4:4" x14ac:dyDescent="0.2">
      <c r="D1379" s="185"/>
    </row>
    <row r="1380" spans="4:4" x14ac:dyDescent="0.2">
      <c r="D1380" s="185"/>
    </row>
    <row r="1381" spans="4:4" x14ac:dyDescent="0.2">
      <c r="D1381" s="185"/>
    </row>
    <row r="1382" spans="4:4" x14ac:dyDescent="0.2">
      <c r="D1382" s="185"/>
    </row>
    <row r="1383" spans="4:4" x14ac:dyDescent="0.2">
      <c r="D1383" s="185"/>
    </row>
    <row r="1384" spans="4:4" x14ac:dyDescent="0.2">
      <c r="D1384" s="185"/>
    </row>
    <row r="1385" spans="4:4" x14ac:dyDescent="0.2">
      <c r="D1385" s="185"/>
    </row>
    <row r="1386" spans="4:4" x14ac:dyDescent="0.2">
      <c r="D1386" s="185"/>
    </row>
    <row r="1387" spans="4:4" x14ac:dyDescent="0.2">
      <c r="D1387" s="185"/>
    </row>
    <row r="1388" spans="4:4" x14ac:dyDescent="0.2">
      <c r="D1388" s="185"/>
    </row>
    <row r="1389" spans="4:4" x14ac:dyDescent="0.2">
      <c r="D1389" s="185"/>
    </row>
    <row r="1390" spans="4:4" x14ac:dyDescent="0.2">
      <c r="D1390" s="185"/>
    </row>
    <row r="1391" spans="4:4" x14ac:dyDescent="0.2">
      <c r="D1391" s="185"/>
    </row>
    <row r="1392" spans="4:4" x14ac:dyDescent="0.2">
      <c r="D1392" s="185"/>
    </row>
    <row r="1393" spans="4:4" x14ac:dyDescent="0.2">
      <c r="D1393" s="185"/>
    </row>
    <row r="1394" spans="4:4" x14ac:dyDescent="0.2">
      <c r="D1394" s="185"/>
    </row>
    <row r="1395" spans="4:4" x14ac:dyDescent="0.2">
      <c r="D1395" s="185"/>
    </row>
    <row r="1396" spans="4:4" x14ac:dyDescent="0.2">
      <c r="D1396" s="185"/>
    </row>
    <row r="1397" spans="4:4" x14ac:dyDescent="0.2">
      <c r="D1397" s="185"/>
    </row>
    <row r="1398" spans="4:4" x14ac:dyDescent="0.2">
      <c r="D1398" s="185"/>
    </row>
    <row r="1399" spans="4:4" x14ac:dyDescent="0.2">
      <c r="D1399" s="185"/>
    </row>
    <row r="1400" spans="4:4" x14ac:dyDescent="0.2">
      <c r="D1400" s="185"/>
    </row>
    <row r="1401" spans="4:4" x14ac:dyDescent="0.2">
      <c r="D1401" s="185"/>
    </row>
    <row r="1402" spans="4:4" x14ac:dyDescent="0.2">
      <c r="D1402" s="185"/>
    </row>
    <row r="1403" spans="4:4" x14ac:dyDescent="0.2">
      <c r="D1403" s="185"/>
    </row>
    <row r="1404" spans="4:4" x14ac:dyDescent="0.2">
      <c r="D1404" s="185"/>
    </row>
    <row r="1405" spans="4:4" x14ac:dyDescent="0.2">
      <c r="D1405" s="185"/>
    </row>
    <row r="1406" spans="4:4" x14ac:dyDescent="0.2">
      <c r="D1406" s="185"/>
    </row>
    <row r="1407" spans="4:4" x14ac:dyDescent="0.2">
      <c r="D1407" s="185"/>
    </row>
    <row r="1408" spans="4:4" x14ac:dyDescent="0.2">
      <c r="D1408" s="185"/>
    </row>
    <row r="1409" spans="4:4" x14ac:dyDescent="0.2">
      <c r="D1409" s="185"/>
    </row>
    <row r="1410" spans="4:4" x14ac:dyDescent="0.2">
      <c r="D1410" s="185"/>
    </row>
    <row r="1411" spans="4:4" x14ac:dyDescent="0.2">
      <c r="D1411" s="185"/>
    </row>
    <row r="1412" spans="4:4" x14ac:dyDescent="0.2">
      <c r="D1412" s="185"/>
    </row>
    <row r="1413" spans="4:4" x14ac:dyDescent="0.2">
      <c r="D1413" s="185"/>
    </row>
    <row r="1414" spans="4:4" x14ac:dyDescent="0.2">
      <c r="D1414" s="185"/>
    </row>
    <row r="1415" spans="4:4" x14ac:dyDescent="0.2">
      <c r="D1415" s="185"/>
    </row>
    <row r="1416" spans="4:4" x14ac:dyDescent="0.2">
      <c r="D1416" s="185"/>
    </row>
    <row r="1417" spans="4:4" x14ac:dyDescent="0.2">
      <c r="D1417" s="185"/>
    </row>
    <row r="1418" spans="4:4" x14ac:dyDescent="0.2">
      <c r="D1418" s="185"/>
    </row>
    <row r="1419" spans="4:4" x14ac:dyDescent="0.2">
      <c r="D1419" s="185"/>
    </row>
    <row r="1420" spans="4:4" x14ac:dyDescent="0.2">
      <c r="D1420" s="185"/>
    </row>
    <row r="1421" spans="4:4" x14ac:dyDescent="0.2">
      <c r="D1421" s="185"/>
    </row>
    <row r="1422" spans="4:4" x14ac:dyDescent="0.2">
      <c r="D1422" s="185"/>
    </row>
    <row r="1423" spans="4:4" x14ac:dyDescent="0.2">
      <c r="D1423" s="185"/>
    </row>
    <row r="1424" spans="4:4" x14ac:dyDescent="0.2">
      <c r="D1424" s="185"/>
    </row>
    <row r="1425" spans="4:4" x14ac:dyDescent="0.2">
      <c r="D1425" s="185"/>
    </row>
    <row r="1426" spans="4:4" x14ac:dyDescent="0.2">
      <c r="D1426" s="185"/>
    </row>
    <row r="1427" spans="4:4" x14ac:dyDescent="0.2">
      <c r="D1427" s="185"/>
    </row>
    <row r="1428" spans="4:4" x14ac:dyDescent="0.2">
      <c r="D1428" s="185"/>
    </row>
    <row r="1429" spans="4:4" x14ac:dyDescent="0.2">
      <c r="D1429" s="185"/>
    </row>
    <row r="1430" spans="4:4" x14ac:dyDescent="0.2">
      <c r="D1430" s="185"/>
    </row>
    <row r="1431" spans="4:4" x14ac:dyDescent="0.2">
      <c r="D1431" s="185"/>
    </row>
    <row r="1432" spans="4:4" x14ac:dyDescent="0.2">
      <c r="D1432" s="185"/>
    </row>
    <row r="1433" spans="4:4" x14ac:dyDescent="0.2">
      <c r="D1433" s="185"/>
    </row>
    <row r="1434" spans="4:4" x14ac:dyDescent="0.2">
      <c r="D1434" s="185"/>
    </row>
    <row r="1435" spans="4:4" x14ac:dyDescent="0.2">
      <c r="D1435" s="185"/>
    </row>
    <row r="1436" spans="4:4" x14ac:dyDescent="0.2">
      <c r="D1436" s="185"/>
    </row>
    <row r="1437" spans="4:4" x14ac:dyDescent="0.2">
      <c r="D1437" s="185"/>
    </row>
    <row r="1438" spans="4:4" x14ac:dyDescent="0.2">
      <c r="D1438" s="185"/>
    </row>
    <row r="1439" spans="4:4" x14ac:dyDescent="0.2">
      <c r="D1439" s="185"/>
    </row>
    <row r="1440" spans="4:4" x14ac:dyDescent="0.2">
      <c r="D1440" s="185"/>
    </row>
    <row r="1441" spans="4:4" x14ac:dyDescent="0.2">
      <c r="D1441" s="185"/>
    </row>
    <row r="1442" spans="4:4" x14ac:dyDescent="0.2">
      <c r="D1442" s="185"/>
    </row>
    <row r="1443" spans="4:4" x14ac:dyDescent="0.2">
      <c r="D1443" s="185"/>
    </row>
    <row r="1444" spans="4:4" x14ac:dyDescent="0.2">
      <c r="D1444" s="185"/>
    </row>
    <row r="1445" spans="4:4" x14ac:dyDescent="0.2">
      <c r="D1445" s="185"/>
    </row>
    <row r="1446" spans="4:4" x14ac:dyDescent="0.2">
      <c r="D1446" s="185"/>
    </row>
    <row r="1447" spans="4:4" x14ac:dyDescent="0.2">
      <c r="D1447" s="185"/>
    </row>
    <row r="1448" spans="4:4" x14ac:dyDescent="0.2">
      <c r="D1448" s="185"/>
    </row>
    <row r="1449" spans="4:4" x14ac:dyDescent="0.2">
      <c r="D1449" s="185"/>
    </row>
    <row r="1450" spans="4:4" x14ac:dyDescent="0.2">
      <c r="D1450" s="185"/>
    </row>
    <row r="1451" spans="4:4" x14ac:dyDescent="0.2">
      <c r="D1451" s="185"/>
    </row>
    <row r="1452" spans="4:4" x14ac:dyDescent="0.2">
      <c r="D1452" s="185"/>
    </row>
    <row r="1453" spans="4:4" x14ac:dyDescent="0.2">
      <c r="D1453" s="185"/>
    </row>
    <row r="1454" spans="4:4" x14ac:dyDescent="0.2">
      <c r="D1454" s="185"/>
    </row>
    <row r="1455" spans="4:4" x14ac:dyDescent="0.2">
      <c r="D1455" s="185"/>
    </row>
    <row r="1456" spans="4:4" x14ac:dyDescent="0.2">
      <c r="D1456" s="185"/>
    </row>
    <row r="1457" spans="4:4" x14ac:dyDescent="0.2">
      <c r="D1457" s="185"/>
    </row>
    <row r="1458" spans="4:4" x14ac:dyDescent="0.2">
      <c r="D1458" s="185"/>
    </row>
    <row r="1459" spans="4:4" x14ac:dyDescent="0.2">
      <c r="D1459" s="185"/>
    </row>
    <row r="1460" spans="4:4" x14ac:dyDescent="0.2">
      <c r="D1460" s="185"/>
    </row>
    <row r="1461" spans="4:4" x14ac:dyDescent="0.2">
      <c r="D1461" s="185"/>
    </row>
    <row r="1462" spans="4:4" x14ac:dyDescent="0.2">
      <c r="D1462" s="185"/>
    </row>
    <row r="1463" spans="4:4" x14ac:dyDescent="0.2">
      <c r="D1463" s="185"/>
    </row>
    <row r="1464" spans="4:4" x14ac:dyDescent="0.2">
      <c r="D1464" s="185"/>
    </row>
    <row r="1465" spans="4:4" x14ac:dyDescent="0.2">
      <c r="D1465" s="185"/>
    </row>
    <row r="1466" spans="4:4" x14ac:dyDescent="0.2">
      <c r="D1466" s="185"/>
    </row>
    <row r="1467" spans="4:4" x14ac:dyDescent="0.2">
      <c r="D1467" s="185"/>
    </row>
    <row r="1468" spans="4:4" x14ac:dyDescent="0.2">
      <c r="D1468" s="185"/>
    </row>
    <row r="1469" spans="4:4" x14ac:dyDescent="0.2">
      <c r="D1469" s="185"/>
    </row>
    <row r="1470" spans="4:4" x14ac:dyDescent="0.2">
      <c r="D1470" s="185"/>
    </row>
    <row r="1471" spans="4:4" x14ac:dyDescent="0.2">
      <c r="D1471" s="185"/>
    </row>
    <row r="1472" spans="4:4" x14ac:dyDescent="0.2">
      <c r="D1472" s="185"/>
    </row>
    <row r="1473" spans="4:4" x14ac:dyDescent="0.2">
      <c r="D1473" s="185"/>
    </row>
    <row r="1474" spans="4:4" x14ac:dyDescent="0.2">
      <c r="D1474" s="185"/>
    </row>
    <row r="1475" spans="4:4" x14ac:dyDescent="0.2">
      <c r="D1475" s="185"/>
    </row>
    <row r="1476" spans="4:4" x14ac:dyDescent="0.2">
      <c r="D1476" s="185"/>
    </row>
    <row r="1477" spans="4:4" x14ac:dyDescent="0.2">
      <c r="D1477" s="185"/>
    </row>
    <row r="1478" spans="4:4" x14ac:dyDescent="0.2">
      <c r="D1478" s="185"/>
    </row>
    <row r="1479" spans="4:4" x14ac:dyDescent="0.2">
      <c r="D1479" s="185"/>
    </row>
    <row r="1480" spans="4:4" x14ac:dyDescent="0.2">
      <c r="D1480" s="185"/>
    </row>
    <row r="1481" spans="4:4" x14ac:dyDescent="0.2">
      <c r="D1481" s="185"/>
    </row>
    <row r="1482" spans="4:4" x14ac:dyDescent="0.2">
      <c r="D1482" s="185"/>
    </row>
    <row r="1483" spans="4:4" x14ac:dyDescent="0.2">
      <c r="D1483" s="185"/>
    </row>
    <row r="1484" spans="4:4" x14ac:dyDescent="0.2">
      <c r="D1484" s="185"/>
    </row>
    <row r="1485" spans="4:4" x14ac:dyDescent="0.2">
      <c r="D1485" s="185"/>
    </row>
    <row r="1486" spans="4:4" x14ac:dyDescent="0.2">
      <c r="D1486" s="185"/>
    </row>
    <row r="1487" spans="4:4" x14ac:dyDescent="0.2">
      <c r="D1487" s="185"/>
    </row>
    <row r="1488" spans="4:4" x14ac:dyDescent="0.2">
      <c r="D1488" s="185"/>
    </row>
    <row r="1489" spans="4:4" x14ac:dyDescent="0.2">
      <c r="D1489" s="185"/>
    </row>
    <row r="1490" spans="4:4" x14ac:dyDescent="0.2">
      <c r="D1490" s="185"/>
    </row>
    <row r="1491" spans="4:4" x14ac:dyDescent="0.2">
      <c r="D1491" s="185"/>
    </row>
    <row r="1492" spans="4:4" x14ac:dyDescent="0.2">
      <c r="D1492" s="185"/>
    </row>
    <row r="1493" spans="4:4" x14ac:dyDescent="0.2">
      <c r="D1493" s="185"/>
    </row>
    <row r="1494" spans="4:4" x14ac:dyDescent="0.2">
      <c r="D1494" s="185"/>
    </row>
    <row r="1495" spans="4:4" x14ac:dyDescent="0.2">
      <c r="D1495" s="185"/>
    </row>
    <row r="1496" spans="4:4" x14ac:dyDescent="0.2">
      <c r="D1496" s="185"/>
    </row>
    <row r="1497" spans="4:4" x14ac:dyDescent="0.2">
      <c r="D1497" s="185"/>
    </row>
    <row r="1498" spans="4:4" x14ac:dyDescent="0.2">
      <c r="D1498" s="185"/>
    </row>
    <row r="1499" spans="4:4" x14ac:dyDescent="0.2">
      <c r="D1499" s="185"/>
    </row>
    <row r="1500" spans="4:4" x14ac:dyDescent="0.2">
      <c r="D1500" s="185"/>
    </row>
    <row r="1501" spans="4:4" x14ac:dyDescent="0.2">
      <c r="D1501" s="185"/>
    </row>
    <row r="1502" spans="4:4" x14ac:dyDescent="0.2">
      <c r="D1502" s="185"/>
    </row>
    <row r="1503" spans="4:4" x14ac:dyDescent="0.2">
      <c r="D1503" s="185"/>
    </row>
    <row r="1504" spans="4:4" x14ac:dyDescent="0.2">
      <c r="D1504" s="185"/>
    </row>
    <row r="1505" spans="4:4" x14ac:dyDescent="0.2">
      <c r="D1505" s="185"/>
    </row>
    <row r="1506" spans="4:4" x14ac:dyDescent="0.2">
      <c r="D1506" s="185"/>
    </row>
    <row r="1507" spans="4:4" x14ac:dyDescent="0.2">
      <c r="D1507" s="185"/>
    </row>
    <row r="1508" spans="4:4" x14ac:dyDescent="0.2">
      <c r="D1508" s="185"/>
    </row>
    <row r="1509" spans="4:4" x14ac:dyDescent="0.2">
      <c r="D1509" s="185"/>
    </row>
    <row r="1510" spans="4:4" x14ac:dyDescent="0.2">
      <c r="D1510" s="185"/>
    </row>
    <row r="1511" spans="4:4" x14ac:dyDescent="0.2">
      <c r="D1511" s="185"/>
    </row>
    <row r="1512" spans="4:4" x14ac:dyDescent="0.2">
      <c r="D1512" s="185"/>
    </row>
    <row r="1513" spans="4:4" x14ac:dyDescent="0.2">
      <c r="D1513" s="185"/>
    </row>
    <row r="1514" spans="4:4" x14ac:dyDescent="0.2">
      <c r="D1514" s="185"/>
    </row>
    <row r="1515" spans="4:4" x14ac:dyDescent="0.2">
      <c r="D1515" s="185"/>
    </row>
    <row r="1516" spans="4:4" x14ac:dyDescent="0.2">
      <c r="D1516" s="185"/>
    </row>
    <row r="1517" spans="4:4" x14ac:dyDescent="0.2">
      <c r="D1517" s="185"/>
    </row>
    <row r="1518" spans="4:4" x14ac:dyDescent="0.2">
      <c r="D1518" s="185"/>
    </row>
    <row r="1519" spans="4:4" x14ac:dyDescent="0.2">
      <c r="D1519" s="185"/>
    </row>
    <row r="1520" spans="4:4" x14ac:dyDescent="0.2">
      <c r="D1520" s="185"/>
    </row>
    <row r="1521" spans="4:4" x14ac:dyDescent="0.2">
      <c r="D1521" s="185"/>
    </row>
    <row r="1522" spans="4:4" x14ac:dyDescent="0.2">
      <c r="D1522" s="185"/>
    </row>
    <row r="1523" spans="4:4" x14ac:dyDescent="0.2">
      <c r="D1523" s="185"/>
    </row>
    <row r="1524" spans="4:4" x14ac:dyDescent="0.2">
      <c r="D1524" s="185"/>
    </row>
    <row r="1525" spans="4:4" x14ac:dyDescent="0.2">
      <c r="D1525" s="185"/>
    </row>
    <row r="1526" spans="4:4" x14ac:dyDescent="0.2">
      <c r="D1526" s="185"/>
    </row>
    <row r="1527" spans="4:4" x14ac:dyDescent="0.2">
      <c r="D1527" s="185"/>
    </row>
    <row r="1528" spans="4:4" x14ac:dyDescent="0.2">
      <c r="D1528" s="185"/>
    </row>
    <row r="1529" spans="4:4" x14ac:dyDescent="0.2">
      <c r="D1529" s="185"/>
    </row>
    <row r="1530" spans="4:4" x14ac:dyDescent="0.2">
      <c r="D1530" s="185"/>
    </row>
    <row r="1531" spans="4:4" x14ac:dyDescent="0.2">
      <c r="D1531" s="185"/>
    </row>
    <row r="1532" spans="4:4" x14ac:dyDescent="0.2">
      <c r="D1532" s="185"/>
    </row>
    <row r="1533" spans="4:4" x14ac:dyDescent="0.2">
      <c r="D1533" s="185"/>
    </row>
    <row r="1534" spans="4:4" x14ac:dyDescent="0.2">
      <c r="D1534" s="185"/>
    </row>
    <row r="1535" spans="4:4" x14ac:dyDescent="0.2">
      <c r="D1535" s="185"/>
    </row>
    <row r="1536" spans="4:4" x14ac:dyDescent="0.2">
      <c r="D1536" s="185"/>
    </row>
    <row r="1537" spans="4:4" x14ac:dyDescent="0.2">
      <c r="D1537" s="185"/>
    </row>
    <row r="1538" spans="4:4" x14ac:dyDescent="0.2">
      <c r="D1538" s="185"/>
    </row>
    <row r="1539" spans="4:4" x14ac:dyDescent="0.2">
      <c r="D1539" s="185"/>
    </row>
    <row r="1540" spans="4:4" x14ac:dyDescent="0.2">
      <c r="D1540" s="185"/>
    </row>
    <row r="1541" spans="4:4" x14ac:dyDescent="0.2">
      <c r="D1541" s="185"/>
    </row>
    <row r="1542" spans="4:4" x14ac:dyDescent="0.2">
      <c r="D1542" s="185"/>
    </row>
    <row r="1543" spans="4:4" x14ac:dyDescent="0.2">
      <c r="D1543" s="185"/>
    </row>
    <row r="1544" spans="4:4" x14ac:dyDescent="0.2">
      <c r="D1544" s="185"/>
    </row>
    <row r="1545" spans="4:4" x14ac:dyDescent="0.2">
      <c r="D1545" s="185"/>
    </row>
    <row r="1546" spans="4:4" x14ac:dyDescent="0.2">
      <c r="D1546" s="185"/>
    </row>
    <row r="1547" spans="4:4" x14ac:dyDescent="0.2">
      <c r="D1547" s="185"/>
    </row>
    <row r="1548" spans="4:4" x14ac:dyDescent="0.2">
      <c r="D1548" s="185"/>
    </row>
    <row r="1549" spans="4:4" x14ac:dyDescent="0.2">
      <c r="D1549" s="185"/>
    </row>
    <row r="1550" spans="4:4" x14ac:dyDescent="0.2">
      <c r="D1550" s="185"/>
    </row>
    <row r="1551" spans="4:4" x14ac:dyDescent="0.2">
      <c r="D1551" s="185"/>
    </row>
    <row r="1552" spans="4:4" x14ac:dyDescent="0.2">
      <c r="D1552" s="185"/>
    </row>
    <row r="1553" spans="4:4" x14ac:dyDescent="0.2">
      <c r="D1553" s="185"/>
    </row>
    <row r="1554" spans="4:4" x14ac:dyDescent="0.2">
      <c r="D1554" s="185"/>
    </row>
    <row r="1555" spans="4:4" x14ac:dyDescent="0.2">
      <c r="D1555" s="185"/>
    </row>
    <row r="1556" spans="4:4" x14ac:dyDescent="0.2">
      <c r="D1556" s="185"/>
    </row>
    <row r="1557" spans="4:4" x14ac:dyDescent="0.2">
      <c r="D1557" s="185"/>
    </row>
    <row r="1558" spans="4:4" x14ac:dyDescent="0.2">
      <c r="D1558" s="185"/>
    </row>
    <row r="1559" spans="4:4" x14ac:dyDescent="0.2">
      <c r="D1559" s="185"/>
    </row>
    <row r="1560" spans="4:4" x14ac:dyDescent="0.2">
      <c r="D1560" s="185"/>
    </row>
    <row r="1561" spans="4:4" x14ac:dyDescent="0.2">
      <c r="D1561" s="185"/>
    </row>
    <row r="1562" spans="4:4" x14ac:dyDescent="0.2">
      <c r="D1562" s="185"/>
    </row>
    <row r="1563" spans="4:4" x14ac:dyDescent="0.2">
      <c r="D1563" s="185"/>
    </row>
    <row r="1564" spans="4:4" x14ac:dyDescent="0.2">
      <c r="D1564" s="185"/>
    </row>
    <row r="1565" spans="4:4" x14ac:dyDescent="0.2">
      <c r="D1565" s="185"/>
    </row>
    <row r="1566" spans="4:4" x14ac:dyDescent="0.2">
      <c r="D1566" s="185"/>
    </row>
    <row r="1567" spans="4:4" x14ac:dyDescent="0.2">
      <c r="D1567" s="185"/>
    </row>
    <row r="1568" spans="4:4" x14ac:dyDescent="0.2">
      <c r="D1568" s="185"/>
    </row>
    <row r="1569" spans="4:4" x14ac:dyDescent="0.2">
      <c r="D1569" s="185"/>
    </row>
    <row r="1570" spans="4:4" x14ac:dyDescent="0.2">
      <c r="D1570" s="185"/>
    </row>
    <row r="1571" spans="4:4" x14ac:dyDescent="0.2">
      <c r="D1571" s="185"/>
    </row>
    <row r="1572" spans="4:4" x14ac:dyDescent="0.2">
      <c r="D1572" s="185"/>
    </row>
    <row r="1573" spans="4:4" x14ac:dyDescent="0.2">
      <c r="D1573" s="185"/>
    </row>
    <row r="1574" spans="4:4" x14ac:dyDescent="0.2">
      <c r="D1574" s="185"/>
    </row>
    <row r="1575" spans="4:4" x14ac:dyDescent="0.2">
      <c r="D1575" s="185"/>
    </row>
    <row r="1576" spans="4:4" x14ac:dyDescent="0.2">
      <c r="D1576" s="185"/>
    </row>
    <row r="1577" spans="4:4" x14ac:dyDescent="0.2">
      <c r="D1577" s="185"/>
    </row>
    <row r="1578" spans="4:4" x14ac:dyDescent="0.2">
      <c r="D1578" s="185"/>
    </row>
    <row r="1579" spans="4:4" x14ac:dyDescent="0.2">
      <c r="D1579" s="185"/>
    </row>
    <row r="1580" spans="4:4" x14ac:dyDescent="0.2">
      <c r="D1580" s="185"/>
    </row>
    <row r="1581" spans="4:4" x14ac:dyDescent="0.2">
      <c r="D1581" s="185"/>
    </row>
    <row r="1582" spans="4:4" x14ac:dyDescent="0.2">
      <c r="D1582" s="185"/>
    </row>
    <row r="1583" spans="4:4" x14ac:dyDescent="0.2">
      <c r="D1583" s="185"/>
    </row>
    <row r="1584" spans="4:4" x14ac:dyDescent="0.2">
      <c r="D1584" s="185"/>
    </row>
    <row r="1585" spans="4:4" x14ac:dyDescent="0.2">
      <c r="D1585" s="185"/>
    </row>
    <row r="1586" spans="4:4" x14ac:dyDescent="0.2">
      <c r="D1586" s="185"/>
    </row>
    <row r="1587" spans="4:4" x14ac:dyDescent="0.2">
      <c r="D1587" s="185"/>
    </row>
    <row r="1588" spans="4:4" x14ac:dyDescent="0.2">
      <c r="D1588" s="185"/>
    </row>
    <row r="1589" spans="4:4" x14ac:dyDescent="0.2">
      <c r="D1589" s="185"/>
    </row>
    <row r="1590" spans="4:4" x14ac:dyDescent="0.2">
      <c r="D1590" s="185"/>
    </row>
    <row r="1591" spans="4:4" x14ac:dyDescent="0.2">
      <c r="D1591" s="185"/>
    </row>
    <row r="1592" spans="4:4" x14ac:dyDescent="0.2">
      <c r="D1592" s="185"/>
    </row>
    <row r="1593" spans="4:4" x14ac:dyDescent="0.2">
      <c r="D1593" s="185"/>
    </row>
    <row r="1594" spans="4:4" x14ac:dyDescent="0.2">
      <c r="D1594" s="185"/>
    </row>
    <row r="1595" spans="4:4" x14ac:dyDescent="0.2">
      <c r="D1595" s="185"/>
    </row>
    <row r="1596" spans="4:4" x14ac:dyDescent="0.2">
      <c r="D1596" s="185"/>
    </row>
    <row r="1597" spans="4:4" x14ac:dyDescent="0.2">
      <c r="D1597" s="185"/>
    </row>
    <row r="1598" spans="4:4" x14ac:dyDescent="0.2">
      <c r="D1598" s="185"/>
    </row>
    <row r="1599" spans="4:4" x14ac:dyDescent="0.2">
      <c r="D1599" s="185"/>
    </row>
    <row r="1600" spans="4:4" x14ac:dyDescent="0.2">
      <c r="D1600" s="185"/>
    </row>
    <row r="1601" spans="4:4" x14ac:dyDescent="0.2">
      <c r="D1601" s="185"/>
    </row>
    <row r="1602" spans="4:4" x14ac:dyDescent="0.2">
      <c r="D1602" s="185"/>
    </row>
    <row r="1603" spans="4:4" x14ac:dyDescent="0.2">
      <c r="D1603" s="185"/>
    </row>
    <row r="1604" spans="4:4" x14ac:dyDescent="0.2">
      <c r="D1604" s="185"/>
    </row>
    <row r="1605" spans="4:4" x14ac:dyDescent="0.2">
      <c r="D1605" s="185"/>
    </row>
    <row r="1606" spans="4:4" x14ac:dyDescent="0.2">
      <c r="D1606" s="185"/>
    </row>
    <row r="1607" spans="4:4" x14ac:dyDescent="0.2">
      <c r="D1607" s="185"/>
    </row>
    <row r="1608" spans="4:4" x14ac:dyDescent="0.2">
      <c r="D1608" s="185"/>
    </row>
    <row r="1609" spans="4:4" x14ac:dyDescent="0.2">
      <c r="D1609" s="185"/>
    </row>
    <row r="1610" spans="4:4" x14ac:dyDescent="0.2">
      <c r="D1610" s="185"/>
    </row>
    <row r="1611" spans="4:4" x14ac:dyDescent="0.2">
      <c r="D1611" s="185"/>
    </row>
    <row r="1612" spans="4:4" x14ac:dyDescent="0.2">
      <c r="D1612" s="185"/>
    </row>
    <row r="1613" spans="4:4" x14ac:dyDescent="0.2">
      <c r="D1613" s="185"/>
    </row>
    <row r="1614" spans="4:4" x14ac:dyDescent="0.2">
      <c r="D1614" s="185"/>
    </row>
    <row r="1615" spans="4:4" x14ac:dyDescent="0.2">
      <c r="D1615" s="185"/>
    </row>
    <row r="1616" spans="4:4" x14ac:dyDescent="0.2">
      <c r="D1616" s="185"/>
    </row>
    <row r="1617" spans="4:4" x14ac:dyDescent="0.2">
      <c r="D1617" s="185"/>
    </row>
    <row r="1618" spans="4:4" x14ac:dyDescent="0.2">
      <c r="D1618" s="185"/>
    </row>
    <row r="1619" spans="4:4" x14ac:dyDescent="0.2">
      <c r="D1619" s="185"/>
    </row>
    <row r="1620" spans="4:4" x14ac:dyDescent="0.2">
      <c r="D1620" s="185"/>
    </row>
    <row r="1621" spans="4:4" x14ac:dyDescent="0.2">
      <c r="D1621" s="185"/>
    </row>
    <row r="1622" spans="4:4" x14ac:dyDescent="0.2">
      <c r="D1622" s="185"/>
    </row>
    <row r="1623" spans="4:4" x14ac:dyDescent="0.2">
      <c r="D1623" s="185"/>
    </row>
    <row r="1624" spans="4:4" x14ac:dyDescent="0.2">
      <c r="D1624" s="185"/>
    </row>
    <row r="1625" spans="4:4" x14ac:dyDescent="0.2">
      <c r="D1625" s="185"/>
    </row>
    <row r="1626" spans="4:4" x14ac:dyDescent="0.2">
      <c r="D1626" s="185"/>
    </row>
    <row r="1627" spans="4:4" x14ac:dyDescent="0.2">
      <c r="D1627" s="185"/>
    </row>
    <row r="1628" spans="4:4" x14ac:dyDescent="0.2">
      <c r="D1628" s="185"/>
    </row>
    <row r="1629" spans="4:4" x14ac:dyDescent="0.2">
      <c r="D1629" s="185"/>
    </row>
    <row r="1630" spans="4:4" x14ac:dyDescent="0.2">
      <c r="D1630" s="185"/>
    </row>
    <row r="1631" spans="4:4" x14ac:dyDescent="0.2">
      <c r="D1631" s="185"/>
    </row>
    <row r="1632" spans="4:4" x14ac:dyDescent="0.2">
      <c r="D1632" s="185"/>
    </row>
    <row r="1633" spans="4:4" x14ac:dyDescent="0.2">
      <c r="D1633" s="185"/>
    </row>
    <row r="1634" spans="4:4" x14ac:dyDescent="0.2">
      <c r="D1634" s="185"/>
    </row>
    <row r="1635" spans="4:4" x14ac:dyDescent="0.2">
      <c r="D1635" s="185"/>
    </row>
    <row r="1636" spans="4:4" x14ac:dyDescent="0.2">
      <c r="D1636" s="185"/>
    </row>
    <row r="1637" spans="4:4" x14ac:dyDescent="0.2">
      <c r="D1637" s="185"/>
    </row>
    <row r="1638" spans="4:4" x14ac:dyDescent="0.2">
      <c r="D1638" s="185"/>
    </row>
    <row r="1639" spans="4:4" x14ac:dyDescent="0.2">
      <c r="D1639" s="185"/>
    </row>
    <row r="1640" spans="4:4" x14ac:dyDescent="0.2">
      <c r="D1640" s="185"/>
    </row>
    <row r="1641" spans="4:4" x14ac:dyDescent="0.2">
      <c r="D1641" s="185"/>
    </row>
    <row r="1642" spans="4:4" x14ac:dyDescent="0.2">
      <c r="D1642" s="185"/>
    </row>
    <row r="1643" spans="4:4" x14ac:dyDescent="0.2">
      <c r="D1643" s="185"/>
    </row>
    <row r="1644" spans="4:4" x14ac:dyDescent="0.2">
      <c r="D1644" s="185"/>
    </row>
    <row r="1645" spans="4:4" x14ac:dyDescent="0.2">
      <c r="D1645" s="185"/>
    </row>
    <row r="1646" spans="4:4" x14ac:dyDescent="0.2">
      <c r="D1646" s="185"/>
    </row>
    <row r="1647" spans="4:4" x14ac:dyDescent="0.2">
      <c r="D1647" s="185"/>
    </row>
    <row r="1648" spans="4:4" x14ac:dyDescent="0.2">
      <c r="D1648" s="185"/>
    </row>
    <row r="1649" spans="4:4" x14ac:dyDescent="0.2">
      <c r="D1649" s="185"/>
    </row>
    <row r="1650" spans="4:4" x14ac:dyDescent="0.2">
      <c r="D1650" s="185"/>
    </row>
    <row r="1651" spans="4:4" x14ac:dyDescent="0.2">
      <c r="D1651" s="185"/>
    </row>
    <row r="1652" spans="4:4" x14ac:dyDescent="0.2">
      <c r="D1652" s="185"/>
    </row>
    <row r="1653" spans="4:4" x14ac:dyDescent="0.2">
      <c r="D1653" s="185"/>
    </row>
    <row r="1654" spans="4:4" x14ac:dyDescent="0.2">
      <c r="D1654" s="185"/>
    </row>
    <row r="1655" spans="4:4" x14ac:dyDescent="0.2">
      <c r="D1655" s="185"/>
    </row>
    <row r="1656" spans="4:4" x14ac:dyDescent="0.2">
      <c r="D1656" s="185"/>
    </row>
    <row r="1657" spans="4:4" x14ac:dyDescent="0.2">
      <c r="D1657" s="185"/>
    </row>
    <row r="1658" spans="4:4" x14ac:dyDescent="0.2">
      <c r="D1658" s="185"/>
    </row>
    <row r="1659" spans="4:4" x14ac:dyDescent="0.2">
      <c r="D1659" s="185"/>
    </row>
    <row r="1660" spans="4:4" x14ac:dyDescent="0.2">
      <c r="D1660" s="185"/>
    </row>
    <row r="1661" spans="4:4" x14ac:dyDescent="0.2">
      <c r="D1661" s="185"/>
    </row>
    <row r="1662" spans="4:4" x14ac:dyDescent="0.2">
      <c r="D1662" s="185"/>
    </row>
    <row r="1663" spans="4:4" x14ac:dyDescent="0.2">
      <c r="D1663" s="185"/>
    </row>
    <row r="1664" spans="4:4" x14ac:dyDescent="0.2">
      <c r="D1664" s="185"/>
    </row>
    <row r="1665" spans="4:4" x14ac:dyDescent="0.2">
      <c r="D1665" s="185"/>
    </row>
    <row r="1666" spans="4:4" x14ac:dyDescent="0.2">
      <c r="D1666" s="185"/>
    </row>
    <row r="1667" spans="4:4" x14ac:dyDescent="0.2">
      <c r="D1667" s="185"/>
    </row>
    <row r="1668" spans="4:4" x14ac:dyDescent="0.2">
      <c r="D1668" s="185"/>
    </row>
    <row r="1669" spans="4:4" x14ac:dyDescent="0.2">
      <c r="D1669" s="185"/>
    </row>
    <row r="1670" spans="4:4" x14ac:dyDescent="0.2">
      <c r="D1670" s="185"/>
    </row>
    <row r="1671" spans="4:4" x14ac:dyDescent="0.2">
      <c r="D1671" s="185"/>
    </row>
    <row r="1672" spans="4:4" x14ac:dyDescent="0.2">
      <c r="D1672" s="185"/>
    </row>
    <row r="1673" spans="4:4" x14ac:dyDescent="0.2">
      <c r="D1673" s="185"/>
    </row>
    <row r="1674" spans="4:4" x14ac:dyDescent="0.2">
      <c r="D1674" s="185"/>
    </row>
    <row r="1675" spans="4:4" x14ac:dyDescent="0.2">
      <c r="D1675" s="185"/>
    </row>
    <row r="1676" spans="4:4" x14ac:dyDescent="0.2">
      <c r="D1676" s="185"/>
    </row>
    <row r="1677" spans="4:4" x14ac:dyDescent="0.2">
      <c r="D1677" s="185"/>
    </row>
    <row r="1678" spans="4:4" x14ac:dyDescent="0.2">
      <c r="D1678" s="185"/>
    </row>
    <row r="1679" spans="4:4" x14ac:dyDescent="0.2">
      <c r="D1679" s="185"/>
    </row>
    <row r="1680" spans="4:4" x14ac:dyDescent="0.2">
      <c r="D1680" s="185"/>
    </row>
    <row r="1681" spans="4:4" x14ac:dyDescent="0.2">
      <c r="D1681" s="185"/>
    </row>
    <row r="1682" spans="4:4" x14ac:dyDescent="0.2">
      <c r="D1682" s="185"/>
    </row>
    <row r="1683" spans="4:4" x14ac:dyDescent="0.2">
      <c r="D1683" s="185"/>
    </row>
    <row r="1684" spans="4:4" x14ac:dyDescent="0.2">
      <c r="D1684" s="185"/>
    </row>
    <row r="1685" spans="4:4" x14ac:dyDescent="0.2">
      <c r="D1685" s="185"/>
    </row>
    <row r="1686" spans="4:4" x14ac:dyDescent="0.2">
      <c r="D1686" s="185"/>
    </row>
    <row r="1687" spans="4:4" x14ac:dyDescent="0.2">
      <c r="D1687" s="185"/>
    </row>
    <row r="1688" spans="4:4" x14ac:dyDescent="0.2">
      <c r="D1688" s="185"/>
    </row>
    <row r="1689" spans="4:4" x14ac:dyDescent="0.2">
      <c r="D1689" s="185"/>
    </row>
    <row r="1690" spans="4:4" x14ac:dyDescent="0.2">
      <c r="D1690" s="185"/>
    </row>
    <row r="1691" spans="4:4" x14ac:dyDescent="0.2">
      <c r="D1691" s="185"/>
    </row>
    <row r="1692" spans="4:4" x14ac:dyDescent="0.2">
      <c r="D1692" s="185"/>
    </row>
    <row r="1693" spans="4:4" x14ac:dyDescent="0.2">
      <c r="D1693" s="185"/>
    </row>
    <row r="1694" spans="4:4" x14ac:dyDescent="0.2">
      <c r="D1694" s="185"/>
    </row>
    <row r="1695" spans="4:4" x14ac:dyDescent="0.2">
      <c r="D1695" s="185"/>
    </row>
    <row r="1696" spans="4:4" x14ac:dyDescent="0.2">
      <c r="D1696" s="185"/>
    </row>
    <row r="1697" spans="4:4" x14ac:dyDescent="0.2">
      <c r="D1697" s="185"/>
    </row>
    <row r="1698" spans="4:4" x14ac:dyDescent="0.2">
      <c r="D1698" s="185"/>
    </row>
    <row r="1699" spans="4:4" x14ac:dyDescent="0.2">
      <c r="D1699" s="185"/>
    </row>
    <row r="1700" spans="4:4" x14ac:dyDescent="0.2">
      <c r="D1700" s="185"/>
    </row>
    <row r="1701" spans="4:4" x14ac:dyDescent="0.2">
      <c r="D1701" s="185"/>
    </row>
    <row r="1702" spans="4:4" x14ac:dyDescent="0.2">
      <c r="D1702" s="185"/>
    </row>
    <row r="1703" spans="4:4" x14ac:dyDescent="0.2">
      <c r="D1703" s="185"/>
    </row>
    <row r="1704" spans="4:4" x14ac:dyDescent="0.2">
      <c r="D1704" s="185"/>
    </row>
    <row r="1705" spans="4:4" x14ac:dyDescent="0.2">
      <c r="D1705" s="185"/>
    </row>
    <row r="1706" spans="4:4" x14ac:dyDescent="0.2">
      <c r="D1706" s="185"/>
    </row>
    <row r="1707" spans="4:4" x14ac:dyDescent="0.2">
      <c r="D1707" s="185"/>
    </row>
    <row r="1708" spans="4:4" x14ac:dyDescent="0.2">
      <c r="D1708" s="185"/>
    </row>
    <row r="1709" spans="4:4" x14ac:dyDescent="0.2">
      <c r="D1709" s="185"/>
    </row>
    <row r="1710" spans="4:4" x14ac:dyDescent="0.2">
      <c r="D1710" s="185"/>
    </row>
    <row r="1711" spans="4:4" x14ac:dyDescent="0.2">
      <c r="D1711" s="185"/>
    </row>
    <row r="1712" spans="4:4" x14ac:dyDescent="0.2">
      <c r="D1712" s="185"/>
    </row>
    <row r="1713" spans="4:4" x14ac:dyDescent="0.2">
      <c r="D1713" s="185"/>
    </row>
    <row r="1714" spans="4:4" x14ac:dyDescent="0.2">
      <c r="D1714" s="185"/>
    </row>
    <row r="1715" spans="4:4" x14ac:dyDescent="0.2">
      <c r="D1715" s="185"/>
    </row>
    <row r="1716" spans="4:4" x14ac:dyDescent="0.2">
      <c r="D1716" s="185"/>
    </row>
    <row r="1717" spans="4:4" x14ac:dyDescent="0.2">
      <c r="D1717" s="185"/>
    </row>
    <row r="1718" spans="4:4" x14ac:dyDescent="0.2">
      <c r="D1718" s="185"/>
    </row>
    <row r="1719" spans="4:4" x14ac:dyDescent="0.2">
      <c r="D1719" s="185"/>
    </row>
    <row r="1720" spans="4:4" x14ac:dyDescent="0.2">
      <c r="D1720" s="185"/>
    </row>
    <row r="1721" spans="4:4" x14ac:dyDescent="0.2">
      <c r="D1721" s="185"/>
    </row>
    <row r="1722" spans="4:4" x14ac:dyDescent="0.2">
      <c r="D1722" s="185"/>
    </row>
    <row r="1723" spans="4:4" x14ac:dyDescent="0.2">
      <c r="D1723" s="185"/>
    </row>
    <row r="1724" spans="4:4" x14ac:dyDescent="0.2">
      <c r="D1724" s="185"/>
    </row>
    <row r="1725" spans="4:4" x14ac:dyDescent="0.2">
      <c r="D1725" s="185"/>
    </row>
    <row r="1726" spans="4:4" x14ac:dyDescent="0.2">
      <c r="D1726" s="185"/>
    </row>
    <row r="1727" spans="4:4" x14ac:dyDescent="0.2">
      <c r="D1727" s="185"/>
    </row>
    <row r="1728" spans="4:4" x14ac:dyDescent="0.2">
      <c r="D1728" s="185"/>
    </row>
    <row r="1729" spans="4:4" x14ac:dyDescent="0.2">
      <c r="D1729" s="185"/>
    </row>
    <row r="1730" spans="4:4" x14ac:dyDescent="0.2">
      <c r="D1730" s="185"/>
    </row>
    <row r="1731" spans="4:4" x14ac:dyDescent="0.2">
      <c r="D1731" s="185"/>
    </row>
    <row r="1732" spans="4:4" x14ac:dyDescent="0.2">
      <c r="D1732" s="185"/>
    </row>
    <row r="1733" spans="4:4" x14ac:dyDescent="0.2">
      <c r="D1733" s="185"/>
    </row>
    <row r="1734" spans="4:4" x14ac:dyDescent="0.2">
      <c r="D1734" s="185"/>
    </row>
    <row r="1735" spans="4:4" x14ac:dyDescent="0.2">
      <c r="D1735" s="185"/>
    </row>
    <row r="1736" spans="4:4" x14ac:dyDescent="0.2">
      <c r="D1736" s="185"/>
    </row>
    <row r="1737" spans="4:4" x14ac:dyDescent="0.2">
      <c r="D1737" s="185"/>
    </row>
    <row r="1738" spans="4:4" x14ac:dyDescent="0.2">
      <c r="D1738" s="185"/>
    </row>
    <row r="1739" spans="4:4" x14ac:dyDescent="0.2">
      <c r="D1739" s="185"/>
    </row>
    <row r="1740" spans="4:4" x14ac:dyDescent="0.2">
      <c r="D1740" s="185"/>
    </row>
    <row r="1741" spans="4:4" x14ac:dyDescent="0.2">
      <c r="D1741" s="185"/>
    </row>
    <row r="1742" spans="4:4" x14ac:dyDescent="0.2">
      <c r="D1742" s="185"/>
    </row>
    <row r="1743" spans="4:4" x14ac:dyDescent="0.2">
      <c r="D1743" s="185"/>
    </row>
    <row r="1744" spans="4:4" x14ac:dyDescent="0.2">
      <c r="D1744" s="185"/>
    </row>
    <row r="1745" spans="4:4" x14ac:dyDescent="0.2">
      <c r="D1745" s="185"/>
    </row>
    <row r="1746" spans="4:4" x14ac:dyDescent="0.2">
      <c r="D1746" s="185"/>
    </row>
    <row r="1747" spans="4:4" x14ac:dyDescent="0.2">
      <c r="D1747" s="185"/>
    </row>
    <row r="1748" spans="4:4" x14ac:dyDescent="0.2">
      <c r="D1748" s="185"/>
    </row>
    <row r="1749" spans="4:4" x14ac:dyDescent="0.2">
      <c r="D1749" s="185"/>
    </row>
    <row r="1750" spans="4:4" x14ac:dyDescent="0.2">
      <c r="D1750" s="185"/>
    </row>
    <row r="1751" spans="4:4" x14ac:dyDescent="0.2">
      <c r="D1751" s="185"/>
    </row>
    <row r="1752" spans="4:4" x14ac:dyDescent="0.2">
      <c r="D1752" s="185"/>
    </row>
    <row r="1753" spans="4:4" x14ac:dyDescent="0.2">
      <c r="D1753" s="185"/>
    </row>
    <row r="1754" spans="4:4" x14ac:dyDescent="0.2">
      <c r="D1754" s="185"/>
    </row>
    <row r="1755" spans="4:4" x14ac:dyDescent="0.2">
      <c r="D1755" s="185"/>
    </row>
    <row r="1756" spans="4:4" x14ac:dyDescent="0.2">
      <c r="D1756" s="185"/>
    </row>
    <row r="1757" spans="4:4" x14ac:dyDescent="0.2">
      <c r="D1757" s="185"/>
    </row>
    <row r="1758" spans="4:4" x14ac:dyDescent="0.2">
      <c r="D1758" s="185"/>
    </row>
    <row r="1759" spans="4:4" x14ac:dyDescent="0.2">
      <c r="D1759" s="185"/>
    </row>
    <row r="1760" spans="4:4" x14ac:dyDescent="0.2">
      <c r="D1760" s="185"/>
    </row>
    <row r="1761" spans="4:4" x14ac:dyDescent="0.2">
      <c r="D1761" s="185"/>
    </row>
    <row r="1762" spans="4:4" x14ac:dyDescent="0.2">
      <c r="D1762" s="185"/>
    </row>
    <row r="1763" spans="4:4" x14ac:dyDescent="0.2">
      <c r="D1763" s="185"/>
    </row>
    <row r="1764" spans="4:4" x14ac:dyDescent="0.2">
      <c r="D1764" s="185"/>
    </row>
    <row r="1765" spans="4:4" x14ac:dyDescent="0.2">
      <c r="D1765" s="185"/>
    </row>
    <row r="1766" spans="4:4" x14ac:dyDescent="0.2">
      <c r="D1766" s="185"/>
    </row>
    <row r="1767" spans="4:4" x14ac:dyDescent="0.2">
      <c r="D1767" s="185"/>
    </row>
    <row r="1768" spans="4:4" x14ac:dyDescent="0.2">
      <c r="D1768" s="185"/>
    </row>
    <row r="1769" spans="4:4" x14ac:dyDescent="0.2">
      <c r="D1769" s="185"/>
    </row>
    <row r="1770" spans="4:4" x14ac:dyDescent="0.2">
      <c r="D1770" s="185"/>
    </row>
    <row r="1771" spans="4:4" x14ac:dyDescent="0.2">
      <c r="D1771" s="185"/>
    </row>
    <row r="1772" spans="4:4" x14ac:dyDescent="0.2">
      <c r="D1772" s="185"/>
    </row>
    <row r="1773" spans="4:4" x14ac:dyDescent="0.2">
      <c r="D1773" s="185"/>
    </row>
    <row r="1774" spans="4:4" x14ac:dyDescent="0.2">
      <c r="D1774" s="185"/>
    </row>
    <row r="1775" spans="4:4" x14ac:dyDescent="0.2">
      <c r="D1775" s="185"/>
    </row>
    <row r="1776" spans="4:4" x14ac:dyDescent="0.2">
      <c r="D1776" s="185"/>
    </row>
    <row r="1777" spans="4:4" x14ac:dyDescent="0.2">
      <c r="D1777" s="185"/>
    </row>
    <row r="1778" spans="4:4" x14ac:dyDescent="0.2">
      <c r="D1778" s="185"/>
    </row>
    <row r="1779" spans="4:4" x14ac:dyDescent="0.2">
      <c r="D1779" s="185"/>
    </row>
    <row r="1780" spans="4:4" x14ac:dyDescent="0.2">
      <c r="D1780" s="185"/>
    </row>
    <row r="1781" spans="4:4" x14ac:dyDescent="0.2">
      <c r="D1781" s="185"/>
    </row>
    <row r="1782" spans="4:4" x14ac:dyDescent="0.2">
      <c r="D1782" s="185"/>
    </row>
    <row r="1783" spans="4:4" x14ac:dyDescent="0.2">
      <c r="D1783" s="185"/>
    </row>
    <row r="1784" spans="4:4" x14ac:dyDescent="0.2">
      <c r="D1784" s="185"/>
    </row>
    <row r="1785" spans="4:4" x14ac:dyDescent="0.2">
      <c r="D1785" s="185"/>
    </row>
    <row r="1786" spans="4:4" x14ac:dyDescent="0.2">
      <c r="D1786" s="185"/>
    </row>
    <row r="1787" spans="4:4" x14ac:dyDescent="0.2">
      <c r="D1787" s="185"/>
    </row>
    <row r="1788" spans="4:4" x14ac:dyDescent="0.2">
      <c r="D1788" s="185"/>
    </row>
    <row r="1789" spans="4:4" x14ac:dyDescent="0.2">
      <c r="D1789" s="185"/>
    </row>
    <row r="1790" spans="4:4" x14ac:dyDescent="0.2">
      <c r="D1790" s="185"/>
    </row>
    <row r="1791" spans="4:4" x14ac:dyDescent="0.2">
      <c r="D1791" s="185"/>
    </row>
    <row r="1792" spans="4:4" x14ac:dyDescent="0.2">
      <c r="D1792" s="185"/>
    </row>
    <row r="1793" spans="4:4" x14ac:dyDescent="0.2">
      <c r="D1793" s="185"/>
    </row>
    <row r="1794" spans="4:4" x14ac:dyDescent="0.2">
      <c r="D1794" s="185"/>
    </row>
    <row r="1795" spans="4:4" x14ac:dyDescent="0.2">
      <c r="D1795" s="185"/>
    </row>
    <row r="1796" spans="4:4" x14ac:dyDescent="0.2">
      <c r="D1796" s="185"/>
    </row>
    <row r="1797" spans="4:4" x14ac:dyDescent="0.2">
      <c r="D1797" s="185"/>
    </row>
    <row r="1798" spans="4:4" x14ac:dyDescent="0.2">
      <c r="D1798" s="185"/>
    </row>
    <row r="1799" spans="4:4" x14ac:dyDescent="0.2">
      <c r="D1799" s="185"/>
    </row>
    <row r="1800" spans="4:4" x14ac:dyDescent="0.2">
      <c r="D1800" s="185"/>
    </row>
    <row r="1801" spans="4:4" x14ac:dyDescent="0.2">
      <c r="D1801" s="185"/>
    </row>
    <row r="1802" spans="4:4" x14ac:dyDescent="0.2">
      <c r="D1802" s="185"/>
    </row>
    <row r="1803" spans="4:4" x14ac:dyDescent="0.2">
      <c r="D1803" s="185"/>
    </row>
    <row r="1804" spans="4:4" x14ac:dyDescent="0.2">
      <c r="D1804" s="185"/>
    </row>
    <row r="1805" spans="4:4" x14ac:dyDescent="0.2">
      <c r="D1805" s="185"/>
    </row>
    <row r="1806" spans="4:4" x14ac:dyDescent="0.2">
      <c r="D1806" s="185"/>
    </row>
    <row r="1807" spans="4:4" x14ac:dyDescent="0.2">
      <c r="D1807" s="185"/>
    </row>
    <row r="1808" spans="4:4" x14ac:dyDescent="0.2">
      <c r="D1808" s="185"/>
    </row>
    <row r="1809" spans="4:4" x14ac:dyDescent="0.2">
      <c r="D1809" s="185"/>
    </row>
    <row r="1810" spans="4:4" x14ac:dyDescent="0.2">
      <c r="D1810" s="185"/>
    </row>
    <row r="1811" spans="4:4" x14ac:dyDescent="0.2">
      <c r="D1811" s="185"/>
    </row>
    <row r="1812" spans="4:4" x14ac:dyDescent="0.2">
      <c r="D1812" s="185"/>
    </row>
    <row r="1813" spans="4:4" x14ac:dyDescent="0.2">
      <c r="D1813" s="185"/>
    </row>
    <row r="1814" spans="4:4" x14ac:dyDescent="0.2">
      <c r="D1814" s="185"/>
    </row>
    <row r="1815" spans="4:4" x14ac:dyDescent="0.2">
      <c r="D1815" s="185"/>
    </row>
    <row r="1816" spans="4:4" x14ac:dyDescent="0.2">
      <c r="D1816" s="185"/>
    </row>
    <row r="1817" spans="4:4" x14ac:dyDescent="0.2">
      <c r="D1817" s="185"/>
    </row>
    <row r="1818" spans="4:4" x14ac:dyDescent="0.2">
      <c r="D1818" s="185"/>
    </row>
    <row r="1819" spans="4:4" x14ac:dyDescent="0.2">
      <c r="D1819" s="185"/>
    </row>
    <row r="1820" spans="4:4" x14ac:dyDescent="0.2">
      <c r="D1820" s="185"/>
    </row>
    <row r="1821" spans="4:4" x14ac:dyDescent="0.2">
      <c r="D1821" s="185"/>
    </row>
    <row r="1822" spans="4:4" x14ac:dyDescent="0.2">
      <c r="D1822" s="185"/>
    </row>
    <row r="1823" spans="4:4" x14ac:dyDescent="0.2">
      <c r="D1823" s="185"/>
    </row>
    <row r="1824" spans="4:4" x14ac:dyDescent="0.2">
      <c r="D1824" s="185"/>
    </row>
    <row r="1825" spans="4:4" x14ac:dyDescent="0.2">
      <c r="D1825" s="185"/>
    </row>
    <row r="1826" spans="4:4" x14ac:dyDescent="0.2">
      <c r="D1826" s="185"/>
    </row>
    <row r="1827" spans="4:4" x14ac:dyDescent="0.2">
      <c r="D1827" s="185"/>
    </row>
    <row r="1828" spans="4:4" x14ac:dyDescent="0.2">
      <c r="D1828" s="185"/>
    </row>
    <row r="1829" spans="4:4" x14ac:dyDescent="0.2">
      <c r="D1829" s="185"/>
    </row>
    <row r="1830" spans="4:4" x14ac:dyDescent="0.2">
      <c r="D1830" s="185"/>
    </row>
    <row r="1831" spans="4:4" x14ac:dyDescent="0.2">
      <c r="D1831" s="185"/>
    </row>
    <row r="1832" spans="4:4" x14ac:dyDescent="0.2">
      <c r="D1832" s="185"/>
    </row>
    <row r="1833" spans="4:4" x14ac:dyDescent="0.2">
      <c r="D1833" s="185"/>
    </row>
    <row r="1834" spans="4:4" x14ac:dyDescent="0.2">
      <c r="D1834" s="185"/>
    </row>
    <row r="1835" spans="4:4" x14ac:dyDescent="0.2">
      <c r="D1835" s="185"/>
    </row>
    <row r="1836" spans="4:4" x14ac:dyDescent="0.2">
      <c r="D1836" s="185"/>
    </row>
    <row r="1837" spans="4:4" x14ac:dyDescent="0.2">
      <c r="D1837" s="185"/>
    </row>
    <row r="1838" spans="4:4" x14ac:dyDescent="0.2">
      <c r="D1838" s="185"/>
    </row>
    <row r="1839" spans="4:4" x14ac:dyDescent="0.2">
      <c r="D1839" s="185"/>
    </row>
    <row r="1840" spans="4:4" x14ac:dyDescent="0.2">
      <c r="D1840" s="185"/>
    </row>
    <row r="1841" spans="4:4" x14ac:dyDescent="0.2">
      <c r="D1841" s="185"/>
    </row>
    <row r="1842" spans="4:4" x14ac:dyDescent="0.2">
      <c r="D1842" s="185"/>
    </row>
    <row r="1843" spans="4:4" x14ac:dyDescent="0.2">
      <c r="D1843" s="185"/>
    </row>
    <row r="1844" spans="4:4" x14ac:dyDescent="0.2">
      <c r="D1844" s="185"/>
    </row>
    <row r="1845" spans="4:4" x14ac:dyDescent="0.2">
      <c r="D1845" s="185"/>
    </row>
    <row r="1846" spans="4:4" x14ac:dyDescent="0.2">
      <c r="D1846" s="185"/>
    </row>
    <row r="1847" spans="4:4" x14ac:dyDescent="0.2">
      <c r="D1847" s="185"/>
    </row>
    <row r="1848" spans="4:4" x14ac:dyDescent="0.2">
      <c r="D1848" s="185"/>
    </row>
    <row r="1849" spans="4:4" x14ac:dyDescent="0.2">
      <c r="D1849" s="185"/>
    </row>
    <row r="1850" spans="4:4" x14ac:dyDescent="0.2">
      <c r="D1850" s="185"/>
    </row>
    <row r="1851" spans="4:4" x14ac:dyDescent="0.2">
      <c r="D1851" s="185"/>
    </row>
    <row r="1852" spans="4:4" x14ac:dyDescent="0.2">
      <c r="D1852" s="185"/>
    </row>
    <row r="1853" spans="4:4" x14ac:dyDescent="0.2">
      <c r="D1853" s="185"/>
    </row>
    <row r="1854" spans="4:4" x14ac:dyDescent="0.2">
      <c r="D1854" s="185"/>
    </row>
    <row r="1855" spans="4:4" x14ac:dyDescent="0.2">
      <c r="D1855" s="185"/>
    </row>
    <row r="1856" spans="4:4" x14ac:dyDescent="0.2">
      <c r="D1856" s="185"/>
    </row>
    <row r="1857" spans="4:4" x14ac:dyDescent="0.2">
      <c r="D1857" s="185"/>
    </row>
    <row r="1858" spans="4:4" x14ac:dyDescent="0.2">
      <c r="D1858" s="185"/>
    </row>
    <row r="1859" spans="4:4" x14ac:dyDescent="0.2">
      <c r="D1859" s="185"/>
    </row>
    <row r="1860" spans="4:4" x14ac:dyDescent="0.2">
      <c r="D1860" s="185"/>
    </row>
    <row r="1861" spans="4:4" x14ac:dyDescent="0.2">
      <c r="D1861" s="185"/>
    </row>
    <row r="1862" spans="4:4" x14ac:dyDescent="0.2">
      <c r="D1862" s="185"/>
    </row>
    <row r="1863" spans="4:4" x14ac:dyDescent="0.2">
      <c r="D1863" s="185"/>
    </row>
    <row r="1864" spans="4:4" x14ac:dyDescent="0.2">
      <c r="D1864" s="185"/>
    </row>
    <row r="1865" spans="4:4" x14ac:dyDescent="0.2">
      <c r="D1865" s="185"/>
    </row>
    <row r="1866" spans="4:4" x14ac:dyDescent="0.2">
      <c r="D1866" s="185"/>
    </row>
    <row r="1867" spans="4:4" x14ac:dyDescent="0.2">
      <c r="D1867" s="185"/>
    </row>
    <row r="1868" spans="4:4" x14ac:dyDescent="0.2">
      <c r="D1868" s="185"/>
    </row>
    <row r="1869" spans="4:4" x14ac:dyDescent="0.2">
      <c r="D1869" s="185"/>
    </row>
    <row r="1870" spans="4:4" x14ac:dyDescent="0.2">
      <c r="D1870" s="185"/>
    </row>
    <row r="1871" spans="4:4" x14ac:dyDescent="0.2">
      <c r="D1871" s="185"/>
    </row>
    <row r="1872" spans="4:4" x14ac:dyDescent="0.2">
      <c r="D1872" s="185"/>
    </row>
    <row r="1873" spans="4:4" x14ac:dyDescent="0.2">
      <c r="D1873" s="185"/>
    </row>
    <row r="1874" spans="4:4" x14ac:dyDescent="0.2">
      <c r="D1874" s="185"/>
    </row>
    <row r="1875" spans="4:4" x14ac:dyDescent="0.2">
      <c r="D1875" s="185"/>
    </row>
    <row r="1876" spans="4:4" x14ac:dyDescent="0.2">
      <c r="D1876" s="185"/>
    </row>
    <row r="1877" spans="4:4" x14ac:dyDescent="0.2">
      <c r="D1877" s="185"/>
    </row>
    <row r="1878" spans="4:4" x14ac:dyDescent="0.2">
      <c r="D1878" s="185"/>
    </row>
    <row r="1879" spans="4:4" x14ac:dyDescent="0.2">
      <c r="D1879" s="185"/>
    </row>
    <row r="1880" spans="4:4" x14ac:dyDescent="0.2">
      <c r="D1880" s="185"/>
    </row>
    <row r="1881" spans="4:4" x14ac:dyDescent="0.2">
      <c r="D1881" s="185"/>
    </row>
    <row r="1882" spans="4:4" x14ac:dyDescent="0.2">
      <c r="D1882" s="185"/>
    </row>
    <row r="1883" spans="4:4" x14ac:dyDescent="0.2">
      <c r="D1883" s="185"/>
    </row>
    <row r="1884" spans="4:4" x14ac:dyDescent="0.2">
      <c r="D1884" s="185"/>
    </row>
    <row r="1885" spans="4:4" x14ac:dyDescent="0.2">
      <c r="D1885" s="185"/>
    </row>
    <row r="1886" spans="4:4" x14ac:dyDescent="0.2">
      <c r="D1886" s="185"/>
    </row>
    <row r="1887" spans="4:4" x14ac:dyDescent="0.2">
      <c r="D1887" s="185"/>
    </row>
    <row r="1888" spans="4:4" x14ac:dyDescent="0.2">
      <c r="D1888" s="185"/>
    </row>
    <row r="1889" spans="4:4" x14ac:dyDescent="0.2">
      <c r="D1889" s="185"/>
    </row>
    <row r="1890" spans="4:4" x14ac:dyDescent="0.2">
      <c r="D1890" s="185"/>
    </row>
    <row r="1891" spans="4:4" x14ac:dyDescent="0.2">
      <c r="D1891" s="185"/>
    </row>
    <row r="1892" spans="4:4" x14ac:dyDescent="0.2">
      <c r="D1892" s="185"/>
    </row>
    <row r="1893" spans="4:4" x14ac:dyDescent="0.2">
      <c r="D1893" s="185"/>
    </row>
    <row r="1894" spans="4:4" x14ac:dyDescent="0.2">
      <c r="D1894" s="185"/>
    </row>
    <row r="1895" spans="4:4" x14ac:dyDescent="0.2">
      <c r="D1895" s="185"/>
    </row>
    <row r="1896" spans="4:4" x14ac:dyDescent="0.2">
      <c r="D1896" s="185"/>
    </row>
    <row r="1897" spans="4:4" x14ac:dyDescent="0.2">
      <c r="D1897" s="185"/>
    </row>
    <row r="1898" spans="4:4" x14ac:dyDescent="0.2">
      <c r="D1898" s="185"/>
    </row>
    <row r="1899" spans="4:4" x14ac:dyDescent="0.2">
      <c r="D1899" s="185"/>
    </row>
    <row r="1900" spans="4:4" x14ac:dyDescent="0.2">
      <c r="D1900" s="185"/>
    </row>
    <row r="1901" spans="4:4" x14ac:dyDescent="0.2">
      <c r="D1901" s="185"/>
    </row>
    <row r="1902" spans="4:4" x14ac:dyDescent="0.2">
      <c r="D1902" s="185"/>
    </row>
    <row r="1903" spans="4:4" x14ac:dyDescent="0.2">
      <c r="D1903" s="185"/>
    </row>
    <row r="1904" spans="4:4" x14ac:dyDescent="0.2">
      <c r="D1904" s="185"/>
    </row>
    <row r="1905" spans="4:4" x14ac:dyDescent="0.2">
      <c r="D1905" s="185"/>
    </row>
    <row r="1906" spans="4:4" x14ac:dyDescent="0.2">
      <c r="D1906" s="185"/>
    </row>
    <row r="1907" spans="4:4" x14ac:dyDescent="0.2">
      <c r="D1907" s="185"/>
    </row>
    <row r="1908" spans="4:4" x14ac:dyDescent="0.2">
      <c r="D1908" s="185"/>
    </row>
    <row r="1909" spans="4:4" x14ac:dyDescent="0.2">
      <c r="D1909" s="185"/>
    </row>
    <row r="1910" spans="4:4" x14ac:dyDescent="0.2">
      <c r="D1910" s="185"/>
    </row>
    <row r="1911" spans="4:4" x14ac:dyDescent="0.2">
      <c r="D1911" s="185"/>
    </row>
    <row r="1912" spans="4:4" x14ac:dyDescent="0.2">
      <c r="D1912" s="185"/>
    </row>
    <row r="1913" spans="4:4" x14ac:dyDescent="0.2">
      <c r="D1913" s="185"/>
    </row>
    <row r="1914" spans="4:4" x14ac:dyDescent="0.2">
      <c r="D1914" s="185"/>
    </row>
    <row r="1915" spans="4:4" x14ac:dyDescent="0.2">
      <c r="D1915" s="185"/>
    </row>
    <row r="1916" spans="4:4" x14ac:dyDescent="0.2">
      <c r="D1916" s="185"/>
    </row>
    <row r="1917" spans="4:4" x14ac:dyDescent="0.2">
      <c r="D1917" s="185"/>
    </row>
    <row r="1918" spans="4:4" x14ac:dyDescent="0.2">
      <c r="D1918" s="185"/>
    </row>
    <row r="1919" spans="4:4" x14ac:dyDescent="0.2">
      <c r="D1919" s="185"/>
    </row>
    <row r="1920" spans="4:4" x14ac:dyDescent="0.2">
      <c r="D1920" s="185"/>
    </row>
    <row r="1921" spans="4:4" x14ac:dyDescent="0.2">
      <c r="D1921" s="185"/>
    </row>
    <row r="1922" spans="4:4" x14ac:dyDescent="0.2">
      <c r="D1922" s="185"/>
    </row>
    <row r="1923" spans="4:4" x14ac:dyDescent="0.2">
      <c r="D1923" s="185"/>
    </row>
    <row r="1924" spans="4:4" x14ac:dyDescent="0.2">
      <c r="D1924" s="185"/>
    </row>
    <row r="1925" spans="4:4" x14ac:dyDescent="0.2">
      <c r="D1925" s="185"/>
    </row>
    <row r="1926" spans="4:4" x14ac:dyDescent="0.2">
      <c r="D1926" s="185"/>
    </row>
    <row r="1927" spans="4:4" x14ac:dyDescent="0.2">
      <c r="D1927" s="185"/>
    </row>
    <row r="1928" spans="4:4" x14ac:dyDescent="0.2">
      <c r="D1928" s="185"/>
    </row>
    <row r="1929" spans="4:4" x14ac:dyDescent="0.2">
      <c r="D1929" s="185"/>
    </row>
    <row r="1930" spans="4:4" x14ac:dyDescent="0.2">
      <c r="D1930" s="185"/>
    </row>
    <row r="1931" spans="4:4" x14ac:dyDescent="0.2">
      <c r="D1931" s="185"/>
    </row>
    <row r="1932" spans="4:4" x14ac:dyDescent="0.2">
      <c r="D1932" s="185"/>
    </row>
    <row r="1933" spans="4:4" x14ac:dyDescent="0.2">
      <c r="D1933" s="185"/>
    </row>
    <row r="1934" spans="4:4" x14ac:dyDescent="0.2">
      <c r="D1934" s="185"/>
    </row>
    <row r="1935" spans="4:4" x14ac:dyDescent="0.2">
      <c r="D1935" s="185"/>
    </row>
    <row r="1936" spans="4:4" x14ac:dyDescent="0.2">
      <c r="D1936" s="185"/>
    </row>
    <row r="1937" spans="4:4" x14ac:dyDescent="0.2">
      <c r="D1937" s="185"/>
    </row>
    <row r="1938" spans="4:4" x14ac:dyDescent="0.2">
      <c r="D1938" s="185"/>
    </row>
    <row r="1939" spans="4:4" x14ac:dyDescent="0.2">
      <c r="D1939" s="185"/>
    </row>
    <row r="1940" spans="4:4" x14ac:dyDescent="0.2">
      <c r="D1940" s="185"/>
    </row>
    <row r="1941" spans="4:4" x14ac:dyDescent="0.2">
      <c r="D1941" s="185"/>
    </row>
    <row r="1942" spans="4:4" x14ac:dyDescent="0.2">
      <c r="D1942" s="185"/>
    </row>
    <row r="1943" spans="4:4" x14ac:dyDescent="0.2">
      <c r="D1943" s="185"/>
    </row>
    <row r="1944" spans="4:4" x14ac:dyDescent="0.2">
      <c r="D1944" s="185"/>
    </row>
    <row r="1945" spans="4:4" x14ac:dyDescent="0.2">
      <c r="D1945" s="185"/>
    </row>
    <row r="1946" spans="4:4" x14ac:dyDescent="0.2">
      <c r="D1946" s="185"/>
    </row>
    <row r="1947" spans="4:4" x14ac:dyDescent="0.2">
      <c r="D1947" s="185"/>
    </row>
    <row r="1948" spans="4:4" x14ac:dyDescent="0.2">
      <c r="D1948" s="185"/>
    </row>
    <row r="1949" spans="4:4" x14ac:dyDescent="0.2">
      <c r="D1949" s="185"/>
    </row>
    <row r="1950" spans="4:4" x14ac:dyDescent="0.2">
      <c r="D1950" s="185"/>
    </row>
    <row r="1951" spans="4:4" x14ac:dyDescent="0.2">
      <c r="D1951" s="185"/>
    </row>
    <row r="1952" spans="4:4" x14ac:dyDescent="0.2">
      <c r="D1952" s="185"/>
    </row>
    <row r="1953" spans="4:4" x14ac:dyDescent="0.2">
      <c r="D1953" s="185"/>
    </row>
    <row r="1954" spans="4:4" x14ac:dyDescent="0.2">
      <c r="D1954" s="185"/>
    </row>
    <row r="1955" spans="4:4" x14ac:dyDescent="0.2">
      <c r="D1955" s="185"/>
    </row>
    <row r="1956" spans="4:4" x14ac:dyDescent="0.2">
      <c r="D1956" s="185"/>
    </row>
    <row r="1957" spans="4:4" x14ac:dyDescent="0.2">
      <c r="D1957" s="185"/>
    </row>
    <row r="1958" spans="4:4" x14ac:dyDescent="0.2">
      <c r="D1958" s="185"/>
    </row>
    <row r="1959" spans="4:4" x14ac:dyDescent="0.2">
      <c r="D1959" s="185"/>
    </row>
    <row r="1960" spans="4:4" x14ac:dyDescent="0.2">
      <c r="D1960" s="185"/>
    </row>
    <row r="1961" spans="4:4" x14ac:dyDescent="0.2">
      <c r="D1961" s="185"/>
    </row>
    <row r="1962" spans="4:4" x14ac:dyDescent="0.2">
      <c r="D1962" s="185"/>
    </row>
    <row r="1963" spans="4:4" x14ac:dyDescent="0.2">
      <c r="D1963" s="185"/>
    </row>
    <row r="1964" spans="4:4" x14ac:dyDescent="0.2">
      <c r="D1964" s="185"/>
    </row>
    <row r="1965" spans="4:4" x14ac:dyDescent="0.2">
      <c r="D1965" s="185"/>
    </row>
    <row r="1966" spans="4:4" x14ac:dyDescent="0.2">
      <c r="D1966" s="185"/>
    </row>
    <row r="1967" spans="4:4" x14ac:dyDescent="0.2">
      <c r="D1967" s="185"/>
    </row>
    <row r="1968" spans="4:4" x14ac:dyDescent="0.2">
      <c r="D1968" s="185"/>
    </row>
    <row r="1969" spans="4:4" x14ac:dyDescent="0.2">
      <c r="D1969" s="185"/>
    </row>
    <row r="1970" spans="4:4" x14ac:dyDescent="0.2">
      <c r="D1970" s="185"/>
    </row>
    <row r="1971" spans="4:4" x14ac:dyDescent="0.2">
      <c r="D1971" s="185"/>
    </row>
    <row r="1972" spans="4:4" x14ac:dyDescent="0.2">
      <c r="D1972" s="185"/>
    </row>
    <row r="1973" spans="4:4" x14ac:dyDescent="0.2">
      <c r="D1973" s="185"/>
    </row>
    <row r="1974" spans="4:4" x14ac:dyDescent="0.2">
      <c r="D1974" s="185"/>
    </row>
    <row r="1975" spans="4:4" x14ac:dyDescent="0.2">
      <c r="D1975" s="185"/>
    </row>
    <row r="1976" spans="4:4" x14ac:dyDescent="0.2">
      <c r="D1976" s="185"/>
    </row>
    <row r="1977" spans="4:4" x14ac:dyDescent="0.2">
      <c r="D1977" s="185"/>
    </row>
    <row r="1978" spans="4:4" x14ac:dyDescent="0.2">
      <c r="D1978" s="185"/>
    </row>
    <row r="1979" spans="4:4" x14ac:dyDescent="0.2">
      <c r="D1979" s="185"/>
    </row>
    <row r="1980" spans="4:4" x14ac:dyDescent="0.2">
      <c r="D1980" s="185"/>
    </row>
    <row r="1981" spans="4:4" x14ac:dyDescent="0.2">
      <c r="D1981" s="185"/>
    </row>
    <row r="1982" spans="4:4" x14ac:dyDescent="0.2">
      <c r="D1982" s="185"/>
    </row>
    <row r="1983" spans="4:4" x14ac:dyDescent="0.2">
      <c r="D1983" s="185"/>
    </row>
    <row r="1984" spans="4:4" x14ac:dyDescent="0.2">
      <c r="D1984" s="185"/>
    </row>
    <row r="1985" spans="4:4" x14ac:dyDescent="0.2">
      <c r="D1985" s="185"/>
    </row>
    <row r="1986" spans="4:4" x14ac:dyDescent="0.2">
      <c r="D1986" s="185"/>
    </row>
    <row r="1987" spans="4:4" x14ac:dyDescent="0.2">
      <c r="D1987" s="185"/>
    </row>
    <row r="1988" spans="4:4" x14ac:dyDescent="0.2">
      <c r="D1988" s="185"/>
    </row>
    <row r="1989" spans="4:4" x14ac:dyDescent="0.2">
      <c r="D1989" s="185"/>
    </row>
    <row r="1990" spans="4:4" x14ac:dyDescent="0.2">
      <c r="D1990" s="185"/>
    </row>
    <row r="1991" spans="4:4" x14ac:dyDescent="0.2">
      <c r="D1991" s="185"/>
    </row>
    <row r="1992" spans="4:4" x14ac:dyDescent="0.2">
      <c r="D1992" s="185"/>
    </row>
    <row r="1993" spans="4:4" x14ac:dyDescent="0.2">
      <c r="D1993" s="185"/>
    </row>
    <row r="1994" spans="4:4" x14ac:dyDescent="0.2">
      <c r="D1994" s="185"/>
    </row>
    <row r="1995" spans="4:4" x14ac:dyDescent="0.2">
      <c r="D1995" s="185"/>
    </row>
    <row r="1996" spans="4:4" x14ac:dyDescent="0.2">
      <c r="D1996" s="185"/>
    </row>
    <row r="1997" spans="4:4" x14ac:dyDescent="0.2">
      <c r="D1997" s="185"/>
    </row>
    <row r="1998" spans="4:4" x14ac:dyDescent="0.2">
      <c r="D1998" s="185"/>
    </row>
    <row r="1999" spans="4:4" x14ac:dyDescent="0.2">
      <c r="D1999" s="185"/>
    </row>
    <row r="2000" spans="4:4" x14ac:dyDescent="0.2">
      <c r="D2000" s="185"/>
    </row>
    <row r="2001" spans="4:4" x14ac:dyDescent="0.2">
      <c r="D2001" s="185"/>
    </row>
    <row r="2002" spans="4:4" x14ac:dyDescent="0.2">
      <c r="D2002" s="185"/>
    </row>
    <row r="2003" spans="4:4" x14ac:dyDescent="0.2">
      <c r="D2003" s="185"/>
    </row>
    <row r="2004" spans="4:4" x14ac:dyDescent="0.2">
      <c r="D2004" s="185"/>
    </row>
    <row r="2005" spans="4:4" x14ac:dyDescent="0.2">
      <c r="D2005" s="185"/>
    </row>
    <row r="2006" spans="4:4" x14ac:dyDescent="0.2">
      <c r="D2006" s="185"/>
    </row>
    <row r="2007" spans="4:4" x14ac:dyDescent="0.2">
      <c r="D2007" s="185"/>
    </row>
    <row r="2008" spans="4:4" x14ac:dyDescent="0.2">
      <c r="D2008" s="185"/>
    </row>
    <row r="2009" spans="4:4" x14ac:dyDescent="0.2">
      <c r="D2009" s="185"/>
    </row>
    <row r="2010" spans="4:4" x14ac:dyDescent="0.2">
      <c r="D2010" s="185"/>
    </row>
    <row r="2011" spans="4:4" x14ac:dyDescent="0.2">
      <c r="D2011" s="185"/>
    </row>
    <row r="2012" spans="4:4" x14ac:dyDescent="0.2">
      <c r="D2012" s="185"/>
    </row>
    <row r="2013" spans="4:4" x14ac:dyDescent="0.2">
      <c r="D2013" s="185"/>
    </row>
    <row r="2014" spans="4:4" x14ac:dyDescent="0.2">
      <c r="D2014" s="185"/>
    </row>
    <row r="2015" spans="4:4" x14ac:dyDescent="0.2">
      <c r="D2015" s="185"/>
    </row>
    <row r="2016" spans="4:4" x14ac:dyDescent="0.2">
      <c r="D2016" s="185"/>
    </row>
    <row r="2017" spans="4:4" x14ac:dyDescent="0.2">
      <c r="D2017" s="185"/>
    </row>
    <row r="2018" spans="4:4" x14ac:dyDescent="0.2">
      <c r="D2018" s="185"/>
    </row>
    <row r="2019" spans="4:4" x14ac:dyDescent="0.2">
      <c r="D2019" s="185"/>
    </row>
    <row r="2020" spans="4:4" x14ac:dyDescent="0.2">
      <c r="D2020" s="185"/>
    </row>
    <row r="2021" spans="4:4" x14ac:dyDescent="0.2">
      <c r="D2021" s="185"/>
    </row>
    <row r="2022" spans="4:4" x14ac:dyDescent="0.2">
      <c r="D2022" s="185"/>
    </row>
    <row r="2023" spans="4:4" x14ac:dyDescent="0.2">
      <c r="D2023" s="185"/>
    </row>
    <row r="2024" spans="4:4" x14ac:dyDescent="0.2">
      <c r="D2024" s="185"/>
    </row>
    <row r="2025" spans="4:4" x14ac:dyDescent="0.2">
      <c r="D2025" s="185"/>
    </row>
    <row r="2026" spans="4:4" x14ac:dyDescent="0.2">
      <c r="D2026" s="185"/>
    </row>
    <row r="2027" spans="4:4" x14ac:dyDescent="0.2">
      <c r="D2027" s="185"/>
    </row>
    <row r="2028" spans="4:4" x14ac:dyDescent="0.2">
      <c r="D2028" s="185"/>
    </row>
    <row r="2029" spans="4:4" x14ac:dyDescent="0.2">
      <c r="D2029" s="185"/>
    </row>
    <row r="2030" spans="4:4" x14ac:dyDescent="0.2">
      <c r="D2030" s="185"/>
    </row>
    <row r="2031" spans="4:4" x14ac:dyDescent="0.2">
      <c r="D2031" s="185"/>
    </row>
    <row r="2032" spans="4:4" x14ac:dyDescent="0.2">
      <c r="D2032" s="185"/>
    </row>
    <row r="2033" spans="4:4" x14ac:dyDescent="0.2">
      <c r="D2033" s="185"/>
    </row>
    <row r="2034" spans="4:4" x14ac:dyDescent="0.2">
      <c r="D2034" s="185"/>
    </row>
    <row r="2035" spans="4:4" x14ac:dyDescent="0.2">
      <c r="D2035" s="185"/>
    </row>
    <row r="2036" spans="4:4" x14ac:dyDescent="0.2">
      <c r="D2036" s="185"/>
    </row>
    <row r="2037" spans="4:4" x14ac:dyDescent="0.2">
      <c r="D2037" s="185"/>
    </row>
    <row r="2038" spans="4:4" x14ac:dyDescent="0.2">
      <c r="D2038" s="185"/>
    </row>
    <row r="2039" spans="4:4" x14ac:dyDescent="0.2">
      <c r="D2039" s="185"/>
    </row>
    <row r="2040" spans="4:4" x14ac:dyDescent="0.2">
      <c r="D2040" s="185"/>
    </row>
    <row r="2041" spans="4:4" x14ac:dyDescent="0.2">
      <c r="D2041" s="185"/>
    </row>
    <row r="2042" spans="4:4" x14ac:dyDescent="0.2">
      <c r="D2042" s="185"/>
    </row>
    <row r="2043" spans="4:4" x14ac:dyDescent="0.2">
      <c r="D2043" s="185"/>
    </row>
    <row r="2044" spans="4:4" x14ac:dyDescent="0.2">
      <c r="D2044" s="185"/>
    </row>
    <row r="2045" spans="4:4" x14ac:dyDescent="0.2">
      <c r="D2045" s="185"/>
    </row>
    <row r="2046" spans="4:4" x14ac:dyDescent="0.2">
      <c r="D2046" s="185"/>
    </row>
    <row r="2047" spans="4:4" x14ac:dyDescent="0.2">
      <c r="D2047" s="185"/>
    </row>
    <row r="2048" spans="4:4" x14ac:dyDescent="0.2">
      <c r="D2048" s="185"/>
    </row>
    <row r="2049" spans="4:4" x14ac:dyDescent="0.2">
      <c r="D2049" s="185"/>
    </row>
    <row r="2050" spans="4:4" x14ac:dyDescent="0.2">
      <c r="D2050" s="185"/>
    </row>
    <row r="2051" spans="4:4" x14ac:dyDescent="0.2">
      <c r="D2051" s="185"/>
    </row>
    <row r="2052" spans="4:4" x14ac:dyDescent="0.2">
      <c r="D2052" s="185"/>
    </row>
    <row r="2053" spans="4:4" x14ac:dyDescent="0.2">
      <c r="D2053" s="185"/>
    </row>
    <row r="2054" spans="4:4" x14ac:dyDescent="0.2">
      <c r="D2054" s="185"/>
    </row>
    <row r="2055" spans="4:4" x14ac:dyDescent="0.2">
      <c r="D2055" s="185"/>
    </row>
    <row r="2056" spans="4:4" x14ac:dyDescent="0.2">
      <c r="D2056" s="185"/>
    </row>
    <row r="2057" spans="4:4" x14ac:dyDescent="0.2">
      <c r="D2057" s="185"/>
    </row>
    <row r="2058" spans="4:4" x14ac:dyDescent="0.2">
      <c r="D2058" s="185"/>
    </row>
    <row r="2059" spans="4:4" x14ac:dyDescent="0.2">
      <c r="D2059" s="185"/>
    </row>
    <row r="2060" spans="4:4" x14ac:dyDescent="0.2">
      <c r="D2060" s="185"/>
    </row>
    <row r="2061" spans="4:4" x14ac:dyDescent="0.2">
      <c r="D2061" s="185"/>
    </row>
    <row r="2062" spans="4:4" x14ac:dyDescent="0.2">
      <c r="D2062" s="185"/>
    </row>
    <row r="2063" spans="4:4" x14ac:dyDescent="0.2">
      <c r="D2063" s="185"/>
    </row>
    <row r="2064" spans="4:4" x14ac:dyDescent="0.2">
      <c r="D2064" s="185"/>
    </row>
    <row r="2065" spans="4:4" x14ac:dyDescent="0.2">
      <c r="D2065" s="185"/>
    </row>
    <row r="2066" spans="4:4" x14ac:dyDescent="0.2">
      <c r="D2066" s="185"/>
    </row>
    <row r="2067" spans="4:4" x14ac:dyDescent="0.2">
      <c r="D2067" s="185"/>
    </row>
    <row r="2068" spans="4:4" x14ac:dyDescent="0.2">
      <c r="D2068" s="185"/>
    </row>
    <row r="2069" spans="4:4" x14ac:dyDescent="0.2">
      <c r="D2069" s="185"/>
    </row>
    <row r="2070" spans="4:4" x14ac:dyDescent="0.2">
      <c r="D2070" s="185"/>
    </row>
    <row r="2071" spans="4:4" x14ac:dyDescent="0.2">
      <c r="D2071" s="185"/>
    </row>
    <row r="2072" spans="4:4" x14ac:dyDescent="0.2">
      <c r="D2072" s="185"/>
    </row>
    <row r="2073" spans="4:4" x14ac:dyDescent="0.2">
      <c r="D2073" s="185"/>
    </row>
    <row r="2074" spans="4:4" x14ac:dyDescent="0.2">
      <c r="D2074" s="185"/>
    </row>
    <row r="2075" spans="4:4" x14ac:dyDescent="0.2">
      <c r="D2075" s="185"/>
    </row>
    <row r="2076" spans="4:4" x14ac:dyDescent="0.2">
      <c r="D2076" s="185"/>
    </row>
    <row r="2077" spans="4:4" x14ac:dyDescent="0.2">
      <c r="D2077" s="185"/>
    </row>
    <row r="2078" spans="4:4" x14ac:dyDescent="0.2">
      <c r="D2078" s="185"/>
    </row>
    <row r="2079" spans="4:4" x14ac:dyDescent="0.2">
      <c r="D2079" s="185"/>
    </row>
    <row r="2080" spans="4:4" x14ac:dyDescent="0.2">
      <c r="D2080" s="185"/>
    </row>
    <row r="2081" spans="4:4" x14ac:dyDescent="0.2">
      <c r="D2081" s="185"/>
    </row>
    <row r="2082" spans="4:4" x14ac:dyDescent="0.2">
      <c r="D2082" s="185"/>
    </row>
    <row r="2083" spans="4:4" x14ac:dyDescent="0.2">
      <c r="D2083" s="185"/>
    </row>
    <row r="2084" spans="4:4" x14ac:dyDescent="0.2">
      <c r="D2084" s="185"/>
    </row>
    <row r="2085" spans="4:4" x14ac:dyDescent="0.2">
      <c r="D2085" s="185"/>
    </row>
    <row r="2086" spans="4:4" x14ac:dyDescent="0.2">
      <c r="D2086" s="185"/>
    </row>
    <row r="2087" spans="4:4" x14ac:dyDescent="0.2">
      <c r="D2087" s="185"/>
    </row>
    <row r="2088" spans="4:4" x14ac:dyDescent="0.2">
      <c r="D2088" s="185"/>
    </row>
    <row r="2089" spans="4:4" x14ac:dyDescent="0.2">
      <c r="D2089" s="185"/>
    </row>
    <row r="2090" spans="4:4" x14ac:dyDescent="0.2">
      <c r="D2090" s="185"/>
    </row>
    <row r="2091" spans="4:4" x14ac:dyDescent="0.2">
      <c r="D2091" s="185"/>
    </row>
    <row r="2092" spans="4:4" x14ac:dyDescent="0.2">
      <c r="D2092" s="185"/>
    </row>
    <row r="2093" spans="4:4" x14ac:dyDescent="0.2">
      <c r="D2093" s="185"/>
    </row>
    <row r="2094" spans="4:4" x14ac:dyDescent="0.2">
      <c r="D2094" s="185"/>
    </row>
    <row r="2095" spans="4:4" x14ac:dyDescent="0.2">
      <c r="D2095" s="185"/>
    </row>
    <row r="2096" spans="4:4" x14ac:dyDescent="0.2">
      <c r="D2096" s="185"/>
    </row>
    <row r="2097" spans="4:4" x14ac:dyDescent="0.2">
      <c r="D2097" s="185"/>
    </row>
    <row r="2098" spans="4:4" x14ac:dyDescent="0.2">
      <c r="D2098" s="185"/>
    </row>
    <row r="2099" spans="4:4" x14ac:dyDescent="0.2">
      <c r="D2099" s="185"/>
    </row>
    <row r="2100" spans="4:4" x14ac:dyDescent="0.2">
      <c r="D2100" s="185"/>
    </row>
    <row r="2101" spans="4:4" x14ac:dyDescent="0.2">
      <c r="D2101" s="185"/>
    </row>
    <row r="2102" spans="4:4" x14ac:dyDescent="0.2">
      <c r="D2102" s="185"/>
    </row>
    <row r="2103" spans="4:4" x14ac:dyDescent="0.2">
      <c r="D2103" s="185"/>
    </row>
    <row r="2104" spans="4:4" x14ac:dyDescent="0.2">
      <c r="D2104" s="185"/>
    </row>
    <row r="2105" spans="4:4" x14ac:dyDescent="0.2">
      <c r="D2105" s="185"/>
    </row>
    <row r="2106" spans="4:4" x14ac:dyDescent="0.2">
      <c r="D2106" s="185"/>
    </row>
    <row r="2107" spans="4:4" x14ac:dyDescent="0.2">
      <c r="D2107" s="185"/>
    </row>
    <row r="2108" spans="4:4" x14ac:dyDescent="0.2">
      <c r="D2108" s="185"/>
    </row>
    <row r="2109" spans="4:4" x14ac:dyDescent="0.2">
      <c r="D2109" s="185"/>
    </row>
    <row r="2110" spans="4:4" x14ac:dyDescent="0.2">
      <c r="D2110" s="185"/>
    </row>
    <row r="2111" spans="4:4" x14ac:dyDescent="0.2">
      <c r="D2111" s="185"/>
    </row>
    <row r="2112" spans="4:4" x14ac:dyDescent="0.2">
      <c r="D2112" s="185"/>
    </row>
    <row r="2113" spans="4:4" x14ac:dyDescent="0.2">
      <c r="D2113" s="185"/>
    </row>
    <row r="2114" spans="4:4" x14ac:dyDescent="0.2">
      <c r="D2114" s="185"/>
    </row>
    <row r="2115" spans="4:4" x14ac:dyDescent="0.2">
      <c r="D2115" s="185"/>
    </row>
    <row r="2116" spans="4:4" x14ac:dyDescent="0.2">
      <c r="D2116" s="185"/>
    </row>
    <row r="2117" spans="4:4" x14ac:dyDescent="0.2">
      <c r="D2117" s="185"/>
    </row>
    <row r="2118" spans="4:4" x14ac:dyDescent="0.2">
      <c r="D2118" s="185"/>
    </row>
    <row r="2119" spans="4:4" x14ac:dyDescent="0.2">
      <c r="D2119" s="185"/>
    </row>
    <row r="2120" spans="4:4" x14ac:dyDescent="0.2">
      <c r="D2120" s="185"/>
    </row>
    <row r="2121" spans="4:4" x14ac:dyDescent="0.2">
      <c r="D2121" s="185"/>
    </row>
    <row r="2122" spans="4:4" x14ac:dyDescent="0.2">
      <c r="D2122" s="185"/>
    </row>
    <row r="2123" spans="4:4" x14ac:dyDescent="0.2">
      <c r="D2123" s="185"/>
    </row>
    <row r="2124" spans="4:4" x14ac:dyDescent="0.2">
      <c r="D2124" s="185"/>
    </row>
    <row r="2125" spans="4:4" x14ac:dyDescent="0.2">
      <c r="D2125" s="185"/>
    </row>
    <row r="2126" spans="4:4" x14ac:dyDescent="0.2">
      <c r="D2126" s="185"/>
    </row>
    <row r="2127" spans="4:4" x14ac:dyDescent="0.2">
      <c r="D2127" s="185"/>
    </row>
    <row r="2128" spans="4:4" x14ac:dyDescent="0.2">
      <c r="D2128" s="185"/>
    </row>
    <row r="2129" spans="4:4" x14ac:dyDescent="0.2">
      <c r="D2129" s="185"/>
    </row>
    <row r="2130" spans="4:4" x14ac:dyDescent="0.2">
      <c r="D2130" s="185"/>
    </row>
    <row r="2131" spans="4:4" x14ac:dyDescent="0.2">
      <c r="D2131" s="185"/>
    </row>
    <row r="2132" spans="4:4" x14ac:dyDescent="0.2">
      <c r="D2132" s="185"/>
    </row>
    <row r="2133" spans="4:4" x14ac:dyDescent="0.2">
      <c r="D2133" s="185"/>
    </row>
    <row r="2134" spans="4:4" x14ac:dyDescent="0.2">
      <c r="D2134" s="185"/>
    </row>
    <row r="2135" spans="4:4" x14ac:dyDescent="0.2">
      <c r="D2135" s="185"/>
    </row>
    <row r="2136" spans="4:4" x14ac:dyDescent="0.2">
      <c r="D2136" s="185"/>
    </row>
    <row r="2137" spans="4:4" x14ac:dyDescent="0.2">
      <c r="D2137" s="185"/>
    </row>
    <row r="2138" spans="4:4" x14ac:dyDescent="0.2">
      <c r="D2138" s="185"/>
    </row>
    <row r="2139" spans="4:4" x14ac:dyDescent="0.2">
      <c r="D2139" s="185"/>
    </row>
    <row r="2140" spans="4:4" x14ac:dyDescent="0.2">
      <c r="D2140" s="185"/>
    </row>
    <row r="2141" spans="4:4" x14ac:dyDescent="0.2">
      <c r="D2141" s="185"/>
    </row>
    <row r="2142" spans="4:4" x14ac:dyDescent="0.2">
      <c r="D2142" s="185"/>
    </row>
    <row r="2143" spans="4:4" x14ac:dyDescent="0.2">
      <c r="D2143" s="185"/>
    </row>
    <row r="2144" spans="4:4" x14ac:dyDescent="0.2">
      <c r="D2144" s="185"/>
    </row>
    <row r="2145" spans="4:4" x14ac:dyDescent="0.2">
      <c r="D2145" s="185"/>
    </row>
    <row r="2146" spans="4:4" x14ac:dyDescent="0.2">
      <c r="D2146" s="185"/>
    </row>
    <row r="2147" spans="4:4" x14ac:dyDescent="0.2">
      <c r="D2147" s="185"/>
    </row>
    <row r="2148" spans="4:4" x14ac:dyDescent="0.2">
      <c r="D2148" s="185"/>
    </row>
    <row r="2149" spans="4:4" x14ac:dyDescent="0.2">
      <c r="D2149" s="185"/>
    </row>
    <row r="2150" spans="4:4" x14ac:dyDescent="0.2">
      <c r="D2150" s="185"/>
    </row>
    <row r="2151" spans="4:4" x14ac:dyDescent="0.2">
      <c r="D2151" s="185"/>
    </row>
    <row r="2152" spans="4:4" x14ac:dyDescent="0.2">
      <c r="D2152" s="185"/>
    </row>
    <row r="2153" spans="4:4" x14ac:dyDescent="0.2">
      <c r="D2153" s="185"/>
    </row>
    <row r="2154" spans="4:4" x14ac:dyDescent="0.2">
      <c r="D2154" s="185"/>
    </row>
    <row r="2155" spans="4:4" x14ac:dyDescent="0.2">
      <c r="D2155" s="185"/>
    </row>
    <row r="2156" spans="4:4" x14ac:dyDescent="0.2">
      <c r="D2156" s="185"/>
    </row>
    <row r="2157" spans="4:4" x14ac:dyDescent="0.2">
      <c r="D2157" s="185"/>
    </row>
    <row r="2158" spans="4:4" x14ac:dyDescent="0.2">
      <c r="D2158" s="185"/>
    </row>
    <row r="2159" spans="4:4" x14ac:dyDescent="0.2">
      <c r="D2159" s="185"/>
    </row>
    <row r="2160" spans="4:4" x14ac:dyDescent="0.2">
      <c r="D2160" s="185"/>
    </row>
    <row r="2161" spans="4:4" x14ac:dyDescent="0.2">
      <c r="D2161" s="185"/>
    </row>
    <row r="2162" spans="4:4" x14ac:dyDescent="0.2">
      <c r="D2162" s="185"/>
    </row>
    <row r="2163" spans="4:4" x14ac:dyDescent="0.2">
      <c r="D2163" s="185"/>
    </row>
    <row r="2164" spans="4:4" x14ac:dyDescent="0.2">
      <c r="D2164" s="185"/>
    </row>
    <row r="2165" spans="4:4" x14ac:dyDescent="0.2">
      <c r="D2165" s="185"/>
    </row>
    <row r="2166" spans="4:4" x14ac:dyDescent="0.2">
      <c r="D2166" s="185"/>
    </row>
    <row r="2167" spans="4:4" x14ac:dyDescent="0.2">
      <c r="D2167" s="185"/>
    </row>
    <row r="2168" spans="4:4" x14ac:dyDescent="0.2">
      <c r="D2168" s="185"/>
    </row>
    <row r="2169" spans="4:4" x14ac:dyDescent="0.2">
      <c r="D2169" s="185"/>
    </row>
    <row r="2170" spans="4:4" x14ac:dyDescent="0.2">
      <c r="D2170" s="185"/>
    </row>
    <row r="2171" spans="4:4" x14ac:dyDescent="0.2">
      <c r="D2171" s="185"/>
    </row>
    <row r="2172" spans="4:4" x14ac:dyDescent="0.2">
      <c r="D2172" s="185"/>
    </row>
    <row r="2173" spans="4:4" x14ac:dyDescent="0.2">
      <c r="D2173" s="185"/>
    </row>
    <row r="2174" spans="4:4" x14ac:dyDescent="0.2">
      <c r="D2174" s="185"/>
    </row>
    <row r="2175" spans="4:4" x14ac:dyDescent="0.2">
      <c r="D2175" s="185"/>
    </row>
    <row r="2176" spans="4:4" x14ac:dyDescent="0.2">
      <c r="D2176" s="185"/>
    </row>
    <row r="2177" spans="4:4" x14ac:dyDescent="0.2">
      <c r="D2177" s="185"/>
    </row>
    <row r="2178" spans="4:4" x14ac:dyDescent="0.2">
      <c r="D2178" s="185"/>
    </row>
    <row r="2179" spans="4:4" x14ac:dyDescent="0.2">
      <c r="D2179" s="185"/>
    </row>
    <row r="2180" spans="4:4" x14ac:dyDescent="0.2">
      <c r="D2180" s="185"/>
    </row>
    <row r="2181" spans="4:4" x14ac:dyDescent="0.2">
      <c r="D2181" s="185"/>
    </row>
    <row r="2182" spans="4:4" x14ac:dyDescent="0.2">
      <c r="D2182" s="185"/>
    </row>
    <row r="2183" spans="4:4" x14ac:dyDescent="0.2">
      <c r="D2183" s="185"/>
    </row>
    <row r="2184" spans="4:4" x14ac:dyDescent="0.2">
      <c r="D2184" s="185"/>
    </row>
    <row r="2185" spans="4:4" x14ac:dyDescent="0.2">
      <c r="D2185" s="185"/>
    </row>
    <row r="2186" spans="4:4" x14ac:dyDescent="0.2">
      <c r="D2186" s="185"/>
    </row>
    <row r="2187" spans="4:4" x14ac:dyDescent="0.2">
      <c r="D2187" s="185"/>
    </row>
    <row r="2188" spans="4:4" x14ac:dyDescent="0.2">
      <c r="D2188" s="185"/>
    </row>
    <row r="2189" spans="4:4" x14ac:dyDescent="0.2">
      <c r="D2189" s="185"/>
    </row>
    <row r="2190" spans="4:4" x14ac:dyDescent="0.2">
      <c r="D2190" s="185"/>
    </row>
    <row r="2191" spans="4:4" x14ac:dyDescent="0.2">
      <c r="D2191" s="185"/>
    </row>
    <row r="2192" spans="4:4" x14ac:dyDescent="0.2">
      <c r="D2192" s="185"/>
    </row>
    <row r="2193" spans="4:4" x14ac:dyDescent="0.2">
      <c r="D2193" s="185"/>
    </row>
    <row r="2194" spans="4:4" x14ac:dyDescent="0.2">
      <c r="D2194" s="185"/>
    </row>
    <row r="2195" spans="4:4" x14ac:dyDescent="0.2">
      <c r="D2195" s="185"/>
    </row>
    <row r="2196" spans="4:4" x14ac:dyDescent="0.2">
      <c r="D2196" s="185"/>
    </row>
    <row r="2197" spans="4:4" x14ac:dyDescent="0.2">
      <c r="D2197" s="185"/>
    </row>
    <row r="2198" spans="4:4" x14ac:dyDescent="0.2">
      <c r="D2198" s="185"/>
    </row>
    <row r="2199" spans="4:4" x14ac:dyDescent="0.2">
      <c r="D2199" s="185"/>
    </row>
    <row r="2200" spans="4:4" x14ac:dyDescent="0.2">
      <c r="D2200" s="185"/>
    </row>
    <row r="2201" spans="4:4" x14ac:dyDescent="0.2">
      <c r="D2201" s="185"/>
    </row>
    <row r="2202" spans="4:4" x14ac:dyDescent="0.2">
      <c r="D2202" s="185"/>
    </row>
    <row r="2203" spans="4:4" x14ac:dyDescent="0.2">
      <c r="D2203" s="185"/>
    </row>
    <row r="2204" spans="4:4" x14ac:dyDescent="0.2">
      <c r="D2204" s="185"/>
    </row>
    <row r="2205" spans="4:4" x14ac:dyDescent="0.2">
      <c r="D2205" s="185"/>
    </row>
    <row r="2206" spans="4:4" x14ac:dyDescent="0.2">
      <c r="D2206" s="185"/>
    </row>
    <row r="2207" spans="4:4" x14ac:dyDescent="0.2">
      <c r="D2207" s="185"/>
    </row>
    <row r="2208" spans="4:4" x14ac:dyDescent="0.2">
      <c r="D2208" s="185"/>
    </row>
    <row r="2209" spans="4:4" x14ac:dyDescent="0.2">
      <c r="D2209" s="185"/>
    </row>
    <row r="2210" spans="4:4" x14ac:dyDescent="0.2">
      <c r="D2210" s="185"/>
    </row>
    <row r="2211" spans="4:4" x14ac:dyDescent="0.2">
      <c r="D2211" s="185"/>
    </row>
    <row r="2212" spans="4:4" x14ac:dyDescent="0.2">
      <c r="D2212" s="185"/>
    </row>
    <row r="2213" spans="4:4" x14ac:dyDescent="0.2">
      <c r="D2213" s="185"/>
    </row>
    <row r="2214" spans="4:4" x14ac:dyDescent="0.2">
      <c r="D2214" s="185"/>
    </row>
    <row r="2215" spans="4:4" x14ac:dyDescent="0.2">
      <c r="D2215" s="185"/>
    </row>
    <row r="2216" spans="4:4" x14ac:dyDescent="0.2">
      <c r="D2216" s="185"/>
    </row>
    <row r="2217" spans="4:4" x14ac:dyDescent="0.2">
      <c r="D2217" s="185"/>
    </row>
    <row r="2218" spans="4:4" x14ac:dyDescent="0.2">
      <c r="D2218" s="185"/>
    </row>
    <row r="2219" spans="4:4" x14ac:dyDescent="0.2">
      <c r="D2219" s="185"/>
    </row>
    <row r="2220" spans="4:4" x14ac:dyDescent="0.2">
      <c r="D2220" s="185"/>
    </row>
    <row r="2221" spans="4:4" x14ac:dyDescent="0.2">
      <c r="D2221" s="185"/>
    </row>
    <row r="2222" spans="4:4" x14ac:dyDescent="0.2">
      <c r="D2222" s="185"/>
    </row>
    <row r="2223" spans="4:4" x14ac:dyDescent="0.2">
      <c r="D2223" s="185"/>
    </row>
    <row r="2224" spans="4:4" x14ac:dyDescent="0.2">
      <c r="D2224" s="185"/>
    </row>
    <row r="2225" spans="4:4" x14ac:dyDescent="0.2">
      <c r="D2225" s="185"/>
    </row>
    <row r="2226" spans="4:4" x14ac:dyDescent="0.2">
      <c r="D2226" s="185"/>
    </row>
    <row r="2227" spans="4:4" x14ac:dyDescent="0.2">
      <c r="D2227" s="185"/>
    </row>
    <row r="2228" spans="4:4" x14ac:dyDescent="0.2">
      <c r="D2228" s="185"/>
    </row>
    <row r="2229" spans="4:4" x14ac:dyDescent="0.2">
      <c r="D2229" s="185"/>
    </row>
    <row r="2230" spans="4:4" x14ac:dyDescent="0.2">
      <c r="D2230" s="185"/>
    </row>
    <row r="2231" spans="4:4" x14ac:dyDescent="0.2">
      <c r="D2231" s="185"/>
    </row>
    <row r="2232" spans="4:4" x14ac:dyDescent="0.2">
      <c r="D2232" s="185"/>
    </row>
    <row r="2233" spans="4:4" x14ac:dyDescent="0.2">
      <c r="D2233" s="185"/>
    </row>
    <row r="2234" spans="4:4" x14ac:dyDescent="0.2">
      <c r="D2234" s="185"/>
    </row>
    <row r="2235" spans="4:4" x14ac:dyDescent="0.2">
      <c r="D2235" s="185"/>
    </row>
    <row r="2236" spans="4:4" x14ac:dyDescent="0.2">
      <c r="D2236" s="185"/>
    </row>
    <row r="2237" spans="4:4" x14ac:dyDescent="0.2">
      <c r="D2237" s="185"/>
    </row>
    <row r="2238" spans="4:4" x14ac:dyDescent="0.2">
      <c r="D2238" s="185"/>
    </row>
    <row r="2239" spans="4:4" x14ac:dyDescent="0.2">
      <c r="D2239" s="185"/>
    </row>
    <row r="2240" spans="4:4" x14ac:dyDescent="0.2">
      <c r="D2240" s="185"/>
    </row>
    <row r="2241" spans="4:4" x14ac:dyDescent="0.2">
      <c r="D2241" s="185"/>
    </row>
    <row r="2242" spans="4:4" x14ac:dyDescent="0.2">
      <c r="D2242" s="185"/>
    </row>
    <row r="2243" spans="4:4" x14ac:dyDescent="0.2">
      <c r="D2243" s="185"/>
    </row>
    <row r="2244" spans="4:4" x14ac:dyDescent="0.2">
      <c r="D2244" s="185"/>
    </row>
    <row r="2245" spans="4:4" x14ac:dyDescent="0.2">
      <c r="D2245" s="185"/>
    </row>
    <row r="2246" spans="4:4" x14ac:dyDescent="0.2">
      <c r="D2246" s="185"/>
    </row>
    <row r="2247" spans="4:4" x14ac:dyDescent="0.2">
      <c r="D2247" s="185"/>
    </row>
    <row r="2248" spans="4:4" x14ac:dyDescent="0.2">
      <c r="D2248" s="185"/>
    </row>
    <row r="2249" spans="4:4" x14ac:dyDescent="0.2">
      <c r="D2249" s="185"/>
    </row>
    <row r="2250" spans="4:4" x14ac:dyDescent="0.2">
      <c r="D2250" s="185"/>
    </row>
    <row r="2251" spans="4:4" x14ac:dyDescent="0.2">
      <c r="D2251" s="185"/>
    </row>
    <row r="2252" spans="4:4" x14ac:dyDescent="0.2">
      <c r="D2252" s="185"/>
    </row>
    <row r="2253" spans="4:4" x14ac:dyDescent="0.2">
      <c r="D2253" s="185"/>
    </row>
    <row r="2254" spans="4:4" x14ac:dyDescent="0.2">
      <c r="D2254" s="185"/>
    </row>
    <row r="2255" spans="4:4" x14ac:dyDescent="0.2">
      <c r="D2255" s="185"/>
    </row>
    <row r="2256" spans="4:4" x14ac:dyDescent="0.2">
      <c r="D2256" s="185"/>
    </row>
    <row r="2257" spans="4:4" x14ac:dyDescent="0.2">
      <c r="D2257" s="185"/>
    </row>
    <row r="2258" spans="4:4" x14ac:dyDescent="0.2">
      <c r="D2258" s="185"/>
    </row>
    <row r="2259" spans="4:4" x14ac:dyDescent="0.2">
      <c r="D2259" s="185"/>
    </row>
    <row r="2260" spans="4:4" x14ac:dyDescent="0.2">
      <c r="D2260" s="185"/>
    </row>
    <row r="2261" spans="4:4" x14ac:dyDescent="0.2">
      <c r="D2261" s="185"/>
    </row>
    <row r="2262" spans="4:4" x14ac:dyDescent="0.2">
      <c r="D2262" s="185"/>
    </row>
    <row r="2263" spans="4:4" x14ac:dyDescent="0.2">
      <c r="D2263" s="185"/>
    </row>
    <row r="2264" spans="4:4" x14ac:dyDescent="0.2">
      <c r="D2264" s="185"/>
    </row>
    <row r="2265" spans="4:4" x14ac:dyDescent="0.2">
      <c r="D2265" s="185"/>
    </row>
    <row r="2266" spans="4:4" x14ac:dyDescent="0.2">
      <c r="D2266" s="185"/>
    </row>
    <row r="2267" spans="4:4" x14ac:dyDescent="0.2">
      <c r="D2267" s="185"/>
    </row>
    <row r="2268" spans="4:4" x14ac:dyDescent="0.2">
      <c r="D2268" s="185"/>
    </row>
    <row r="2269" spans="4:4" x14ac:dyDescent="0.2">
      <c r="D2269" s="185"/>
    </row>
    <row r="2270" spans="4:4" x14ac:dyDescent="0.2">
      <c r="D2270" s="185"/>
    </row>
    <row r="2271" spans="4:4" x14ac:dyDescent="0.2">
      <c r="D2271" s="185"/>
    </row>
    <row r="2272" spans="4:4" x14ac:dyDescent="0.2">
      <c r="D2272" s="185"/>
    </row>
    <row r="2273" spans="4:4" x14ac:dyDescent="0.2">
      <c r="D2273" s="185"/>
    </row>
    <row r="2274" spans="4:4" x14ac:dyDescent="0.2">
      <c r="D2274" s="185"/>
    </row>
    <row r="2275" spans="4:4" x14ac:dyDescent="0.2">
      <c r="D2275" s="185"/>
    </row>
    <row r="2276" spans="4:4" x14ac:dyDescent="0.2">
      <c r="D2276" s="185"/>
    </row>
    <row r="2277" spans="4:4" x14ac:dyDescent="0.2">
      <c r="D2277" s="185"/>
    </row>
    <row r="2278" spans="4:4" x14ac:dyDescent="0.2">
      <c r="D2278" s="185"/>
    </row>
    <row r="2279" spans="4:4" x14ac:dyDescent="0.2">
      <c r="D2279" s="185"/>
    </row>
    <row r="2280" spans="4:4" x14ac:dyDescent="0.2">
      <c r="D2280" s="185"/>
    </row>
    <row r="2281" spans="4:4" x14ac:dyDescent="0.2">
      <c r="D2281" s="185"/>
    </row>
    <row r="2282" spans="4:4" x14ac:dyDescent="0.2">
      <c r="D2282" s="185"/>
    </row>
    <row r="2283" spans="4:4" x14ac:dyDescent="0.2">
      <c r="D2283" s="185"/>
    </row>
    <row r="2284" spans="4:4" x14ac:dyDescent="0.2">
      <c r="D2284" s="185"/>
    </row>
    <row r="2285" spans="4:4" x14ac:dyDescent="0.2">
      <c r="D2285" s="185"/>
    </row>
    <row r="2286" spans="4:4" x14ac:dyDescent="0.2">
      <c r="D2286" s="185"/>
    </row>
    <row r="2287" spans="4:4" x14ac:dyDescent="0.2">
      <c r="D2287" s="185"/>
    </row>
    <row r="2288" spans="4:4" x14ac:dyDescent="0.2">
      <c r="D2288" s="185"/>
    </row>
    <row r="2289" spans="4:4" x14ac:dyDescent="0.2">
      <c r="D2289" s="185"/>
    </row>
    <row r="2290" spans="4:4" x14ac:dyDescent="0.2">
      <c r="D2290" s="185"/>
    </row>
    <row r="2291" spans="4:4" x14ac:dyDescent="0.2">
      <c r="D2291" s="185"/>
    </row>
    <row r="2292" spans="4:4" x14ac:dyDescent="0.2">
      <c r="D2292" s="185"/>
    </row>
    <row r="2293" spans="4:4" x14ac:dyDescent="0.2">
      <c r="D2293" s="185"/>
    </row>
    <row r="2294" spans="4:4" x14ac:dyDescent="0.2">
      <c r="D2294" s="185"/>
    </row>
    <row r="2295" spans="4:4" x14ac:dyDescent="0.2">
      <c r="D2295" s="185"/>
    </row>
    <row r="2296" spans="4:4" x14ac:dyDescent="0.2">
      <c r="D2296" s="185"/>
    </row>
    <row r="2297" spans="4:4" x14ac:dyDescent="0.2">
      <c r="D2297" s="185"/>
    </row>
    <row r="2298" spans="4:4" x14ac:dyDescent="0.2">
      <c r="D2298" s="185"/>
    </row>
    <row r="2299" spans="4:4" x14ac:dyDescent="0.2">
      <c r="D2299" s="185"/>
    </row>
    <row r="2300" spans="4:4" x14ac:dyDescent="0.2">
      <c r="D2300" s="185"/>
    </row>
    <row r="2301" spans="4:4" x14ac:dyDescent="0.2">
      <c r="D2301" s="185"/>
    </row>
    <row r="2302" spans="4:4" x14ac:dyDescent="0.2">
      <c r="D2302" s="185"/>
    </row>
    <row r="2303" spans="4:4" x14ac:dyDescent="0.2">
      <c r="D2303" s="185"/>
    </row>
    <row r="2304" spans="4:4" x14ac:dyDescent="0.2">
      <c r="D2304" s="185"/>
    </row>
    <row r="2305" spans="4:4" x14ac:dyDescent="0.2">
      <c r="D2305" s="185"/>
    </row>
    <row r="2306" spans="4:4" x14ac:dyDescent="0.2">
      <c r="D2306" s="185"/>
    </row>
    <row r="2307" spans="4:4" x14ac:dyDescent="0.2">
      <c r="D2307" s="185"/>
    </row>
    <row r="2308" spans="4:4" x14ac:dyDescent="0.2">
      <c r="D2308" s="185"/>
    </row>
    <row r="2309" spans="4:4" x14ac:dyDescent="0.2">
      <c r="D2309" s="185"/>
    </row>
    <row r="2310" spans="4:4" x14ac:dyDescent="0.2">
      <c r="D2310" s="185"/>
    </row>
    <row r="2311" spans="4:4" x14ac:dyDescent="0.2">
      <c r="D2311" s="185"/>
    </row>
    <row r="2312" spans="4:4" x14ac:dyDescent="0.2">
      <c r="D2312" s="185"/>
    </row>
    <row r="2313" spans="4:4" x14ac:dyDescent="0.2">
      <c r="D2313" s="185"/>
    </row>
    <row r="2314" spans="4:4" x14ac:dyDescent="0.2">
      <c r="D2314" s="185"/>
    </row>
    <row r="2315" spans="4:4" x14ac:dyDescent="0.2">
      <c r="D2315" s="185"/>
    </row>
    <row r="2316" spans="4:4" x14ac:dyDescent="0.2">
      <c r="D2316" s="185"/>
    </row>
    <row r="2317" spans="4:4" x14ac:dyDescent="0.2">
      <c r="D2317" s="185"/>
    </row>
    <row r="2318" spans="4:4" x14ac:dyDescent="0.2">
      <c r="D2318" s="185"/>
    </row>
    <row r="2319" spans="4:4" x14ac:dyDescent="0.2">
      <c r="D2319" s="185"/>
    </row>
    <row r="2320" spans="4:4" x14ac:dyDescent="0.2">
      <c r="D2320" s="185"/>
    </row>
    <row r="2321" spans="4:4" x14ac:dyDescent="0.2">
      <c r="D2321" s="185"/>
    </row>
    <row r="2322" spans="4:4" x14ac:dyDescent="0.2">
      <c r="D2322" s="185"/>
    </row>
    <row r="2323" spans="4:4" x14ac:dyDescent="0.2">
      <c r="D2323" s="185"/>
    </row>
    <row r="2324" spans="4:4" x14ac:dyDescent="0.2">
      <c r="D2324" s="185"/>
    </row>
    <row r="2325" spans="4:4" x14ac:dyDescent="0.2">
      <c r="D2325" s="185"/>
    </row>
    <row r="2326" spans="4:4" x14ac:dyDescent="0.2">
      <c r="D2326" s="185"/>
    </row>
    <row r="2327" spans="4:4" x14ac:dyDescent="0.2">
      <c r="D2327" s="185"/>
    </row>
    <row r="2328" spans="4:4" x14ac:dyDescent="0.2">
      <c r="D2328" s="185"/>
    </row>
    <row r="2329" spans="4:4" x14ac:dyDescent="0.2">
      <c r="D2329" s="185"/>
    </row>
    <row r="2330" spans="4:4" x14ac:dyDescent="0.2">
      <c r="D2330" s="185"/>
    </row>
    <row r="2331" spans="4:4" x14ac:dyDescent="0.2">
      <c r="D2331" s="185"/>
    </row>
    <row r="2332" spans="4:4" x14ac:dyDescent="0.2">
      <c r="D2332" s="185"/>
    </row>
    <row r="2333" spans="4:4" x14ac:dyDescent="0.2">
      <c r="D2333" s="185"/>
    </row>
    <row r="2334" spans="4:4" x14ac:dyDescent="0.2">
      <c r="D2334" s="185"/>
    </row>
    <row r="2335" spans="4:4" x14ac:dyDescent="0.2">
      <c r="D2335" s="185"/>
    </row>
    <row r="2336" spans="4:4" x14ac:dyDescent="0.2">
      <c r="D2336" s="185"/>
    </row>
    <row r="2337" spans="4:4" x14ac:dyDescent="0.2">
      <c r="D2337" s="185"/>
    </row>
    <row r="2338" spans="4:4" x14ac:dyDescent="0.2">
      <c r="D2338" s="185"/>
    </row>
    <row r="2339" spans="4:4" x14ac:dyDescent="0.2">
      <c r="D2339" s="185"/>
    </row>
    <row r="2340" spans="4:4" x14ac:dyDescent="0.2">
      <c r="D2340" s="185"/>
    </row>
    <row r="2341" spans="4:4" x14ac:dyDescent="0.2">
      <c r="D2341" s="185"/>
    </row>
    <row r="2342" spans="4:4" x14ac:dyDescent="0.2">
      <c r="D2342" s="185"/>
    </row>
    <row r="2343" spans="4:4" x14ac:dyDescent="0.2">
      <c r="D2343" s="185"/>
    </row>
    <row r="2344" spans="4:4" x14ac:dyDescent="0.2">
      <c r="D2344" s="185"/>
    </row>
    <row r="2345" spans="4:4" x14ac:dyDescent="0.2">
      <c r="D2345" s="185"/>
    </row>
    <row r="2346" spans="4:4" x14ac:dyDescent="0.2">
      <c r="D2346" s="185"/>
    </row>
    <row r="2347" spans="4:4" x14ac:dyDescent="0.2">
      <c r="D2347" s="185"/>
    </row>
    <row r="2348" spans="4:4" x14ac:dyDescent="0.2">
      <c r="D2348" s="185"/>
    </row>
    <row r="2349" spans="4:4" x14ac:dyDescent="0.2">
      <c r="D2349" s="185"/>
    </row>
    <row r="2350" spans="4:4" x14ac:dyDescent="0.2">
      <c r="D2350" s="185"/>
    </row>
    <row r="2351" spans="4:4" x14ac:dyDescent="0.2">
      <c r="D2351" s="185"/>
    </row>
    <row r="2352" spans="4:4" x14ac:dyDescent="0.2">
      <c r="D2352" s="185"/>
    </row>
    <row r="2353" spans="4:4" x14ac:dyDescent="0.2">
      <c r="D2353" s="185"/>
    </row>
    <row r="2354" spans="4:4" x14ac:dyDescent="0.2">
      <c r="D2354" s="185"/>
    </row>
    <row r="2355" spans="4:4" x14ac:dyDescent="0.2">
      <c r="D2355" s="185"/>
    </row>
    <row r="2356" spans="4:4" x14ac:dyDescent="0.2">
      <c r="D2356" s="185"/>
    </row>
    <row r="2357" spans="4:4" x14ac:dyDescent="0.2">
      <c r="D2357" s="185"/>
    </row>
    <row r="2358" spans="4:4" x14ac:dyDescent="0.2">
      <c r="D2358" s="185"/>
    </row>
    <row r="2359" spans="4:4" x14ac:dyDescent="0.2">
      <c r="D2359" s="185"/>
    </row>
    <row r="2360" spans="4:4" x14ac:dyDescent="0.2">
      <c r="D2360" s="185"/>
    </row>
    <row r="2361" spans="4:4" x14ac:dyDescent="0.2">
      <c r="D2361" s="185"/>
    </row>
    <row r="2362" spans="4:4" x14ac:dyDescent="0.2">
      <c r="D2362" s="185"/>
    </row>
    <row r="2363" spans="4:4" x14ac:dyDescent="0.2">
      <c r="D2363" s="185"/>
    </row>
    <row r="2364" spans="4:4" x14ac:dyDescent="0.2">
      <c r="D2364" s="185"/>
    </row>
    <row r="2365" spans="4:4" x14ac:dyDescent="0.2">
      <c r="D2365" s="185"/>
    </row>
    <row r="2366" spans="4:4" x14ac:dyDescent="0.2">
      <c r="D2366" s="185"/>
    </row>
    <row r="2367" spans="4:4" x14ac:dyDescent="0.2">
      <c r="D2367" s="185"/>
    </row>
    <row r="2368" spans="4:4" x14ac:dyDescent="0.2">
      <c r="D2368" s="185"/>
    </row>
    <row r="2369" spans="4:4" x14ac:dyDescent="0.2">
      <c r="D2369" s="185"/>
    </row>
    <row r="2370" spans="4:4" x14ac:dyDescent="0.2">
      <c r="D2370" s="185"/>
    </row>
    <row r="2371" spans="4:4" x14ac:dyDescent="0.2">
      <c r="D2371" s="185"/>
    </row>
    <row r="2372" spans="4:4" x14ac:dyDescent="0.2">
      <c r="D2372" s="185"/>
    </row>
    <row r="2373" spans="4:4" x14ac:dyDescent="0.2">
      <c r="D2373" s="185"/>
    </row>
    <row r="2374" spans="4:4" x14ac:dyDescent="0.2">
      <c r="D2374" s="185"/>
    </row>
    <row r="2375" spans="4:4" x14ac:dyDescent="0.2">
      <c r="D2375" s="185"/>
    </row>
    <row r="2376" spans="4:4" x14ac:dyDescent="0.2">
      <c r="D2376" s="185"/>
    </row>
    <row r="2377" spans="4:4" x14ac:dyDescent="0.2">
      <c r="D2377" s="185"/>
    </row>
    <row r="2378" spans="4:4" x14ac:dyDescent="0.2">
      <c r="D2378" s="185"/>
    </row>
    <row r="2379" spans="4:4" x14ac:dyDescent="0.2">
      <c r="D2379" s="185"/>
    </row>
    <row r="2380" spans="4:4" x14ac:dyDescent="0.2">
      <c r="D2380" s="185"/>
    </row>
    <row r="2381" spans="4:4" x14ac:dyDescent="0.2">
      <c r="D2381" s="185"/>
    </row>
    <row r="2382" spans="4:4" x14ac:dyDescent="0.2">
      <c r="D2382" s="185"/>
    </row>
    <row r="2383" spans="4:4" x14ac:dyDescent="0.2">
      <c r="D2383" s="185"/>
    </row>
    <row r="2384" spans="4:4" x14ac:dyDescent="0.2">
      <c r="D2384" s="185"/>
    </row>
    <row r="2385" spans="4:4" x14ac:dyDescent="0.2">
      <c r="D2385" s="185"/>
    </row>
    <row r="2386" spans="4:4" x14ac:dyDescent="0.2">
      <c r="D2386" s="185"/>
    </row>
    <row r="2387" spans="4:4" x14ac:dyDescent="0.2">
      <c r="D2387" s="185"/>
    </row>
    <row r="2388" spans="4:4" x14ac:dyDescent="0.2">
      <c r="D2388" s="185"/>
    </row>
    <row r="2389" spans="4:4" x14ac:dyDescent="0.2">
      <c r="D2389" s="185"/>
    </row>
    <row r="2390" spans="4:4" x14ac:dyDescent="0.2">
      <c r="D2390" s="185"/>
    </row>
    <row r="2391" spans="4:4" x14ac:dyDescent="0.2">
      <c r="D2391" s="185"/>
    </row>
    <row r="2392" spans="4:4" x14ac:dyDescent="0.2">
      <c r="D2392" s="185"/>
    </row>
    <row r="2393" spans="4:4" x14ac:dyDescent="0.2">
      <c r="D2393" s="185"/>
    </row>
    <row r="2394" spans="4:4" x14ac:dyDescent="0.2">
      <c r="D2394" s="185"/>
    </row>
    <row r="2395" spans="4:4" x14ac:dyDescent="0.2">
      <c r="D2395" s="185"/>
    </row>
    <row r="2396" spans="4:4" x14ac:dyDescent="0.2">
      <c r="D2396" s="185"/>
    </row>
    <row r="2397" spans="4:4" x14ac:dyDescent="0.2">
      <c r="D2397" s="185"/>
    </row>
    <row r="2398" spans="4:4" x14ac:dyDescent="0.2">
      <c r="D2398" s="185"/>
    </row>
    <row r="2399" spans="4:4" x14ac:dyDescent="0.2">
      <c r="D2399" s="185"/>
    </row>
    <row r="2400" spans="4:4" x14ac:dyDescent="0.2">
      <c r="D2400" s="185"/>
    </row>
    <row r="2401" spans="4:4" x14ac:dyDescent="0.2">
      <c r="D2401" s="185"/>
    </row>
    <row r="2402" spans="4:4" x14ac:dyDescent="0.2">
      <c r="D2402" s="185"/>
    </row>
    <row r="2403" spans="4:4" x14ac:dyDescent="0.2">
      <c r="D2403" s="185"/>
    </row>
    <row r="2404" spans="4:4" x14ac:dyDescent="0.2">
      <c r="D2404" s="185"/>
    </row>
    <row r="2405" spans="4:4" x14ac:dyDescent="0.2">
      <c r="D2405" s="185"/>
    </row>
    <row r="2406" spans="4:4" x14ac:dyDescent="0.2">
      <c r="D2406" s="185"/>
    </row>
    <row r="2407" spans="4:4" x14ac:dyDescent="0.2">
      <c r="D2407" s="185"/>
    </row>
    <row r="2408" spans="4:4" x14ac:dyDescent="0.2">
      <c r="D2408" s="185"/>
    </row>
    <row r="2409" spans="4:4" x14ac:dyDescent="0.2">
      <c r="D2409" s="185"/>
    </row>
    <row r="2410" spans="4:4" x14ac:dyDescent="0.2">
      <c r="D2410" s="185"/>
    </row>
    <row r="2411" spans="4:4" x14ac:dyDescent="0.2">
      <c r="D2411" s="185"/>
    </row>
    <row r="2412" spans="4:4" x14ac:dyDescent="0.2">
      <c r="D2412" s="185"/>
    </row>
    <row r="2413" spans="4:4" x14ac:dyDescent="0.2">
      <c r="D2413" s="185"/>
    </row>
    <row r="2414" spans="4:4" x14ac:dyDescent="0.2">
      <c r="D2414" s="185"/>
    </row>
    <row r="2415" spans="4:4" x14ac:dyDescent="0.2">
      <c r="D2415" s="185"/>
    </row>
    <row r="2416" spans="4:4" x14ac:dyDescent="0.2">
      <c r="D2416" s="185"/>
    </row>
    <row r="2417" spans="4:4" x14ac:dyDescent="0.2">
      <c r="D2417" s="185"/>
    </row>
    <row r="2418" spans="4:4" x14ac:dyDescent="0.2">
      <c r="D2418" s="185"/>
    </row>
    <row r="2419" spans="4:4" x14ac:dyDescent="0.2">
      <c r="D2419" s="185"/>
    </row>
    <row r="2420" spans="4:4" x14ac:dyDescent="0.2">
      <c r="D2420" s="185"/>
    </row>
    <row r="2421" spans="4:4" x14ac:dyDescent="0.2">
      <c r="D2421" s="185"/>
    </row>
    <row r="2422" spans="4:4" x14ac:dyDescent="0.2">
      <c r="D2422" s="185"/>
    </row>
    <row r="2423" spans="4:4" x14ac:dyDescent="0.2">
      <c r="D2423" s="185"/>
    </row>
    <row r="2424" spans="4:4" x14ac:dyDescent="0.2">
      <c r="D2424" s="185"/>
    </row>
    <row r="2425" spans="4:4" x14ac:dyDescent="0.2">
      <c r="D2425" s="185"/>
    </row>
    <row r="2426" spans="4:4" x14ac:dyDescent="0.2">
      <c r="D2426" s="185"/>
    </row>
    <row r="2427" spans="4:4" x14ac:dyDescent="0.2">
      <c r="D2427" s="185"/>
    </row>
    <row r="2428" spans="4:4" x14ac:dyDescent="0.2">
      <c r="D2428" s="185"/>
    </row>
    <row r="2429" spans="4:4" x14ac:dyDescent="0.2">
      <c r="D2429" s="185"/>
    </row>
    <row r="2430" spans="4:4" x14ac:dyDescent="0.2">
      <c r="D2430" s="185"/>
    </row>
    <row r="2431" spans="4:4" x14ac:dyDescent="0.2">
      <c r="D2431" s="185"/>
    </row>
    <row r="2432" spans="4:4" x14ac:dyDescent="0.2">
      <c r="D2432" s="185"/>
    </row>
    <row r="2433" spans="4:4" x14ac:dyDescent="0.2">
      <c r="D2433" s="185"/>
    </row>
    <row r="2434" spans="4:4" x14ac:dyDescent="0.2">
      <c r="D2434" s="185"/>
    </row>
    <row r="2435" spans="4:4" x14ac:dyDescent="0.2">
      <c r="D2435" s="185"/>
    </row>
    <row r="2436" spans="4:4" x14ac:dyDescent="0.2">
      <c r="D2436" s="185"/>
    </row>
    <row r="2437" spans="4:4" x14ac:dyDescent="0.2">
      <c r="D2437" s="185"/>
    </row>
    <row r="2438" spans="4:4" x14ac:dyDescent="0.2">
      <c r="D2438" s="185"/>
    </row>
    <row r="2439" spans="4:4" x14ac:dyDescent="0.2">
      <c r="D2439" s="185"/>
    </row>
    <row r="2440" spans="4:4" x14ac:dyDescent="0.2">
      <c r="D2440" s="185"/>
    </row>
    <row r="2441" spans="4:4" x14ac:dyDescent="0.2">
      <c r="D2441" s="185"/>
    </row>
    <row r="2442" spans="4:4" x14ac:dyDescent="0.2">
      <c r="D2442" s="185"/>
    </row>
    <row r="2443" spans="4:4" x14ac:dyDescent="0.2">
      <c r="D2443" s="185"/>
    </row>
    <row r="2444" spans="4:4" x14ac:dyDescent="0.2">
      <c r="D2444" s="185"/>
    </row>
    <row r="2445" spans="4:4" x14ac:dyDescent="0.2">
      <c r="D2445" s="185"/>
    </row>
    <row r="2446" spans="4:4" x14ac:dyDescent="0.2">
      <c r="D2446" s="185"/>
    </row>
    <row r="2447" spans="4:4" x14ac:dyDescent="0.2">
      <c r="D2447" s="185"/>
    </row>
    <row r="2448" spans="4:4" x14ac:dyDescent="0.2">
      <c r="D2448" s="185"/>
    </row>
    <row r="2449" spans="4:4" x14ac:dyDescent="0.2">
      <c r="D2449" s="185"/>
    </row>
    <row r="2450" spans="4:4" x14ac:dyDescent="0.2">
      <c r="D2450" s="185"/>
    </row>
    <row r="2451" spans="4:4" x14ac:dyDescent="0.2">
      <c r="D2451" s="185"/>
    </row>
    <row r="2452" spans="4:4" x14ac:dyDescent="0.2">
      <c r="D2452" s="185"/>
    </row>
    <row r="2453" spans="4:4" x14ac:dyDescent="0.2">
      <c r="D2453" s="185"/>
    </row>
    <row r="2454" spans="4:4" x14ac:dyDescent="0.2">
      <c r="D2454" s="185"/>
    </row>
    <row r="2455" spans="4:4" x14ac:dyDescent="0.2">
      <c r="D2455" s="185"/>
    </row>
    <row r="2456" spans="4:4" x14ac:dyDescent="0.2">
      <c r="D2456" s="185"/>
    </row>
    <row r="2457" spans="4:4" x14ac:dyDescent="0.2">
      <c r="D2457" s="185"/>
    </row>
    <row r="2458" spans="4:4" x14ac:dyDescent="0.2">
      <c r="D2458" s="185"/>
    </row>
    <row r="2459" spans="4:4" x14ac:dyDescent="0.2">
      <c r="D2459" s="185"/>
    </row>
    <row r="2460" spans="4:4" x14ac:dyDescent="0.2">
      <c r="D2460" s="185"/>
    </row>
    <row r="2461" spans="4:4" x14ac:dyDescent="0.2">
      <c r="D2461" s="185"/>
    </row>
    <row r="2462" spans="4:4" x14ac:dyDescent="0.2">
      <c r="D2462" s="185"/>
    </row>
    <row r="2463" spans="4:4" x14ac:dyDescent="0.2">
      <c r="D2463" s="185"/>
    </row>
    <row r="2464" spans="4:4" x14ac:dyDescent="0.2">
      <c r="D2464" s="185"/>
    </row>
    <row r="2465" spans="4:4" x14ac:dyDescent="0.2">
      <c r="D2465" s="185"/>
    </row>
    <row r="2466" spans="4:4" x14ac:dyDescent="0.2">
      <c r="D2466" s="185"/>
    </row>
    <row r="2467" spans="4:4" x14ac:dyDescent="0.2">
      <c r="D2467" s="185"/>
    </row>
    <row r="2468" spans="4:4" x14ac:dyDescent="0.2">
      <c r="D2468" s="185"/>
    </row>
    <row r="2469" spans="4:4" x14ac:dyDescent="0.2">
      <c r="D2469" s="185"/>
    </row>
    <row r="2470" spans="4:4" x14ac:dyDescent="0.2">
      <c r="D2470" s="185"/>
    </row>
    <row r="2471" spans="4:4" x14ac:dyDescent="0.2">
      <c r="D2471" s="185"/>
    </row>
    <row r="2472" spans="4:4" x14ac:dyDescent="0.2">
      <c r="D2472" s="185"/>
    </row>
    <row r="2473" spans="4:4" x14ac:dyDescent="0.2">
      <c r="D2473" s="185"/>
    </row>
    <row r="2474" spans="4:4" x14ac:dyDescent="0.2">
      <c r="D2474" s="185"/>
    </row>
    <row r="2475" spans="4:4" x14ac:dyDescent="0.2">
      <c r="D2475" s="185"/>
    </row>
    <row r="2476" spans="4:4" x14ac:dyDescent="0.2">
      <c r="D2476" s="185"/>
    </row>
    <row r="2477" spans="4:4" x14ac:dyDescent="0.2">
      <c r="D2477" s="185"/>
    </row>
    <row r="2478" spans="4:4" x14ac:dyDescent="0.2">
      <c r="D2478" s="185"/>
    </row>
    <row r="2479" spans="4:4" x14ac:dyDescent="0.2">
      <c r="D2479" s="185"/>
    </row>
    <row r="2480" spans="4:4" x14ac:dyDescent="0.2">
      <c r="D2480" s="185"/>
    </row>
    <row r="2481" spans="4:4" x14ac:dyDescent="0.2">
      <c r="D2481" s="185"/>
    </row>
    <row r="2482" spans="4:4" x14ac:dyDescent="0.2">
      <c r="D2482" s="185"/>
    </row>
    <row r="2483" spans="4:4" x14ac:dyDescent="0.2">
      <c r="D2483" s="185"/>
    </row>
    <row r="2484" spans="4:4" x14ac:dyDescent="0.2">
      <c r="D2484" s="185"/>
    </row>
    <row r="2485" spans="4:4" x14ac:dyDescent="0.2">
      <c r="D2485" s="185"/>
    </row>
    <row r="2486" spans="4:4" x14ac:dyDescent="0.2">
      <c r="D2486" s="185"/>
    </row>
    <row r="2487" spans="4:4" x14ac:dyDescent="0.2">
      <c r="D2487" s="185"/>
    </row>
    <row r="2488" spans="4:4" x14ac:dyDescent="0.2">
      <c r="D2488" s="185"/>
    </row>
    <row r="2489" spans="4:4" x14ac:dyDescent="0.2">
      <c r="D2489" s="185"/>
    </row>
    <row r="2490" spans="4:4" x14ac:dyDescent="0.2">
      <c r="D2490" s="185"/>
    </row>
    <row r="2491" spans="4:4" x14ac:dyDescent="0.2">
      <c r="D2491" s="185"/>
    </row>
    <row r="2492" spans="4:4" x14ac:dyDescent="0.2">
      <c r="D2492" s="185"/>
    </row>
    <row r="2493" spans="4:4" x14ac:dyDescent="0.2">
      <c r="D2493" s="185"/>
    </row>
    <row r="2494" spans="4:4" x14ac:dyDescent="0.2">
      <c r="D2494" s="185"/>
    </row>
    <row r="2495" spans="4:4" x14ac:dyDescent="0.2">
      <c r="D2495" s="185"/>
    </row>
    <row r="2496" spans="4:4" x14ac:dyDescent="0.2">
      <c r="D2496" s="185"/>
    </row>
    <row r="2497" spans="4:4" x14ac:dyDescent="0.2">
      <c r="D2497" s="185"/>
    </row>
    <row r="2498" spans="4:4" x14ac:dyDescent="0.2">
      <c r="D2498" s="185"/>
    </row>
    <row r="2499" spans="4:4" x14ac:dyDescent="0.2">
      <c r="D2499" s="185"/>
    </row>
    <row r="2500" spans="4:4" x14ac:dyDescent="0.2">
      <c r="D2500" s="185"/>
    </row>
    <row r="2501" spans="4:4" x14ac:dyDescent="0.2">
      <c r="D2501" s="185"/>
    </row>
    <row r="2502" spans="4:4" x14ac:dyDescent="0.2">
      <c r="D2502" s="185"/>
    </row>
    <row r="2503" spans="4:4" x14ac:dyDescent="0.2">
      <c r="D2503" s="185"/>
    </row>
    <row r="2504" spans="4:4" x14ac:dyDescent="0.2">
      <c r="D2504" s="185"/>
    </row>
    <row r="2505" spans="4:4" x14ac:dyDescent="0.2">
      <c r="D2505" s="185"/>
    </row>
    <row r="2506" spans="4:4" x14ac:dyDescent="0.2">
      <c r="D2506" s="185"/>
    </row>
    <row r="2507" spans="4:4" x14ac:dyDescent="0.2">
      <c r="D2507" s="185"/>
    </row>
    <row r="2508" spans="4:4" x14ac:dyDescent="0.2">
      <c r="D2508" s="185"/>
    </row>
    <row r="2509" spans="4:4" x14ac:dyDescent="0.2">
      <c r="D2509" s="185"/>
    </row>
    <row r="2510" spans="4:4" x14ac:dyDescent="0.2">
      <c r="D2510" s="185"/>
    </row>
    <row r="2511" spans="4:4" x14ac:dyDescent="0.2">
      <c r="D2511" s="185"/>
    </row>
    <row r="2512" spans="4:4" x14ac:dyDescent="0.2">
      <c r="D2512" s="185"/>
    </row>
    <row r="2513" spans="4:4" x14ac:dyDescent="0.2">
      <c r="D2513" s="185"/>
    </row>
    <row r="2514" spans="4:4" x14ac:dyDescent="0.2">
      <c r="D2514" s="185"/>
    </row>
    <row r="2515" spans="4:4" x14ac:dyDescent="0.2">
      <c r="D2515" s="185"/>
    </row>
    <row r="2516" spans="4:4" x14ac:dyDescent="0.2">
      <c r="D2516" s="185"/>
    </row>
    <row r="2517" spans="4:4" x14ac:dyDescent="0.2">
      <c r="D2517" s="185"/>
    </row>
    <row r="2518" spans="4:4" x14ac:dyDescent="0.2">
      <c r="D2518" s="185"/>
    </row>
    <row r="2519" spans="4:4" x14ac:dyDescent="0.2">
      <c r="D2519" s="185"/>
    </row>
    <row r="2520" spans="4:4" x14ac:dyDescent="0.2">
      <c r="D2520" s="185"/>
    </row>
    <row r="2521" spans="4:4" x14ac:dyDescent="0.2">
      <c r="D2521" s="185"/>
    </row>
    <row r="2522" spans="4:4" x14ac:dyDescent="0.2">
      <c r="D2522" s="185"/>
    </row>
    <row r="2523" spans="4:4" x14ac:dyDescent="0.2">
      <c r="D2523" s="185"/>
    </row>
    <row r="2524" spans="4:4" x14ac:dyDescent="0.2">
      <c r="D2524" s="185"/>
    </row>
    <row r="2525" spans="4:4" x14ac:dyDescent="0.2">
      <c r="D2525" s="185"/>
    </row>
    <row r="2526" spans="4:4" x14ac:dyDescent="0.2">
      <c r="D2526" s="185"/>
    </row>
    <row r="2527" spans="4:4" x14ac:dyDescent="0.2">
      <c r="D2527" s="185"/>
    </row>
    <row r="2528" spans="4:4" x14ac:dyDescent="0.2">
      <c r="D2528" s="185"/>
    </row>
    <row r="2529" spans="4:4" x14ac:dyDescent="0.2">
      <c r="D2529" s="185"/>
    </row>
    <row r="2530" spans="4:4" x14ac:dyDescent="0.2">
      <c r="D2530" s="185"/>
    </row>
    <row r="2531" spans="4:4" x14ac:dyDescent="0.2">
      <c r="D2531" s="185"/>
    </row>
    <row r="2532" spans="4:4" x14ac:dyDescent="0.2">
      <c r="D2532" s="185"/>
    </row>
    <row r="2533" spans="4:4" x14ac:dyDescent="0.2">
      <c r="D2533" s="185"/>
    </row>
    <row r="2534" spans="4:4" x14ac:dyDescent="0.2">
      <c r="D2534" s="185"/>
    </row>
    <row r="2535" spans="4:4" x14ac:dyDescent="0.2">
      <c r="D2535" s="185"/>
    </row>
    <row r="2536" spans="4:4" x14ac:dyDescent="0.2">
      <c r="D2536" s="185"/>
    </row>
    <row r="2537" spans="4:4" x14ac:dyDescent="0.2">
      <c r="D2537" s="185"/>
    </row>
    <row r="2538" spans="4:4" x14ac:dyDescent="0.2">
      <c r="D2538" s="185"/>
    </row>
    <row r="2539" spans="4:4" x14ac:dyDescent="0.2">
      <c r="D2539" s="185"/>
    </row>
    <row r="2540" spans="4:4" x14ac:dyDescent="0.2">
      <c r="D2540" s="185"/>
    </row>
    <row r="2541" spans="4:4" x14ac:dyDescent="0.2">
      <c r="D2541" s="185"/>
    </row>
    <row r="2542" spans="4:4" x14ac:dyDescent="0.2">
      <c r="D2542" s="185"/>
    </row>
    <row r="2543" spans="4:4" x14ac:dyDescent="0.2">
      <c r="D2543" s="185"/>
    </row>
    <row r="2544" spans="4:4" x14ac:dyDescent="0.2">
      <c r="D2544" s="185"/>
    </row>
    <row r="2545" spans="4:4" x14ac:dyDescent="0.2">
      <c r="D2545" s="185"/>
    </row>
    <row r="2546" spans="4:4" x14ac:dyDescent="0.2">
      <c r="D2546" s="185"/>
    </row>
    <row r="2547" spans="4:4" x14ac:dyDescent="0.2">
      <c r="D2547" s="185"/>
    </row>
    <row r="2548" spans="4:4" x14ac:dyDescent="0.2">
      <c r="D2548" s="185"/>
    </row>
    <row r="2549" spans="4:4" x14ac:dyDescent="0.2">
      <c r="D2549" s="185"/>
    </row>
    <row r="2550" spans="4:4" x14ac:dyDescent="0.2">
      <c r="D2550" s="185"/>
    </row>
    <row r="2551" spans="4:4" x14ac:dyDescent="0.2">
      <c r="D2551" s="185"/>
    </row>
    <row r="2552" spans="4:4" x14ac:dyDescent="0.2">
      <c r="D2552" s="185"/>
    </row>
    <row r="2553" spans="4:4" x14ac:dyDescent="0.2">
      <c r="D2553" s="185"/>
    </row>
    <row r="2554" spans="4:4" x14ac:dyDescent="0.2">
      <c r="D2554" s="185"/>
    </row>
    <row r="2555" spans="4:4" x14ac:dyDescent="0.2">
      <c r="D2555" s="185"/>
    </row>
    <row r="2556" spans="4:4" x14ac:dyDescent="0.2">
      <c r="D2556" s="185"/>
    </row>
    <row r="2557" spans="4:4" x14ac:dyDescent="0.2">
      <c r="D2557" s="185"/>
    </row>
    <row r="2558" spans="4:4" x14ac:dyDescent="0.2">
      <c r="D2558" s="185"/>
    </row>
    <row r="2559" spans="4:4" x14ac:dyDescent="0.2">
      <c r="D2559" s="185"/>
    </row>
    <row r="2560" spans="4:4" x14ac:dyDescent="0.2">
      <c r="D2560" s="185"/>
    </row>
    <row r="2561" spans="4:4" x14ac:dyDescent="0.2">
      <c r="D2561" s="185"/>
    </row>
    <row r="2562" spans="4:4" x14ac:dyDescent="0.2">
      <c r="D2562" s="185"/>
    </row>
    <row r="2563" spans="4:4" x14ac:dyDescent="0.2">
      <c r="D2563" s="185"/>
    </row>
    <row r="2564" spans="4:4" x14ac:dyDescent="0.2">
      <c r="D2564" s="185"/>
    </row>
    <row r="2565" spans="4:4" x14ac:dyDescent="0.2">
      <c r="D2565" s="185"/>
    </row>
    <row r="2566" spans="4:4" x14ac:dyDescent="0.2">
      <c r="D2566" s="185"/>
    </row>
    <row r="2567" spans="4:4" x14ac:dyDescent="0.2">
      <c r="D2567" s="185"/>
    </row>
    <row r="2568" spans="4:4" x14ac:dyDescent="0.2">
      <c r="D2568" s="185"/>
    </row>
    <row r="2569" spans="4:4" x14ac:dyDescent="0.2">
      <c r="D2569" s="185"/>
    </row>
    <row r="2570" spans="4:4" x14ac:dyDescent="0.2">
      <c r="D2570" s="185"/>
    </row>
    <row r="2571" spans="4:4" x14ac:dyDescent="0.2">
      <c r="D2571" s="185"/>
    </row>
    <row r="2572" spans="4:4" x14ac:dyDescent="0.2">
      <c r="D2572" s="185"/>
    </row>
    <row r="2573" spans="4:4" x14ac:dyDescent="0.2">
      <c r="D2573" s="185"/>
    </row>
    <row r="2574" spans="4:4" x14ac:dyDescent="0.2">
      <c r="D2574" s="185"/>
    </row>
    <row r="2575" spans="4:4" x14ac:dyDescent="0.2">
      <c r="D2575" s="185"/>
    </row>
    <row r="2576" spans="4:4" x14ac:dyDescent="0.2">
      <c r="D2576" s="185"/>
    </row>
    <row r="2577" spans="4:4" x14ac:dyDescent="0.2">
      <c r="D2577" s="185"/>
    </row>
    <row r="2578" spans="4:4" x14ac:dyDescent="0.2">
      <c r="D2578" s="185"/>
    </row>
    <row r="2579" spans="4:4" x14ac:dyDescent="0.2">
      <c r="D2579" s="185"/>
    </row>
    <row r="2580" spans="4:4" x14ac:dyDescent="0.2">
      <c r="D2580" s="185"/>
    </row>
    <row r="2581" spans="4:4" x14ac:dyDescent="0.2">
      <c r="D2581" s="185"/>
    </row>
    <row r="2582" spans="4:4" x14ac:dyDescent="0.2">
      <c r="D2582" s="185"/>
    </row>
    <row r="2583" spans="4:4" x14ac:dyDescent="0.2">
      <c r="D2583" s="185"/>
    </row>
    <row r="2584" spans="4:4" x14ac:dyDescent="0.2">
      <c r="D2584" s="185"/>
    </row>
    <row r="2585" spans="4:4" x14ac:dyDescent="0.2">
      <c r="D2585" s="185"/>
    </row>
    <row r="2586" spans="4:4" x14ac:dyDescent="0.2">
      <c r="D2586" s="185"/>
    </row>
    <row r="2587" spans="4:4" x14ac:dyDescent="0.2">
      <c r="D2587" s="185"/>
    </row>
    <row r="2588" spans="4:4" x14ac:dyDescent="0.2">
      <c r="D2588" s="185"/>
    </row>
    <row r="2589" spans="4:4" x14ac:dyDescent="0.2">
      <c r="D2589" s="185"/>
    </row>
    <row r="2590" spans="4:4" x14ac:dyDescent="0.2">
      <c r="D2590" s="185"/>
    </row>
    <row r="2591" spans="4:4" x14ac:dyDescent="0.2">
      <c r="D2591" s="185"/>
    </row>
    <row r="2592" spans="4:4" x14ac:dyDescent="0.2">
      <c r="D2592" s="185"/>
    </row>
    <row r="2593" spans="4:4" x14ac:dyDescent="0.2">
      <c r="D2593" s="185"/>
    </row>
    <row r="2594" spans="4:4" x14ac:dyDescent="0.2">
      <c r="D2594" s="185"/>
    </row>
    <row r="2595" spans="4:4" x14ac:dyDescent="0.2">
      <c r="D2595" s="185"/>
    </row>
    <row r="2596" spans="4:4" x14ac:dyDescent="0.2">
      <c r="D2596" s="185"/>
    </row>
    <row r="2597" spans="4:4" x14ac:dyDescent="0.2">
      <c r="D2597" s="185"/>
    </row>
    <row r="2598" spans="4:4" x14ac:dyDescent="0.2">
      <c r="D2598" s="185"/>
    </row>
    <row r="2599" spans="4:4" x14ac:dyDescent="0.2">
      <c r="D2599" s="185"/>
    </row>
    <row r="2600" spans="4:4" x14ac:dyDescent="0.2">
      <c r="D2600" s="185"/>
    </row>
    <row r="2601" spans="4:4" x14ac:dyDescent="0.2">
      <c r="D2601" s="185"/>
    </row>
    <row r="2602" spans="4:4" x14ac:dyDescent="0.2">
      <c r="D2602" s="185"/>
    </row>
    <row r="2603" spans="4:4" x14ac:dyDescent="0.2">
      <c r="D2603" s="185"/>
    </row>
    <row r="2604" spans="4:4" x14ac:dyDescent="0.2">
      <c r="D2604" s="185"/>
    </row>
    <row r="2605" spans="4:4" x14ac:dyDescent="0.2">
      <c r="D2605" s="185"/>
    </row>
    <row r="2606" spans="4:4" x14ac:dyDescent="0.2">
      <c r="D2606" s="185"/>
    </row>
    <row r="2607" spans="4:4" x14ac:dyDescent="0.2">
      <c r="D2607" s="185"/>
    </row>
    <row r="2608" spans="4:4" x14ac:dyDescent="0.2">
      <c r="D2608" s="185"/>
    </row>
    <row r="2609" spans="4:4" x14ac:dyDescent="0.2">
      <c r="D2609" s="185"/>
    </row>
    <row r="2610" spans="4:4" x14ac:dyDescent="0.2">
      <c r="D2610" s="185"/>
    </row>
    <row r="2611" spans="4:4" x14ac:dyDescent="0.2">
      <c r="D2611" s="185"/>
    </row>
    <row r="2612" spans="4:4" x14ac:dyDescent="0.2">
      <c r="D2612" s="185"/>
    </row>
    <row r="2613" spans="4:4" x14ac:dyDescent="0.2">
      <c r="D2613" s="185"/>
    </row>
    <row r="2614" spans="4:4" x14ac:dyDescent="0.2">
      <c r="D2614" s="185"/>
    </row>
    <row r="2615" spans="4:4" x14ac:dyDescent="0.2">
      <c r="D2615" s="185"/>
    </row>
    <row r="2616" spans="4:4" x14ac:dyDescent="0.2">
      <c r="D2616" s="185"/>
    </row>
    <row r="2617" spans="4:4" x14ac:dyDescent="0.2">
      <c r="D2617" s="185"/>
    </row>
    <row r="2618" spans="4:4" x14ac:dyDescent="0.2">
      <c r="D2618" s="185"/>
    </row>
    <row r="2619" spans="4:4" x14ac:dyDescent="0.2">
      <c r="D2619" s="185"/>
    </row>
    <row r="2620" spans="4:4" x14ac:dyDescent="0.2">
      <c r="D2620" s="185"/>
    </row>
    <row r="2621" spans="4:4" x14ac:dyDescent="0.2">
      <c r="D2621" s="185"/>
    </row>
    <row r="2622" spans="4:4" x14ac:dyDescent="0.2">
      <c r="D2622" s="185"/>
    </row>
    <row r="2623" spans="4:4" x14ac:dyDescent="0.2">
      <c r="D2623" s="185"/>
    </row>
    <row r="2624" spans="4:4" x14ac:dyDescent="0.2">
      <c r="D2624" s="185"/>
    </row>
    <row r="2625" spans="4:4" x14ac:dyDescent="0.2">
      <c r="D2625" s="185"/>
    </row>
    <row r="2626" spans="4:4" x14ac:dyDescent="0.2">
      <c r="D2626" s="185"/>
    </row>
    <row r="2627" spans="4:4" x14ac:dyDescent="0.2">
      <c r="D2627" s="185"/>
    </row>
    <row r="2628" spans="4:4" x14ac:dyDescent="0.2">
      <c r="D2628" s="185"/>
    </row>
    <row r="2629" spans="4:4" x14ac:dyDescent="0.2">
      <c r="D2629" s="185"/>
    </row>
    <row r="2630" spans="4:4" x14ac:dyDescent="0.2">
      <c r="D2630" s="185"/>
    </row>
    <row r="2631" spans="4:4" x14ac:dyDescent="0.2">
      <c r="D2631" s="185"/>
    </row>
    <row r="2632" spans="4:4" x14ac:dyDescent="0.2">
      <c r="D2632" s="185"/>
    </row>
    <row r="2633" spans="4:4" x14ac:dyDescent="0.2">
      <c r="D2633" s="185"/>
    </row>
    <row r="2634" spans="4:4" x14ac:dyDescent="0.2">
      <c r="D2634" s="185"/>
    </row>
    <row r="2635" spans="4:4" x14ac:dyDescent="0.2">
      <c r="D2635" s="185"/>
    </row>
    <row r="2636" spans="4:4" x14ac:dyDescent="0.2">
      <c r="D2636" s="185"/>
    </row>
    <row r="2637" spans="4:4" x14ac:dyDescent="0.2">
      <c r="D2637" s="185"/>
    </row>
    <row r="2638" spans="4:4" x14ac:dyDescent="0.2">
      <c r="D2638" s="185"/>
    </row>
    <row r="2639" spans="4:4" x14ac:dyDescent="0.2">
      <c r="D2639" s="185"/>
    </row>
    <row r="2640" spans="4:4" x14ac:dyDescent="0.2">
      <c r="D2640" s="185"/>
    </row>
    <row r="2641" spans="4:4" x14ac:dyDescent="0.2">
      <c r="D2641" s="185"/>
    </row>
    <row r="2642" spans="4:4" x14ac:dyDescent="0.2">
      <c r="D2642" s="185"/>
    </row>
    <row r="2643" spans="4:4" x14ac:dyDescent="0.2">
      <c r="D2643" s="185"/>
    </row>
    <row r="2644" spans="4:4" x14ac:dyDescent="0.2">
      <c r="D2644" s="185"/>
    </row>
    <row r="2645" spans="4:4" x14ac:dyDescent="0.2">
      <c r="D2645" s="185"/>
    </row>
    <row r="2646" spans="4:4" x14ac:dyDescent="0.2">
      <c r="D2646" s="185"/>
    </row>
    <row r="2647" spans="4:4" x14ac:dyDescent="0.2">
      <c r="D2647" s="185"/>
    </row>
    <row r="2648" spans="4:4" x14ac:dyDescent="0.2">
      <c r="D2648" s="185"/>
    </row>
    <row r="2649" spans="4:4" x14ac:dyDescent="0.2">
      <c r="D2649" s="185"/>
    </row>
    <row r="2650" spans="4:4" x14ac:dyDescent="0.2">
      <c r="D2650" s="185"/>
    </row>
    <row r="2651" spans="4:4" x14ac:dyDescent="0.2">
      <c r="D2651" s="185"/>
    </row>
    <row r="2652" spans="4:4" x14ac:dyDescent="0.2">
      <c r="D2652" s="185"/>
    </row>
    <row r="2653" spans="4:4" x14ac:dyDescent="0.2">
      <c r="D2653" s="185"/>
    </row>
    <row r="2654" spans="4:4" x14ac:dyDescent="0.2">
      <c r="D2654" s="185"/>
    </row>
    <row r="2655" spans="4:4" x14ac:dyDescent="0.2">
      <c r="D2655" s="185"/>
    </row>
    <row r="2656" spans="4:4" x14ac:dyDescent="0.2">
      <c r="D2656" s="185"/>
    </row>
    <row r="2657" spans="4:4" x14ac:dyDescent="0.2">
      <c r="D2657" s="185"/>
    </row>
    <row r="2658" spans="4:4" x14ac:dyDescent="0.2">
      <c r="D2658" s="185"/>
    </row>
    <row r="2659" spans="4:4" x14ac:dyDescent="0.2">
      <c r="D2659" s="185"/>
    </row>
    <row r="2660" spans="4:4" x14ac:dyDescent="0.2">
      <c r="D2660" s="185"/>
    </row>
    <row r="2661" spans="4:4" x14ac:dyDescent="0.2">
      <c r="D2661" s="185"/>
    </row>
    <row r="2662" spans="4:4" x14ac:dyDescent="0.2">
      <c r="D2662" s="185"/>
    </row>
    <row r="2663" spans="4:4" x14ac:dyDescent="0.2">
      <c r="D2663" s="185"/>
    </row>
    <row r="2664" spans="4:4" x14ac:dyDescent="0.2">
      <c r="D2664" s="185"/>
    </row>
    <row r="2665" spans="4:4" x14ac:dyDescent="0.2">
      <c r="D2665" s="185"/>
    </row>
    <row r="2666" spans="4:4" x14ac:dyDescent="0.2">
      <c r="D2666" s="185"/>
    </row>
    <row r="2667" spans="4:4" x14ac:dyDescent="0.2">
      <c r="D2667" s="185"/>
    </row>
    <row r="2668" spans="4:4" x14ac:dyDescent="0.2">
      <c r="D2668" s="185"/>
    </row>
    <row r="2669" spans="4:4" x14ac:dyDescent="0.2">
      <c r="D2669" s="185"/>
    </row>
    <row r="2670" spans="4:4" x14ac:dyDescent="0.2">
      <c r="D2670" s="185"/>
    </row>
    <row r="2671" spans="4:4" x14ac:dyDescent="0.2">
      <c r="D2671" s="185"/>
    </row>
    <row r="2672" spans="4:4" x14ac:dyDescent="0.2">
      <c r="D2672" s="185"/>
    </row>
    <row r="2673" spans="4:4" x14ac:dyDescent="0.2">
      <c r="D2673" s="185"/>
    </row>
    <row r="2674" spans="4:4" x14ac:dyDescent="0.2">
      <c r="D2674" s="185"/>
    </row>
    <row r="2675" spans="4:4" x14ac:dyDescent="0.2">
      <c r="D2675" s="185"/>
    </row>
    <row r="2676" spans="4:4" x14ac:dyDescent="0.2">
      <c r="D2676" s="185"/>
    </row>
    <row r="2677" spans="4:4" x14ac:dyDescent="0.2">
      <c r="D2677" s="185"/>
    </row>
    <row r="2678" spans="4:4" x14ac:dyDescent="0.2">
      <c r="D2678" s="185"/>
    </row>
    <row r="2679" spans="4:4" x14ac:dyDescent="0.2">
      <c r="D2679" s="185"/>
    </row>
    <row r="2680" spans="4:4" x14ac:dyDescent="0.2">
      <c r="D2680" s="185"/>
    </row>
    <row r="2681" spans="4:4" x14ac:dyDescent="0.2">
      <c r="D2681" s="185"/>
    </row>
    <row r="2682" spans="4:4" x14ac:dyDescent="0.2">
      <c r="D2682" s="185"/>
    </row>
    <row r="2683" spans="4:4" x14ac:dyDescent="0.2">
      <c r="D2683" s="185"/>
    </row>
    <row r="2684" spans="4:4" x14ac:dyDescent="0.2">
      <c r="D2684" s="185"/>
    </row>
    <row r="2685" spans="4:4" x14ac:dyDescent="0.2">
      <c r="D2685" s="185"/>
    </row>
    <row r="2686" spans="4:4" x14ac:dyDescent="0.2">
      <c r="D2686" s="185"/>
    </row>
    <row r="2687" spans="4:4" x14ac:dyDescent="0.2">
      <c r="D2687" s="185"/>
    </row>
    <row r="2688" spans="4:4" x14ac:dyDescent="0.2">
      <c r="D2688" s="185"/>
    </row>
    <row r="2689" spans="4:4" x14ac:dyDescent="0.2">
      <c r="D2689" s="185"/>
    </row>
    <row r="2690" spans="4:4" x14ac:dyDescent="0.2">
      <c r="D2690" s="185"/>
    </row>
    <row r="2691" spans="4:4" x14ac:dyDescent="0.2">
      <c r="D2691" s="185"/>
    </row>
    <row r="2692" spans="4:4" x14ac:dyDescent="0.2">
      <c r="D2692" s="185"/>
    </row>
    <row r="2693" spans="4:4" x14ac:dyDescent="0.2">
      <c r="D2693" s="185"/>
    </row>
    <row r="2694" spans="4:4" x14ac:dyDescent="0.2">
      <c r="D2694" s="185"/>
    </row>
    <row r="2695" spans="4:4" x14ac:dyDescent="0.2">
      <c r="D2695" s="185"/>
    </row>
    <row r="2696" spans="4:4" x14ac:dyDescent="0.2">
      <c r="D2696" s="185"/>
    </row>
    <row r="2697" spans="4:4" x14ac:dyDescent="0.2">
      <c r="D2697" s="185"/>
    </row>
    <row r="2698" spans="4:4" x14ac:dyDescent="0.2">
      <c r="D2698" s="185"/>
    </row>
    <row r="2699" spans="4:4" x14ac:dyDescent="0.2">
      <c r="D2699" s="185"/>
    </row>
    <row r="2700" spans="4:4" x14ac:dyDescent="0.2">
      <c r="D2700" s="185"/>
    </row>
    <row r="2701" spans="4:4" x14ac:dyDescent="0.2">
      <c r="D2701" s="185"/>
    </row>
    <row r="2702" spans="4:4" x14ac:dyDescent="0.2">
      <c r="D2702" s="185"/>
    </row>
    <row r="2703" spans="4:4" x14ac:dyDescent="0.2">
      <c r="D2703" s="185"/>
    </row>
    <row r="2704" spans="4:4" x14ac:dyDescent="0.2">
      <c r="D2704" s="185"/>
    </row>
    <row r="2705" spans="4:4" x14ac:dyDescent="0.2">
      <c r="D2705" s="185"/>
    </row>
    <row r="2706" spans="4:4" x14ac:dyDescent="0.2">
      <c r="D2706" s="185"/>
    </row>
    <row r="2707" spans="4:4" x14ac:dyDescent="0.2">
      <c r="D2707" s="185"/>
    </row>
    <row r="2708" spans="4:4" x14ac:dyDescent="0.2">
      <c r="D2708" s="185"/>
    </row>
    <row r="2709" spans="4:4" x14ac:dyDescent="0.2">
      <c r="D2709" s="185"/>
    </row>
    <row r="2710" spans="4:4" x14ac:dyDescent="0.2">
      <c r="D2710" s="185"/>
    </row>
    <row r="2711" spans="4:4" x14ac:dyDescent="0.2">
      <c r="D2711" s="185"/>
    </row>
    <row r="2712" spans="4:4" x14ac:dyDescent="0.2">
      <c r="D2712" s="185"/>
    </row>
    <row r="2713" spans="4:4" x14ac:dyDescent="0.2">
      <c r="D2713" s="185"/>
    </row>
    <row r="2714" spans="4:4" x14ac:dyDescent="0.2">
      <c r="D2714" s="185"/>
    </row>
    <row r="2715" spans="4:4" x14ac:dyDescent="0.2">
      <c r="D2715" s="185"/>
    </row>
    <row r="2716" spans="4:4" x14ac:dyDescent="0.2">
      <c r="D2716" s="185"/>
    </row>
    <row r="2717" spans="4:4" x14ac:dyDescent="0.2">
      <c r="D2717" s="185"/>
    </row>
    <row r="2718" spans="4:4" x14ac:dyDescent="0.2">
      <c r="D2718" s="185"/>
    </row>
    <row r="2719" spans="4:4" x14ac:dyDescent="0.2">
      <c r="D2719" s="185"/>
    </row>
    <row r="2720" spans="4:4" x14ac:dyDescent="0.2">
      <c r="D2720" s="185"/>
    </row>
    <row r="2721" spans="4:4" x14ac:dyDescent="0.2">
      <c r="D2721" s="185"/>
    </row>
    <row r="2722" spans="4:4" x14ac:dyDescent="0.2">
      <c r="D2722" s="185"/>
    </row>
    <row r="2723" spans="4:4" x14ac:dyDescent="0.2">
      <c r="D2723" s="185"/>
    </row>
    <row r="2724" spans="4:4" x14ac:dyDescent="0.2">
      <c r="D2724" s="185"/>
    </row>
    <row r="2725" spans="4:4" x14ac:dyDescent="0.2">
      <c r="D2725" s="185"/>
    </row>
    <row r="2726" spans="4:4" x14ac:dyDescent="0.2">
      <c r="D2726" s="185"/>
    </row>
    <row r="2727" spans="4:4" x14ac:dyDescent="0.2">
      <c r="D2727" s="185"/>
    </row>
    <row r="2728" spans="4:4" x14ac:dyDescent="0.2">
      <c r="D2728" s="185"/>
    </row>
    <row r="2729" spans="4:4" x14ac:dyDescent="0.2">
      <c r="D2729" s="185"/>
    </row>
    <row r="2730" spans="4:4" x14ac:dyDescent="0.2">
      <c r="D2730" s="185"/>
    </row>
    <row r="2731" spans="4:4" x14ac:dyDescent="0.2">
      <c r="D2731" s="185"/>
    </row>
    <row r="2732" spans="4:4" x14ac:dyDescent="0.2">
      <c r="D2732" s="185"/>
    </row>
    <row r="2733" spans="4:4" x14ac:dyDescent="0.2">
      <c r="D2733" s="185"/>
    </row>
    <row r="2734" spans="4:4" x14ac:dyDescent="0.2">
      <c r="D2734" s="185"/>
    </row>
    <row r="2735" spans="4:4" x14ac:dyDescent="0.2">
      <c r="D2735" s="185"/>
    </row>
    <row r="2736" spans="4:4" x14ac:dyDescent="0.2">
      <c r="D2736" s="185"/>
    </row>
    <row r="2737" spans="4:4" x14ac:dyDescent="0.2">
      <c r="D2737" s="185"/>
    </row>
    <row r="2738" spans="4:4" x14ac:dyDescent="0.2">
      <c r="D2738" s="185"/>
    </row>
    <row r="2739" spans="4:4" x14ac:dyDescent="0.2">
      <c r="D2739" s="185"/>
    </row>
    <row r="2740" spans="4:4" x14ac:dyDescent="0.2">
      <c r="D2740" s="185"/>
    </row>
    <row r="2741" spans="4:4" x14ac:dyDescent="0.2">
      <c r="D2741" s="185"/>
    </row>
    <row r="2742" spans="4:4" x14ac:dyDescent="0.2">
      <c r="D2742" s="185"/>
    </row>
    <row r="2743" spans="4:4" x14ac:dyDescent="0.2">
      <c r="D2743" s="185"/>
    </row>
    <row r="2744" spans="4:4" x14ac:dyDescent="0.2">
      <c r="D2744" s="185"/>
    </row>
    <row r="2745" spans="4:4" x14ac:dyDescent="0.2">
      <c r="D2745" s="185"/>
    </row>
    <row r="2746" spans="4:4" x14ac:dyDescent="0.2">
      <c r="D2746" s="185"/>
    </row>
    <row r="2747" spans="4:4" x14ac:dyDescent="0.2">
      <c r="D2747" s="185"/>
    </row>
    <row r="2748" spans="4:4" x14ac:dyDescent="0.2">
      <c r="D2748" s="185"/>
    </row>
    <row r="2749" spans="4:4" x14ac:dyDescent="0.2">
      <c r="D2749" s="185"/>
    </row>
    <row r="2750" spans="4:4" x14ac:dyDescent="0.2">
      <c r="D2750" s="185"/>
    </row>
    <row r="2751" spans="4:4" x14ac:dyDescent="0.2">
      <c r="D2751" s="185"/>
    </row>
    <row r="2752" spans="4:4" x14ac:dyDescent="0.2">
      <c r="D2752" s="185"/>
    </row>
    <row r="2753" spans="4:4" x14ac:dyDescent="0.2">
      <c r="D2753" s="185"/>
    </row>
    <row r="2754" spans="4:4" x14ac:dyDescent="0.2">
      <c r="D2754" s="185"/>
    </row>
    <row r="2755" spans="4:4" x14ac:dyDescent="0.2">
      <c r="D2755" s="185"/>
    </row>
    <row r="2756" spans="4:4" x14ac:dyDescent="0.2">
      <c r="D2756" s="185"/>
    </row>
    <row r="2757" spans="4:4" x14ac:dyDescent="0.2">
      <c r="D2757" s="185"/>
    </row>
    <row r="2758" spans="4:4" x14ac:dyDescent="0.2">
      <c r="D2758" s="185"/>
    </row>
    <row r="2759" spans="4:4" x14ac:dyDescent="0.2">
      <c r="D2759" s="185"/>
    </row>
    <row r="2760" spans="4:4" x14ac:dyDescent="0.2">
      <c r="D2760" s="185"/>
    </row>
    <row r="2761" spans="4:4" x14ac:dyDescent="0.2">
      <c r="D2761" s="185"/>
    </row>
    <row r="2762" spans="4:4" x14ac:dyDescent="0.2">
      <c r="D2762" s="185"/>
    </row>
    <row r="2763" spans="4:4" x14ac:dyDescent="0.2">
      <c r="D2763" s="185"/>
    </row>
    <row r="2764" spans="4:4" x14ac:dyDescent="0.2">
      <c r="D2764" s="185"/>
    </row>
    <row r="2765" spans="4:4" x14ac:dyDescent="0.2">
      <c r="D2765" s="185"/>
    </row>
    <row r="2766" spans="4:4" x14ac:dyDescent="0.2">
      <c r="D2766" s="185"/>
    </row>
    <row r="2767" spans="4:4" x14ac:dyDescent="0.2">
      <c r="D2767" s="185"/>
    </row>
    <row r="2768" spans="4:4" x14ac:dyDescent="0.2">
      <c r="D2768" s="185"/>
    </row>
    <row r="2769" spans="4:4" x14ac:dyDescent="0.2">
      <c r="D2769" s="185"/>
    </row>
    <row r="2770" spans="4:4" x14ac:dyDescent="0.2">
      <c r="D2770" s="185"/>
    </row>
    <row r="2771" spans="4:4" x14ac:dyDescent="0.2">
      <c r="D2771" s="185"/>
    </row>
    <row r="2772" spans="4:4" x14ac:dyDescent="0.2">
      <c r="D2772" s="185"/>
    </row>
    <row r="2773" spans="4:4" x14ac:dyDescent="0.2">
      <c r="D2773" s="185"/>
    </row>
    <row r="2774" spans="4:4" x14ac:dyDescent="0.2">
      <c r="D2774" s="185"/>
    </row>
    <row r="2775" spans="4:4" x14ac:dyDescent="0.2">
      <c r="D2775" s="185"/>
    </row>
    <row r="2776" spans="4:4" x14ac:dyDescent="0.2">
      <c r="D2776" s="185"/>
    </row>
    <row r="2777" spans="4:4" x14ac:dyDescent="0.2">
      <c r="D2777" s="185"/>
    </row>
    <row r="2778" spans="4:4" x14ac:dyDescent="0.2">
      <c r="D2778" s="185"/>
    </row>
    <row r="2779" spans="4:4" x14ac:dyDescent="0.2">
      <c r="D2779" s="185"/>
    </row>
    <row r="2780" spans="4:4" x14ac:dyDescent="0.2">
      <c r="D2780" s="185"/>
    </row>
    <row r="2781" spans="4:4" x14ac:dyDescent="0.2">
      <c r="D2781" s="185"/>
    </row>
    <row r="2782" spans="4:4" x14ac:dyDescent="0.2">
      <c r="D2782" s="185"/>
    </row>
    <row r="2783" spans="4:4" x14ac:dyDescent="0.2">
      <c r="D2783" s="185"/>
    </row>
    <row r="2784" spans="4:4" x14ac:dyDescent="0.2">
      <c r="D2784" s="185"/>
    </row>
    <row r="2785" spans="4:4" x14ac:dyDescent="0.2">
      <c r="D2785" s="185"/>
    </row>
    <row r="2786" spans="4:4" x14ac:dyDescent="0.2">
      <c r="D2786" s="185"/>
    </row>
    <row r="2787" spans="4:4" x14ac:dyDescent="0.2">
      <c r="D2787" s="185"/>
    </row>
    <row r="2788" spans="4:4" x14ac:dyDescent="0.2">
      <c r="D2788" s="185"/>
    </row>
    <row r="2789" spans="4:4" x14ac:dyDescent="0.2">
      <c r="D2789" s="185"/>
    </row>
    <row r="2790" spans="4:4" x14ac:dyDescent="0.2">
      <c r="D2790" s="185"/>
    </row>
    <row r="2791" spans="4:4" x14ac:dyDescent="0.2">
      <c r="D2791" s="185"/>
    </row>
    <row r="2792" spans="4:4" x14ac:dyDescent="0.2">
      <c r="D2792" s="185"/>
    </row>
    <row r="2793" spans="4:4" x14ac:dyDescent="0.2">
      <c r="D2793" s="185"/>
    </row>
    <row r="2794" spans="4:4" x14ac:dyDescent="0.2">
      <c r="D2794" s="185"/>
    </row>
    <row r="2795" spans="4:4" x14ac:dyDescent="0.2">
      <c r="D2795" s="185"/>
    </row>
    <row r="2796" spans="4:4" x14ac:dyDescent="0.2">
      <c r="D2796" s="185"/>
    </row>
    <row r="2797" spans="4:4" x14ac:dyDescent="0.2">
      <c r="D2797" s="185"/>
    </row>
    <row r="2798" spans="4:4" x14ac:dyDescent="0.2">
      <c r="D2798" s="185"/>
    </row>
    <row r="2799" spans="4:4" x14ac:dyDescent="0.2">
      <c r="D2799" s="185"/>
    </row>
    <row r="2800" spans="4:4" x14ac:dyDescent="0.2">
      <c r="D2800" s="185"/>
    </row>
    <row r="2801" spans="4:4" x14ac:dyDescent="0.2">
      <c r="D2801" s="185"/>
    </row>
    <row r="2802" spans="4:4" x14ac:dyDescent="0.2">
      <c r="D2802" s="185"/>
    </row>
    <row r="2803" spans="4:4" x14ac:dyDescent="0.2">
      <c r="D2803" s="185"/>
    </row>
    <row r="2804" spans="4:4" x14ac:dyDescent="0.2">
      <c r="D2804" s="185"/>
    </row>
    <row r="2805" spans="4:4" x14ac:dyDescent="0.2">
      <c r="D2805" s="185"/>
    </row>
    <row r="2806" spans="4:4" x14ac:dyDescent="0.2">
      <c r="D2806" s="185"/>
    </row>
    <row r="2807" spans="4:4" x14ac:dyDescent="0.2">
      <c r="D2807" s="185"/>
    </row>
    <row r="2808" spans="4:4" x14ac:dyDescent="0.2">
      <c r="D2808" s="185"/>
    </row>
    <row r="2809" spans="4:4" x14ac:dyDescent="0.2">
      <c r="D2809" s="185"/>
    </row>
    <row r="2810" spans="4:4" x14ac:dyDescent="0.2">
      <c r="D2810" s="185"/>
    </row>
    <row r="2811" spans="4:4" x14ac:dyDescent="0.2">
      <c r="D2811" s="185"/>
    </row>
    <row r="2812" spans="4:4" x14ac:dyDescent="0.2">
      <c r="D2812" s="185"/>
    </row>
    <row r="2813" spans="4:4" x14ac:dyDescent="0.2">
      <c r="D2813" s="185"/>
    </row>
    <row r="2814" spans="4:4" x14ac:dyDescent="0.2">
      <c r="D2814" s="185"/>
    </row>
    <row r="2815" spans="4:4" x14ac:dyDescent="0.2">
      <c r="D2815" s="185"/>
    </row>
    <row r="2816" spans="4:4" x14ac:dyDescent="0.2">
      <c r="D2816" s="185"/>
    </row>
    <row r="2817" spans="4:4" x14ac:dyDescent="0.2">
      <c r="D2817" s="185"/>
    </row>
    <row r="2818" spans="4:4" x14ac:dyDescent="0.2">
      <c r="D2818" s="185"/>
    </row>
    <row r="2819" spans="4:4" x14ac:dyDescent="0.2">
      <c r="D2819" s="185"/>
    </row>
    <row r="2820" spans="4:4" x14ac:dyDescent="0.2">
      <c r="D2820" s="185"/>
    </row>
    <row r="2821" spans="4:4" x14ac:dyDescent="0.2">
      <c r="D2821" s="185"/>
    </row>
    <row r="2822" spans="4:4" x14ac:dyDescent="0.2">
      <c r="D2822" s="185"/>
    </row>
    <row r="2823" spans="4:4" x14ac:dyDescent="0.2">
      <c r="D2823" s="185"/>
    </row>
    <row r="2824" spans="4:4" x14ac:dyDescent="0.2">
      <c r="D2824" s="185"/>
    </row>
    <row r="2825" spans="4:4" x14ac:dyDescent="0.2">
      <c r="D2825" s="185"/>
    </row>
    <row r="2826" spans="4:4" x14ac:dyDescent="0.2">
      <c r="D2826" s="185"/>
    </row>
    <row r="2827" spans="4:4" x14ac:dyDescent="0.2">
      <c r="D2827" s="185"/>
    </row>
    <row r="2828" spans="4:4" x14ac:dyDescent="0.2">
      <c r="D2828" s="185"/>
    </row>
    <row r="2829" spans="4:4" x14ac:dyDescent="0.2">
      <c r="D2829" s="185"/>
    </row>
    <row r="2830" spans="4:4" x14ac:dyDescent="0.2">
      <c r="D2830" s="185"/>
    </row>
    <row r="2831" spans="4:4" x14ac:dyDescent="0.2">
      <c r="D2831" s="185"/>
    </row>
    <row r="2832" spans="4:4" x14ac:dyDescent="0.2">
      <c r="D2832" s="185"/>
    </row>
    <row r="2833" spans="4:4" x14ac:dyDescent="0.2">
      <c r="D2833" s="185"/>
    </row>
    <row r="2834" spans="4:4" x14ac:dyDescent="0.2">
      <c r="D2834" s="185"/>
    </row>
    <row r="2835" spans="4:4" x14ac:dyDescent="0.2">
      <c r="D2835" s="185"/>
    </row>
    <row r="2836" spans="4:4" x14ac:dyDescent="0.2">
      <c r="D2836" s="185"/>
    </row>
    <row r="2837" spans="4:4" x14ac:dyDescent="0.2">
      <c r="D2837" s="185"/>
    </row>
    <row r="2838" spans="4:4" x14ac:dyDescent="0.2">
      <c r="D2838" s="185"/>
    </row>
    <row r="2839" spans="4:4" x14ac:dyDescent="0.2">
      <c r="D2839" s="185"/>
    </row>
    <row r="2840" spans="4:4" x14ac:dyDescent="0.2">
      <c r="D2840" s="185"/>
    </row>
    <row r="2841" spans="4:4" x14ac:dyDescent="0.2">
      <c r="D2841" s="185"/>
    </row>
    <row r="2842" spans="4:4" x14ac:dyDescent="0.2">
      <c r="D2842" s="185"/>
    </row>
    <row r="2843" spans="4:4" x14ac:dyDescent="0.2">
      <c r="D2843" s="185"/>
    </row>
    <row r="2844" spans="4:4" x14ac:dyDescent="0.2">
      <c r="D2844" s="185"/>
    </row>
    <row r="2845" spans="4:4" x14ac:dyDescent="0.2">
      <c r="D2845" s="185"/>
    </row>
    <row r="2846" spans="4:4" x14ac:dyDescent="0.2">
      <c r="D2846" s="185"/>
    </row>
    <row r="2847" spans="4:4" x14ac:dyDescent="0.2">
      <c r="D2847" s="185"/>
    </row>
    <row r="2848" spans="4:4" x14ac:dyDescent="0.2">
      <c r="D2848" s="185"/>
    </row>
    <row r="2849" spans="4:4" x14ac:dyDescent="0.2">
      <c r="D2849" s="185"/>
    </row>
    <row r="2850" spans="4:4" x14ac:dyDescent="0.2">
      <c r="D2850" s="185"/>
    </row>
    <row r="2851" spans="4:4" x14ac:dyDescent="0.2">
      <c r="D2851" s="185"/>
    </row>
    <row r="2852" spans="4:4" x14ac:dyDescent="0.2">
      <c r="D2852" s="185"/>
    </row>
    <row r="2853" spans="4:4" x14ac:dyDescent="0.2">
      <c r="D2853" s="185"/>
    </row>
    <row r="2854" spans="4:4" x14ac:dyDescent="0.2">
      <c r="D2854" s="185"/>
    </row>
    <row r="2855" spans="4:4" x14ac:dyDescent="0.2">
      <c r="D2855" s="185"/>
    </row>
    <row r="2856" spans="4:4" x14ac:dyDescent="0.2">
      <c r="D2856" s="185"/>
    </row>
    <row r="2857" spans="4:4" x14ac:dyDescent="0.2">
      <c r="D2857" s="185"/>
    </row>
    <row r="2858" spans="4:4" x14ac:dyDescent="0.2">
      <c r="D2858" s="185"/>
    </row>
    <row r="2859" spans="4:4" x14ac:dyDescent="0.2">
      <c r="D2859" s="185"/>
    </row>
    <row r="2860" spans="4:4" x14ac:dyDescent="0.2">
      <c r="D2860" s="185"/>
    </row>
    <row r="2861" spans="4:4" x14ac:dyDescent="0.2">
      <c r="D2861" s="185"/>
    </row>
    <row r="2862" spans="4:4" x14ac:dyDescent="0.2">
      <c r="D2862" s="185"/>
    </row>
    <row r="2863" spans="4:4" x14ac:dyDescent="0.2">
      <c r="D2863" s="185"/>
    </row>
    <row r="2864" spans="4:4" x14ac:dyDescent="0.2">
      <c r="D2864" s="185"/>
    </row>
    <row r="2865" spans="4:4" x14ac:dyDescent="0.2">
      <c r="D2865" s="185"/>
    </row>
    <row r="2866" spans="4:4" x14ac:dyDescent="0.2">
      <c r="D2866" s="185"/>
    </row>
    <row r="2867" spans="4:4" x14ac:dyDescent="0.2">
      <c r="D2867" s="185"/>
    </row>
    <row r="2868" spans="4:4" x14ac:dyDescent="0.2">
      <c r="D2868" s="185"/>
    </row>
    <row r="2869" spans="4:4" x14ac:dyDescent="0.2">
      <c r="D2869" s="185"/>
    </row>
    <row r="2870" spans="4:4" x14ac:dyDescent="0.2">
      <c r="D2870" s="185"/>
    </row>
    <row r="2871" spans="4:4" x14ac:dyDescent="0.2">
      <c r="D2871" s="185"/>
    </row>
    <row r="2872" spans="4:4" x14ac:dyDescent="0.2">
      <c r="D2872" s="185"/>
    </row>
    <row r="2873" spans="4:4" x14ac:dyDescent="0.2">
      <c r="D2873" s="185"/>
    </row>
    <row r="2874" spans="4:4" x14ac:dyDescent="0.2">
      <c r="D2874" s="185"/>
    </row>
    <row r="2875" spans="4:4" x14ac:dyDescent="0.2">
      <c r="D2875" s="185"/>
    </row>
    <row r="2876" spans="4:4" x14ac:dyDescent="0.2">
      <c r="D2876" s="185"/>
    </row>
    <row r="2877" spans="4:4" x14ac:dyDescent="0.2">
      <c r="D2877" s="185"/>
    </row>
    <row r="2878" spans="4:4" x14ac:dyDescent="0.2">
      <c r="D2878" s="185"/>
    </row>
    <row r="2879" spans="4:4" x14ac:dyDescent="0.2">
      <c r="D2879" s="185"/>
    </row>
    <row r="2880" spans="4:4" x14ac:dyDescent="0.2">
      <c r="D2880" s="185"/>
    </row>
    <row r="2881" spans="4:4" x14ac:dyDescent="0.2">
      <c r="D2881" s="185"/>
    </row>
    <row r="2882" spans="4:4" x14ac:dyDescent="0.2">
      <c r="D2882" s="185"/>
    </row>
    <row r="2883" spans="4:4" x14ac:dyDescent="0.2">
      <c r="D2883" s="185"/>
    </row>
    <row r="2884" spans="4:4" x14ac:dyDescent="0.2">
      <c r="D2884" s="185"/>
    </row>
    <row r="2885" spans="4:4" x14ac:dyDescent="0.2">
      <c r="D2885" s="185"/>
    </row>
    <row r="2886" spans="4:4" x14ac:dyDescent="0.2">
      <c r="D2886" s="185"/>
    </row>
    <row r="2887" spans="4:4" x14ac:dyDescent="0.2">
      <c r="D2887" s="185"/>
    </row>
    <row r="2888" spans="4:4" x14ac:dyDescent="0.2">
      <c r="D2888" s="185"/>
    </row>
    <row r="2889" spans="4:4" x14ac:dyDescent="0.2">
      <c r="D2889" s="185"/>
    </row>
    <row r="2890" spans="4:4" x14ac:dyDescent="0.2">
      <c r="D2890" s="185"/>
    </row>
    <row r="2891" spans="4:4" x14ac:dyDescent="0.2">
      <c r="D2891" s="185"/>
    </row>
    <row r="2892" spans="4:4" x14ac:dyDescent="0.2">
      <c r="D2892" s="185"/>
    </row>
    <row r="2893" spans="4:4" x14ac:dyDescent="0.2">
      <c r="D2893" s="185"/>
    </row>
    <row r="2894" spans="4:4" x14ac:dyDescent="0.2">
      <c r="D2894" s="185"/>
    </row>
    <row r="2895" spans="4:4" x14ac:dyDescent="0.2">
      <c r="D2895" s="185"/>
    </row>
    <row r="2896" spans="4:4" x14ac:dyDescent="0.2">
      <c r="D2896" s="185"/>
    </row>
    <row r="2897" spans="4:4" x14ac:dyDescent="0.2">
      <c r="D2897" s="185"/>
    </row>
    <row r="2898" spans="4:4" x14ac:dyDescent="0.2">
      <c r="D2898" s="185"/>
    </row>
    <row r="2899" spans="4:4" x14ac:dyDescent="0.2">
      <c r="D2899" s="185"/>
    </row>
    <row r="2900" spans="4:4" x14ac:dyDescent="0.2">
      <c r="D2900" s="185"/>
    </row>
    <row r="2901" spans="4:4" x14ac:dyDescent="0.2">
      <c r="D2901" s="185"/>
    </row>
    <row r="2902" spans="4:4" x14ac:dyDescent="0.2">
      <c r="D2902" s="185"/>
    </row>
    <row r="2903" spans="4:4" x14ac:dyDescent="0.2">
      <c r="D2903" s="185"/>
    </row>
    <row r="2904" spans="4:4" x14ac:dyDescent="0.2">
      <c r="D2904" s="185"/>
    </row>
    <row r="2905" spans="4:4" x14ac:dyDescent="0.2">
      <c r="D2905" s="185"/>
    </row>
    <row r="2906" spans="4:4" x14ac:dyDescent="0.2">
      <c r="D2906" s="185"/>
    </row>
    <row r="2907" spans="4:4" x14ac:dyDescent="0.2">
      <c r="D2907" s="185"/>
    </row>
    <row r="2908" spans="4:4" x14ac:dyDescent="0.2">
      <c r="D2908" s="185"/>
    </row>
    <row r="2909" spans="4:4" x14ac:dyDescent="0.2">
      <c r="D2909" s="185"/>
    </row>
    <row r="2910" spans="4:4" x14ac:dyDescent="0.2">
      <c r="D2910" s="185"/>
    </row>
    <row r="2911" spans="4:4" x14ac:dyDescent="0.2">
      <c r="D2911" s="185"/>
    </row>
    <row r="2912" spans="4:4" x14ac:dyDescent="0.2">
      <c r="D2912" s="185"/>
    </row>
    <row r="2913" spans="4:4" x14ac:dyDescent="0.2">
      <c r="D2913" s="185"/>
    </row>
    <row r="2914" spans="4:4" x14ac:dyDescent="0.2">
      <c r="D2914" s="185"/>
    </row>
    <row r="2915" spans="4:4" x14ac:dyDescent="0.2">
      <c r="D2915" s="185"/>
    </row>
    <row r="2916" spans="4:4" x14ac:dyDescent="0.2">
      <c r="D2916" s="185"/>
    </row>
    <row r="2917" spans="4:4" x14ac:dyDescent="0.2">
      <c r="D2917" s="185"/>
    </row>
    <row r="2918" spans="4:4" x14ac:dyDescent="0.2">
      <c r="D2918" s="185"/>
    </row>
    <row r="2919" spans="4:4" x14ac:dyDescent="0.2">
      <c r="D2919" s="185"/>
    </row>
    <row r="2920" spans="4:4" x14ac:dyDescent="0.2">
      <c r="D2920" s="185"/>
    </row>
    <row r="2921" spans="4:4" x14ac:dyDescent="0.2">
      <c r="D2921" s="185"/>
    </row>
    <row r="2922" spans="4:4" x14ac:dyDescent="0.2">
      <c r="D2922" s="185"/>
    </row>
    <row r="2923" spans="4:4" x14ac:dyDescent="0.2">
      <c r="D2923" s="185"/>
    </row>
    <row r="2924" spans="4:4" x14ac:dyDescent="0.2">
      <c r="D2924" s="185"/>
    </row>
    <row r="2925" spans="4:4" x14ac:dyDescent="0.2">
      <c r="D2925" s="185"/>
    </row>
    <row r="2926" spans="4:4" x14ac:dyDescent="0.2">
      <c r="D2926" s="185"/>
    </row>
    <row r="2927" spans="4:4" x14ac:dyDescent="0.2">
      <c r="D2927" s="185"/>
    </row>
    <row r="2928" spans="4:4" x14ac:dyDescent="0.2">
      <c r="D2928" s="185"/>
    </row>
    <row r="2929" spans="4:4" x14ac:dyDescent="0.2">
      <c r="D2929" s="185"/>
    </row>
    <row r="2930" spans="4:4" x14ac:dyDescent="0.2">
      <c r="D2930" s="185"/>
    </row>
    <row r="2931" spans="4:4" x14ac:dyDescent="0.2">
      <c r="D2931" s="185"/>
    </row>
    <row r="2932" spans="4:4" x14ac:dyDescent="0.2">
      <c r="D2932" s="185"/>
    </row>
    <row r="2933" spans="4:4" x14ac:dyDescent="0.2">
      <c r="D2933" s="185"/>
    </row>
    <row r="2934" spans="4:4" x14ac:dyDescent="0.2">
      <c r="D2934" s="185"/>
    </row>
    <row r="2935" spans="4:4" x14ac:dyDescent="0.2">
      <c r="D2935" s="185"/>
    </row>
    <row r="2936" spans="4:4" x14ac:dyDescent="0.2">
      <c r="D2936" s="185"/>
    </row>
    <row r="2937" spans="4:4" x14ac:dyDescent="0.2">
      <c r="D2937" s="185"/>
    </row>
    <row r="2938" spans="4:4" x14ac:dyDescent="0.2">
      <c r="D2938" s="185"/>
    </row>
    <row r="2939" spans="4:4" x14ac:dyDescent="0.2">
      <c r="D2939" s="185"/>
    </row>
    <row r="2940" spans="4:4" x14ac:dyDescent="0.2">
      <c r="D2940" s="185"/>
    </row>
    <row r="2941" spans="4:4" x14ac:dyDescent="0.2">
      <c r="D2941" s="185"/>
    </row>
    <row r="2942" spans="4:4" x14ac:dyDescent="0.2">
      <c r="D2942" s="185"/>
    </row>
    <row r="2943" spans="4:4" x14ac:dyDescent="0.2">
      <c r="D2943" s="185"/>
    </row>
    <row r="2944" spans="4:4" x14ac:dyDescent="0.2">
      <c r="D2944" s="185"/>
    </row>
    <row r="2945" spans="4:4" x14ac:dyDescent="0.2">
      <c r="D2945" s="185"/>
    </row>
    <row r="2946" spans="4:4" x14ac:dyDescent="0.2">
      <c r="D2946" s="185"/>
    </row>
    <row r="2947" spans="4:4" x14ac:dyDescent="0.2">
      <c r="D2947" s="185"/>
    </row>
    <row r="2948" spans="4:4" x14ac:dyDescent="0.2">
      <c r="D2948" s="185"/>
    </row>
    <row r="2949" spans="4:4" x14ac:dyDescent="0.2">
      <c r="D2949" s="185"/>
    </row>
    <row r="2950" spans="4:4" x14ac:dyDescent="0.2">
      <c r="D2950" s="185"/>
    </row>
    <row r="2951" spans="4:4" x14ac:dyDescent="0.2">
      <c r="D2951" s="185"/>
    </row>
    <row r="2952" spans="4:4" x14ac:dyDescent="0.2">
      <c r="D2952" s="185"/>
    </row>
    <row r="2953" spans="4:4" x14ac:dyDescent="0.2">
      <c r="D2953" s="185"/>
    </row>
    <row r="2954" spans="4:4" x14ac:dyDescent="0.2">
      <c r="D2954" s="185"/>
    </row>
    <row r="2955" spans="4:4" x14ac:dyDescent="0.2">
      <c r="D2955" s="185"/>
    </row>
    <row r="2956" spans="4:4" x14ac:dyDescent="0.2">
      <c r="D2956" s="185"/>
    </row>
    <row r="2957" spans="4:4" x14ac:dyDescent="0.2">
      <c r="D2957" s="185"/>
    </row>
    <row r="2958" spans="4:4" x14ac:dyDescent="0.2">
      <c r="D2958" s="185"/>
    </row>
    <row r="2959" spans="4:4" x14ac:dyDescent="0.2">
      <c r="D2959" s="185"/>
    </row>
    <row r="2960" spans="4:4" x14ac:dyDescent="0.2">
      <c r="D2960" s="185"/>
    </row>
    <row r="2961" spans="4:4" x14ac:dyDescent="0.2">
      <c r="D2961" s="185"/>
    </row>
    <row r="2962" spans="4:4" x14ac:dyDescent="0.2">
      <c r="D2962" s="185"/>
    </row>
    <row r="2963" spans="4:4" x14ac:dyDescent="0.2">
      <c r="D2963" s="185"/>
    </row>
    <row r="2964" spans="4:4" x14ac:dyDescent="0.2">
      <c r="D2964" s="185"/>
    </row>
    <row r="2965" spans="4:4" x14ac:dyDescent="0.2">
      <c r="D2965" s="185"/>
    </row>
    <row r="2966" spans="4:4" x14ac:dyDescent="0.2">
      <c r="D2966" s="185"/>
    </row>
    <row r="2967" spans="4:4" x14ac:dyDescent="0.2">
      <c r="D2967" s="185"/>
    </row>
    <row r="2968" spans="4:4" x14ac:dyDescent="0.2">
      <c r="D2968" s="185"/>
    </row>
    <row r="2969" spans="4:4" x14ac:dyDescent="0.2">
      <c r="D2969" s="185"/>
    </row>
    <row r="2970" spans="4:4" x14ac:dyDescent="0.2">
      <c r="D2970" s="185"/>
    </row>
    <row r="2971" spans="4:4" x14ac:dyDescent="0.2">
      <c r="D2971" s="185"/>
    </row>
    <row r="2972" spans="4:4" x14ac:dyDescent="0.2">
      <c r="D2972" s="185"/>
    </row>
    <row r="2973" spans="4:4" x14ac:dyDescent="0.2">
      <c r="D2973" s="185"/>
    </row>
    <row r="2974" spans="4:4" x14ac:dyDescent="0.2">
      <c r="D2974" s="185"/>
    </row>
    <row r="2975" spans="4:4" x14ac:dyDescent="0.2">
      <c r="D2975" s="185"/>
    </row>
    <row r="2976" spans="4:4" x14ac:dyDescent="0.2">
      <c r="D2976" s="185"/>
    </row>
    <row r="2977" spans="4:4" x14ac:dyDescent="0.2">
      <c r="D2977" s="185"/>
    </row>
    <row r="2978" spans="4:4" x14ac:dyDescent="0.2">
      <c r="D2978" s="185"/>
    </row>
    <row r="2979" spans="4:4" x14ac:dyDescent="0.2">
      <c r="D2979" s="185"/>
    </row>
    <row r="2980" spans="4:4" x14ac:dyDescent="0.2">
      <c r="D2980" s="185"/>
    </row>
    <row r="2981" spans="4:4" x14ac:dyDescent="0.2">
      <c r="D2981" s="185"/>
    </row>
    <row r="2982" spans="4:4" x14ac:dyDescent="0.2">
      <c r="D2982" s="185"/>
    </row>
    <row r="2983" spans="4:4" x14ac:dyDescent="0.2">
      <c r="D2983" s="185"/>
    </row>
    <row r="2984" spans="4:4" x14ac:dyDescent="0.2">
      <c r="D2984" s="185"/>
    </row>
    <row r="2985" spans="4:4" x14ac:dyDescent="0.2">
      <c r="D2985" s="185"/>
    </row>
    <row r="2986" spans="4:4" x14ac:dyDescent="0.2">
      <c r="D2986" s="185"/>
    </row>
    <row r="2987" spans="4:4" x14ac:dyDescent="0.2">
      <c r="D2987" s="185"/>
    </row>
    <row r="2988" spans="4:4" x14ac:dyDescent="0.2">
      <c r="D2988" s="185"/>
    </row>
    <row r="2989" spans="4:4" x14ac:dyDescent="0.2">
      <c r="D2989" s="185"/>
    </row>
    <row r="2990" spans="4:4" x14ac:dyDescent="0.2">
      <c r="D2990" s="185"/>
    </row>
    <row r="2991" spans="4:4" x14ac:dyDescent="0.2">
      <c r="D2991" s="185"/>
    </row>
    <row r="2992" spans="4:4" x14ac:dyDescent="0.2">
      <c r="D2992" s="185"/>
    </row>
    <row r="2993" spans="4:4" x14ac:dyDescent="0.2">
      <c r="D2993" s="185"/>
    </row>
    <row r="2994" spans="4:4" x14ac:dyDescent="0.2">
      <c r="D2994" s="185"/>
    </row>
    <row r="2995" spans="4:4" x14ac:dyDescent="0.2">
      <c r="D2995" s="185"/>
    </row>
    <row r="2996" spans="4:4" x14ac:dyDescent="0.2">
      <c r="D2996" s="185"/>
    </row>
    <row r="2997" spans="4:4" x14ac:dyDescent="0.2">
      <c r="D2997" s="185"/>
    </row>
    <row r="2998" spans="4:4" x14ac:dyDescent="0.2">
      <c r="D2998" s="185"/>
    </row>
    <row r="2999" spans="4:4" x14ac:dyDescent="0.2">
      <c r="D2999" s="185"/>
    </row>
    <row r="3000" spans="4:4" x14ac:dyDescent="0.2">
      <c r="D3000" s="185"/>
    </row>
    <row r="3001" spans="4:4" x14ac:dyDescent="0.2">
      <c r="D3001" s="185"/>
    </row>
    <row r="3002" spans="4:4" x14ac:dyDescent="0.2">
      <c r="D3002" s="185"/>
    </row>
    <row r="3003" spans="4:4" x14ac:dyDescent="0.2">
      <c r="D3003" s="185"/>
    </row>
    <row r="3004" spans="4:4" x14ac:dyDescent="0.2">
      <c r="D3004" s="185"/>
    </row>
    <row r="3005" spans="4:4" x14ac:dyDescent="0.2">
      <c r="D3005" s="185"/>
    </row>
    <row r="3006" spans="4:4" x14ac:dyDescent="0.2">
      <c r="D3006" s="185"/>
    </row>
    <row r="3007" spans="4:4" x14ac:dyDescent="0.2">
      <c r="D3007" s="185"/>
    </row>
    <row r="3008" spans="4:4" x14ac:dyDescent="0.2">
      <c r="D3008" s="185"/>
    </row>
    <row r="3009" spans="4:4" x14ac:dyDescent="0.2">
      <c r="D3009" s="185"/>
    </row>
    <row r="3010" spans="4:4" x14ac:dyDescent="0.2">
      <c r="D3010" s="185"/>
    </row>
    <row r="3011" spans="4:4" x14ac:dyDescent="0.2">
      <c r="D3011" s="185"/>
    </row>
    <row r="3012" spans="4:4" x14ac:dyDescent="0.2">
      <c r="D3012" s="185"/>
    </row>
    <row r="3013" spans="4:4" x14ac:dyDescent="0.2">
      <c r="D3013" s="185"/>
    </row>
    <row r="3014" spans="4:4" x14ac:dyDescent="0.2">
      <c r="D3014" s="185"/>
    </row>
    <row r="3015" spans="4:4" x14ac:dyDescent="0.2">
      <c r="D3015" s="185"/>
    </row>
    <row r="3016" spans="4:4" x14ac:dyDescent="0.2">
      <c r="D3016" s="185"/>
    </row>
    <row r="3017" spans="4:4" x14ac:dyDescent="0.2">
      <c r="D3017" s="185"/>
    </row>
    <row r="3018" spans="4:4" x14ac:dyDescent="0.2">
      <c r="D3018" s="185"/>
    </row>
    <row r="3019" spans="4:4" x14ac:dyDescent="0.2">
      <c r="D3019" s="185"/>
    </row>
    <row r="3020" spans="4:4" x14ac:dyDescent="0.2">
      <c r="D3020" s="185"/>
    </row>
    <row r="3021" spans="4:4" x14ac:dyDescent="0.2">
      <c r="D3021" s="185"/>
    </row>
    <row r="3022" spans="4:4" x14ac:dyDescent="0.2">
      <c r="D3022" s="185"/>
    </row>
    <row r="3023" spans="4:4" x14ac:dyDescent="0.2">
      <c r="D3023" s="185"/>
    </row>
    <row r="3024" spans="4:4" x14ac:dyDescent="0.2">
      <c r="D3024" s="185"/>
    </row>
    <row r="3025" spans="4:4" x14ac:dyDescent="0.2">
      <c r="D3025" s="185"/>
    </row>
    <row r="3026" spans="4:4" x14ac:dyDescent="0.2">
      <c r="D3026" s="185"/>
    </row>
    <row r="3027" spans="4:4" x14ac:dyDescent="0.2">
      <c r="D3027" s="185"/>
    </row>
    <row r="3028" spans="4:4" x14ac:dyDescent="0.2">
      <c r="D3028" s="185"/>
    </row>
    <row r="3029" spans="4:4" x14ac:dyDescent="0.2">
      <c r="D3029" s="185"/>
    </row>
    <row r="3030" spans="4:4" x14ac:dyDescent="0.2">
      <c r="D3030" s="185"/>
    </row>
    <row r="3031" spans="4:4" x14ac:dyDescent="0.2">
      <c r="D3031" s="185"/>
    </row>
    <row r="3032" spans="4:4" x14ac:dyDescent="0.2">
      <c r="D3032" s="185"/>
    </row>
    <row r="3033" spans="4:4" x14ac:dyDescent="0.2">
      <c r="D3033" s="185"/>
    </row>
    <row r="3034" spans="4:4" x14ac:dyDescent="0.2">
      <c r="D3034" s="185"/>
    </row>
    <row r="3035" spans="4:4" x14ac:dyDescent="0.2">
      <c r="D3035" s="185"/>
    </row>
    <row r="3036" spans="4:4" x14ac:dyDescent="0.2">
      <c r="D3036" s="185"/>
    </row>
    <row r="3037" spans="4:4" x14ac:dyDescent="0.2">
      <c r="D3037" s="185"/>
    </row>
    <row r="3038" spans="4:4" x14ac:dyDescent="0.2">
      <c r="D3038" s="185"/>
    </row>
    <row r="3039" spans="4:4" x14ac:dyDescent="0.2">
      <c r="D3039" s="185"/>
    </row>
    <row r="3040" spans="4:4" x14ac:dyDescent="0.2">
      <c r="D3040" s="185"/>
    </row>
    <row r="3041" spans="4:4" x14ac:dyDescent="0.2">
      <c r="D3041" s="185"/>
    </row>
    <row r="3042" spans="4:4" x14ac:dyDescent="0.2">
      <c r="D3042" s="185"/>
    </row>
    <row r="3043" spans="4:4" x14ac:dyDescent="0.2">
      <c r="D3043" s="185"/>
    </row>
    <row r="3044" spans="4:4" x14ac:dyDescent="0.2">
      <c r="D3044" s="185"/>
    </row>
    <row r="3045" spans="4:4" x14ac:dyDescent="0.2">
      <c r="D3045" s="185"/>
    </row>
    <row r="3046" spans="4:4" x14ac:dyDescent="0.2">
      <c r="D3046" s="185"/>
    </row>
    <row r="3047" spans="4:4" x14ac:dyDescent="0.2">
      <c r="D3047" s="185"/>
    </row>
    <row r="3048" spans="4:4" x14ac:dyDescent="0.2">
      <c r="D3048" s="185"/>
    </row>
    <row r="3049" spans="4:4" x14ac:dyDescent="0.2">
      <c r="D3049" s="185"/>
    </row>
    <row r="3050" spans="4:4" x14ac:dyDescent="0.2">
      <c r="D3050" s="185"/>
    </row>
    <row r="3051" spans="4:4" x14ac:dyDescent="0.2">
      <c r="D3051" s="185"/>
    </row>
    <row r="3052" spans="4:4" x14ac:dyDescent="0.2">
      <c r="D3052" s="185"/>
    </row>
    <row r="3053" spans="4:4" x14ac:dyDescent="0.2">
      <c r="D3053" s="185"/>
    </row>
    <row r="3054" spans="4:4" x14ac:dyDescent="0.2">
      <c r="D3054" s="185"/>
    </row>
    <row r="3055" spans="4:4" x14ac:dyDescent="0.2">
      <c r="D3055" s="185"/>
    </row>
    <row r="3056" spans="4:4" x14ac:dyDescent="0.2">
      <c r="D3056" s="185"/>
    </row>
    <row r="3057" spans="4:4" x14ac:dyDescent="0.2">
      <c r="D3057" s="185"/>
    </row>
    <row r="3058" spans="4:4" x14ac:dyDescent="0.2">
      <c r="D3058" s="185"/>
    </row>
    <row r="3059" spans="4:4" x14ac:dyDescent="0.2">
      <c r="D3059" s="185"/>
    </row>
    <row r="3060" spans="4:4" x14ac:dyDescent="0.2">
      <c r="D3060" s="185"/>
    </row>
    <row r="3061" spans="4:4" x14ac:dyDescent="0.2">
      <c r="D3061" s="185"/>
    </row>
    <row r="3062" spans="4:4" x14ac:dyDescent="0.2">
      <c r="D3062" s="185"/>
    </row>
    <row r="3063" spans="4:4" x14ac:dyDescent="0.2">
      <c r="D3063" s="185"/>
    </row>
    <row r="3064" spans="4:4" x14ac:dyDescent="0.2">
      <c r="D3064" s="185"/>
    </row>
    <row r="3065" spans="4:4" x14ac:dyDescent="0.2">
      <c r="D3065" s="185"/>
    </row>
    <row r="3066" spans="4:4" x14ac:dyDescent="0.2">
      <c r="D3066" s="185"/>
    </row>
    <row r="3067" spans="4:4" x14ac:dyDescent="0.2">
      <c r="D3067" s="185"/>
    </row>
    <row r="3068" spans="4:4" x14ac:dyDescent="0.2">
      <c r="D3068" s="185"/>
    </row>
    <row r="3069" spans="4:4" x14ac:dyDescent="0.2">
      <c r="D3069" s="185"/>
    </row>
    <row r="3070" spans="4:4" x14ac:dyDescent="0.2">
      <c r="D3070" s="185"/>
    </row>
    <row r="3071" spans="4:4" x14ac:dyDescent="0.2">
      <c r="D3071" s="185"/>
    </row>
    <row r="3072" spans="4:4" x14ac:dyDescent="0.2">
      <c r="D3072" s="185"/>
    </row>
    <row r="3073" spans="4:4" x14ac:dyDescent="0.2">
      <c r="D3073" s="185"/>
    </row>
    <row r="3074" spans="4:4" x14ac:dyDescent="0.2">
      <c r="D3074" s="185"/>
    </row>
    <row r="3075" spans="4:4" x14ac:dyDescent="0.2">
      <c r="D3075" s="185"/>
    </row>
    <row r="3076" spans="4:4" x14ac:dyDescent="0.2">
      <c r="D3076" s="185"/>
    </row>
    <row r="3077" spans="4:4" x14ac:dyDescent="0.2">
      <c r="D3077" s="185"/>
    </row>
    <row r="3078" spans="4:4" x14ac:dyDescent="0.2">
      <c r="D3078" s="185"/>
    </row>
    <row r="3079" spans="4:4" x14ac:dyDescent="0.2">
      <c r="D3079" s="185"/>
    </row>
    <row r="3080" spans="4:4" x14ac:dyDescent="0.2">
      <c r="D3080" s="185"/>
    </row>
    <row r="3081" spans="4:4" x14ac:dyDescent="0.2">
      <c r="D3081" s="185"/>
    </row>
    <row r="3082" spans="4:4" x14ac:dyDescent="0.2">
      <c r="D3082" s="185"/>
    </row>
    <row r="3083" spans="4:4" x14ac:dyDescent="0.2">
      <c r="D3083" s="185"/>
    </row>
    <row r="3084" spans="4:4" x14ac:dyDescent="0.2">
      <c r="D3084" s="185"/>
    </row>
    <row r="3085" spans="4:4" x14ac:dyDescent="0.2">
      <c r="D3085" s="185"/>
    </row>
    <row r="3086" spans="4:4" x14ac:dyDescent="0.2">
      <c r="D3086" s="185"/>
    </row>
    <row r="3087" spans="4:4" x14ac:dyDescent="0.2">
      <c r="D3087" s="185"/>
    </row>
    <row r="3088" spans="4:4" x14ac:dyDescent="0.2">
      <c r="D3088" s="185"/>
    </row>
    <row r="3089" spans="4:4" x14ac:dyDescent="0.2">
      <c r="D3089" s="185"/>
    </row>
    <row r="3090" spans="4:4" x14ac:dyDescent="0.2">
      <c r="D3090" s="185"/>
    </row>
    <row r="3091" spans="4:4" x14ac:dyDescent="0.2">
      <c r="D3091" s="185"/>
    </row>
    <row r="3092" spans="4:4" x14ac:dyDescent="0.2">
      <c r="D3092" s="185"/>
    </row>
    <row r="3093" spans="4:4" x14ac:dyDescent="0.2">
      <c r="D3093" s="185"/>
    </row>
    <row r="3094" spans="4:4" x14ac:dyDescent="0.2">
      <c r="D3094" s="185"/>
    </row>
    <row r="3095" spans="4:4" x14ac:dyDescent="0.2">
      <c r="D3095" s="185"/>
    </row>
    <row r="3096" spans="4:4" x14ac:dyDescent="0.2">
      <c r="D3096" s="185"/>
    </row>
    <row r="3097" spans="4:4" x14ac:dyDescent="0.2">
      <c r="D3097" s="185"/>
    </row>
    <row r="3098" spans="4:4" x14ac:dyDescent="0.2">
      <c r="D3098" s="185"/>
    </row>
    <row r="3099" spans="4:4" x14ac:dyDescent="0.2">
      <c r="D3099" s="185"/>
    </row>
    <row r="3100" spans="4:4" x14ac:dyDescent="0.2">
      <c r="D3100" s="185"/>
    </row>
    <row r="3101" spans="4:4" x14ac:dyDescent="0.2">
      <c r="D3101" s="185"/>
    </row>
    <row r="3102" spans="4:4" x14ac:dyDescent="0.2">
      <c r="D3102" s="185"/>
    </row>
    <row r="3103" spans="4:4" x14ac:dyDescent="0.2">
      <c r="D3103" s="185"/>
    </row>
    <row r="3104" spans="4:4" x14ac:dyDescent="0.2">
      <c r="D3104" s="185"/>
    </row>
    <row r="3105" spans="4:4" x14ac:dyDescent="0.2">
      <c r="D3105" s="185"/>
    </row>
    <row r="3106" spans="4:4" x14ac:dyDescent="0.2">
      <c r="D3106" s="185"/>
    </row>
    <row r="3107" spans="4:4" x14ac:dyDescent="0.2">
      <c r="D3107" s="185"/>
    </row>
    <row r="3108" spans="4:4" x14ac:dyDescent="0.2">
      <c r="D3108" s="185"/>
    </row>
    <row r="3109" spans="4:4" x14ac:dyDescent="0.2">
      <c r="D3109" s="185"/>
    </row>
    <row r="3110" spans="4:4" x14ac:dyDescent="0.2">
      <c r="D3110" s="185"/>
    </row>
    <row r="3111" spans="4:4" x14ac:dyDescent="0.2">
      <c r="D3111" s="185"/>
    </row>
    <row r="3112" spans="4:4" x14ac:dyDescent="0.2">
      <c r="D3112" s="185"/>
    </row>
    <row r="3113" spans="4:4" x14ac:dyDescent="0.2">
      <c r="D3113" s="185"/>
    </row>
    <row r="3114" spans="4:4" x14ac:dyDescent="0.2">
      <c r="D3114" s="185"/>
    </row>
    <row r="3115" spans="4:4" x14ac:dyDescent="0.2">
      <c r="D3115" s="185"/>
    </row>
    <row r="3116" spans="4:4" x14ac:dyDescent="0.2">
      <c r="D3116" s="185"/>
    </row>
    <row r="3117" spans="4:4" x14ac:dyDescent="0.2">
      <c r="D3117" s="185"/>
    </row>
    <row r="3118" spans="4:4" x14ac:dyDescent="0.2">
      <c r="D3118" s="185"/>
    </row>
    <row r="3119" spans="4:4" x14ac:dyDescent="0.2">
      <c r="D3119" s="185"/>
    </row>
    <row r="3120" spans="4:4" x14ac:dyDescent="0.2">
      <c r="D3120" s="185"/>
    </row>
    <row r="3121" spans="4:4" x14ac:dyDescent="0.2">
      <c r="D3121" s="185"/>
    </row>
    <row r="3122" spans="4:4" x14ac:dyDescent="0.2">
      <c r="D3122" s="185"/>
    </row>
    <row r="3123" spans="4:4" x14ac:dyDescent="0.2">
      <c r="D3123" s="185"/>
    </row>
    <row r="3124" spans="4:4" x14ac:dyDescent="0.2">
      <c r="D3124" s="185"/>
    </row>
    <row r="3125" spans="4:4" x14ac:dyDescent="0.2">
      <c r="D3125" s="185"/>
    </row>
    <row r="3126" spans="4:4" x14ac:dyDescent="0.2">
      <c r="D3126" s="185"/>
    </row>
    <row r="3127" spans="4:4" x14ac:dyDescent="0.2">
      <c r="D3127" s="185"/>
    </row>
    <row r="3128" spans="4:4" x14ac:dyDescent="0.2">
      <c r="D3128" s="185"/>
    </row>
    <row r="3129" spans="4:4" x14ac:dyDescent="0.2">
      <c r="D3129" s="185"/>
    </row>
    <row r="3130" spans="4:4" x14ac:dyDescent="0.2">
      <c r="D3130" s="185"/>
    </row>
    <row r="3131" spans="4:4" x14ac:dyDescent="0.2">
      <c r="D3131" s="185"/>
    </row>
    <row r="3132" spans="4:4" x14ac:dyDescent="0.2">
      <c r="D3132" s="185"/>
    </row>
    <row r="3133" spans="4:4" x14ac:dyDescent="0.2">
      <c r="D3133" s="185"/>
    </row>
    <row r="3134" spans="4:4" x14ac:dyDescent="0.2">
      <c r="D3134" s="185"/>
    </row>
    <row r="3135" spans="4:4" x14ac:dyDescent="0.2">
      <c r="D3135" s="185"/>
    </row>
    <row r="3136" spans="4:4" x14ac:dyDescent="0.2">
      <c r="D3136" s="185"/>
    </row>
    <row r="3137" spans="4:4" x14ac:dyDescent="0.2">
      <c r="D3137" s="185"/>
    </row>
    <row r="3138" spans="4:4" x14ac:dyDescent="0.2">
      <c r="D3138" s="185"/>
    </row>
    <row r="3139" spans="4:4" x14ac:dyDescent="0.2">
      <c r="D3139" s="185"/>
    </row>
    <row r="3140" spans="4:4" x14ac:dyDescent="0.2">
      <c r="D3140" s="185"/>
    </row>
    <row r="3141" spans="4:4" x14ac:dyDescent="0.2">
      <c r="D3141" s="185"/>
    </row>
    <row r="3142" spans="4:4" x14ac:dyDescent="0.2">
      <c r="D3142" s="185"/>
    </row>
    <row r="3143" spans="4:4" x14ac:dyDescent="0.2">
      <c r="D3143" s="185"/>
    </row>
    <row r="3144" spans="4:4" x14ac:dyDescent="0.2">
      <c r="D3144" s="185"/>
    </row>
    <row r="3145" spans="4:4" x14ac:dyDescent="0.2">
      <c r="D3145" s="185"/>
    </row>
    <row r="3146" spans="4:4" x14ac:dyDescent="0.2">
      <c r="D3146" s="185"/>
    </row>
    <row r="3147" spans="4:4" x14ac:dyDescent="0.2">
      <c r="D3147" s="185"/>
    </row>
    <row r="3148" spans="4:4" x14ac:dyDescent="0.2">
      <c r="D3148" s="185"/>
    </row>
    <row r="3149" spans="4:4" x14ac:dyDescent="0.2">
      <c r="D3149" s="185"/>
    </row>
    <row r="3150" spans="4:4" x14ac:dyDescent="0.2">
      <c r="D3150" s="185"/>
    </row>
    <row r="3151" spans="4:4" x14ac:dyDescent="0.2">
      <c r="D3151" s="185"/>
    </row>
    <row r="3152" spans="4:4" x14ac:dyDescent="0.2">
      <c r="D3152" s="185"/>
    </row>
    <row r="3153" spans="4:4" x14ac:dyDescent="0.2">
      <c r="D3153" s="185"/>
    </row>
    <row r="3154" spans="4:4" x14ac:dyDescent="0.2">
      <c r="D3154" s="185"/>
    </row>
    <row r="3155" spans="4:4" x14ac:dyDescent="0.2">
      <c r="D3155" s="185"/>
    </row>
    <row r="3156" spans="4:4" x14ac:dyDescent="0.2">
      <c r="D3156" s="185"/>
    </row>
    <row r="3157" spans="4:4" x14ac:dyDescent="0.2">
      <c r="D3157" s="185"/>
    </row>
    <row r="3158" spans="4:4" x14ac:dyDescent="0.2">
      <c r="D3158" s="185"/>
    </row>
    <row r="3159" spans="4:4" x14ac:dyDescent="0.2">
      <c r="D3159" s="185"/>
    </row>
    <row r="3160" spans="4:4" x14ac:dyDescent="0.2">
      <c r="D3160" s="185"/>
    </row>
    <row r="3161" spans="4:4" x14ac:dyDescent="0.2">
      <c r="D3161" s="185"/>
    </row>
    <row r="3162" spans="4:4" x14ac:dyDescent="0.2">
      <c r="D3162" s="185"/>
    </row>
    <row r="3163" spans="4:4" x14ac:dyDescent="0.2">
      <c r="D3163" s="185"/>
    </row>
    <row r="3164" spans="4:4" x14ac:dyDescent="0.2">
      <c r="D3164" s="185"/>
    </row>
    <row r="3165" spans="4:4" x14ac:dyDescent="0.2">
      <c r="D3165" s="185"/>
    </row>
    <row r="3166" spans="4:4" x14ac:dyDescent="0.2">
      <c r="D3166" s="185"/>
    </row>
    <row r="3167" spans="4:4" x14ac:dyDescent="0.2">
      <c r="D3167" s="185"/>
    </row>
    <row r="3168" spans="4:4" x14ac:dyDescent="0.2">
      <c r="D3168" s="185"/>
    </row>
    <row r="3169" spans="4:4" x14ac:dyDescent="0.2">
      <c r="D3169" s="185"/>
    </row>
    <row r="3170" spans="4:4" x14ac:dyDescent="0.2">
      <c r="D3170" s="185"/>
    </row>
    <row r="3171" spans="4:4" x14ac:dyDescent="0.2">
      <c r="D3171" s="185"/>
    </row>
    <row r="3172" spans="4:4" x14ac:dyDescent="0.2">
      <c r="D3172" s="185"/>
    </row>
    <row r="3173" spans="4:4" x14ac:dyDescent="0.2">
      <c r="D3173" s="185"/>
    </row>
    <row r="3174" spans="4:4" x14ac:dyDescent="0.2">
      <c r="D3174" s="185"/>
    </row>
    <row r="3175" spans="4:4" x14ac:dyDescent="0.2">
      <c r="D3175" s="185"/>
    </row>
    <row r="3176" spans="4:4" x14ac:dyDescent="0.2">
      <c r="D3176" s="185"/>
    </row>
    <row r="3177" spans="4:4" x14ac:dyDescent="0.2">
      <c r="D3177" s="185"/>
    </row>
    <row r="3178" spans="4:4" x14ac:dyDescent="0.2">
      <c r="D3178" s="185"/>
    </row>
    <row r="3179" spans="4:4" x14ac:dyDescent="0.2">
      <c r="D3179" s="185"/>
    </row>
    <row r="3180" spans="4:4" x14ac:dyDescent="0.2">
      <c r="D3180" s="185"/>
    </row>
    <row r="3181" spans="4:4" x14ac:dyDescent="0.2">
      <c r="D3181" s="185"/>
    </row>
    <row r="3182" spans="4:4" x14ac:dyDescent="0.2">
      <c r="D3182" s="185"/>
    </row>
    <row r="3183" spans="4:4" x14ac:dyDescent="0.2">
      <c r="D3183" s="185"/>
    </row>
    <row r="3184" spans="4:4" x14ac:dyDescent="0.2">
      <c r="D3184" s="185"/>
    </row>
    <row r="3185" spans="4:4" x14ac:dyDescent="0.2">
      <c r="D3185" s="185"/>
    </row>
    <row r="3186" spans="4:4" x14ac:dyDescent="0.2">
      <c r="D3186" s="185"/>
    </row>
    <row r="3187" spans="4:4" x14ac:dyDescent="0.2">
      <c r="D3187" s="185"/>
    </row>
    <row r="3188" spans="4:4" x14ac:dyDescent="0.2">
      <c r="D3188" s="185"/>
    </row>
    <row r="3189" spans="4:4" x14ac:dyDescent="0.2">
      <c r="D3189" s="185"/>
    </row>
    <row r="3190" spans="4:4" x14ac:dyDescent="0.2">
      <c r="D3190" s="185"/>
    </row>
    <row r="3191" spans="4:4" x14ac:dyDescent="0.2">
      <c r="D3191" s="185"/>
    </row>
    <row r="3192" spans="4:4" x14ac:dyDescent="0.2">
      <c r="D3192" s="185"/>
    </row>
    <row r="3193" spans="4:4" x14ac:dyDescent="0.2">
      <c r="D3193" s="185"/>
    </row>
    <row r="3194" spans="4:4" x14ac:dyDescent="0.2">
      <c r="D3194" s="185"/>
    </row>
    <row r="3195" spans="4:4" x14ac:dyDescent="0.2">
      <c r="D3195" s="185"/>
    </row>
    <row r="3196" spans="4:4" x14ac:dyDescent="0.2">
      <c r="D3196" s="185"/>
    </row>
    <row r="3197" spans="4:4" x14ac:dyDescent="0.2">
      <c r="D3197" s="185"/>
    </row>
    <row r="3198" spans="4:4" x14ac:dyDescent="0.2">
      <c r="D3198" s="185"/>
    </row>
    <row r="3199" spans="4:4" x14ac:dyDescent="0.2">
      <c r="D3199" s="185"/>
    </row>
    <row r="3200" spans="4:4" x14ac:dyDescent="0.2">
      <c r="D3200" s="185"/>
    </row>
    <row r="3201" spans="4:4" x14ac:dyDescent="0.2">
      <c r="D3201" s="185"/>
    </row>
    <row r="3202" spans="4:4" x14ac:dyDescent="0.2">
      <c r="D3202" s="185"/>
    </row>
    <row r="3203" spans="4:4" x14ac:dyDescent="0.2">
      <c r="D3203" s="185"/>
    </row>
    <row r="3204" spans="4:4" x14ac:dyDescent="0.2">
      <c r="D3204" s="185"/>
    </row>
    <row r="3205" spans="4:4" x14ac:dyDescent="0.2">
      <c r="D3205" s="185"/>
    </row>
    <row r="3206" spans="4:4" x14ac:dyDescent="0.2">
      <c r="D3206" s="185"/>
    </row>
    <row r="3207" spans="4:4" x14ac:dyDescent="0.2">
      <c r="D3207" s="185"/>
    </row>
    <row r="3208" spans="4:4" x14ac:dyDescent="0.2">
      <c r="D3208" s="185"/>
    </row>
    <row r="3209" spans="4:4" x14ac:dyDescent="0.2">
      <c r="D3209" s="185"/>
    </row>
    <row r="3210" spans="4:4" x14ac:dyDescent="0.2">
      <c r="D3210" s="185"/>
    </row>
    <row r="3211" spans="4:4" x14ac:dyDescent="0.2">
      <c r="D3211" s="185"/>
    </row>
    <row r="3212" spans="4:4" x14ac:dyDescent="0.2">
      <c r="D3212" s="185"/>
    </row>
    <row r="3213" spans="4:4" x14ac:dyDescent="0.2">
      <c r="D3213" s="185"/>
    </row>
    <row r="3214" spans="4:4" x14ac:dyDescent="0.2">
      <c r="D3214" s="185"/>
    </row>
    <row r="3215" spans="4:4" x14ac:dyDescent="0.2">
      <c r="D3215" s="185"/>
    </row>
    <row r="3216" spans="4:4" x14ac:dyDescent="0.2">
      <c r="D3216" s="185"/>
    </row>
    <row r="3217" spans="4:4" x14ac:dyDescent="0.2">
      <c r="D3217" s="185"/>
    </row>
    <row r="3218" spans="4:4" x14ac:dyDescent="0.2">
      <c r="D3218" s="185"/>
    </row>
    <row r="3219" spans="4:4" x14ac:dyDescent="0.2">
      <c r="D3219" s="185"/>
    </row>
    <row r="3220" spans="4:4" x14ac:dyDescent="0.2">
      <c r="D3220" s="185"/>
    </row>
    <row r="3221" spans="4:4" x14ac:dyDescent="0.2">
      <c r="D3221" s="185"/>
    </row>
    <row r="3222" spans="4:4" x14ac:dyDescent="0.2">
      <c r="D3222" s="185"/>
    </row>
    <row r="3223" spans="4:4" x14ac:dyDescent="0.2">
      <c r="D3223" s="185"/>
    </row>
    <row r="3224" spans="4:4" x14ac:dyDescent="0.2">
      <c r="D3224" s="185"/>
    </row>
    <row r="3225" spans="4:4" x14ac:dyDescent="0.2">
      <c r="D3225" s="185"/>
    </row>
    <row r="3226" spans="4:4" x14ac:dyDescent="0.2">
      <c r="D3226" s="185"/>
    </row>
    <row r="3227" spans="4:4" x14ac:dyDescent="0.2">
      <c r="D3227" s="185"/>
    </row>
    <row r="3228" spans="4:4" x14ac:dyDescent="0.2">
      <c r="D3228" s="185"/>
    </row>
    <row r="3229" spans="4:4" x14ac:dyDescent="0.2">
      <c r="D3229" s="185"/>
    </row>
    <row r="3230" spans="4:4" x14ac:dyDescent="0.2">
      <c r="D3230" s="185"/>
    </row>
    <row r="3231" spans="4:4" x14ac:dyDescent="0.2">
      <c r="D3231" s="185"/>
    </row>
    <row r="3232" spans="4:4" x14ac:dyDescent="0.2">
      <c r="D3232" s="185"/>
    </row>
    <row r="3233" spans="4:4" x14ac:dyDescent="0.2">
      <c r="D3233" s="185"/>
    </row>
    <row r="3234" spans="4:4" x14ac:dyDescent="0.2">
      <c r="D3234" s="185"/>
    </row>
    <row r="3235" spans="4:4" x14ac:dyDescent="0.2">
      <c r="D3235" s="185"/>
    </row>
    <row r="3236" spans="4:4" x14ac:dyDescent="0.2">
      <c r="D3236" s="185"/>
    </row>
    <row r="3237" spans="4:4" x14ac:dyDescent="0.2">
      <c r="D3237" s="185"/>
    </row>
    <row r="3238" spans="4:4" x14ac:dyDescent="0.2">
      <c r="D3238" s="185"/>
    </row>
    <row r="3239" spans="4:4" x14ac:dyDescent="0.2">
      <c r="D3239" s="185"/>
    </row>
    <row r="3240" spans="4:4" x14ac:dyDescent="0.2">
      <c r="D3240" s="185"/>
    </row>
    <row r="3241" spans="4:4" x14ac:dyDescent="0.2">
      <c r="D3241" s="185"/>
    </row>
    <row r="3242" spans="4:4" x14ac:dyDescent="0.2">
      <c r="D3242" s="185"/>
    </row>
    <row r="3243" spans="4:4" x14ac:dyDescent="0.2">
      <c r="D3243" s="185"/>
    </row>
    <row r="3244" spans="4:4" x14ac:dyDescent="0.2">
      <c r="D3244" s="185"/>
    </row>
    <row r="3245" spans="4:4" x14ac:dyDescent="0.2">
      <c r="D3245" s="185"/>
    </row>
    <row r="3246" spans="4:4" x14ac:dyDescent="0.2">
      <c r="D3246" s="185"/>
    </row>
    <row r="3247" spans="4:4" x14ac:dyDescent="0.2">
      <c r="D3247" s="185"/>
    </row>
    <row r="3248" spans="4:4" x14ac:dyDescent="0.2">
      <c r="D3248" s="185"/>
    </row>
    <row r="3249" spans="4:4" x14ac:dyDescent="0.2">
      <c r="D3249" s="185"/>
    </row>
    <row r="3250" spans="4:4" x14ac:dyDescent="0.2">
      <c r="D3250" s="185"/>
    </row>
    <row r="3251" spans="4:4" x14ac:dyDescent="0.2">
      <c r="D3251" s="185"/>
    </row>
    <row r="3252" spans="4:4" x14ac:dyDescent="0.2">
      <c r="D3252" s="185"/>
    </row>
    <row r="3253" spans="4:4" x14ac:dyDescent="0.2">
      <c r="D3253" s="185"/>
    </row>
    <row r="3254" spans="4:4" x14ac:dyDescent="0.2">
      <c r="D3254" s="185"/>
    </row>
    <row r="3255" spans="4:4" x14ac:dyDescent="0.2">
      <c r="D3255" s="185"/>
    </row>
    <row r="3256" spans="4:4" x14ac:dyDescent="0.2">
      <c r="D3256" s="185"/>
    </row>
    <row r="3257" spans="4:4" x14ac:dyDescent="0.2">
      <c r="D3257" s="185"/>
    </row>
    <row r="3258" spans="4:4" x14ac:dyDescent="0.2">
      <c r="D3258" s="185"/>
    </row>
    <row r="3259" spans="4:4" x14ac:dyDescent="0.2">
      <c r="D3259" s="185"/>
    </row>
    <row r="3260" spans="4:4" x14ac:dyDescent="0.2">
      <c r="D3260" s="185"/>
    </row>
    <row r="3261" spans="4:4" x14ac:dyDescent="0.2">
      <c r="D3261" s="185"/>
    </row>
    <row r="3262" spans="4:4" x14ac:dyDescent="0.2">
      <c r="D3262" s="185"/>
    </row>
    <row r="3263" spans="4:4" x14ac:dyDescent="0.2">
      <c r="D3263" s="185"/>
    </row>
    <row r="3264" spans="4:4" x14ac:dyDescent="0.2">
      <c r="D3264" s="185"/>
    </row>
    <row r="3265" spans="4:4" x14ac:dyDescent="0.2">
      <c r="D3265" s="185"/>
    </row>
    <row r="3266" spans="4:4" x14ac:dyDescent="0.2">
      <c r="D3266" s="185"/>
    </row>
    <row r="3267" spans="4:4" x14ac:dyDescent="0.2">
      <c r="D3267" s="185"/>
    </row>
    <row r="3268" spans="4:4" x14ac:dyDescent="0.2">
      <c r="D3268" s="185"/>
    </row>
    <row r="3269" spans="4:4" x14ac:dyDescent="0.2">
      <c r="D3269" s="185"/>
    </row>
    <row r="3270" spans="4:4" x14ac:dyDescent="0.2">
      <c r="D3270" s="185"/>
    </row>
    <row r="3271" spans="4:4" x14ac:dyDescent="0.2">
      <c r="D3271" s="185"/>
    </row>
    <row r="3272" spans="4:4" x14ac:dyDescent="0.2">
      <c r="D3272" s="185"/>
    </row>
    <row r="3273" spans="4:4" x14ac:dyDescent="0.2">
      <c r="D3273" s="185"/>
    </row>
    <row r="3274" spans="4:4" x14ac:dyDescent="0.2">
      <c r="D3274" s="185"/>
    </row>
    <row r="3275" spans="4:4" x14ac:dyDescent="0.2">
      <c r="D3275" s="185"/>
    </row>
    <row r="3276" spans="4:4" x14ac:dyDescent="0.2">
      <c r="D3276" s="185"/>
    </row>
    <row r="3277" spans="4:4" x14ac:dyDescent="0.2">
      <c r="D3277" s="185"/>
    </row>
    <row r="3278" spans="4:4" x14ac:dyDescent="0.2">
      <c r="D3278" s="185"/>
    </row>
    <row r="3279" spans="4:4" x14ac:dyDescent="0.2">
      <c r="D3279" s="185"/>
    </row>
    <row r="3280" spans="4:4" x14ac:dyDescent="0.2">
      <c r="D3280" s="185"/>
    </row>
    <row r="3281" spans="4:4" x14ac:dyDescent="0.2">
      <c r="D3281" s="185"/>
    </row>
    <row r="3282" spans="4:4" x14ac:dyDescent="0.2">
      <c r="D3282" s="185"/>
    </row>
    <row r="3283" spans="4:4" x14ac:dyDescent="0.2">
      <c r="D3283" s="185"/>
    </row>
    <row r="3284" spans="4:4" x14ac:dyDescent="0.2">
      <c r="D3284" s="185"/>
    </row>
    <row r="3285" spans="4:4" x14ac:dyDescent="0.2">
      <c r="D3285" s="185"/>
    </row>
    <row r="3286" spans="4:4" x14ac:dyDescent="0.2">
      <c r="D3286" s="185"/>
    </row>
    <row r="3287" spans="4:4" x14ac:dyDescent="0.2">
      <c r="D3287" s="185"/>
    </row>
    <row r="3288" spans="4:4" x14ac:dyDescent="0.2">
      <c r="D3288" s="185"/>
    </row>
    <row r="3289" spans="4:4" x14ac:dyDescent="0.2">
      <c r="D3289" s="185"/>
    </row>
    <row r="3290" spans="4:4" x14ac:dyDescent="0.2">
      <c r="D3290" s="185"/>
    </row>
    <row r="3291" spans="4:4" x14ac:dyDescent="0.2">
      <c r="D3291" s="185"/>
    </row>
    <row r="3292" spans="4:4" x14ac:dyDescent="0.2">
      <c r="D3292" s="185"/>
    </row>
    <row r="3293" spans="4:4" x14ac:dyDescent="0.2">
      <c r="D3293" s="185"/>
    </row>
    <row r="3294" spans="4:4" x14ac:dyDescent="0.2">
      <c r="D3294" s="185"/>
    </row>
    <row r="3295" spans="4:4" x14ac:dyDescent="0.2">
      <c r="D3295" s="185"/>
    </row>
    <row r="3296" spans="4:4" x14ac:dyDescent="0.2">
      <c r="D3296" s="185"/>
    </row>
    <row r="3297" spans="4:4" x14ac:dyDescent="0.2">
      <c r="D3297" s="185"/>
    </row>
    <row r="3298" spans="4:4" x14ac:dyDescent="0.2">
      <c r="D3298" s="185"/>
    </row>
    <row r="3299" spans="4:4" x14ac:dyDescent="0.2">
      <c r="D3299" s="185"/>
    </row>
    <row r="3300" spans="4:4" x14ac:dyDescent="0.2">
      <c r="D3300" s="185"/>
    </row>
    <row r="3301" spans="4:4" x14ac:dyDescent="0.2">
      <c r="D3301" s="185"/>
    </row>
    <row r="3302" spans="4:4" x14ac:dyDescent="0.2">
      <c r="D3302" s="185"/>
    </row>
    <row r="3303" spans="4:4" x14ac:dyDescent="0.2">
      <c r="D3303" s="185"/>
    </row>
    <row r="3304" spans="4:4" x14ac:dyDescent="0.2">
      <c r="D3304" s="185"/>
    </row>
    <row r="3305" spans="4:4" x14ac:dyDescent="0.2">
      <c r="D3305" s="185"/>
    </row>
    <row r="3306" spans="4:4" x14ac:dyDescent="0.2">
      <c r="D3306" s="185"/>
    </row>
    <row r="3307" spans="4:4" x14ac:dyDescent="0.2">
      <c r="D3307" s="185"/>
    </row>
    <row r="3308" spans="4:4" x14ac:dyDescent="0.2">
      <c r="D3308" s="185"/>
    </row>
    <row r="3309" spans="4:4" x14ac:dyDescent="0.2">
      <c r="D3309" s="185"/>
    </row>
    <row r="3310" spans="4:4" x14ac:dyDescent="0.2">
      <c r="D3310" s="185"/>
    </row>
    <row r="3311" spans="4:4" x14ac:dyDescent="0.2">
      <c r="D3311" s="185"/>
    </row>
    <row r="3312" spans="4:4" x14ac:dyDescent="0.2">
      <c r="D3312" s="185"/>
    </row>
    <row r="3313" spans="4:4" x14ac:dyDescent="0.2">
      <c r="D3313" s="185"/>
    </row>
    <row r="3314" spans="4:4" x14ac:dyDescent="0.2">
      <c r="D3314" s="185"/>
    </row>
    <row r="3315" spans="4:4" x14ac:dyDescent="0.2">
      <c r="D3315" s="185"/>
    </row>
    <row r="3316" spans="4:4" x14ac:dyDescent="0.2">
      <c r="D3316" s="185"/>
    </row>
    <row r="3317" spans="4:4" x14ac:dyDescent="0.2">
      <c r="D3317" s="185"/>
    </row>
    <row r="3318" spans="4:4" x14ac:dyDescent="0.2">
      <c r="D3318" s="185"/>
    </row>
    <row r="3319" spans="4:4" x14ac:dyDescent="0.2">
      <c r="D3319" s="185"/>
    </row>
    <row r="3320" spans="4:4" x14ac:dyDescent="0.2">
      <c r="D3320" s="185"/>
    </row>
    <row r="3321" spans="4:4" x14ac:dyDescent="0.2">
      <c r="D3321" s="185"/>
    </row>
    <row r="3322" spans="4:4" x14ac:dyDescent="0.2">
      <c r="D3322" s="185"/>
    </row>
    <row r="3323" spans="4:4" x14ac:dyDescent="0.2">
      <c r="D3323" s="185"/>
    </row>
    <row r="3324" spans="4:4" x14ac:dyDescent="0.2">
      <c r="D3324" s="185"/>
    </row>
    <row r="3325" spans="4:4" x14ac:dyDescent="0.2">
      <c r="D3325" s="185"/>
    </row>
    <row r="3326" spans="4:4" x14ac:dyDescent="0.2">
      <c r="D3326" s="185"/>
    </row>
    <row r="3327" spans="4:4" x14ac:dyDescent="0.2">
      <c r="D3327" s="185"/>
    </row>
    <row r="3328" spans="4:4" x14ac:dyDescent="0.2">
      <c r="D3328" s="185"/>
    </row>
    <row r="3329" spans="4:4" x14ac:dyDescent="0.2">
      <c r="D3329" s="185"/>
    </row>
    <row r="3330" spans="4:4" x14ac:dyDescent="0.2">
      <c r="D3330" s="185"/>
    </row>
    <row r="3331" spans="4:4" x14ac:dyDescent="0.2">
      <c r="D3331" s="185"/>
    </row>
    <row r="3332" spans="4:4" x14ac:dyDescent="0.2">
      <c r="D3332" s="185"/>
    </row>
    <row r="3333" spans="4:4" x14ac:dyDescent="0.2">
      <c r="D3333" s="185"/>
    </row>
    <row r="3334" spans="4:4" x14ac:dyDescent="0.2">
      <c r="D3334" s="185"/>
    </row>
    <row r="3335" spans="4:4" x14ac:dyDescent="0.2">
      <c r="D3335" s="185"/>
    </row>
    <row r="3336" spans="4:4" x14ac:dyDescent="0.2">
      <c r="D3336" s="185"/>
    </row>
    <row r="3337" spans="4:4" x14ac:dyDescent="0.2">
      <c r="D3337" s="185"/>
    </row>
    <row r="3338" spans="4:4" x14ac:dyDescent="0.2">
      <c r="D3338" s="185"/>
    </row>
    <row r="3339" spans="4:4" x14ac:dyDescent="0.2">
      <c r="D3339" s="185"/>
    </row>
    <row r="3340" spans="4:4" x14ac:dyDescent="0.2">
      <c r="D3340" s="185"/>
    </row>
    <row r="3341" spans="4:4" x14ac:dyDescent="0.2">
      <c r="D3341" s="185"/>
    </row>
    <row r="3342" spans="4:4" x14ac:dyDescent="0.2">
      <c r="D3342" s="185"/>
    </row>
    <row r="3343" spans="4:4" x14ac:dyDescent="0.2">
      <c r="D3343" s="185"/>
    </row>
    <row r="3344" spans="4:4" x14ac:dyDescent="0.2">
      <c r="D3344" s="185"/>
    </row>
    <row r="3345" spans="4:4" x14ac:dyDescent="0.2">
      <c r="D3345" s="185"/>
    </row>
    <row r="3346" spans="4:4" x14ac:dyDescent="0.2">
      <c r="D3346" s="185"/>
    </row>
    <row r="3347" spans="4:4" x14ac:dyDescent="0.2">
      <c r="D3347" s="185"/>
    </row>
    <row r="3348" spans="4:4" x14ac:dyDescent="0.2">
      <c r="D3348" s="185"/>
    </row>
    <row r="3349" spans="4:4" x14ac:dyDescent="0.2">
      <c r="D3349" s="185"/>
    </row>
    <row r="3350" spans="4:4" x14ac:dyDescent="0.2">
      <c r="D3350" s="185"/>
    </row>
    <row r="3351" spans="4:4" x14ac:dyDescent="0.2">
      <c r="D3351" s="185"/>
    </row>
    <row r="3352" spans="4:4" x14ac:dyDescent="0.2">
      <c r="D3352" s="185"/>
    </row>
    <row r="3353" spans="4:4" x14ac:dyDescent="0.2">
      <c r="D3353" s="185"/>
    </row>
    <row r="3354" spans="4:4" x14ac:dyDescent="0.2">
      <c r="D3354" s="185"/>
    </row>
    <row r="3355" spans="4:4" x14ac:dyDescent="0.2">
      <c r="D3355" s="185"/>
    </row>
    <row r="3356" spans="4:4" x14ac:dyDescent="0.2">
      <c r="D3356" s="185"/>
    </row>
    <row r="3357" spans="4:4" x14ac:dyDescent="0.2">
      <c r="D3357" s="185"/>
    </row>
    <row r="3358" spans="4:4" x14ac:dyDescent="0.2">
      <c r="D3358" s="185"/>
    </row>
    <row r="3359" spans="4:4" x14ac:dyDescent="0.2">
      <c r="D3359" s="185"/>
    </row>
    <row r="3360" spans="4:4" x14ac:dyDescent="0.2">
      <c r="D3360" s="185"/>
    </row>
    <row r="3361" spans="4:4" x14ac:dyDescent="0.2">
      <c r="D3361" s="185"/>
    </row>
    <row r="3362" spans="4:4" x14ac:dyDescent="0.2">
      <c r="D3362" s="185"/>
    </row>
    <row r="3363" spans="4:4" x14ac:dyDescent="0.2">
      <c r="D3363" s="185"/>
    </row>
    <row r="3364" spans="4:4" x14ac:dyDescent="0.2">
      <c r="D3364" s="185"/>
    </row>
    <row r="3365" spans="4:4" x14ac:dyDescent="0.2">
      <c r="D3365" s="185"/>
    </row>
    <row r="3366" spans="4:4" x14ac:dyDescent="0.2">
      <c r="D3366" s="185"/>
    </row>
    <row r="3367" spans="4:4" x14ac:dyDescent="0.2">
      <c r="D3367" s="185"/>
    </row>
    <row r="3368" spans="4:4" x14ac:dyDescent="0.2">
      <c r="D3368" s="185"/>
    </row>
    <row r="3369" spans="4:4" x14ac:dyDescent="0.2">
      <c r="D3369" s="185"/>
    </row>
    <row r="3370" spans="4:4" x14ac:dyDescent="0.2">
      <c r="D3370" s="185"/>
    </row>
    <row r="3371" spans="4:4" x14ac:dyDescent="0.2">
      <c r="D3371" s="185"/>
    </row>
    <row r="3372" spans="4:4" x14ac:dyDescent="0.2">
      <c r="D3372" s="185"/>
    </row>
    <row r="3373" spans="4:4" x14ac:dyDescent="0.2">
      <c r="D3373" s="185"/>
    </row>
    <row r="3374" spans="4:4" x14ac:dyDescent="0.2">
      <c r="D3374" s="185"/>
    </row>
    <row r="3375" spans="4:4" x14ac:dyDescent="0.2">
      <c r="D3375" s="185"/>
    </row>
    <row r="3376" spans="4:4" x14ac:dyDescent="0.2">
      <c r="D3376" s="185"/>
    </row>
    <row r="3377" spans="4:4" x14ac:dyDescent="0.2">
      <c r="D3377" s="185"/>
    </row>
    <row r="3378" spans="4:4" x14ac:dyDescent="0.2">
      <c r="D3378" s="185"/>
    </row>
    <row r="3379" spans="4:4" x14ac:dyDescent="0.2">
      <c r="D3379" s="185"/>
    </row>
    <row r="3380" spans="4:4" x14ac:dyDescent="0.2">
      <c r="D3380" s="185"/>
    </row>
    <row r="3381" spans="4:4" x14ac:dyDescent="0.2">
      <c r="D3381" s="185"/>
    </row>
    <row r="3382" spans="4:4" x14ac:dyDescent="0.2">
      <c r="D3382" s="185"/>
    </row>
    <row r="3383" spans="4:4" x14ac:dyDescent="0.2">
      <c r="D3383" s="185"/>
    </row>
    <row r="3384" spans="4:4" x14ac:dyDescent="0.2">
      <c r="D3384" s="185"/>
    </row>
    <row r="3385" spans="4:4" x14ac:dyDescent="0.2">
      <c r="D3385" s="185"/>
    </row>
    <row r="3386" spans="4:4" x14ac:dyDescent="0.2">
      <c r="D3386" s="185"/>
    </row>
    <row r="3387" spans="4:4" x14ac:dyDescent="0.2">
      <c r="D3387" s="185"/>
    </row>
    <row r="3388" spans="4:4" x14ac:dyDescent="0.2">
      <c r="D3388" s="185"/>
    </row>
    <row r="3389" spans="4:4" x14ac:dyDescent="0.2">
      <c r="D3389" s="185"/>
    </row>
    <row r="3390" spans="4:4" x14ac:dyDescent="0.2">
      <c r="D3390" s="185"/>
    </row>
    <row r="3391" spans="4:4" x14ac:dyDescent="0.2">
      <c r="D3391" s="185"/>
    </row>
    <row r="3392" spans="4:4" x14ac:dyDescent="0.2">
      <c r="D3392" s="185"/>
    </row>
    <row r="3393" spans="4:4" x14ac:dyDescent="0.2">
      <c r="D3393" s="185"/>
    </row>
    <row r="3394" spans="4:4" x14ac:dyDescent="0.2">
      <c r="D3394" s="185"/>
    </row>
    <row r="3395" spans="4:4" x14ac:dyDescent="0.2">
      <c r="D3395" s="185"/>
    </row>
    <row r="3396" spans="4:4" x14ac:dyDescent="0.2">
      <c r="D3396" s="185"/>
    </row>
    <row r="3397" spans="4:4" x14ac:dyDescent="0.2">
      <c r="D3397" s="185"/>
    </row>
    <row r="3398" spans="4:4" x14ac:dyDescent="0.2">
      <c r="D3398" s="185"/>
    </row>
    <row r="3399" spans="4:4" x14ac:dyDescent="0.2">
      <c r="D3399" s="185"/>
    </row>
    <row r="3400" spans="4:4" x14ac:dyDescent="0.2">
      <c r="D3400" s="185"/>
    </row>
    <row r="3401" spans="4:4" x14ac:dyDescent="0.2">
      <c r="D3401" s="185"/>
    </row>
    <row r="3402" spans="4:4" x14ac:dyDescent="0.2">
      <c r="D3402" s="185"/>
    </row>
    <row r="3403" spans="4:4" x14ac:dyDescent="0.2">
      <c r="D3403" s="185"/>
    </row>
    <row r="3404" spans="4:4" x14ac:dyDescent="0.2">
      <c r="D3404" s="185"/>
    </row>
    <row r="3405" spans="4:4" x14ac:dyDescent="0.2">
      <c r="D3405" s="185"/>
    </row>
    <row r="3406" spans="4:4" x14ac:dyDescent="0.2">
      <c r="D3406" s="185"/>
    </row>
    <row r="3407" spans="4:4" x14ac:dyDescent="0.2">
      <c r="D3407" s="185"/>
    </row>
    <row r="3408" spans="4:4" x14ac:dyDescent="0.2">
      <c r="D3408" s="185"/>
    </row>
    <row r="3409" spans="4:4" x14ac:dyDescent="0.2">
      <c r="D3409" s="185"/>
    </row>
    <row r="3410" spans="4:4" x14ac:dyDescent="0.2">
      <c r="D3410" s="185"/>
    </row>
    <row r="3411" spans="4:4" x14ac:dyDescent="0.2">
      <c r="D3411" s="185"/>
    </row>
    <row r="3412" spans="4:4" x14ac:dyDescent="0.2">
      <c r="D3412" s="185"/>
    </row>
    <row r="3413" spans="4:4" x14ac:dyDescent="0.2">
      <c r="D3413" s="185"/>
    </row>
    <row r="3414" spans="4:4" x14ac:dyDescent="0.2">
      <c r="D3414" s="185"/>
    </row>
    <row r="3415" spans="4:4" x14ac:dyDescent="0.2">
      <c r="D3415" s="185"/>
    </row>
    <row r="3416" spans="4:4" x14ac:dyDescent="0.2">
      <c r="D3416" s="185"/>
    </row>
    <row r="3417" spans="4:4" x14ac:dyDescent="0.2">
      <c r="D3417" s="185"/>
    </row>
    <row r="3418" spans="4:4" x14ac:dyDescent="0.2">
      <c r="D3418" s="185"/>
    </row>
    <row r="3419" spans="4:4" x14ac:dyDescent="0.2">
      <c r="D3419" s="185"/>
    </row>
    <row r="3420" spans="4:4" x14ac:dyDescent="0.2">
      <c r="D3420" s="185"/>
    </row>
    <row r="3421" spans="4:4" x14ac:dyDescent="0.2">
      <c r="D3421" s="185"/>
    </row>
    <row r="3422" spans="4:4" x14ac:dyDescent="0.2">
      <c r="D3422" s="185"/>
    </row>
    <row r="3423" spans="4:4" x14ac:dyDescent="0.2">
      <c r="D3423" s="185"/>
    </row>
    <row r="3424" spans="4:4" x14ac:dyDescent="0.2">
      <c r="D3424" s="185"/>
    </row>
    <row r="3425" spans="4:4" x14ac:dyDescent="0.2">
      <c r="D3425" s="185"/>
    </row>
    <row r="3426" spans="4:4" x14ac:dyDescent="0.2">
      <c r="D3426" s="185"/>
    </row>
    <row r="3427" spans="4:4" x14ac:dyDescent="0.2">
      <c r="D3427" s="185"/>
    </row>
    <row r="3428" spans="4:4" x14ac:dyDescent="0.2">
      <c r="D3428" s="185"/>
    </row>
    <row r="3429" spans="4:4" x14ac:dyDescent="0.2">
      <c r="D3429" s="185"/>
    </row>
    <row r="3430" spans="4:4" x14ac:dyDescent="0.2">
      <c r="D3430" s="185"/>
    </row>
    <row r="3431" spans="4:4" x14ac:dyDescent="0.2">
      <c r="D3431" s="185"/>
    </row>
    <row r="3432" spans="4:4" x14ac:dyDescent="0.2">
      <c r="D3432" s="185"/>
    </row>
    <row r="3433" spans="4:4" x14ac:dyDescent="0.2">
      <c r="D3433" s="185"/>
    </row>
    <row r="3434" spans="4:4" x14ac:dyDescent="0.2">
      <c r="D3434" s="185"/>
    </row>
    <row r="3435" spans="4:4" x14ac:dyDescent="0.2">
      <c r="D3435" s="185"/>
    </row>
    <row r="3436" spans="4:4" x14ac:dyDescent="0.2">
      <c r="D3436" s="185"/>
    </row>
    <row r="3437" spans="4:4" x14ac:dyDescent="0.2">
      <c r="D3437" s="185"/>
    </row>
    <row r="3438" spans="4:4" x14ac:dyDescent="0.2">
      <c r="D3438" s="185"/>
    </row>
    <row r="3439" spans="4:4" x14ac:dyDescent="0.2">
      <c r="D3439" s="185"/>
    </row>
    <row r="3440" spans="4:4" x14ac:dyDescent="0.2">
      <c r="D3440" s="185"/>
    </row>
    <row r="3441" spans="4:4" x14ac:dyDescent="0.2">
      <c r="D3441" s="185"/>
    </row>
    <row r="3442" spans="4:4" x14ac:dyDescent="0.2">
      <c r="D3442" s="185"/>
    </row>
    <row r="3443" spans="4:4" x14ac:dyDescent="0.2">
      <c r="D3443" s="185"/>
    </row>
    <row r="3444" spans="4:4" x14ac:dyDescent="0.2">
      <c r="D3444" s="185"/>
    </row>
    <row r="3445" spans="4:4" x14ac:dyDescent="0.2">
      <c r="D3445" s="185"/>
    </row>
    <row r="3446" spans="4:4" x14ac:dyDescent="0.2">
      <c r="D3446" s="185"/>
    </row>
    <row r="3447" spans="4:4" x14ac:dyDescent="0.2">
      <c r="D3447" s="185"/>
    </row>
    <row r="3448" spans="4:4" x14ac:dyDescent="0.2">
      <c r="D3448" s="185"/>
    </row>
    <row r="3449" spans="4:4" x14ac:dyDescent="0.2">
      <c r="D3449" s="185"/>
    </row>
    <row r="3450" spans="4:4" x14ac:dyDescent="0.2">
      <c r="D3450" s="185"/>
    </row>
    <row r="3451" spans="4:4" x14ac:dyDescent="0.2">
      <c r="D3451" s="185"/>
    </row>
    <row r="3452" spans="4:4" x14ac:dyDescent="0.2">
      <c r="D3452" s="185"/>
    </row>
    <row r="3453" spans="4:4" x14ac:dyDescent="0.2">
      <c r="D3453" s="185"/>
    </row>
    <row r="3454" spans="4:4" x14ac:dyDescent="0.2">
      <c r="D3454" s="185"/>
    </row>
    <row r="3455" spans="4:4" x14ac:dyDescent="0.2">
      <c r="D3455" s="185"/>
    </row>
    <row r="3456" spans="4:4" x14ac:dyDescent="0.2">
      <c r="D3456" s="185"/>
    </row>
    <row r="3457" spans="4:4" x14ac:dyDescent="0.2">
      <c r="D3457" s="185"/>
    </row>
    <row r="3458" spans="4:4" x14ac:dyDescent="0.2">
      <c r="D3458" s="185"/>
    </row>
    <row r="3459" spans="4:4" x14ac:dyDescent="0.2">
      <c r="D3459" s="185"/>
    </row>
    <row r="3460" spans="4:4" x14ac:dyDescent="0.2">
      <c r="D3460" s="185"/>
    </row>
    <row r="3461" spans="4:4" x14ac:dyDescent="0.2">
      <c r="D3461" s="185"/>
    </row>
    <row r="3462" spans="4:4" x14ac:dyDescent="0.2">
      <c r="D3462" s="185"/>
    </row>
    <row r="3463" spans="4:4" x14ac:dyDescent="0.2">
      <c r="D3463" s="185"/>
    </row>
    <row r="3464" spans="4:4" x14ac:dyDescent="0.2">
      <c r="D3464" s="185"/>
    </row>
    <row r="3465" spans="4:4" x14ac:dyDescent="0.2">
      <c r="D3465" s="185"/>
    </row>
    <row r="3466" spans="4:4" x14ac:dyDescent="0.2">
      <c r="D3466" s="185"/>
    </row>
    <row r="3467" spans="4:4" x14ac:dyDescent="0.2">
      <c r="D3467" s="185"/>
    </row>
    <row r="3468" spans="4:4" x14ac:dyDescent="0.2">
      <c r="D3468" s="185"/>
    </row>
    <row r="3469" spans="4:4" x14ac:dyDescent="0.2">
      <c r="D3469" s="185"/>
    </row>
    <row r="3470" spans="4:4" x14ac:dyDescent="0.2">
      <c r="D3470" s="185"/>
    </row>
    <row r="3471" spans="4:4" x14ac:dyDescent="0.2">
      <c r="D3471" s="185"/>
    </row>
    <row r="3472" spans="4:4" x14ac:dyDescent="0.2">
      <c r="D3472" s="185"/>
    </row>
    <row r="3473" spans="4:4" x14ac:dyDescent="0.2">
      <c r="D3473" s="185"/>
    </row>
    <row r="3474" spans="4:4" x14ac:dyDescent="0.2">
      <c r="D3474" s="185"/>
    </row>
    <row r="3475" spans="4:4" x14ac:dyDescent="0.2">
      <c r="D3475" s="185"/>
    </row>
    <row r="3476" spans="4:4" x14ac:dyDescent="0.2">
      <c r="D3476" s="185"/>
    </row>
    <row r="3477" spans="4:4" x14ac:dyDescent="0.2">
      <c r="D3477" s="185"/>
    </row>
    <row r="3478" spans="4:4" x14ac:dyDescent="0.2">
      <c r="D3478" s="185"/>
    </row>
    <row r="3479" spans="4:4" x14ac:dyDescent="0.2">
      <c r="D3479" s="185"/>
    </row>
    <row r="3480" spans="4:4" x14ac:dyDescent="0.2">
      <c r="D3480" s="185"/>
    </row>
    <row r="3481" spans="4:4" x14ac:dyDescent="0.2">
      <c r="D3481" s="185"/>
    </row>
    <row r="3482" spans="4:4" x14ac:dyDescent="0.2">
      <c r="D3482" s="185"/>
    </row>
    <row r="3483" spans="4:4" x14ac:dyDescent="0.2">
      <c r="D3483" s="185"/>
    </row>
    <row r="3484" spans="4:4" x14ac:dyDescent="0.2">
      <c r="D3484" s="185"/>
    </row>
    <row r="3485" spans="4:4" x14ac:dyDescent="0.2">
      <c r="D3485" s="185"/>
    </row>
    <row r="3486" spans="4:4" x14ac:dyDescent="0.2">
      <c r="D3486" s="185"/>
    </row>
    <row r="3487" spans="4:4" x14ac:dyDescent="0.2">
      <c r="D3487" s="185"/>
    </row>
    <row r="3488" spans="4:4" x14ac:dyDescent="0.2">
      <c r="D3488" s="185"/>
    </row>
    <row r="3489" spans="4:4" x14ac:dyDescent="0.2">
      <c r="D3489" s="185"/>
    </row>
    <row r="3490" spans="4:4" x14ac:dyDescent="0.2">
      <c r="D3490" s="185"/>
    </row>
    <row r="3491" spans="4:4" x14ac:dyDescent="0.2">
      <c r="D3491" s="185"/>
    </row>
    <row r="3492" spans="4:4" x14ac:dyDescent="0.2">
      <c r="D3492" s="185"/>
    </row>
    <row r="3493" spans="4:4" x14ac:dyDescent="0.2">
      <c r="D3493" s="185"/>
    </row>
    <row r="3494" spans="4:4" x14ac:dyDescent="0.2">
      <c r="D3494" s="185"/>
    </row>
    <row r="3495" spans="4:4" x14ac:dyDescent="0.2">
      <c r="D3495" s="185"/>
    </row>
    <row r="3496" spans="4:4" x14ac:dyDescent="0.2">
      <c r="D3496" s="185"/>
    </row>
    <row r="3497" spans="4:4" x14ac:dyDescent="0.2">
      <c r="D3497" s="185"/>
    </row>
    <row r="3498" spans="4:4" x14ac:dyDescent="0.2">
      <c r="D3498" s="185"/>
    </row>
    <row r="3499" spans="4:4" x14ac:dyDescent="0.2">
      <c r="D3499" s="185"/>
    </row>
    <row r="3500" spans="4:4" x14ac:dyDescent="0.2">
      <c r="D3500" s="185"/>
    </row>
    <row r="3501" spans="4:4" x14ac:dyDescent="0.2">
      <c r="D3501" s="185"/>
    </row>
    <row r="3502" spans="4:4" x14ac:dyDescent="0.2">
      <c r="D3502" s="185"/>
    </row>
    <row r="3503" spans="4:4" x14ac:dyDescent="0.2">
      <c r="D3503" s="185"/>
    </row>
    <row r="3504" spans="4:4" x14ac:dyDescent="0.2">
      <c r="D3504" s="185"/>
    </row>
    <row r="3505" spans="4:4" x14ac:dyDescent="0.2">
      <c r="D3505" s="185"/>
    </row>
    <row r="3506" spans="4:4" x14ac:dyDescent="0.2">
      <c r="D3506" s="185"/>
    </row>
    <row r="3507" spans="4:4" x14ac:dyDescent="0.2">
      <c r="D3507" s="185"/>
    </row>
    <row r="3508" spans="4:4" x14ac:dyDescent="0.2">
      <c r="D3508" s="185"/>
    </row>
    <row r="3509" spans="4:4" x14ac:dyDescent="0.2">
      <c r="D3509" s="185"/>
    </row>
    <row r="3510" spans="4:4" x14ac:dyDescent="0.2">
      <c r="D3510" s="185"/>
    </row>
    <row r="3511" spans="4:4" x14ac:dyDescent="0.2">
      <c r="D3511" s="185"/>
    </row>
    <row r="3512" spans="4:4" x14ac:dyDescent="0.2">
      <c r="D3512" s="185"/>
    </row>
    <row r="3513" spans="4:4" x14ac:dyDescent="0.2">
      <c r="D3513" s="185"/>
    </row>
    <row r="3514" spans="4:4" x14ac:dyDescent="0.2">
      <c r="D3514" s="185"/>
    </row>
    <row r="3515" spans="4:4" x14ac:dyDescent="0.2">
      <c r="D3515" s="185"/>
    </row>
    <row r="3516" spans="4:4" x14ac:dyDescent="0.2">
      <c r="D3516" s="185"/>
    </row>
    <row r="3517" spans="4:4" x14ac:dyDescent="0.2">
      <c r="D3517" s="185"/>
    </row>
    <row r="3518" spans="4:4" x14ac:dyDescent="0.2">
      <c r="D3518" s="185"/>
    </row>
    <row r="3519" spans="4:4" x14ac:dyDescent="0.2">
      <c r="D3519" s="185"/>
    </row>
    <row r="3520" spans="4:4" x14ac:dyDescent="0.2">
      <c r="D3520" s="185"/>
    </row>
    <row r="3521" spans="4:4" x14ac:dyDescent="0.2">
      <c r="D3521" s="185"/>
    </row>
    <row r="3522" spans="4:4" x14ac:dyDescent="0.2">
      <c r="D3522" s="185"/>
    </row>
    <row r="3523" spans="4:4" x14ac:dyDescent="0.2">
      <c r="D3523" s="185"/>
    </row>
    <row r="3524" spans="4:4" x14ac:dyDescent="0.2">
      <c r="D3524" s="185"/>
    </row>
    <row r="3525" spans="4:4" x14ac:dyDescent="0.2">
      <c r="D3525" s="185"/>
    </row>
    <row r="3526" spans="4:4" x14ac:dyDescent="0.2">
      <c r="D3526" s="185"/>
    </row>
    <row r="3527" spans="4:4" x14ac:dyDescent="0.2">
      <c r="D3527" s="185"/>
    </row>
    <row r="3528" spans="4:4" x14ac:dyDescent="0.2">
      <c r="D3528" s="185"/>
    </row>
    <row r="3529" spans="4:4" x14ac:dyDescent="0.2">
      <c r="D3529" s="185"/>
    </row>
    <row r="3530" spans="4:4" x14ac:dyDescent="0.2">
      <c r="D3530" s="185"/>
    </row>
    <row r="3531" spans="4:4" x14ac:dyDescent="0.2">
      <c r="D3531" s="185"/>
    </row>
    <row r="3532" spans="4:4" x14ac:dyDescent="0.2">
      <c r="D3532" s="185"/>
    </row>
    <row r="3533" spans="4:4" x14ac:dyDescent="0.2">
      <c r="D3533" s="185"/>
    </row>
    <row r="3534" spans="4:4" x14ac:dyDescent="0.2">
      <c r="D3534" s="185"/>
    </row>
    <row r="3535" spans="4:4" x14ac:dyDescent="0.2">
      <c r="D3535" s="185"/>
    </row>
    <row r="3536" spans="4:4" x14ac:dyDescent="0.2">
      <c r="D3536" s="185"/>
    </row>
    <row r="3537" spans="4:4" x14ac:dyDescent="0.2">
      <c r="D3537" s="185"/>
    </row>
    <row r="3538" spans="4:4" x14ac:dyDescent="0.2">
      <c r="D3538" s="185"/>
    </row>
    <row r="3539" spans="4:4" x14ac:dyDescent="0.2">
      <c r="D3539" s="185"/>
    </row>
    <row r="3540" spans="4:4" x14ac:dyDescent="0.2">
      <c r="D3540" s="185"/>
    </row>
    <row r="3541" spans="4:4" x14ac:dyDescent="0.2">
      <c r="D3541" s="185"/>
    </row>
    <row r="3542" spans="4:4" x14ac:dyDescent="0.2">
      <c r="D3542" s="185"/>
    </row>
    <row r="3543" spans="4:4" x14ac:dyDescent="0.2">
      <c r="D3543" s="185"/>
    </row>
    <row r="3544" spans="4:4" x14ac:dyDescent="0.2">
      <c r="D3544" s="185"/>
    </row>
    <row r="3545" spans="4:4" x14ac:dyDescent="0.2">
      <c r="D3545" s="185"/>
    </row>
    <row r="3546" spans="4:4" x14ac:dyDescent="0.2">
      <c r="D3546" s="185"/>
    </row>
    <row r="3547" spans="4:4" x14ac:dyDescent="0.2">
      <c r="D3547" s="185"/>
    </row>
    <row r="3548" spans="4:4" x14ac:dyDescent="0.2">
      <c r="D3548" s="185"/>
    </row>
    <row r="3549" spans="4:4" x14ac:dyDescent="0.2">
      <c r="D3549" s="185"/>
    </row>
    <row r="3550" spans="4:4" x14ac:dyDescent="0.2">
      <c r="D3550" s="185"/>
    </row>
    <row r="3551" spans="4:4" x14ac:dyDescent="0.2">
      <c r="D3551" s="185"/>
    </row>
    <row r="3552" spans="4:4" x14ac:dyDescent="0.2">
      <c r="D3552" s="185"/>
    </row>
    <row r="3553" spans="4:4" x14ac:dyDescent="0.2">
      <c r="D3553" s="185"/>
    </row>
    <row r="3554" spans="4:4" x14ac:dyDescent="0.2">
      <c r="D3554" s="185"/>
    </row>
    <row r="3555" spans="4:4" x14ac:dyDescent="0.2">
      <c r="D3555" s="185"/>
    </row>
    <row r="3556" spans="4:4" x14ac:dyDescent="0.2">
      <c r="D3556" s="185"/>
    </row>
    <row r="3557" spans="4:4" x14ac:dyDescent="0.2">
      <c r="D3557" s="185"/>
    </row>
    <row r="3558" spans="4:4" x14ac:dyDescent="0.2">
      <c r="D3558" s="185"/>
    </row>
    <row r="3559" spans="4:4" x14ac:dyDescent="0.2">
      <c r="D3559" s="185"/>
    </row>
    <row r="3560" spans="4:4" x14ac:dyDescent="0.2">
      <c r="D3560" s="185"/>
    </row>
    <row r="3561" spans="4:4" x14ac:dyDescent="0.2">
      <c r="D3561" s="185"/>
    </row>
    <row r="3562" spans="4:4" x14ac:dyDescent="0.2">
      <c r="D3562" s="185"/>
    </row>
    <row r="3563" spans="4:4" x14ac:dyDescent="0.2">
      <c r="D3563" s="185"/>
    </row>
    <row r="3564" spans="4:4" x14ac:dyDescent="0.2">
      <c r="D3564" s="185"/>
    </row>
    <row r="3565" spans="4:4" x14ac:dyDescent="0.2">
      <c r="D3565" s="185"/>
    </row>
    <row r="3566" spans="4:4" x14ac:dyDescent="0.2">
      <c r="D3566" s="185"/>
    </row>
    <row r="3567" spans="4:4" x14ac:dyDescent="0.2">
      <c r="D3567" s="185"/>
    </row>
    <row r="3568" spans="4:4" x14ac:dyDescent="0.2">
      <c r="D3568" s="185"/>
    </row>
    <row r="3569" spans="4:4" x14ac:dyDescent="0.2">
      <c r="D3569" s="185"/>
    </row>
    <row r="3570" spans="4:4" x14ac:dyDescent="0.2">
      <c r="D3570" s="185"/>
    </row>
    <row r="3571" spans="4:4" x14ac:dyDescent="0.2">
      <c r="D3571" s="185"/>
    </row>
    <row r="3572" spans="4:4" x14ac:dyDescent="0.2">
      <c r="D3572" s="185"/>
    </row>
    <row r="3573" spans="4:4" x14ac:dyDescent="0.2">
      <c r="D3573" s="185"/>
    </row>
    <row r="3574" spans="4:4" x14ac:dyDescent="0.2">
      <c r="D3574" s="185"/>
    </row>
    <row r="3575" spans="4:4" x14ac:dyDescent="0.2">
      <c r="D3575" s="185"/>
    </row>
    <row r="3576" spans="4:4" x14ac:dyDescent="0.2">
      <c r="D3576" s="185"/>
    </row>
    <row r="3577" spans="4:4" x14ac:dyDescent="0.2">
      <c r="D3577" s="185"/>
    </row>
    <row r="3578" spans="4:4" x14ac:dyDescent="0.2">
      <c r="D3578" s="185"/>
    </row>
    <row r="3579" spans="4:4" x14ac:dyDescent="0.2">
      <c r="D3579" s="185"/>
    </row>
    <row r="3580" spans="4:4" x14ac:dyDescent="0.2">
      <c r="D3580" s="185"/>
    </row>
    <row r="3581" spans="4:4" x14ac:dyDescent="0.2">
      <c r="D3581" s="185"/>
    </row>
    <row r="3582" spans="4:4" x14ac:dyDescent="0.2">
      <c r="D3582" s="185"/>
    </row>
    <row r="3583" spans="4:4" x14ac:dyDescent="0.2">
      <c r="D3583" s="185"/>
    </row>
    <row r="3584" spans="4:4" x14ac:dyDescent="0.2">
      <c r="D3584" s="185"/>
    </row>
    <row r="3585" spans="4:4" x14ac:dyDescent="0.2">
      <c r="D3585" s="185"/>
    </row>
    <row r="3586" spans="4:4" x14ac:dyDescent="0.2">
      <c r="D3586" s="185"/>
    </row>
    <row r="3587" spans="4:4" x14ac:dyDescent="0.2">
      <c r="D3587" s="185"/>
    </row>
    <row r="3588" spans="4:4" x14ac:dyDescent="0.2">
      <c r="D3588" s="185"/>
    </row>
    <row r="3589" spans="4:4" x14ac:dyDescent="0.2">
      <c r="D3589" s="185"/>
    </row>
    <row r="3590" spans="4:4" x14ac:dyDescent="0.2">
      <c r="D3590" s="185"/>
    </row>
    <row r="3591" spans="4:4" x14ac:dyDescent="0.2">
      <c r="D3591" s="185"/>
    </row>
    <row r="3592" spans="4:4" x14ac:dyDescent="0.2">
      <c r="D3592" s="185"/>
    </row>
    <row r="3593" spans="4:4" x14ac:dyDescent="0.2">
      <c r="D3593" s="185"/>
    </row>
    <row r="3594" spans="4:4" x14ac:dyDescent="0.2">
      <c r="D3594" s="185"/>
    </row>
    <row r="3595" spans="4:4" x14ac:dyDescent="0.2">
      <c r="D3595" s="185"/>
    </row>
    <row r="3596" spans="4:4" x14ac:dyDescent="0.2">
      <c r="D3596" s="185"/>
    </row>
    <row r="3597" spans="4:4" x14ac:dyDescent="0.2">
      <c r="D3597" s="185"/>
    </row>
    <row r="3598" spans="4:4" x14ac:dyDescent="0.2">
      <c r="D3598" s="185"/>
    </row>
    <row r="3599" spans="4:4" x14ac:dyDescent="0.2">
      <c r="D3599" s="185"/>
    </row>
    <row r="3600" spans="4:4" x14ac:dyDescent="0.2">
      <c r="D3600" s="185"/>
    </row>
    <row r="3601" spans="4:4" x14ac:dyDescent="0.2">
      <c r="D3601" s="185"/>
    </row>
    <row r="3602" spans="4:4" x14ac:dyDescent="0.2">
      <c r="D3602" s="185"/>
    </row>
    <row r="3603" spans="4:4" x14ac:dyDescent="0.2">
      <c r="D3603" s="185"/>
    </row>
    <row r="3604" spans="4:4" x14ac:dyDescent="0.2">
      <c r="D3604" s="185"/>
    </row>
    <row r="3605" spans="4:4" x14ac:dyDescent="0.2">
      <c r="D3605" s="185"/>
    </row>
    <row r="3606" spans="4:4" x14ac:dyDescent="0.2">
      <c r="D3606" s="185"/>
    </row>
    <row r="3607" spans="4:4" x14ac:dyDescent="0.2">
      <c r="D3607" s="185"/>
    </row>
    <row r="3608" spans="4:4" x14ac:dyDescent="0.2">
      <c r="D3608" s="185"/>
    </row>
    <row r="3609" spans="4:4" x14ac:dyDescent="0.2">
      <c r="D3609" s="185"/>
    </row>
    <row r="3610" spans="4:4" x14ac:dyDescent="0.2">
      <c r="D3610" s="185"/>
    </row>
    <row r="3611" spans="4:4" x14ac:dyDescent="0.2">
      <c r="D3611" s="185"/>
    </row>
    <row r="3612" spans="4:4" x14ac:dyDescent="0.2">
      <c r="D3612" s="185"/>
    </row>
    <row r="3613" spans="4:4" x14ac:dyDescent="0.2">
      <c r="D3613" s="185"/>
    </row>
    <row r="3614" spans="4:4" x14ac:dyDescent="0.2">
      <c r="D3614" s="185"/>
    </row>
    <row r="3615" spans="4:4" x14ac:dyDescent="0.2">
      <c r="D3615" s="185"/>
    </row>
    <row r="3616" spans="4:4" x14ac:dyDescent="0.2">
      <c r="D3616" s="185"/>
    </row>
    <row r="3617" spans="4:4" x14ac:dyDescent="0.2">
      <c r="D3617" s="185"/>
    </row>
    <row r="3618" spans="4:4" x14ac:dyDescent="0.2">
      <c r="D3618" s="185"/>
    </row>
    <row r="3619" spans="4:4" x14ac:dyDescent="0.2">
      <c r="D3619" s="185"/>
    </row>
    <row r="3620" spans="4:4" x14ac:dyDescent="0.2">
      <c r="D3620" s="185"/>
    </row>
    <row r="3621" spans="4:4" x14ac:dyDescent="0.2">
      <c r="D3621" s="185"/>
    </row>
    <row r="3622" spans="4:4" x14ac:dyDescent="0.2">
      <c r="D3622" s="185"/>
    </row>
    <row r="3623" spans="4:4" x14ac:dyDescent="0.2">
      <c r="D3623" s="185"/>
    </row>
    <row r="3624" spans="4:4" x14ac:dyDescent="0.2">
      <c r="D3624" s="185"/>
    </row>
    <row r="3625" spans="4:4" x14ac:dyDescent="0.2">
      <c r="D3625" s="185"/>
    </row>
    <row r="3626" spans="4:4" x14ac:dyDescent="0.2">
      <c r="D3626" s="185"/>
    </row>
    <row r="3627" spans="4:4" x14ac:dyDescent="0.2">
      <c r="D3627" s="185"/>
    </row>
    <row r="3628" spans="4:4" x14ac:dyDescent="0.2">
      <c r="D3628" s="185"/>
    </row>
    <row r="3629" spans="4:4" x14ac:dyDescent="0.2">
      <c r="D3629" s="185"/>
    </row>
    <row r="3630" spans="4:4" x14ac:dyDescent="0.2">
      <c r="D3630" s="185"/>
    </row>
    <row r="3631" spans="4:4" x14ac:dyDescent="0.2">
      <c r="D3631" s="185"/>
    </row>
    <row r="3632" spans="4:4" x14ac:dyDescent="0.2">
      <c r="D3632" s="185"/>
    </row>
    <row r="3633" spans="4:4" x14ac:dyDescent="0.2">
      <c r="D3633" s="185"/>
    </row>
    <row r="3634" spans="4:4" x14ac:dyDescent="0.2">
      <c r="D3634" s="185"/>
    </row>
    <row r="3635" spans="4:4" x14ac:dyDescent="0.2">
      <c r="D3635" s="185"/>
    </row>
    <row r="3636" spans="4:4" x14ac:dyDescent="0.2">
      <c r="D3636" s="185"/>
    </row>
    <row r="3637" spans="4:4" x14ac:dyDescent="0.2">
      <c r="D3637" s="185"/>
    </row>
    <row r="3638" spans="4:4" x14ac:dyDescent="0.2">
      <c r="D3638" s="185"/>
    </row>
    <row r="3639" spans="4:4" x14ac:dyDescent="0.2">
      <c r="D3639" s="185"/>
    </row>
    <row r="3640" spans="4:4" x14ac:dyDescent="0.2">
      <c r="D3640" s="185"/>
    </row>
    <row r="3641" spans="4:4" x14ac:dyDescent="0.2">
      <c r="D3641" s="185"/>
    </row>
    <row r="3642" spans="4:4" x14ac:dyDescent="0.2">
      <c r="D3642" s="185"/>
    </row>
    <row r="3643" spans="4:4" x14ac:dyDescent="0.2">
      <c r="D3643" s="185"/>
    </row>
    <row r="3644" spans="4:4" x14ac:dyDescent="0.2">
      <c r="D3644" s="185"/>
    </row>
    <row r="3645" spans="4:4" x14ac:dyDescent="0.2">
      <c r="D3645" s="185"/>
    </row>
    <row r="3646" spans="4:4" x14ac:dyDescent="0.2">
      <c r="D3646" s="185"/>
    </row>
    <row r="3647" spans="4:4" x14ac:dyDescent="0.2">
      <c r="D3647" s="185"/>
    </row>
    <row r="3648" spans="4:4" x14ac:dyDescent="0.2">
      <c r="D3648" s="185"/>
    </row>
    <row r="3649" spans="4:4" x14ac:dyDescent="0.2">
      <c r="D3649" s="185"/>
    </row>
    <row r="3650" spans="4:4" x14ac:dyDescent="0.2">
      <c r="D3650" s="185"/>
    </row>
    <row r="3651" spans="4:4" x14ac:dyDescent="0.2">
      <c r="D3651" s="185"/>
    </row>
    <row r="3652" spans="4:4" x14ac:dyDescent="0.2">
      <c r="D3652" s="185"/>
    </row>
    <row r="3653" spans="4:4" x14ac:dyDescent="0.2">
      <c r="D3653" s="185"/>
    </row>
    <row r="3654" spans="4:4" x14ac:dyDescent="0.2">
      <c r="D3654" s="185"/>
    </row>
    <row r="3655" spans="4:4" x14ac:dyDescent="0.2">
      <c r="D3655" s="185"/>
    </row>
    <row r="3656" spans="4:4" x14ac:dyDescent="0.2">
      <c r="D3656" s="185"/>
    </row>
    <row r="3657" spans="4:4" x14ac:dyDescent="0.2">
      <c r="D3657" s="185"/>
    </row>
    <row r="3658" spans="4:4" x14ac:dyDescent="0.2">
      <c r="D3658" s="185"/>
    </row>
    <row r="3659" spans="4:4" x14ac:dyDescent="0.2">
      <c r="D3659" s="185"/>
    </row>
    <row r="3660" spans="4:4" x14ac:dyDescent="0.2">
      <c r="D3660" s="185"/>
    </row>
    <row r="3661" spans="4:4" x14ac:dyDescent="0.2">
      <c r="D3661" s="185"/>
    </row>
    <row r="3662" spans="4:4" x14ac:dyDescent="0.2">
      <c r="D3662" s="185"/>
    </row>
    <row r="3663" spans="4:4" x14ac:dyDescent="0.2">
      <c r="D3663" s="185"/>
    </row>
    <row r="3664" spans="4:4" x14ac:dyDescent="0.2">
      <c r="D3664" s="185"/>
    </row>
    <row r="3665" spans="4:4" x14ac:dyDescent="0.2">
      <c r="D3665" s="185"/>
    </row>
    <row r="3666" spans="4:4" x14ac:dyDescent="0.2">
      <c r="D3666" s="185"/>
    </row>
    <row r="3667" spans="4:4" x14ac:dyDescent="0.2">
      <c r="D3667" s="185"/>
    </row>
    <row r="3668" spans="4:4" x14ac:dyDescent="0.2">
      <c r="D3668" s="185"/>
    </row>
    <row r="3669" spans="4:4" x14ac:dyDescent="0.2">
      <c r="D3669" s="185"/>
    </row>
    <row r="3670" spans="4:4" x14ac:dyDescent="0.2">
      <c r="D3670" s="185"/>
    </row>
    <row r="3671" spans="4:4" x14ac:dyDescent="0.2">
      <c r="D3671" s="185"/>
    </row>
    <row r="3672" spans="4:4" x14ac:dyDescent="0.2">
      <c r="D3672" s="185"/>
    </row>
    <row r="3673" spans="4:4" x14ac:dyDescent="0.2">
      <c r="D3673" s="185"/>
    </row>
    <row r="3674" spans="4:4" x14ac:dyDescent="0.2">
      <c r="D3674" s="185"/>
    </row>
    <row r="3675" spans="4:4" x14ac:dyDescent="0.2">
      <c r="D3675" s="185"/>
    </row>
    <row r="3676" spans="4:4" x14ac:dyDescent="0.2">
      <c r="D3676" s="185"/>
    </row>
    <row r="3677" spans="4:4" x14ac:dyDescent="0.2">
      <c r="D3677" s="185"/>
    </row>
    <row r="3678" spans="4:4" x14ac:dyDescent="0.2">
      <c r="D3678" s="185"/>
    </row>
    <row r="3679" spans="4:4" x14ac:dyDescent="0.2">
      <c r="D3679" s="185"/>
    </row>
    <row r="3680" spans="4:4" x14ac:dyDescent="0.2">
      <c r="D3680" s="185"/>
    </row>
    <row r="3681" spans="4:4" x14ac:dyDescent="0.2">
      <c r="D3681" s="185"/>
    </row>
    <row r="3682" spans="4:4" x14ac:dyDescent="0.2">
      <c r="D3682" s="185"/>
    </row>
    <row r="3683" spans="4:4" x14ac:dyDescent="0.2">
      <c r="D3683" s="185"/>
    </row>
    <row r="3684" spans="4:4" x14ac:dyDescent="0.2">
      <c r="D3684" s="185"/>
    </row>
    <row r="3685" spans="4:4" x14ac:dyDescent="0.2">
      <c r="D3685" s="185"/>
    </row>
    <row r="3686" spans="4:4" x14ac:dyDescent="0.2">
      <c r="D3686" s="185"/>
    </row>
    <row r="3687" spans="4:4" x14ac:dyDescent="0.2">
      <c r="D3687" s="185"/>
    </row>
    <row r="3688" spans="4:4" x14ac:dyDescent="0.2">
      <c r="D3688" s="185"/>
    </row>
    <row r="3689" spans="4:4" x14ac:dyDescent="0.2">
      <c r="D3689" s="185"/>
    </row>
    <row r="3690" spans="4:4" x14ac:dyDescent="0.2">
      <c r="D3690" s="185"/>
    </row>
    <row r="3691" spans="4:4" x14ac:dyDescent="0.2">
      <c r="D3691" s="185"/>
    </row>
    <row r="3692" spans="4:4" x14ac:dyDescent="0.2">
      <c r="D3692" s="185"/>
    </row>
    <row r="3693" spans="4:4" x14ac:dyDescent="0.2">
      <c r="D3693" s="185"/>
    </row>
    <row r="3694" spans="4:4" x14ac:dyDescent="0.2">
      <c r="D3694" s="185"/>
    </row>
    <row r="3695" spans="4:4" x14ac:dyDescent="0.2">
      <c r="D3695" s="185"/>
    </row>
    <row r="3696" spans="4:4" x14ac:dyDescent="0.2">
      <c r="D3696" s="185"/>
    </row>
    <row r="3697" spans="4:4" x14ac:dyDescent="0.2">
      <c r="D3697" s="185"/>
    </row>
    <row r="3698" spans="4:4" x14ac:dyDescent="0.2">
      <c r="D3698" s="185"/>
    </row>
    <row r="3699" spans="4:4" x14ac:dyDescent="0.2">
      <c r="D3699" s="185"/>
    </row>
    <row r="3700" spans="4:4" x14ac:dyDescent="0.2">
      <c r="D3700" s="185"/>
    </row>
    <row r="3701" spans="4:4" x14ac:dyDescent="0.2">
      <c r="D3701" s="185"/>
    </row>
    <row r="3702" spans="4:4" x14ac:dyDescent="0.2">
      <c r="D3702" s="185"/>
    </row>
    <row r="3703" spans="4:4" x14ac:dyDescent="0.2">
      <c r="D3703" s="185"/>
    </row>
    <row r="3704" spans="4:4" x14ac:dyDescent="0.2">
      <c r="D3704" s="185"/>
    </row>
    <row r="3705" spans="4:4" x14ac:dyDescent="0.2">
      <c r="D3705" s="185"/>
    </row>
    <row r="3706" spans="4:4" x14ac:dyDescent="0.2">
      <c r="D3706" s="185"/>
    </row>
    <row r="3707" spans="4:4" x14ac:dyDescent="0.2">
      <c r="D3707" s="185"/>
    </row>
    <row r="3708" spans="4:4" x14ac:dyDescent="0.2">
      <c r="D3708" s="185"/>
    </row>
    <row r="3709" spans="4:4" x14ac:dyDescent="0.2">
      <c r="D3709" s="185"/>
    </row>
    <row r="3710" spans="4:4" x14ac:dyDescent="0.2">
      <c r="D3710" s="185"/>
    </row>
    <row r="3711" spans="4:4" x14ac:dyDescent="0.2">
      <c r="D3711" s="185"/>
    </row>
    <row r="3712" spans="4:4" x14ac:dyDescent="0.2">
      <c r="D3712" s="185"/>
    </row>
    <row r="3713" spans="4:4" x14ac:dyDescent="0.2">
      <c r="D3713" s="185"/>
    </row>
    <row r="3714" spans="4:4" x14ac:dyDescent="0.2">
      <c r="D3714" s="185"/>
    </row>
    <row r="3715" spans="4:4" x14ac:dyDescent="0.2">
      <c r="D3715" s="185"/>
    </row>
    <row r="3716" spans="4:4" x14ac:dyDescent="0.2">
      <c r="D3716" s="185"/>
    </row>
    <row r="3717" spans="4:4" x14ac:dyDescent="0.2">
      <c r="D3717" s="185"/>
    </row>
    <row r="3718" spans="4:4" x14ac:dyDescent="0.2">
      <c r="D3718" s="185"/>
    </row>
    <row r="3719" spans="4:4" x14ac:dyDescent="0.2">
      <c r="D3719" s="185"/>
    </row>
    <row r="3720" spans="4:4" x14ac:dyDescent="0.2">
      <c r="D3720" s="185"/>
    </row>
    <row r="3721" spans="4:4" x14ac:dyDescent="0.2">
      <c r="D3721" s="185"/>
    </row>
    <row r="3722" spans="4:4" x14ac:dyDescent="0.2">
      <c r="D3722" s="185"/>
    </row>
    <row r="3723" spans="4:4" x14ac:dyDescent="0.2">
      <c r="D3723" s="185"/>
    </row>
    <row r="3724" spans="4:4" x14ac:dyDescent="0.2">
      <c r="D3724" s="185"/>
    </row>
    <row r="3725" spans="4:4" x14ac:dyDescent="0.2">
      <c r="D3725" s="185"/>
    </row>
    <row r="3726" spans="4:4" x14ac:dyDescent="0.2">
      <c r="D3726" s="185"/>
    </row>
    <row r="3727" spans="4:4" x14ac:dyDescent="0.2">
      <c r="D3727" s="185"/>
    </row>
    <row r="3728" spans="4:4" x14ac:dyDescent="0.2">
      <c r="D3728" s="185"/>
    </row>
    <row r="3729" spans="4:4" x14ac:dyDescent="0.2">
      <c r="D3729" s="185"/>
    </row>
    <row r="3730" spans="4:4" x14ac:dyDescent="0.2">
      <c r="D3730" s="185"/>
    </row>
    <row r="3731" spans="4:4" x14ac:dyDescent="0.2">
      <c r="D3731" s="185"/>
    </row>
    <row r="3732" spans="4:4" x14ac:dyDescent="0.2">
      <c r="D3732" s="185"/>
    </row>
    <row r="3733" spans="4:4" x14ac:dyDescent="0.2">
      <c r="D3733" s="185"/>
    </row>
    <row r="3734" spans="4:4" x14ac:dyDescent="0.2">
      <c r="D3734" s="185"/>
    </row>
    <row r="3735" spans="4:4" x14ac:dyDescent="0.2">
      <c r="D3735" s="185"/>
    </row>
    <row r="3736" spans="4:4" x14ac:dyDescent="0.2">
      <c r="D3736" s="185"/>
    </row>
    <row r="3737" spans="4:4" x14ac:dyDescent="0.2">
      <c r="D3737" s="185"/>
    </row>
    <row r="3738" spans="4:4" x14ac:dyDescent="0.2">
      <c r="D3738" s="185"/>
    </row>
    <row r="3739" spans="4:4" x14ac:dyDescent="0.2">
      <c r="D3739" s="185"/>
    </row>
    <row r="3740" spans="4:4" x14ac:dyDescent="0.2">
      <c r="D3740" s="185"/>
    </row>
    <row r="3741" spans="4:4" x14ac:dyDescent="0.2">
      <c r="D3741" s="185"/>
    </row>
    <row r="3742" spans="4:4" x14ac:dyDescent="0.2">
      <c r="D3742" s="185"/>
    </row>
    <row r="3743" spans="4:4" x14ac:dyDescent="0.2">
      <c r="D3743" s="185"/>
    </row>
    <row r="3744" spans="4:4" x14ac:dyDescent="0.2">
      <c r="D3744" s="185"/>
    </row>
    <row r="3745" spans="4:4" x14ac:dyDescent="0.2">
      <c r="D3745" s="185"/>
    </row>
    <row r="3746" spans="4:4" x14ac:dyDescent="0.2">
      <c r="D3746" s="185"/>
    </row>
    <row r="3747" spans="4:4" x14ac:dyDescent="0.2">
      <c r="D3747" s="185"/>
    </row>
    <row r="3748" spans="4:4" x14ac:dyDescent="0.2">
      <c r="D3748" s="185"/>
    </row>
    <row r="3749" spans="4:4" x14ac:dyDescent="0.2">
      <c r="D3749" s="185"/>
    </row>
    <row r="3750" spans="4:4" x14ac:dyDescent="0.2">
      <c r="D3750" s="185"/>
    </row>
    <row r="3751" spans="4:4" x14ac:dyDescent="0.2">
      <c r="D3751" s="185"/>
    </row>
    <row r="3752" spans="4:4" x14ac:dyDescent="0.2">
      <c r="D3752" s="185"/>
    </row>
    <row r="3753" spans="4:4" x14ac:dyDescent="0.2">
      <c r="D3753" s="185"/>
    </row>
    <row r="3754" spans="4:4" x14ac:dyDescent="0.2">
      <c r="D3754" s="185"/>
    </row>
    <row r="3755" spans="4:4" x14ac:dyDescent="0.2">
      <c r="D3755" s="185"/>
    </row>
    <row r="3756" spans="4:4" x14ac:dyDescent="0.2">
      <c r="D3756" s="185"/>
    </row>
    <row r="3757" spans="4:4" x14ac:dyDescent="0.2">
      <c r="D3757" s="185"/>
    </row>
    <row r="3758" spans="4:4" x14ac:dyDescent="0.2">
      <c r="D3758" s="185"/>
    </row>
    <row r="3759" spans="4:4" x14ac:dyDescent="0.2">
      <c r="D3759" s="185"/>
    </row>
    <row r="3760" spans="4:4" x14ac:dyDescent="0.2">
      <c r="D3760" s="185"/>
    </row>
    <row r="3761" spans="4:4" x14ac:dyDescent="0.2">
      <c r="D3761" s="185"/>
    </row>
    <row r="3762" spans="4:4" x14ac:dyDescent="0.2">
      <c r="D3762" s="185"/>
    </row>
    <row r="3763" spans="4:4" x14ac:dyDescent="0.2">
      <c r="D3763" s="185"/>
    </row>
    <row r="3764" spans="4:4" x14ac:dyDescent="0.2">
      <c r="D3764" s="185"/>
    </row>
    <row r="3765" spans="4:4" x14ac:dyDescent="0.2">
      <c r="D3765" s="185"/>
    </row>
    <row r="3766" spans="4:4" x14ac:dyDescent="0.2">
      <c r="D3766" s="185"/>
    </row>
    <row r="3767" spans="4:4" x14ac:dyDescent="0.2">
      <c r="D3767" s="185"/>
    </row>
    <row r="3768" spans="4:4" x14ac:dyDescent="0.2">
      <c r="D3768" s="185"/>
    </row>
    <row r="3769" spans="4:4" x14ac:dyDescent="0.2">
      <c r="D3769" s="185"/>
    </row>
    <row r="3770" spans="4:4" x14ac:dyDescent="0.2">
      <c r="D3770" s="185"/>
    </row>
    <row r="3771" spans="4:4" x14ac:dyDescent="0.2">
      <c r="D3771" s="185"/>
    </row>
    <row r="3772" spans="4:4" x14ac:dyDescent="0.2">
      <c r="D3772" s="185"/>
    </row>
    <row r="3773" spans="4:4" x14ac:dyDescent="0.2">
      <c r="D3773" s="185"/>
    </row>
    <row r="3774" spans="4:4" x14ac:dyDescent="0.2">
      <c r="D3774" s="185"/>
    </row>
    <row r="3775" spans="4:4" x14ac:dyDescent="0.2">
      <c r="D3775" s="185"/>
    </row>
    <row r="3776" spans="4:4" x14ac:dyDescent="0.2">
      <c r="D3776" s="185"/>
    </row>
    <row r="3777" spans="4:4" x14ac:dyDescent="0.2">
      <c r="D3777" s="185"/>
    </row>
    <row r="3778" spans="4:4" x14ac:dyDescent="0.2">
      <c r="D3778" s="185"/>
    </row>
    <row r="3779" spans="4:4" x14ac:dyDescent="0.2">
      <c r="D3779" s="185"/>
    </row>
    <row r="3780" spans="4:4" x14ac:dyDescent="0.2">
      <c r="D3780" s="185"/>
    </row>
    <row r="3781" spans="4:4" x14ac:dyDescent="0.2">
      <c r="D3781" s="185"/>
    </row>
    <row r="3782" spans="4:4" x14ac:dyDescent="0.2">
      <c r="D3782" s="185"/>
    </row>
    <row r="3783" spans="4:4" x14ac:dyDescent="0.2">
      <c r="D3783" s="185"/>
    </row>
    <row r="3784" spans="4:4" x14ac:dyDescent="0.2">
      <c r="D3784" s="185"/>
    </row>
    <row r="3785" spans="4:4" x14ac:dyDescent="0.2">
      <c r="D3785" s="185"/>
    </row>
    <row r="3786" spans="4:4" x14ac:dyDescent="0.2">
      <c r="D3786" s="185"/>
    </row>
    <row r="3787" spans="4:4" x14ac:dyDescent="0.2">
      <c r="D3787" s="185"/>
    </row>
    <row r="3788" spans="4:4" x14ac:dyDescent="0.2">
      <c r="D3788" s="185"/>
    </row>
    <row r="3789" spans="4:4" x14ac:dyDescent="0.2">
      <c r="D3789" s="185"/>
    </row>
    <row r="3790" spans="4:4" x14ac:dyDescent="0.2">
      <c r="D3790" s="185"/>
    </row>
    <row r="3791" spans="4:4" x14ac:dyDescent="0.2">
      <c r="D3791" s="185"/>
    </row>
    <row r="3792" spans="4:4" x14ac:dyDescent="0.2">
      <c r="D3792" s="185"/>
    </row>
    <row r="3793" spans="4:4" x14ac:dyDescent="0.2">
      <c r="D3793" s="185"/>
    </row>
    <row r="3794" spans="4:4" x14ac:dyDescent="0.2">
      <c r="D3794" s="185"/>
    </row>
    <row r="3795" spans="4:4" x14ac:dyDescent="0.2">
      <c r="D3795" s="185"/>
    </row>
    <row r="3796" spans="4:4" x14ac:dyDescent="0.2">
      <c r="D3796" s="185"/>
    </row>
    <row r="3797" spans="4:4" x14ac:dyDescent="0.2">
      <c r="D3797" s="185"/>
    </row>
    <row r="3798" spans="4:4" x14ac:dyDescent="0.2">
      <c r="D3798" s="185"/>
    </row>
    <row r="3799" spans="4:4" x14ac:dyDescent="0.2">
      <c r="D3799" s="185"/>
    </row>
    <row r="3800" spans="4:4" x14ac:dyDescent="0.2">
      <c r="D3800" s="185"/>
    </row>
    <row r="3801" spans="4:4" x14ac:dyDescent="0.2">
      <c r="D3801" s="185"/>
    </row>
    <row r="3802" spans="4:4" x14ac:dyDescent="0.2">
      <c r="D3802" s="185"/>
    </row>
    <row r="3803" spans="4:4" x14ac:dyDescent="0.2">
      <c r="D3803" s="185"/>
    </row>
    <row r="3804" spans="4:4" x14ac:dyDescent="0.2">
      <c r="D3804" s="185"/>
    </row>
    <row r="3805" spans="4:4" x14ac:dyDescent="0.2">
      <c r="D3805" s="185"/>
    </row>
    <row r="3806" spans="4:4" x14ac:dyDescent="0.2">
      <c r="D3806" s="185"/>
    </row>
    <row r="3807" spans="4:4" x14ac:dyDescent="0.2">
      <c r="D3807" s="185"/>
    </row>
    <row r="3808" spans="4:4" x14ac:dyDescent="0.2">
      <c r="D3808" s="185"/>
    </row>
    <row r="3809" spans="4:4" x14ac:dyDescent="0.2">
      <c r="D3809" s="185"/>
    </row>
    <row r="3810" spans="4:4" x14ac:dyDescent="0.2">
      <c r="D3810" s="185"/>
    </row>
    <row r="3811" spans="4:4" x14ac:dyDescent="0.2">
      <c r="D3811" s="185"/>
    </row>
    <row r="3812" spans="4:4" x14ac:dyDescent="0.2">
      <c r="D3812" s="185"/>
    </row>
    <row r="3813" spans="4:4" x14ac:dyDescent="0.2">
      <c r="D3813" s="185"/>
    </row>
    <row r="3814" spans="4:4" x14ac:dyDescent="0.2">
      <c r="D3814" s="185"/>
    </row>
    <row r="3815" spans="4:4" x14ac:dyDescent="0.2">
      <c r="D3815" s="185"/>
    </row>
    <row r="3816" spans="4:4" x14ac:dyDescent="0.2">
      <c r="D3816" s="185"/>
    </row>
    <row r="3817" spans="4:4" x14ac:dyDescent="0.2">
      <c r="D3817" s="185"/>
    </row>
    <row r="3818" spans="4:4" x14ac:dyDescent="0.2">
      <c r="D3818" s="185"/>
    </row>
    <row r="3819" spans="4:4" x14ac:dyDescent="0.2">
      <c r="D3819" s="185"/>
    </row>
    <row r="3820" spans="4:4" x14ac:dyDescent="0.2">
      <c r="D3820" s="185"/>
    </row>
    <row r="3821" spans="4:4" x14ac:dyDescent="0.2">
      <c r="D3821" s="185"/>
    </row>
    <row r="3822" spans="4:4" x14ac:dyDescent="0.2">
      <c r="D3822" s="185"/>
    </row>
    <row r="3823" spans="4:4" x14ac:dyDescent="0.2">
      <c r="D3823" s="185"/>
    </row>
    <row r="3824" spans="4:4" x14ac:dyDescent="0.2">
      <c r="D3824" s="185"/>
    </row>
    <row r="3825" spans="4:4" x14ac:dyDescent="0.2">
      <c r="D3825" s="185"/>
    </row>
    <row r="3826" spans="4:4" x14ac:dyDescent="0.2">
      <c r="D3826" s="185"/>
    </row>
    <row r="3827" spans="4:4" x14ac:dyDescent="0.2">
      <c r="D3827" s="185"/>
    </row>
    <row r="3828" spans="4:4" x14ac:dyDescent="0.2">
      <c r="D3828" s="185"/>
    </row>
    <row r="3829" spans="4:4" x14ac:dyDescent="0.2">
      <c r="D3829" s="185"/>
    </row>
    <row r="3830" spans="4:4" x14ac:dyDescent="0.2">
      <c r="D3830" s="185"/>
    </row>
    <row r="3831" spans="4:4" x14ac:dyDescent="0.2">
      <c r="D3831" s="185"/>
    </row>
    <row r="3832" spans="4:4" x14ac:dyDescent="0.2">
      <c r="D3832" s="185"/>
    </row>
    <row r="3833" spans="4:4" x14ac:dyDescent="0.2">
      <c r="D3833" s="185"/>
    </row>
    <row r="3834" spans="4:4" x14ac:dyDescent="0.2">
      <c r="D3834" s="185"/>
    </row>
    <row r="3835" spans="4:4" x14ac:dyDescent="0.2">
      <c r="D3835" s="185"/>
    </row>
    <row r="3836" spans="4:4" x14ac:dyDescent="0.2">
      <c r="D3836" s="185"/>
    </row>
    <row r="3837" spans="4:4" x14ac:dyDescent="0.2">
      <c r="D3837" s="185"/>
    </row>
    <row r="3838" spans="4:4" x14ac:dyDescent="0.2">
      <c r="D3838" s="185"/>
    </row>
    <row r="3839" spans="4:4" x14ac:dyDescent="0.2">
      <c r="D3839" s="185"/>
    </row>
    <row r="3840" spans="4:4" x14ac:dyDescent="0.2">
      <c r="D3840" s="185"/>
    </row>
    <row r="3841" spans="4:4" x14ac:dyDescent="0.2">
      <c r="D3841" s="185"/>
    </row>
    <row r="3842" spans="4:4" x14ac:dyDescent="0.2">
      <c r="D3842" s="185"/>
    </row>
    <row r="3843" spans="4:4" x14ac:dyDescent="0.2">
      <c r="D3843" s="185"/>
    </row>
    <row r="3844" spans="4:4" x14ac:dyDescent="0.2">
      <c r="D3844" s="185"/>
    </row>
    <row r="3845" spans="4:4" x14ac:dyDescent="0.2">
      <c r="D3845" s="185"/>
    </row>
    <row r="3846" spans="4:4" x14ac:dyDescent="0.2">
      <c r="D3846" s="185"/>
    </row>
    <row r="3847" spans="4:4" x14ac:dyDescent="0.2">
      <c r="D3847" s="185"/>
    </row>
    <row r="3848" spans="4:4" x14ac:dyDescent="0.2">
      <c r="D3848" s="185"/>
    </row>
    <row r="3849" spans="4:4" x14ac:dyDescent="0.2">
      <c r="D3849" s="185"/>
    </row>
    <row r="3850" spans="4:4" x14ac:dyDescent="0.2">
      <c r="D3850" s="185"/>
    </row>
    <row r="3851" spans="4:4" x14ac:dyDescent="0.2">
      <c r="D3851" s="185"/>
    </row>
    <row r="3852" spans="4:4" x14ac:dyDescent="0.2">
      <c r="D3852" s="185"/>
    </row>
    <row r="3853" spans="4:4" x14ac:dyDescent="0.2">
      <c r="D3853" s="185"/>
    </row>
    <row r="3854" spans="4:4" x14ac:dyDescent="0.2">
      <c r="D3854" s="185"/>
    </row>
    <row r="3855" spans="4:4" x14ac:dyDescent="0.2">
      <c r="D3855" s="185"/>
    </row>
    <row r="3856" spans="4:4" x14ac:dyDescent="0.2">
      <c r="D3856" s="185"/>
    </row>
    <row r="3857" spans="4:4" x14ac:dyDescent="0.2">
      <c r="D3857" s="185"/>
    </row>
    <row r="3858" spans="4:4" x14ac:dyDescent="0.2">
      <c r="D3858" s="185"/>
    </row>
    <row r="3859" spans="4:4" x14ac:dyDescent="0.2">
      <c r="D3859" s="185"/>
    </row>
    <row r="3860" spans="4:4" x14ac:dyDescent="0.2">
      <c r="D3860" s="185"/>
    </row>
    <row r="3861" spans="4:4" x14ac:dyDescent="0.2">
      <c r="D3861" s="185"/>
    </row>
    <row r="3862" spans="4:4" x14ac:dyDescent="0.2">
      <c r="D3862" s="185"/>
    </row>
    <row r="3863" spans="4:4" x14ac:dyDescent="0.2">
      <c r="D3863" s="185"/>
    </row>
    <row r="3864" spans="4:4" x14ac:dyDescent="0.2">
      <c r="D3864" s="185"/>
    </row>
    <row r="3865" spans="4:4" x14ac:dyDescent="0.2">
      <c r="D3865" s="185"/>
    </row>
    <row r="3866" spans="4:4" x14ac:dyDescent="0.2">
      <c r="D3866" s="185"/>
    </row>
    <row r="3867" spans="4:4" x14ac:dyDescent="0.2">
      <c r="D3867" s="185"/>
    </row>
    <row r="3868" spans="4:4" x14ac:dyDescent="0.2">
      <c r="D3868" s="185"/>
    </row>
    <row r="3869" spans="4:4" x14ac:dyDescent="0.2">
      <c r="D3869" s="185"/>
    </row>
    <row r="3870" spans="4:4" x14ac:dyDescent="0.2">
      <c r="D3870" s="185"/>
    </row>
    <row r="3871" spans="4:4" x14ac:dyDescent="0.2">
      <c r="D3871" s="185"/>
    </row>
    <row r="3872" spans="4:4" x14ac:dyDescent="0.2">
      <c r="D3872" s="185"/>
    </row>
    <row r="3873" spans="4:4" x14ac:dyDescent="0.2">
      <c r="D3873" s="185"/>
    </row>
    <row r="3874" spans="4:4" x14ac:dyDescent="0.2">
      <c r="D3874" s="185"/>
    </row>
    <row r="3875" spans="4:4" x14ac:dyDescent="0.2">
      <c r="D3875" s="185"/>
    </row>
    <row r="3876" spans="4:4" x14ac:dyDescent="0.2">
      <c r="D3876" s="185"/>
    </row>
    <row r="3877" spans="4:4" x14ac:dyDescent="0.2">
      <c r="D3877" s="185"/>
    </row>
    <row r="3878" spans="4:4" x14ac:dyDescent="0.2">
      <c r="D3878" s="185"/>
    </row>
    <row r="3879" spans="4:4" x14ac:dyDescent="0.2">
      <c r="D3879" s="185"/>
    </row>
    <row r="3880" spans="4:4" x14ac:dyDescent="0.2">
      <c r="D3880" s="185"/>
    </row>
    <row r="3881" spans="4:4" x14ac:dyDescent="0.2">
      <c r="D3881" s="185"/>
    </row>
    <row r="3882" spans="4:4" x14ac:dyDescent="0.2">
      <c r="D3882" s="185"/>
    </row>
    <row r="3883" spans="4:4" x14ac:dyDescent="0.2">
      <c r="D3883" s="185"/>
    </row>
    <row r="3884" spans="4:4" x14ac:dyDescent="0.2">
      <c r="D3884" s="185"/>
    </row>
    <row r="3885" spans="4:4" x14ac:dyDescent="0.2">
      <c r="D3885" s="185"/>
    </row>
    <row r="3886" spans="4:4" x14ac:dyDescent="0.2">
      <c r="D3886" s="185"/>
    </row>
    <row r="3887" spans="4:4" x14ac:dyDescent="0.2">
      <c r="D3887" s="185"/>
    </row>
    <row r="3888" spans="4:4" x14ac:dyDescent="0.2">
      <c r="D3888" s="185"/>
    </row>
    <row r="3889" spans="4:4" x14ac:dyDescent="0.2">
      <c r="D3889" s="185"/>
    </row>
    <row r="3890" spans="4:4" x14ac:dyDescent="0.2">
      <c r="D3890" s="185"/>
    </row>
    <row r="3891" spans="4:4" x14ac:dyDescent="0.2">
      <c r="D3891" s="185"/>
    </row>
    <row r="3892" spans="4:4" x14ac:dyDescent="0.2">
      <c r="D3892" s="185"/>
    </row>
    <row r="3893" spans="4:4" x14ac:dyDescent="0.2">
      <c r="D3893" s="185"/>
    </row>
    <row r="3894" spans="4:4" x14ac:dyDescent="0.2">
      <c r="D3894" s="185"/>
    </row>
    <row r="3895" spans="4:4" x14ac:dyDescent="0.2">
      <c r="D3895" s="185"/>
    </row>
    <row r="3896" spans="4:4" x14ac:dyDescent="0.2">
      <c r="D3896" s="185"/>
    </row>
    <row r="3897" spans="4:4" x14ac:dyDescent="0.2">
      <c r="D3897" s="185"/>
    </row>
    <row r="3898" spans="4:4" x14ac:dyDescent="0.2">
      <c r="D3898" s="185"/>
    </row>
    <row r="3899" spans="4:4" x14ac:dyDescent="0.2">
      <c r="D3899" s="185"/>
    </row>
    <row r="3900" spans="4:4" x14ac:dyDescent="0.2">
      <c r="D3900" s="185"/>
    </row>
    <row r="3901" spans="4:4" x14ac:dyDescent="0.2">
      <c r="D3901" s="185"/>
    </row>
    <row r="3902" spans="4:4" x14ac:dyDescent="0.2">
      <c r="D3902" s="185"/>
    </row>
    <row r="3903" spans="4:4" x14ac:dyDescent="0.2">
      <c r="D3903" s="185"/>
    </row>
    <row r="3904" spans="4:4" x14ac:dyDescent="0.2">
      <c r="D3904" s="185"/>
    </row>
    <row r="3905" spans="4:4" x14ac:dyDescent="0.2">
      <c r="D3905" s="185"/>
    </row>
    <row r="3906" spans="4:4" x14ac:dyDescent="0.2">
      <c r="D3906" s="185"/>
    </row>
    <row r="3907" spans="4:4" x14ac:dyDescent="0.2">
      <c r="D3907" s="185"/>
    </row>
    <row r="3908" spans="4:4" x14ac:dyDescent="0.2">
      <c r="D3908" s="185"/>
    </row>
    <row r="3909" spans="4:4" x14ac:dyDescent="0.2">
      <c r="D3909" s="185"/>
    </row>
    <row r="3910" spans="4:4" x14ac:dyDescent="0.2">
      <c r="D3910" s="185"/>
    </row>
    <row r="3911" spans="4:4" x14ac:dyDescent="0.2">
      <c r="D3911" s="185"/>
    </row>
    <row r="3912" spans="4:4" x14ac:dyDescent="0.2">
      <c r="D3912" s="185"/>
    </row>
    <row r="3913" spans="4:4" x14ac:dyDescent="0.2">
      <c r="D3913" s="185"/>
    </row>
    <row r="3914" spans="4:4" x14ac:dyDescent="0.2">
      <c r="D3914" s="185"/>
    </row>
    <row r="3915" spans="4:4" x14ac:dyDescent="0.2">
      <c r="D3915" s="185"/>
    </row>
    <row r="3916" spans="4:4" x14ac:dyDescent="0.2">
      <c r="D3916" s="185"/>
    </row>
    <row r="3917" spans="4:4" x14ac:dyDescent="0.2">
      <c r="D3917" s="185"/>
    </row>
    <row r="3918" spans="4:4" x14ac:dyDescent="0.2">
      <c r="D3918" s="185"/>
    </row>
    <row r="3919" spans="4:4" x14ac:dyDescent="0.2">
      <c r="D3919" s="185"/>
    </row>
    <row r="3920" spans="4:4" x14ac:dyDescent="0.2">
      <c r="D3920" s="185"/>
    </row>
    <row r="3921" spans="4:4" x14ac:dyDescent="0.2">
      <c r="D3921" s="185"/>
    </row>
    <row r="3922" spans="4:4" x14ac:dyDescent="0.2">
      <c r="D3922" s="185"/>
    </row>
    <row r="3923" spans="4:4" x14ac:dyDescent="0.2">
      <c r="D3923" s="185"/>
    </row>
    <row r="3924" spans="4:4" x14ac:dyDescent="0.2">
      <c r="D3924" s="185"/>
    </row>
    <row r="3925" spans="4:4" x14ac:dyDescent="0.2">
      <c r="D3925" s="185"/>
    </row>
    <row r="3926" spans="4:4" x14ac:dyDescent="0.2">
      <c r="D3926" s="185"/>
    </row>
    <row r="3927" spans="4:4" x14ac:dyDescent="0.2">
      <c r="D3927" s="185"/>
    </row>
    <row r="3928" spans="4:4" x14ac:dyDescent="0.2">
      <c r="D3928" s="185"/>
    </row>
    <row r="3929" spans="4:4" x14ac:dyDescent="0.2">
      <c r="D3929" s="185"/>
    </row>
    <row r="3930" spans="4:4" x14ac:dyDescent="0.2">
      <c r="D3930" s="185"/>
    </row>
    <row r="3931" spans="4:4" x14ac:dyDescent="0.2">
      <c r="D3931" s="185"/>
    </row>
    <row r="3932" spans="4:4" x14ac:dyDescent="0.2">
      <c r="D3932" s="185"/>
    </row>
    <row r="3933" spans="4:4" x14ac:dyDescent="0.2">
      <c r="D3933" s="185"/>
    </row>
    <row r="3934" spans="4:4" x14ac:dyDescent="0.2">
      <c r="D3934" s="185"/>
    </row>
    <row r="3935" spans="4:4" x14ac:dyDescent="0.2">
      <c r="D3935" s="185"/>
    </row>
    <row r="3936" spans="4:4" x14ac:dyDescent="0.2">
      <c r="D3936" s="185"/>
    </row>
    <row r="3937" spans="4:4" x14ac:dyDescent="0.2">
      <c r="D3937" s="185"/>
    </row>
    <row r="3938" spans="4:4" x14ac:dyDescent="0.2">
      <c r="D3938" s="185"/>
    </row>
    <row r="3939" spans="4:4" x14ac:dyDescent="0.2">
      <c r="D3939" s="185"/>
    </row>
    <row r="3940" spans="4:4" x14ac:dyDescent="0.2">
      <c r="D3940" s="185"/>
    </row>
    <row r="3941" spans="4:4" x14ac:dyDescent="0.2">
      <c r="D3941" s="185"/>
    </row>
    <row r="3942" spans="4:4" x14ac:dyDescent="0.2">
      <c r="D3942" s="185"/>
    </row>
    <row r="3943" spans="4:4" x14ac:dyDescent="0.2">
      <c r="D3943" s="185"/>
    </row>
    <row r="3944" spans="4:4" x14ac:dyDescent="0.2">
      <c r="D3944" s="185"/>
    </row>
    <row r="3945" spans="4:4" x14ac:dyDescent="0.2">
      <c r="D3945" s="185"/>
    </row>
    <row r="3946" spans="4:4" x14ac:dyDescent="0.2">
      <c r="D3946" s="185"/>
    </row>
    <row r="3947" spans="4:4" x14ac:dyDescent="0.2">
      <c r="D3947" s="185"/>
    </row>
    <row r="3948" spans="4:4" x14ac:dyDescent="0.2">
      <c r="D3948" s="185"/>
    </row>
    <row r="3949" spans="4:4" x14ac:dyDescent="0.2">
      <c r="D3949" s="185"/>
    </row>
    <row r="3950" spans="4:4" x14ac:dyDescent="0.2">
      <c r="D3950" s="185"/>
    </row>
    <row r="3951" spans="4:4" x14ac:dyDescent="0.2">
      <c r="D3951" s="185"/>
    </row>
    <row r="3952" spans="4:4" x14ac:dyDescent="0.2">
      <c r="D3952" s="185"/>
    </row>
    <row r="3953" spans="4:4" x14ac:dyDescent="0.2">
      <c r="D3953" s="185"/>
    </row>
    <row r="3954" spans="4:4" x14ac:dyDescent="0.2">
      <c r="D3954" s="185"/>
    </row>
    <row r="3955" spans="4:4" x14ac:dyDescent="0.2">
      <c r="D3955" s="185"/>
    </row>
    <row r="3956" spans="4:4" x14ac:dyDescent="0.2">
      <c r="D3956" s="185"/>
    </row>
    <row r="3957" spans="4:4" x14ac:dyDescent="0.2">
      <c r="D3957" s="185"/>
    </row>
    <row r="3958" spans="4:4" x14ac:dyDescent="0.2">
      <c r="D3958" s="185"/>
    </row>
    <row r="3959" spans="4:4" x14ac:dyDescent="0.2">
      <c r="D3959" s="185"/>
    </row>
    <row r="3960" spans="4:4" x14ac:dyDescent="0.2">
      <c r="D3960" s="185"/>
    </row>
    <row r="3961" spans="4:4" x14ac:dyDescent="0.2">
      <c r="D3961" s="185"/>
    </row>
    <row r="3962" spans="4:4" x14ac:dyDescent="0.2">
      <c r="D3962" s="185"/>
    </row>
    <row r="3963" spans="4:4" x14ac:dyDescent="0.2">
      <c r="D3963" s="185"/>
    </row>
    <row r="3964" spans="4:4" x14ac:dyDescent="0.2">
      <c r="D3964" s="185"/>
    </row>
    <row r="3965" spans="4:4" x14ac:dyDescent="0.2">
      <c r="D3965" s="185"/>
    </row>
    <row r="3966" spans="4:4" x14ac:dyDescent="0.2">
      <c r="D3966" s="185"/>
    </row>
    <row r="3967" spans="4:4" x14ac:dyDescent="0.2">
      <c r="D3967" s="185"/>
    </row>
    <row r="3968" spans="4:4" x14ac:dyDescent="0.2">
      <c r="D3968" s="185"/>
    </row>
    <row r="3969" spans="4:4" x14ac:dyDescent="0.2">
      <c r="D3969" s="185"/>
    </row>
    <row r="3970" spans="4:4" x14ac:dyDescent="0.2">
      <c r="D3970" s="185"/>
    </row>
    <row r="3971" spans="4:4" x14ac:dyDescent="0.2">
      <c r="D3971" s="185"/>
    </row>
    <row r="3972" spans="4:4" x14ac:dyDescent="0.2">
      <c r="D3972" s="185"/>
    </row>
    <row r="3973" spans="4:4" x14ac:dyDescent="0.2">
      <c r="D3973" s="185"/>
    </row>
    <row r="3974" spans="4:4" x14ac:dyDescent="0.2">
      <c r="D3974" s="185"/>
    </row>
    <row r="3975" spans="4:4" x14ac:dyDescent="0.2">
      <c r="D3975" s="185"/>
    </row>
    <row r="3976" spans="4:4" x14ac:dyDescent="0.2">
      <c r="D3976" s="185"/>
    </row>
    <row r="3977" spans="4:4" x14ac:dyDescent="0.2">
      <c r="D3977" s="185"/>
    </row>
    <row r="3978" spans="4:4" x14ac:dyDescent="0.2">
      <c r="D3978" s="185"/>
    </row>
    <row r="3979" spans="4:4" x14ac:dyDescent="0.2">
      <c r="D3979" s="185"/>
    </row>
    <row r="3980" spans="4:4" x14ac:dyDescent="0.2">
      <c r="D3980" s="185"/>
    </row>
    <row r="3981" spans="4:4" x14ac:dyDescent="0.2">
      <c r="D3981" s="185"/>
    </row>
    <row r="3982" spans="4:4" x14ac:dyDescent="0.2">
      <c r="D3982" s="185"/>
    </row>
    <row r="3983" spans="4:4" x14ac:dyDescent="0.2">
      <c r="D3983" s="185"/>
    </row>
    <row r="3984" spans="4:4" x14ac:dyDescent="0.2">
      <c r="D3984" s="185"/>
    </row>
    <row r="3985" spans="4:4" x14ac:dyDescent="0.2">
      <c r="D3985" s="185"/>
    </row>
    <row r="3986" spans="4:4" x14ac:dyDescent="0.2">
      <c r="D3986" s="185"/>
    </row>
    <row r="3987" spans="4:4" x14ac:dyDescent="0.2">
      <c r="D3987" s="185"/>
    </row>
    <row r="3988" spans="4:4" x14ac:dyDescent="0.2">
      <c r="D3988" s="185"/>
    </row>
    <row r="3989" spans="4:4" x14ac:dyDescent="0.2">
      <c r="D3989" s="185"/>
    </row>
    <row r="3990" spans="4:4" x14ac:dyDescent="0.2">
      <c r="D3990" s="185"/>
    </row>
    <row r="3991" spans="4:4" x14ac:dyDescent="0.2">
      <c r="D3991" s="185"/>
    </row>
    <row r="3992" spans="4:4" x14ac:dyDescent="0.2">
      <c r="D3992" s="185"/>
    </row>
    <row r="3993" spans="4:4" x14ac:dyDescent="0.2">
      <c r="D3993" s="185"/>
    </row>
    <row r="3994" spans="4:4" x14ac:dyDescent="0.2">
      <c r="D3994" s="185"/>
    </row>
    <row r="3995" spans="4:4" x14ac:dyDescent="0.2">
      <c r="D3995" s="185"/>
    </row>
    <row r="3996" spans="4:4" x14ac:dyDescent="0.2">
      <c r="D3996" s="185"/>
    </row>
    <row r="3997" spans="4:4" x14ac:dyDescent="0.2">
      <c r="D3997" s="185"/>
    </row>
    <row r="3998" spans="4:4" x14ac:dyDescent="0.2">
      <c r="D3998" s="185"/>
    </row>
    <row r="3999" spans="4:4" x14ac:dyDescent="0.2">
      <c r="D3999" s="185"/>
    </row>
    <row r="4000" spans="4:4" x14ac:dyDescent="0.2">
      <c r="D4000" s="185"/>
    </row>
    <row r="4001" spans="4:4" x14ac:dyDescent="0.2">
      <c r="D4001" s="185"/>
    </row>
    <row r="4002" spans="4:4" x14ac:dyDescent="0.2">
      <c r="D4002" s="185"/>
    </row>
    <row r="4003" spans="4:4" x14ac:dyDescent="0.2">
      <c r="D4003" s="185"/>
    </row>
    <row r="4004" spans="4:4" x14ac:dyDescent="0.2">
      <c r="D4004" s="185"/>
    </row>
    <row r="4005" spans="4:4" x14ac:dyDescent="0.2">
      <c r="D4005" s="185"/>
    </row>
    <row r="4006" spans="4:4" x14ac:dyDescent="0.2">
      <c r="D4006" s="185"/>
    </row>
    <row r="4007" spans="4:4" x14ac:dyDescent="0.2">
      <c r="D4007" s="185"/>
    </row>
    <row r="4008" spans="4:4" x14ac:dyDescent="0.2">
      <c r="D4008" s="185"/>
    </row>
    <row r="4009" spans="4:4" x14ac:dyDescent="0.2">
      <c r="D4009" s="185"/>
    </row>
    <row r="4010" spans="4:4" x14ac:dyDescent="0.2">
      <c r="D4010" s="185"/>
    </row>
    <row r="4011" spans="4:4" x14ac:dyDescent="0.2">
      <c r="D4011" s="185"/>
    </row>
    <row r="4012" spans="4:4" x14ac:dyDescent="0.2">
      <c r="D4012" s="185"/>
    </row>
    <row r="4013" spans="4:4" x14ac:dyDescent="0.2">
      <c r="D4013" s="185"/>
    </row>
    <row r="4014" spans="4:4" x14ac:dyDescent="0.2">
      <c r="D4014" s="185"/>
    </row>
    <row r="4015" spans="4:4" x14ac:dyDescent="0.2">
      <c r="D4015" s="185"/>
    </row>
    <row r="4016" spans="4:4" x14ac:dyDescent="0.2">
      <c r="D4016" s="185"/>
    </row>
    <row r="4017" spans="4:4" x14ac:dyDescent="0.2">
      <c r="D4017" s="185"/>
    </row>
    <row r="4018" spans="4:4" x14ac:dyDescent="0.2">
      <c r="D4018" s="185"/>
    </row>
    <row r="4019" spans="4:4" x14ac:dyDescent="0.2">
      <c r="D4019" s="185"/>
    </row>
    <row r="4020" spans="4:4" x14ac:dyDescent="0.2">
      <c r="D4020" s="185"/>
    </row>
    <row r="4021" spans="4:4" x14ac:dyDescent="0.2">
      <c r="D4021" s="185"/>
    </row>
    <row r="4022" spans="4:4" x14ac:dyDescent="0.2">
      <c r="D4022" s="185"/>
    </row>
    <row r="4023" spans="4:4" x14ac:dyDescent="0.2">
      <c r="D4023" s="185"/>
    </row>
    <row r="4024" spans="4:4" x14ac:dyDescent="0.2">
      <c r="D4024" s="185"/>
    </row>
    <row r="4025" spans="4:4" x14ac:dyDescent="0.2">
      <c r="D4025" s="185"/>
    </row>
    <row r="4026" spans="4:4" x14ac:dyDescent="0.2">
      <c r="D4026" s="185"/>
    </row>
    <row r="4027" spans="4:4" x14ac:dyDescent="0.2">
      <c r="D4027" s="185"/>
    </row>
    <row r="4028" spans="4:4" x14ac:dyDescent="0.2">
      <c r="D4028" s="185"/>
    </row>
    <row r="4029" spans="4:4" x14ac:dyDescent="0.2">
      <c r="D4029" s="185"/>
    </row>
    <row r="4030" spans="4:4" x14ac:dyDescent="0.2">
      <c r="D4030" s="185"/>
    </row>
    <row r="4031" spans="4:4" x14ac:dyDescent="0.2">
      <c r="D4031" s="185"/>
    </row>
    <row r="4032" spans="4:4" x14ac:dyDescent="0.2">
      <c r="D4032" s="185"/>
    </row>
    <row r="4033" spans="4:4" x14ac:dyDescent="0.2">
      <c r="D4033" s="185"/>
    </row>
    <row r="4034" spans="4:4" x14ac:dyDescent="0.2">
      <c r="D4034" s="185"/>
    </row>
    <row r="4035" spans="4:4" x14ac:dyDescent="0.2">
      <c r="D4035" s="185"/>
    </row>
    <row r="4036" spans="4:4" x14ac:dyDescent="0.2">
      <c r="D4036" s="185"/>
    </row>
    <row r="4037" spans="4:4" x14ac:dyDescent="0.2">
      <c r="D4037" s="185"/>
    </row>
    <row r="4038" spans="4:4" x14ac:dyDescent="0.2">
      <c r="D4038" s="185"/>
    </row>
    <row r="4039" spans="4:4" x14ac:dyDescent="0.2">
      <c r="D4039" s="185"/>
    </row>
    <row r="4040" spans="4:4" x14ac:dyDescent="0.2">
      <c r="D4040" s="185"/>
    </row>
    <row r="4041" spans="4:4" x14ac:dyDescent="0.2">
      <c r="D4041" s="185"/>
    </row>
    <row r="4042" spans="4:4" x14ac:dyDescent="0.2">
      <c r="D4042" s="185"/>
    </row>
    <row r="4043" spans="4:4" x14ac:dyDescent="0.2">
      <c r="D4043" s="185"/>
    </row>
    <row r="4044" spans="4:4" x14ac:dyDescent="0.2">
      <c r="D4044" s="185"/>
    </row>
    <row r="4045" spans="4:4" x14ac:dyDescent="0.2">
      <c r="D4045" s="185"/>
    </row>
    <row r="4046" spans="4:4" x14ac:dyDescent="0.2">
      <c r="D4046" s="185"/>
    </row>
    <row r="4047" spans="4:4" x14ac:dyDescent="0.2">
      <c r="D4047" s="185"/>
    </row>
    <row r="4048" spans="4:4" x14ac:dyDescent="0.2">
      <c r="D4048" s="185"/>
    </row>
    <row r="4049" spans="4:4" x14ac:dyDescent="0.2">
      <c r="D4049" s="185"/>
    </row>
    <row r="4050" spans="4:4" x14ac:dyDescent="0.2">
      <c r="D4050" s="185"/>
    </row>
    <row r="4051" spans="4:4" x14ac:dyDescent="0.2">
      <c r="D4051" s="185"/>
    </row>
    <row r="4052" spans="4:4" x14ac:dyDescent="0.2">
      <c r="D4052" s="185"/>
    </row>
    <row r="4053" spans="4:4" x14ac:dyDescent="0.2">
      <c r="D4053" s="185"/>
    </row>
    <row r="4054" spans="4:4" x14ac:dyDescent="0.2">
      <c r="D4054" s="185"/>
    </row>
    <row r="4055" spans="4:4" x14ac:dyDescent="0.2">
      <c r="D4055" s="185"/>
    </row>
    <row r="4056" spans="4:4" x14ac:dyDescent="0.2">
      <c r="D4056" s="185"/>
    </row>
    <row r="4057" spans="4:4" x14ac:dyDescent="0.2">
      <c r="D4057" s="185"/>
    </row>
    <row r="4058" spans="4:4" x14ac:dyDescent="0.2">
      <c r="D4058" s="185"/>
    </row>
    <row r="4059" spans="4:4" x14ac:dyDescent="0.2">
      <c r="D4059" s="185"/>
    </row>
    <row r="4060" spans="4:4" x14ac:dyDescent="0.2">
      <c r="D4060" s="185"/>
    </row>
    <row r="4061" spans="4:4" x14ac:dyDescent="0.2">
      <c r="D4061" s="185"/>
    </row>
    <row r="4062" spans="4:4" x14ac:dyDescent="0.2">
      <c r="D4062" s="185"/>
    </row>
    <row r="4063" spans="4:4" x14ac:dyDescent="0.2">
      <c r="D4063" s="185"/>
    </row>
    <row r="4064" spans="4:4" x14ac:dyDescent="0.2">
      <c r="D4064" s="185"/>
    </row>
    <row r="4065" spans="4:4" x14ac:dyDescent="0.2">
      <c r="D4065" s="185"/>
    </row>
    <row r="4066" spans="4:4" x14ac:dyDescent="0.2">
      <c r="D4066" s="185"/>
    </row>
    <row r="4067" spans="4:4" x14ac:dyDescent="0.2">
      <c r="D4067" s="185"/>
    </row>
    <row r="4068" spans="4:4" x14ac:dyDescent="0.2">
      <c r="D4068" s="185"/>
    </row>
    <row r="4069" spans="4:4" x14ac:dyDescent="0.2">
      <c r="D4069" s="185"/>
    </row>
    <row r="4070" spans="4:4" x14ac:dyDescent="0.2">
      <c r="D4070" s="185"/>
    </row>
    <row r="4071" spans="4:4" x14ac:dyDescent="0.2">
      <c r="D4071" s="185"/>
    </row>
    <row r="4072" spans="4:4" x14ac:dyDescent="0.2">
      <c r="D4072" s="185"/>
    </row>
    <row r="4073" spans="4:4" x14ac:dyDescent="0.2">
      <c r="D4073" s="185"/>
    </row>
    <row r="4074" spans="4:4" x14ac:dyDescent="0.2">
      <c r="D4074" s="185"/>
    </row>
    <row r="4075" spans="4:4" x14ac:dyDescent="0.2">
      <c r="D4075" s="185"/>
    </row>
    <row r="4076" spans="4:4" x14ac:dyDescent="0.2">
      <c r="D4076" s="185"/>
    </row>
    <row r="4077" spans="4:4" x14ac:dyDescent="0.2">
      <c r="D4077" s="185"/>
    </row>
    <row r="4078" spans="4:4" x14ac:dyDescent="0.2">
      <c r="D4078" s="185"/>
    </row>
    <row r="4079" spans="4:4" x14ac:dyDescent="0.2">
      <c r="D4079" s="185"/>
    </row>
    <row r="4080" spans="4:4" x14ac:dyDescent="0.2">
      <c r="D4080" s="185"/>
    </row>
    <row r="4081" spans="4:4" x14ac:dyDescent="0.2">
      <c r="D4081" s="185"/>
    </row>
    <row r="4082" spans="4:4" x14ac:dyDescent="0.2">
      <c r="D4082" s="185"/>
    </row>
    <row r="4083" spans="4:4" x14ac:dyDescent="0.2">
      <c r="D4083" s="185"/>
    </row>
    <row r="4084" spans="4:4" x14ac:dyDescent="0.2">
      <c r="D4084" s="185"/>
    </row>
    <row r="4085" spans="4:4" x14ac:dyDescent="0.2">
      <c r="D4085" s="185"/>
    </row>
    <row r="4086" spans="4:4" x14ac:dyDescent="0.2">
      <c r="D4086" s="185"/>
    </row>
    <row r="4087" spans="4:4" x14ac:dyDescent="0.2">
      <c r="D4087" s="185"/>
    </row>
    <row r="4088" spans="4:4" x14ac:dyDescent="0.2">
      <c r="D4088" s="185"/>
    </row>
    <row r="4089" spans="4:4" x14ac:dyDescent="0.2">
      <c r="D4089" s="185"/>
    </row>
    <row r="4090" spans="4:4" x14ac:dyDescent="0.2">
      <c r="D4090" s="185"/>
    </row>
    <row r="4091" spans="4:4" x14ac:dyDescent="0.2">
      <c r="D4091" s="185"/>
    </row>
    <row r="4092" spans="4:4" x14ac:dyDescent="0.2">
      <c r="D4092" s="185"/>
    </row>
    <row r="4093" spans="4:4" x14ac:dyDescent="0.2">
      <c r="D4093" s="185"/>
    </row>
    <row r="4094" spans="4:4" x14ac:dyDescent="0.2">
      <c r="D4094" s="185"/>
    </row>
    <row r="4095" spans="4:4" x14ac:dyDescent="0.2">
      <c r="D4095" s="185"/>
    </row>
    <row r="4096" spans="4:4" x14ac:dyDescent="0.2">
      <c r="D4096" s="185"/>
    </row>
    <row r="4097" spans="4:4" x14ac:dyDescent="0.2">
      <c r="D4097" s="185"/>
    </row>
    <row r="4098" spans="4:4" x14ac:dyDescent="0.2">
      <c r="D4098" s="185"/>
    </row>
    <row r="4099" spans="4:4" x14ac:dyDescent="0.2">
      <c r="D4099" s="185"/>
    </row>
    <row r="4100" spans="4:4" x14ac:dyDescent="0.2">
      <c r="D4100" s="185"/>
    </row>
    <row r="4101" spans="4:4" x14ac:dyDescent="0.2">
      <c r="D4101" s="185"/>
    </row>
    <row r="4102" spans="4:4" x14ac:dyDescent="0.2">
      <c r="D4102" s="185"/>
    </row>
    <row r="4103" spans="4:4" x14ac:dyDescent="0.2">
      <c r="D4103" s="185"/>
    </row>
    <row r="4104" spans="4:4" x14ac:dyDescent="0.2">
      <c r="D4104" s="185"/>
    </row>
    <row r="4105" spans="4:4" x14ac:dyDescent="0.2">
      <c r="D4105" s="185"/>
    </row>
    <row r="4106" spans="4:4" x14ac:dyDescent="0.2">
      <c r="D4106" s="185"/>
    </row>
    <row r="4107" spans="4:4" x14ac:dyDescent="0.2">
      <c r="D4107" s="185"/>
    </row>
    <row r="4108" spans="4:4" x14ac:dyDescent="0.2">
      <c r="D4108" s="185"/>
    </row>
    <row r="4109" spans="4:4" x14ac:dyDescent="0.2">
      <c r="D4109" s="185"/>
    </row>
    <row r="4110" spans="4:4" x14ac:dyDescent="0.2">
      <c r="D4110" s="185"/>
    </row>
    <row r="4111" spans="4:4" x14ac:dyDescent="0.2">
      <c r="D4111" s="185"/>
    </row>
    <row r="4112" spans="4:4" x14ac:dyDescent="0.2">
      <c r="D4112" s="185"/>
    </row>
    <row r="4113" spans="4:4" x14ac:dyDescent="0.2">
      <c r="D4113" s="185"/>
    </row>
    <row r="4114" spans="4:4" x14ac:dyDescent="0.2">
      <c r="D4114" s="185"/>
    </row>
    <row r="4115" spans="4:4" x14ac:dyDescent="0.2">
      <c r="D4115" s="185"/>
    </row>
    <row r="4116" spans="4:4" x14ac:dyDescent="0.2">
      <c r="D4116" s="185"/>
    </row>
    <row r="4117" spans="4:4" x14ac:dyDescent="0.2">
      <c r="D4117" s="185"/>
    </row>
    <row r="4118" spans="4:4" x14ac:dyDescent="0.2">
      <c r="D4118" s="185"/>
    </row>
    <row r="4119" spans="4:4" x14ac:dyDescent="0.2">
      <c r="D4119" s="185"/>
    </row>
    <row r="4120" spans="4:4" x14ac:dyDescent="0.2">
      <c r="D4120" s="185"/>
    </row>
    <row r="4121" spans="4:4" x14ac:dyDescent="0.2">
      <c r="D4121" s="185"/>
    </row>
    <row r="4122" spans="4:4" x14ac:dyDescent="0.2">
      <c r="D4122" s="185"/>
    </row>
    <row r="4123" spans="4:4" x14ac:dyDescent="0.2">
      <c r="D4123" s="185"/>
    </row>
    <row r="4124" spans="4:4" x14ac:dyDescent="0.2">
      <c r="D4124" s="185"/>
    </row>
    <row r="4125" spans="4:4" x14ac:dyDescent="0.2">
      <c r="D4125" s="185"/>
    </row>
    <row r="4126" spans="4:4" x14ac:dyDescent="0.2">
      <c r="D4126" s="185"/>
    </row>
    <row r="4127" spans="4:4" x14ac:dyDescent="0.2">
      <c r="D4127" s="185"/>
    </row>
    <row r="4128" spans="4:4" x14ac:dyDescent="0.2">
      <c r="D4128" s="185"/>
    </row>
    <row r="4129" spans="4:4" x14ac:dyDescent="0.2">
      <c r="D4129" s="185"/>
    </row>
    <row r="4130" spans="4:4" x14ac:dyDescent="0.2">
      <c r="D4130" s="185"/>
    </row>
    <row r="4131" spans="4:4" x14ac:dyDescent="0.2">
      <c r="D4131" s="185"/>
    </row>
    <row r="4132" spans="4:4" x14ac:dyDescent="0.2">
      <c r="D4132" s="185"/>
    </row>
    <row r="4133" spans="4:4" x14ac:dyDescent="0.2">
      <c r="D4133" s="185"/>
    </row>
    <row r="4134" spans="4:4" x14ac:dyDescent="0.2">
      <c r="D4134" s="185"/>
    </row>
    <row r="4135" spans="4:4" x14ac:dyDescent="0.2">
      <c r="D4135" s="185"/>
    </row>
    <row r="4136" spans="4:4" x14ac:dyDescent="0.2">
      <c r="D4136" s="185"/>
    </row>
    <row r="4137" spans="4:4" x14ac:dyDescent="0.2">
      <c r="D4137" s="185"/>
    </row>
    <row r="4138" spans="4:4" x14ac:dyDescent="0.2">
      <c r="D4138" s="185"/>
    </row>
    <row r="4139" spans="4:4" x14ac:dyDescent="0.2">
      <c r="D4139" s="185"/>
    </row>
    <row r="4140" spans="4:4" x14ac:dyDescent="0.2">
      <c r="D4140" s="185"/>
    </row>
    <row r="4141" spans="4:4" x14ac:dyDescent="0.2">
      <c r="D4141" s="185"/>
    </row>
    <row r="4142" spans="4:4" x14ac:dyDescent="0.2">
      <c r="D4142" s="185"/>
    </row>
    <row r="4143" spans="4:4" x14ac:dyDescent="0.2">
      <c r="D4143" s="185"/>
    </row>
    <row r="4144" spans="4:4" x14ac:dyDescent="0.2">
      <c r="D4144" s="185"/>
    </row>
    <row r="4145" spans="4:4" x14ac:dyDescent="0.2">
      <c r="D4145" s="185"/>
    </row>
    <row r="4146" spans="4:4" x14ac:dyDescent="0.2">
      <c r="D4146" s="185"/>
    </row>
    <row r="4147" spans="4:4" x14ac:dyDescent="0.2">
      <c r="D4147" s="185"/>
    </row>
    <row r="4148" spans="4:4" x14ac:dyDescent="0.2">
      <c r="D4148" s="185"/>
    </row>
    <row r="4149" spans="4:4" x14ac:dyDescent="0.2">
      <c r="D4149" s="185"/>
    </row>
    <row r="4150" spans="4:4" x14ac:dyDescent="0.2">
      <c r="D4150" s="185"/>
    </row>
    <row r="4151" spans="4:4" x14ac:dyDescent="0.2">
      <c r="D4151" s="185"/>
    </row>
    <row r="4152" spans="4:4" x14ac:dyDescent="0.2">
      <c r="D4152" s="185"/>
    </row>
    <row r="4153" spans="4:4" x14ac:dyDescent="0.2">
      <c r="D4153" s="185"/>
    </row>
    <row r="4154" spans="4:4" x14ac:dyDescent="0.2">
      <c r="D4154" s="185"/>
    </row>
    <row r="4155" spans="4:4" x14ac:dyDescent="0.2">
      <c r="D4155" s="185"/>
    </row>
    <row r="4156" spans="4:4" x14ac:dyDescent="0.2">
      <c r="D4156" s="185"/>
    </row>
    <row r="4157" spans="4:4" x14ac:dyDescent="0.2">
      <c r="D4157" s="185"/>
    </row>
    <row r="4158" spans="4:4" x14ac:dyDescent="0.2">
      <c r="D4158" s="185"/>
    </row>
    <row r="4159" spans="4:4" x14ac:dyDescent="0.2">
      <c r="D4159" s="185"/>
    </row>
    <row r="4160" spans="4:4" x14ac:dyDescent="0.2">
      <c r="D4160" s="185"/>
    </row>
    <row r="4161" spans="4:4" x14ac:dyDescent="0.2">
      <c r="D4161" s="185"/>
    </row>
    <row r="4162" spans="4:4" x14ac:dyDescent="0.2">
      <c r="D4162" s="185"/>
    </row>
    <row r="4163" spans="4:4" x14ac:dyDescent="0.2">
      <c r="D4163" s="185"/>
    </row>
    <row r="4164" spans="4:4" x14ac:dyDescent="0.2">
      <c r="D4164" s="185"/>
    </row>
    <row r="4165" spans="4:4" x14ac:dyDescent="0.2">
      <c r="D4165" s="185"/>
    </row>
    <row r="4166" spans="4:4" x14ac:dyDescent="0.2">
      <c r="D4166" s="185"/>
    </row>
    <row r="4167" spans="4:4" x14ac:dyDescent="0.2">
      <c r="D4167" s="185"/>
    </row>
    <row r="4168" spans="4:4" x14ac:dyDescent="0.2">
      <c r="D4168" s="185"/>
    </row>
    <row r="4169" spans="4:4" x14ac:dyDescent="0.2">
      <c r="D4169" s="185"/>
    </row>
    <row r="4170" spans="4:4" x14ac:dyDescent="0.2">
      <c r="D4170" s="185"/>
    </row>
    <row r="4171" spans="4:4" x14ac:dyDescent="0.2">
      <c r="D4171" s="185"/>
    </row>
    <row r="4172" spans="4:4" x14ac:dyDescent="0.2">
      <c r="D4172" s="185"/>
    </row>
    <row r="4173" spans="4:4" x14ac:dyDescent="0.2">
      <c r="D4173" s="185"/>
    </row>
    <row r="4174" spans="4:4" x14ac:dyDescent="0.2">
      <c r="D4174" s="185"/>
    </row>
    <row r="4175" spans="4:4" x14ac:dyDescent="0.2">
      <c r="D4175" s="185"/>
    </row>
    <row r="4176" spans="4:4" x14ac:dyDescent="0.2">
      <c r="D4176" s="185"/>
    </row>
    <row r="4177" spans="4:4" x14ac:dyDescent="0.2">
      <c r="D4177" s="185"/>
    </row>
    <row r="4178" spans="4:4" x14ac:dyDescent="0.2">
      <c r="D4178" s="185"/>
    </row>
    <row r="4179" spans="4:4" x14ac:dyDescent="0.2">
      <c r="D4179" s="185"/>
    </row>
    <row r="4180" spans="4:4" x14ac:dyDescent="0.2">
      <c r="D4180" s="185"/>
    </row>
    <row r="4181" spans="4:4" x14ac:dyDescent="0.2">
      <c r="D4181" s="185"/>
    </row>
    <row r="4182" spans="4:4" x14ac:dyDescent="0.2">
      <c r="D4182" s="185"/>
    </row>
    <row r="4183" spans="4:4" x14ac:dyDescent="0.2">
      <c r="D4183" s="185"/>
    </row>
    <row r="4184" spans="4:4" x14ac:dyDescent="0.2">
      <c r="D4184" s="185"/>
    </row>
    <row r="4185" spans="4:4" x14ac:dyDescent="0.2">
      <c r="D4185" s="185"/>
    </row>
    <row r="4186" spans="4:4" x14ac:dyDescent="0.2">
      <c r="D4186" s="185"/>
    </row>
    <row r="4187" spans="4:4" x14ac:dyDescent="0.2">
      <c r="D4187" s="185"/>
    </row>
    <row r="4188" spans="4:4" x14ac:dyDescent="0.2">
      <c r="D4188" s="185"/>
    </row>
    <row r="4189" spans="4:4" x14ac:dyDescent="0.2">
      <c r="D4189" s="185"/>
    </row>
    <row r="4190" spans="4:4" x14ac:dyDescent="0.2">
      <c r="D4190" s="185"/>
    </row>
    <row r="4191" spans="4:4" x14ac:dyDescent="0.2">
      <c r="D4191" s="185"/>
    </row>
    <row r="4192" spans="4:4" x14ac:dyDescent="0.2">
      <c r="D4192" s="185"/>
    </row>
    <row r="4193" spans="4:4" x14ac:dyDescent="0.2">
      <c r="D4193" s="185"/>
    </row>
    <row r="4194" spans="4:4" x14ac:dyDescent="0.2">
      <c r="D4194" s="185"/>
    </row>
    <row r="4195" spans="4:4" x14ac:dyDescent="0.2">
      <c r="D4195" s="185"/>
    </row>
    <row r="4196" spans="4:4" x14ac:dyDescent="0.2">
      <c r="D4196" s="185"/>
    </row>
    <row r="4197" spans="4:4" x14ac:dyDescent="0.2">
      <c r="D4197" s="185"/>
    </row>
    <row r="4198" spans="4:4" x14ac:dyDescent="0.2">
      <c r="D4198" s="185"/>
    </row>
    <row r="4199" spans="4:4" x14ac:dyDescent="0.2">
      <c r="D4199" s="185"/>
    </row>
    <row r="4200" spans="4:4" x14ac:dyDescent="0.2">
      <c r="D4200" s="185"/>
    </row>
    <row r="4201" spans="4:4" x14ac:dyDescent="0.2">
      <c r="D4201" s="185"/>
    </row>
    <row r="4202" spans="4:4" x14ac:dyDescent="0.2">
      <c r="D4202" s="185"/>
    </row>
    <row r="4203" spans="4:4" x14ac:dyDescent="0.2">
      <c r="D4203" s="185"/>
    </row>
    <row r="4204" spans="4:4" x14ac:dyDescent="0.2">
      <c r="D4204" s="185"/>
    </row>
    <row r="4205" spans="4:4" x14ac:dyDescent="0.2">
      <c r="D4205" s="185"/>
    </row>
    <row r="4206" spans="4:4" x14ac:dyDescent="0.2">
      <c r="D4206" s="185"/>
    </row>
    <row r="4207" spans="4:4" x14ac:dyDescent="0.2">
      <c r="D4207" s="185"/>
    </row>
    <row r="4208" spans="4:4" x14ac:dyDescent="0.2">
      <c r="D4208" s="185"/>
    </row>
    <row r="4209" spans="4:4" x14ac:dyDescent="0.2">
      <c r="D4209" s="185"/>
    </row>
    <row r="4210" spans="4:4" x14ac:dyDescent="0.2">
      <c r="D4210" s="185"/>
    </row>
    <row r="4211" spans="4:4" x14ac:dyDescent="0.2">
      <c r="D4211" s="185"/>
    </row>
    <row r="4212" spans="4:4" x14ac:dyDescent="0.2">
      <c r="D4212" s="185"/>
    </row>
    <row r="4213" spans="4:4" x14ac:dyDescent="0.2">
      <c r="D4213" s="185"/>
    </row>
    <row r="4214" spans="4:4" x14ac:dyDescent="0.2">
      <c r="D4214" s="185"/>
    </row>
    <row r="4215" spans="4:4" x14ac:dyDescent="0.2">
      <c r="D4215" s="185"/>
    </row>
    <row r="4216" spans="4:4" x14ac:dyDescent="0.2">
      <c r="D4216" s="185"/>
    </row>
    <row r="4217" spans="4:4" x14ac:dyDescent="0.2">
      <c r="D4217" s="185"/>
    </row>
    <row r="4218" spans="4:4" x14ac:dyDescent="0.2">
      <c r="D4218" s="185"/>
    </row>
    <row r="4219" spans="4:4" x14ac:dyDescent="0.2">
      <c r="D4219" s="185"/>
    </row>
    <row r="4220" spans="4:4" x14ac:dyDescent="0.2">
      <c r="D4220" s="185"/>
    </row>
    <row r="4221" spans="4:4" x14ac:dyDescent="0.2">
      <c r="D4221" s="185"/>
    </row>
    <row r="4222" spans="4:4" x14ac:dyDescent="0.2">
      <c r="D4222" s="185"/>
    </row>
    <row r="4223" spans="4:4" x14ac:dyDescent="0.2">
      <c r="D4223" s="185"/>
    </row>
    <row r="4224" spans="4:4" x14ac:dyDescent="0.2">
      <c r="D4224" s="185"/>
    </row>
    <row r="4225" spans="4:4" x14ac:dyDescent="0.2">
      <c r="D4225" s="185"/>
    </row>
    <row r="4226" spans="4:4" x14ac:dyDescent="0.2">
      <c r="D4226" s="185"/>
    </row>
    <row r="4227" spans="4:4" x14ac:dyDescent="0.2">
      <c r="D4227" s="185"/>
    </row>
    <row r="4228" spans="4:4" x14ac:dyDescent="0.2">
      <c r="D4228" s="185"/>
    </row>
    <row r="4229" spans="4:4" x14ac:dyDescent="0.2">
      <c r="D4229" s="185"/>
    </row>
    <row r="4230" spans="4:4" x14ac:dyDescent="0.2">
      <c r="D4230" s="185"/>
    </row>
    <row r="4231" spans="4:4" x14ac:dyDescent="0.2">
      <c r="D4231" s="185"/>
    </row>
    <row r="4232" spans="4:4" x14ac:dyDescent="0.2">
      <c r="D4232" s="185"/>
    </row>
    <row r="4233" spans="4:4" x14ac:dyDescent="0.2">
      <c r="D4233" s="185"/>
    </row>
    <row r="4234" spans="4:4" x14ac:dyDescent="0.2">
      <c r="D4234" s="185"/>
    </row>
    <row r="4235" spans="4:4" x14ac:dyDescent="0.2">
      <c r="D4235" s="185"/>
    </row>
    <row r="4236" spans="4:4" x14ac:dyDescent="0.2">
      <c r="D4236" s="185"/>
    </row>
    <row r="4237" spans="4:4" x14ac:dyDescent="0.2">
      <c r="D4237" s="185"/>
    </row>
    <row r="4238" spans="4:4" x14ac:dyDescent="0.2">
      <c r="D4238" s="185"/>
    </row>
    <row r="4239" spans="4:4" x14ac:dyDescent="0.2">
      <c r="D4239" s="185"/>
    </row>
    <row r="4240" spans="4:4" x14ac:dyDescent="0.2">
      <c r="D4240" s="185"/>
    </row>
    <row r="4241" spans="4:4" x14ac:dyDescent="0.2">
      <c r="D4241" s="185"/>
    </row>
    <row r="4242" spans="4:4" x14ac:dyDescent="0.2">
      <c r="D4242" s="185"/>
    </row>
    <row r="4243" spans="4:4" x14ac:dyDescent="0.2">
      <c r="D4243" s="185"/>
    </row>
    <row r="4244" spans="4:4" x14ac:dyDescent="0.2">
      <c r="D4244" s="185"/>
    </row>
    <row r="4245" spans="4:4" x14ac:dyDescent="0.2">
      <c r="D4245" s="185"/>
    </row>
    <row r="4246" spans="4:4" x14ac:dyDescent="0.2">
      <c r="D4246" s="185"/>
    </row>
    <row r="4247" spans="4:4" x14ac:dyDescent="0.2">
      <c r="D4247" s="185"/>
    </row>
    <row r="4248" spans="4:4" x14ac:dyDescent="0.2">
      <c r="D4248" s="185"/>
    </row>
    <row r="4249" spans="4:4" x14ac:dyDescent="0.2">
      <c r="D4249" s="185"/>
    </row>
    <row r="4250" spans="4:4" x14ac:dyDescent="0.2">
      <c r="D4250" s="185"/>
    </row>
    <row r="4251" spans="4:4" x14ac:dyDescent="0.2">
      <c r="D4251" s="185"/>
    </row>
    <row r="4252" spans="4:4" x14ac:dyDescent="0.2">
      <c r="D4252" s="185"/>
    </row>
    <row r="4253" spans="4:4" x14ac:dyDescent="0.2">
      <c r="D4253" s="185"/>
    </row>
    <row r="4254" spans="4:4" x14ac:dyDescent="0.2">
      <c r="D4254" s="185"/>
    </row>
    <row r="4255" spans="4:4" x14ac:dyDescent="0.2">
      <c r="D4255" s="185"/>
    </row>
    <row r="4256" spans="4:4" x14ac:dyDescent="0.2">
      <c r="D4256" s="185"/>
    </row>
    <row r="4257" spans="4:4" x14ac:dyDescent="0.2">
      <c r="D4257" s="185"/>
    </row>
    <row r="4258" spans="4:4" x14ac:dyDescent="0.2">
      <c r="D4258" s="185"/>
    </row>
    <row r="4259" spans="4:4" x14ac:dyDescent="0.2">
      <c r="D4259" s="185"/>
    </row>
    <row r="4260" spans="4:4" x14ac:dyDescent="0.2">
      <c r="D4260" s="185"/>
    </row>
    <row r="4261" spans="4:4" x14ac:dyDescent="0.2">
      <c r="D4261" s="185"/>
    </row>
    <row r="4262" spans="4:4" x14ac:dyDescent="0.2">
      <c r="D4262" s="185"/>
    </row>
    <row r="4263" spans="4:4" x14ac:dyDescent="0.2">
      <c r="D4263" s="185"/>
    </row>
    <row r="4264" spans="4:4" x14ac:dyDescent="0.2">
      <c r="D4264" s="185"/>
    </row>
    <row r="4265" spans="4:4" x14ac:dyDescent="0.2">
      <c r="D4265" s="185"/>
    </row>
    <row r="4266" spans="4:4" x14ac:dyDescent="0.2">
      <c r="D4266" s="185"/>
    </row>
    <row r="4267" spans="4:4" x14ac:dyDescent="0.2">
      <c r="D4267" s="185"/>
    </row>
    <row r="4268" spans="4:4" x14ac:dyDescent="0.2">
      <c r="D4268" s="185"/>
    </row>
    <row r="4269" spans="4:4" x14ac:dyDescent="0.2">
      <c r="D4269" s="185"/>
    </row>
    <row r="4270" spans="4:4" x14ac:dyDescent="0.2">
      <c r="D4270" s="185"/>
    </row>
    <row r="4271" spans="4:4" x14ac:dyDescent="0.2">
      <c r="D4271" s="185"/>
    </row>
    <row r="4272" spans="4:4" x14ac:dyDescent="0.2">
      <c r="D4272" s="185"/>
    </row>
    <row r="4273" spans="4:4" x14ac:dyDescent="0.2">
      <c r="D4273" s="185"/>
    </row>
    <row r="4274" spans="4:4" x14ac:dyDescent="0.2">
      <c r="D4274" s="185"/>
    </row>
    <row r="4275" spans="4:4" x14ac:dyDescent="0.2">
      <c r="D4275" s="185"/>
    </row>
    <row r="4276" spans="4:4" x14ac:dyDescent="0.2">
      <c r="D4276" s="185"/>
    </row>
    <row r="4277" spans="4:4" x14ac:dyDescent="0.2">
      <c r="D4277" s="185"/>
    </row>
    <row r="4278" spans="4:4" x14ac:dyDescent="0.2">
      <c r="D4278" s="185"/>
    </row>
    <row r="4279" spans="4:4" x14ac:dyDescent="0.2">
      <c r="D4279" s="185"/>
    </row>
    <row r="4280" spans="4:4" x14ac:dyDescent="0.2">
      <c r="D4280" s="185"/>
    </row>
    <row r="4281" spans="4:4" x14ac:dyDescent="0.2">
      <c r="D4281" s="185"/>
    </row>
    <row r="4282" spans="4:4" x14ac:dyDescent="0.2">
      <c r="D4282" s="185"/>
    </row>
    <row r="4283" spans="4:4" x14ac:dyDescent="0.2">
      <c r="D4283" s="185"/>
    </row>
    <row r="4284" spans="4:4" x14ac:dyDescent="0.2">
      <c r="D4284" s="185"/>
    </row>
    <row r="4285" spans="4:4" x14ac:dyDescent="0.2">
      <c r="D4285" s="185"/>
    </row>
    <row r="4286" spans="4:4" x14ac:dyDescent="0.2">
      <c r="D4286" s="185"/>
    </row>
    <row r="4287" spans="4:4" x14ac:dyDescent="0.2">
      <c r="D4287" s="185"/>
    </row>
    <row r="4288" spans="4:4" x14ac:dyDescent="0.2">
      <c r="D4288" s="185"/>
    </row>
    <row r="4289" spans="4:4" x14ac:dyDescent="0.2">
      <c r="D4289" s="185"/>
    </row>
    <row r="4290" spans="4:4" x14ac:dyDescent="0.2">
      <c r="D4290" s="185"/>
    </row>
    <row r="4291" spans="4:4" x14ac:dyDescent="0.2">
      <c r="D4291" s="185"/>
    </row>
    <row r="4292" spans="4:4" x14ac:dyDescent="0.2">
      <c r="D4292" s="185"/>
    </row>
    <row r="4293" spans="4:4" x14ac:dyDescent="0.2">
      <c r="D4293" s="185"/>
    </row>
    <row r="4294" spans="4:4" x14ac:dyDescent="0.2">
      <c r="D4294" s="185"/>
    </row>
    <row r="4295" spans="4:4" x14ac:dyDescent="0.2">
      <c r="D4295" s="185"/>
    </row>
    <row r="4296" spans="4:4" x14ac:dyDescent="0.2">
      <c r="D4296" s="185"/>
    </row>
    <row r="4297" spans="4:4" x14ac:dyDescent="0.2">
      <c r="D4297" s="185"/>
    </row>
    <row r="4298" spans="4:4" x14ac:dyDescent="0.2">
      <c r="D4298" s="185"/>
    </row>
    <row r="4299" spans="4:4" x14ac:dyDescent="0.2">
      <c r="D4299" s="185"/>
    </row>
    <row r="4300" spans="4:4" x14ac:dyDescent="0.2">
      <c r="D4300" s="185"/>
    </row>
    <row r="4301" spans="4:4" x14ac:dyDescent="0.2">
      <c r="D4301" s="185"/>
    </row>
    <row r="4302" spans="4:4" x14ac:dyDescent="0.2">
      <c r="D4302" s="185"/>
    </row>
    <row r="4303" spans="4:4" x14ac:dyDescent="0.2">
      <c r="D4303" s="185"/>
    </row>
    <row r="4304" spans="4:4" x14ac:dyDescent="0.2">
      <c r="D4304" s="185"/>
    </row>
    <row r="4305" spans="4:4" x14ac:dyDescent="0.2">
      <c r="D4305" s="185"/>
    </row>
    <row r="4306" spans="4:4" x14ac:dyDescent="0.2">
      <c r="D4306" s="185"/>
    </row>
    <row r="4307" spans="4:4" x14ac:dyDescent="0.2">
      <c r="D4307" s="185"/>
    </row>
    <row r="4308" spans="4:4" x14ac:dyDescent="0.2">
      <c r="D4308" s="185"/>
    </row>
    <row r="4309" spans="4:4" x14ac:dyDescent="0.2">
      <c r="D4309" s="185"/>
    </row>
    <row r="4310" spans="4:4" x14ac:dyDescent="0.2">
      <c r="D4310" s="185"/>
    </row>
    <row r="4311" spans="4:4" x14ac:dyDescent="0.2">
      <c r="D4311" s="185"/>
    </row>
    <row r="4312" spans="4:4" x14ac:dyDescent="0.2">
      <c r="D4312" s="185"/>
    </row>
    <row r="4313" spans="4:4" x14ac:dyDescent="0.2">
      <c r="D4313" s="185"/>
    </row>
    <row r="4314" spans="4:4" x14ac:dyDescent="0.2">
      <c r="D4314" s="185"/>
    </row>
    <row r="4315" spans="4:4" x14ac:dyDescent="0.2">
      <c r="D4315" s="185"/>
    </row>
    <row r="4316" spans="4:4" x14ac:dyDescent="0.2">
      <c r="D4316" s="185"/>
    </row>
    <row r="4317" spans="4:4" x14ac:dyDescent="0.2">
      <c r="D4317" s="185"/>
    </row>
    <row r="4318" spans="4:4" x14ac:dyDescent="0.2">
      <c r="D4318" s="185"/>
    </row>
    <row r="4319" spans="4:4" x14ac:dyDescent="0.2">
      <c r="D4319" s="185"/>
    </row>
    <row r="4320" spans="4:4" x14ac:dyDescent="0.2">
      <c r="D4320" s="185"/>
    </row>
    <row r="4321" spans="4:4" x14ac:dyDescent="0.2">
      <c r="D4321" s="185"/>
    </row>
    <row r="4322" spans="4:4" x14ac:dyDescent="0.2">
      <c r="D4322" s="185"/>
    </row>
    <row r="4323" spans="4:4" x14ac:dyDescent="0.2">
      <c r="D4323" s="185"/>
    </row>
    <row r="4324" spans="4:4" x14ac:dyDescent="0.2">
      <c r="D4324" s="185"/>
    </row>
    <row r="4325" spans="4:4" x14ac:dyDescent="0.2">
      <c r="D4325" s="185"/>
    </row>
    <row r="4326" spans="4:4" x14ac:dyDescent="0.2">
      <c r="D4326" s="185"/>
    </row>
    <row r="4327" spans="4:4" x14ac:dyDescent="0.2">
      <c r="D4327" s="185"/>
    </row>
    <row r="4328" spans="4:4" x14ac:dyDescent="0.2">
      <c r="D4328" s="185"/>
    </row>
    <row r="4329" spans="4:4" x14ac:dyDescent="0.2">
      <c r="D4329" s="185"/>
    </row>
    <row r="4330" spans="4:4" x14ac:dyDescent="0.2">
      <c r="D4330" s="185"/>
    </row>
    <row r="4331" spans="4:4" x14ac:dyDescent="0.2">
      <c r="D4331" s="185"/>
    </row>
    <row r="4332" spans="4:4" x14ac:dyDescent="0.2">
      <c r="D4332" s="185"/>
    </row>
    <row r="4333" spans="4:4" x14ac:dyDescent="0.2">
      <c r="D4333" s="185"/>
    </row>
    <row r="4334" spans="4:4" x14ac:dyDescent="0.2">
      <c r="D4334" s="185"/>
    </row>
    <row r="4335" spans="4:4" x14ac:dyDescent="0.2">
      <c r="D4335" s="185"/>
    </row>
    <row r="4336" spans="4:4" x14ac:dyDescent="0.2">
      <c r="D4336" s="185"/>
    </row>
    <row r="4337" spans="4:4" x14ac:dyDescent="0.2">
      <c r="D4337" s="185"/>
    </row>
    <row r="4338" spans="4:4" x14ac:dyDescent="0.2">
      <c r="D4338" s="185"/>
    </row>
    <row r="4339" spans="4:4" x14ac:dyDescent="0.2">
      <c r="D4339" s="185"/>
    </row>
    <row r="4340" spans="4:4" x14ac:dyDescent="0.2">
      <c r="D4340" s="185"/>
    </row>
    <row r="4341" spans="4:4" x14ac:dyDescent="0.2">
      <c r="D4341" s="185"/>
    </row>
    <row r="4342" spans="4:4" x14ac:dyDescent="0.2">
      <c r="D4342" s="185"/>
    </row>
    <row r="4343" spans="4:4" x14ac:dyDescent="0.2">
      <c r="D4343" s="185"/>
    </row>
    <row r="4344" spans="4:4" x14ac:dyDescent="0.2">
      <c r="D4344" s="185"/>
    </row>
    <row r="4345" spans="4:4" x14ac:dyDescent="0.2">
      <c r="D4345" s="185"/>
    </row>
    <row r="4346" spans="4:4" x14ac:dyDescent="0.2">
      <c r="D4346" s="185"/>
    </row>
    <row r="4347" spans="4:4" x14ac:dyDescent="0.2">
      <c r="D4347" s="185"/>
    </row>
    <row r="4348" spans="4:4" x14ac:dyDescent="0.2">
      <c r="D4348" s="185"/>
    </row>
    <row r="4349" spans="4:4" x14ac:dyDescent="0.2">
      <c r="D4349" s="185"/>
    </row>
    <row r="4350" spans="4:4" x14ac:dyDescent="0.2">
      <c r="D4350" s="185"/>
    </row>
    <row r="4351" spans="4:4" x14ac:dyDescent="0.2">
      <c r="D4351" s="185"/>
    </row>
    <row r="4352" spans="4:4" x14ac:dyDescent="0.2">
      <c r="D4352" s="185"/>
    </row>
    <row r="4353" spans="4:4" x14ac:dyDescent="0.2">
      <c r="D4353" s="185"/>
    </row>
    <row r="4354" spans="4:4" x14ac:dyDescent="0.2">
      <c r="D4354" s="185"/>
    </row>
    <row r="4355" spans="4:4" x14ac:dyDescent="0.2">
      <c r="D4355" s="185"/>
    </row>
    <row r="4356" spans="4:4" x14ac:dyDescent="0.2">
      <c r="D4356" s="185"/>
    </row>
    <row r="4357" spans="4:4" x14ac:dyDescent="0.2">
      <c r="D4357" s="185"/>
    </row>
    <row r="4358" spans="4:4" x14ac:dyDescent="0.2">
      <c r="D4358" s="185"/>
    </row>
    <row r="4359" spans="4:4" x14ac:dyDescent="0.2">
      <c r="D4359" s="185"/>
    </row>
    <row r="4360" spans="4:4" x14ac:dyDescent="0.2">
      <c r="D4360" s="185"/>
    </row>
    <row r="4361" spans="4:4" x14ac:dyDescent="0.2">
      <c r="D4361" s="185"/>
    </row>
    <row r="4362" spans="4:4" x14ac:dyDescent="0.2">
      <c r="D4362" s="185"/>
    </row>
    <row r="4363" spans="4:4" x14ac:dyDescent="0.2">
      <c r="D4363" s="185"/>
    </row>
    <row r="4364" spans="4:4" x14ac:dyDescent="0.2">
      <c r="D4364" s="185"/>
    </row>
    <row r="4365" spans="4:4" x14ac:dyDescent="0.2">
      <c r="D4365" s="185"/>
    </row>
    <row r="4366" spans="4:4" x14ac:dyDescent="0.2">
      <c r="D4366" s="185"/>
    </row>
    <row r="4367" spans="4:4" x14ac:dyDescent="0.2">
      <c r="D4367" s="185"/>
    </row>
    <row r="4368" spans="4:4" x14ac:dyDescent="0.2">
      <c r="D4368" s="185"/>
    </row>
    <row r="4369" spans="4:4" x14ac:dyDescent="0.2">
      <c r="D4369" s="185"/>
    </row>
    <row r="4370" spans="4:4" x14ac:dyDescent="0.2">
      <c r="D4370" s="185"/>
    </row>
    <row r="4371" spans="4:4" x14ac:dyDescent="0.2">
      <c r="D4371" s="185"/>
    </row>
    <row r="4372" spans="4:4" x14ac:dyDescent="0.2">
      <c r="D4372" s="185"/>
    </row>
    <row r="4373" spans="4:4" x14ac:dyDescent="0.2">
      <c r="D4373" s="185"/>
    </row>
    <row r="4374" spans="4:4" x14ac:dyDescent="0.2">
      <c r="D4374" s="185"/>
    </row>
    <row r="4375" spans="4:4" x14ac:dyDescent="0.2">
      <c r="D4375" s="185"/>
    </row>
    <row r="4376" spans="4:4" x14ac:dyDescent="0.2">
      <c r="D4376" s="185"/>
    </row>
    <row r="4377" spans="4:4" x14ac:dyDescent="0.2">
      <c r="D4377" s="185"/>
    </row>
    <row r="4378" spans="4:4" x14ac:dyDescent="0.2">
      <c r="D4378" s="185"/>
    </row>
    <row r="4379" spans="4:4" x14ac:dyDescent="0.2">
      <c r="D4379" s="185"/>
    </row>
    <row r="4380" spans="4:4" x14ac:dyDescent="0.2">
      <c r="D4380" s="185"/>
    </row>
    <row r="4381" spans="4:4" x14ac:dyDescent="0.2">
      <c r="D4381" s="185"/>
    </row>
    <row r="4382" spans="4:4" x14ac:dyDescent="0.2">
      <c r="D4382" s="185"/>
    </row>
    <row r="4383" spans="4:4" x14ac:dyDescent="0.2">
      <c r="D4383" s="185"/>
    </row>
    <row r="4384" spans="4:4" x14ac:dyDescent="0.2">
      <c r="D4384" s="185"/>
    </row>
    <row r="4385" spans="4:4" x14ac:dyDescent="0.2">
      <c r="D4385" s="185"/>
    </row>
    <row r="4386" spans="4:4" x14ac:dyDescent="0.2">
      <c r="D4386" s="185"/>
    </row>
    <row r="4387" spans="4:4" x14ac:dyDescent="0.2">
      <c r="D4387" s="185"/>
    </row>
    <row r="4388" spans="4:4" x14ac:dyDescent="0.2">
      <c r="D4388" s="185"/>
    </row>
    <row r="4389" spans="4:4" x14ac:dyDescent="0.2">
      <c r="D4389" s="185"/>
    </row>
    <row r="4390" spans="4:4" x14ac:dyDescent="0.2">
      <c r="D4390" s="185"/>
    </row>
    <row r="4391" spans="4:4" x14ac:dyDescent="0.2">
      <c r="D4391" s="185"/>
    </row>
    <row r="4392" spans="4:4" x14ac:dyDescent="0.2">
      <c r="D4392" s="185"/>
    </row>
    <row r="4393" spans="4:4" x14ac:dyDescent="0.2">
      <c r="D4393" s="185"/>
    </row>
    <row r="4394" spans="4:4" x14ac:dyDescent="0.2">
      <c r="D4394" s="185"/>
    </row>
    <row r="4395" spans="4:4" x14ac:dyDescent="0.2">
      <c r="D4395" s="185"/>
    </row>
    <row r="4396" spans="4:4" x14ac:dyDescent="0.2">
      <c r="D4396" s="185"/>
    </row>
    <row r="4397" spans="4:4" x14ac:dyDescent="0.2">
      <c r="D4397" s="185"/>
    </row>
    <row r="4398" spans="4:4" x14ac:dyDescent="0.2">
      <c r="D4398" s="185"/>
    </row>
    <row r="4399" spans="4:4" x14ac:dyDescent="0.2">
      <c r="D4399" s="185"/>
    </row>
    <row r="4400" spans="4:4" x14ac:dyDescent="0.2">
      <c r="D4400" s="185"/>
    </row>
    <row r="4401" spans="4:4" x14ac:dyDescent="0.2">
      <c r="D4401" s="185"/>
    </row>
    <row r="4402" spans="4:4" x14ac:dyDescent="0.2">
      <c r="D4402" s="185"/>
    </row>
    <row r="4403" spans="4:4" x14ac:dyDescent="0.2">
      <c r="D4403" s="185"/>
    </row>
    <row r="4404" spans="4:4" x14ac:dyDescent="0.2">
      <c r="D4404" s="185"/>
    </row>
    <row r="4405" spans="4:4" x14ac:dyDescent="0.2">
      <c r="D4405" s="185"/>
    </row>
    <row r="4406" spans="4:4" x14ac:dyDescent="0.2">
      <c r="D4406" s="185"/>
    </row>
    <row r="4407" spans="4:4" x14ac:dyDescent="0.2">
      <c r="D4407" s="185"/>
    </row>
    <row r="4408" spans="4:4" x14ac:dyDescent="0.2">
      <c r="D4408" s="185"/>
    </row>
    <row r="4409" spans="4:4" x14ac:dyDescent="0.2">
      <c r="D4409" s="185"/>
    </row>
    <row r="4410" spans="4:4" x14ac:dyDescent="0.2">
      <c r="D4410" s="185"/>
    </row>
    <row r="4411" spans="4:4" x14ac:dyDescent="0.2">
      <c r="D4411" s="185"/>
    </row>
    <row r="4412" spans="4:4" x14ac:dyDescent="0.2">
      <c r="D4412" s="185"/>
    </row>
    <row r="4413" spans="4:4" x14ac:dyDescent="0.2">
      <c r="D4413" s="185"/>
    </row>
    <row r="4414" spans="4:4" x14ac:dyDescent="0.2">
      <c r="D4414" s="185"/>
    </row>
    <row r="4415" spans="4:4" x14ac:dyDescent="0.2">
      <c r="D4415" s="185"/>
    </row>
    <row r="4416" spans="4:4" x14ac:dyDescent="0.2">
      <c r="D4416" s="185"/>
    </row>
    <row r="4417" spans="4:4" x14ac:dyDescent="0.2">
      <c r="D4417" s="185"/>
    </row>
    <row r="4418" spans="4:4" x14ac:dyDescent="0.2">
      <c r="D4418" s="185"/>
    </row>
    <row r="4419" spans="4:4" x14ac:dyDescent="0.2">
      <c r="D4419" s="185"/>
    </row>
    <row r="4420" spans="4:4" x14ac:dyDescent="0.2">
      <c r="D4420" s="185"/>
    </row>
    <row r="4421" spans="4:4" x14ac:dyDescent="0.2">
      <c r="D4421" s="185"/>
    </row>
    <row r="4422" spans="4:4" x14ac:dyDescent="0.2">
      <c r="D4422" s="185"/>
    </row>
    <row r="4423" spans="4:4" x14ac:dyDescent="0.2">
      <c r="D4423" s="185"/>
    </row>
    <row r="4424" spans="4:4" x14ac:dyDescent="0.2">
      <c r="D4424" s="185"/>
    </row>
    <row r="4425" spans="4:4" x14ac:dyDescent="0.2">
      <c r="D4425" s="185"/>
    </row>
    <row r="4426" spans="4:4" x14ac:dyDescent="0.2">
      <c r="D4426" s="185"/>
    </row>
    <row r="4427" spans="4:4" x14ac:dyDescent="0.2">
      <c r="D4427" s="185"/>
    </row>
    <row r="4428" spans="4:4" x14ac:dyDescent="0.2">
      <c r="D4428" s="185"/>
    </row>
    <row r="4429" spans="4:4" x14ac:dyDescent="0.2">
      <c r="D4429" s="185"/>
    </row>
    <row r="4430" spans="4:4" x14ac:dyDescent="0.2">
      <c r="D4430" s="185"/>
    </row>
    <row r="4431" spans="4:4" x14ac:dyDescent="0.2">
      <c r="D4431" s="185"/>
    </row>
    <row r="4432" spans="4:4" x14ac:dyDescent="0.2">
      <c r="D4432" s="185"/>
    </row>
    <row r="4433" spans="4:4" x14ac:dyDescent="0.2">
      <c r="D4433" s="185"/>
    </row>
    <row r="4434" spans="4:4" x14ac:dyDescent="0.2">
      <c r="D4434" s="185"/>
    </row>
    <row r="4435" spans="4:4" x14ac:dyDescent="0.2">
      <c r="D4435" s="185"/>
    </row>
    <row r="4436" spans="4:4" x14ac:dyDescent="0.2">
      <c r="D4436" s="185"/>
    </row>
    <row r="4437" spans="4:4" x14ac:dyDescent="0.2">
      <c r="D4437" s="185"/>
    </row>
    <row r="4438" spans="4:4" x14ac:dyDescent="0.2">
      <c r="D4438" s="185"/>
    </row>
    <row r="4439" spans="4:4" x14ac:dyDescent="0.2">
      <c r="D4439" s="185"/>
    </row>
    <row r="4440" spans="4:4" x14ac:dyDescent="0.2">
      <c r="D4440" s="185"/>
    </row>
    <row r="4441" spans="4:4" x14ac:dyDescent="0.2">
      <c r="D4441" s="185"/>
    </row>
    <row r="4442" spans="4:4" x14ac:dyDescent="0.2">
      <c r="D4442" s="185"/>
    </row>
    <row r="4443" spans="4:4" x14ac:dyDescent="0.2">
      <c r="D4443" s="185"/>
    </row>
    <row r="4444" spans="4:4" x14ac:dyDescent="0.2">
      <c r="D4444" s="185"/>
    </row>
    <row r="4445" spans="4:4" x14ac:dyDescent="0.2">
      <c r="D4445" s="185"/>
    </row>
    <row r="4446" spans="4:4" x14ac:dyDescent="0.2">
      <c r="D4446" s="185"/>
    </row>
    <row r="4447" spans="4:4" x14ac:dyDescent="0.2">
      <c r="D4447" s="185"/>
    </row>
    <row r="4448" spans="4:4" x14ac:dyDescent="0.2">
      <c r="D4448" s="185"/>
    </row>
    <row r="4449" spans="4:4" x14ac:dyDescent="0.2">
      <c r="D4449" s="185"/>
    </row>
    <row r="4450" spans="4:4" x14ac:dyDescent="0.2">
      <c r="D4450" s="185"/>
    </row>
    <row r="4451" spans="4:4" x14ac:dyDescent="0.2">
      <c r="D4451" s="185"/>
    </row>
    <row r="4452" spans="4:4" x14ac:dyDescent="0.2">
      <c r="D4452" s="185"/>
    </row>
    <row r="4453" spans="4:4" x14ac:dyDescent="0.2">
      <c r="D4453" s="185"/>
    </row>
    <row r="4454" spans="4:4" x14ac:dyDescent="0.2">
      <c r="D4454" s="185"/>
    </row>
    <row r="4455" spans="4:4" x14ac:dyDescent="0.2">
      <c r="D4455" s="185"/>
    </row>
    <row r="4456" spans="4:4" x14ac:dyDescent="0.2">
      <c r="D4456" s="185"/>
    </row>
    <row r="4457" spans="4:4" x14ac:dyDescent="0.2">
      <c r="D4457" s="185"/>
    </row>
    <row r="4458" spans="4:4" x14ac:dyDescent="0.2">
      <c r="D4458" s="185"/>
    </row>
    <row r="4459" spans="4:4" x14ac:dyDescent="0.2">
      <c r="D4459" s="185"/>
    </row>
    <row r="4460" spans="4:4" x14ac:dyDescent="0.2">
      <c r="D4460" s="185"/>
    </row>
    <row r="4461" spans="4:4" x14ac:dyDescent="0.2">
      <c r="D4461" s="185"/>
    </row>
    <row r="4462" spans="4:4" x14ac:dyDescent="0.2">
      <c r="D4462" s="185"/>
    </row>
    <row r="4463" spans="4:4" x14ac:dyDescent="0.2">
      <c r="D4463" s="185"/>
    </row>
    <row r="4464" spans="4:4" x14ac:dyDescent="0.2">
      <c r="D4464" s="185"/>
    </row>
    <row r="4465" spans="4:4" x14ac:dyDescent="0.2">
      <c r="D4465" s="185"/>
    </row>
    <row r="4466" spans="4:4" x14ac:dyDescent="0.2">
      <c r="D4466" s="185"/>
    </row>
    <row r="4467" spans="4:4" x14ac:dyDescent="0.2">
      <c r="D4467" s="185"/>
    </row>
    <row r="4468" spans="4:4" x14ac:dyDescent="0.2">
      <c r="D4468" s="185"/>
    </row>
    <row r="4469" spans="4:4" x14ac:dyDescent="0.2">
      <c r="D4469" s="185"/>
    </row>
    <row r="4470" spans="4:4" x14ac:dyDescent="0.2">
      <c r="D4470" s="185"/>
    </row>
    <row r="4471" spans="4:4" x14ac:dyDescent="0.2">
      <c r="D4471" s="185"/>
    </row>
    <row r="4472" spans="4:4" x14ac:dyDescent="0.2">
      <c r="D4472" s="185"/>
    </row>
    <row r="4473" spans="4:4" x14ac:dyDescent="0.2">
      <c r="D4473" s="185"/>
    </row>
    <row r="4474" spans="4:4" x14ac:dyDescent="0.2">
      <c r="D4474" s="185"/>
    </row>
    <row r="4475" spans="4:4" x14ac:dyDescent="0.2">
      <c r="D4475" s="185"/>
    </row>
    <row r="4476" spans="4:4" x14ac:dyDescent="0.2">
      <c r="D4476" s="185"/>
    </row>
    <row r="4477" spans="4:4" x14ac:dyDescent="0.2">
      <c r="D4477" s="185"/>
    </row>
    <row r="4478" spans="4:4" x14ac:dyDescent="0.2">
      <c r="D4478" s="185"/>
    </row>
    <row r="4479" spans="4:4" x14ac:dyDescent="0.2">
      <c r="D4479" s="185"/>
    </row>
    <row r="4480" spans="4:4" x14ac:dyDescent="0.2">
      <c r="D4480" s="185"/>
    </row>
    <row r="4481" spans="4:4" x14ac:dyDescent="0.2">
      <c r="D4481" s="185"/>
    </row>
    <row r="4482" spans="4:4" x14ac:dyDescent="0.2">
      <c r="D4482" s="185"/>
    </row>
    <row r="4483" spans="4:4" x14ac:dyDescent="0.2">
      <c r="D4483" s="185"/>
    </row>
    <row r="4484" spans="4:4" x14ac:dyDescent="0.2">
      <c r="D4484" s="185"/>
    </row>
    <row r="4485" spans="4:4" x14ac:dyDescent="0.2">
      <c r="D4485" s="185"/>
    </row>
    <row r="4486" spans="4:4" x14ac:dyDescent="0.2">
      <c r="D4486" s="185"/>
    </row>
    <row r="4487" spans="4:4" x14ac:dyDescent="0.2">
      <c r="D4487" s="185"/>
    </row>
    <row r="4488" spans="4:4" x14ac:dyDescent="0.2">
      <c r="D4488" s="185"/>
    </row>
    <row r="4489" spans="4:4" x14ac:dyDescent="0.2">
      <c r="D4489" s="185"/>
    </row>
    <row r="4490" spans="4:4" x14ac:dyDescent="0.2">
      <c r="D4490" s="185"/>
    </row>
    <row r="4491" spans="4:4" x14ac:dyDescent="0.2">
      <c r="D4491" s="185"/>
    </row>
    <row r="4492" spans="4:4" x14ac:dyDescent="0.2">
      <c r="D4492" s="185"/>
    </row>
    <row r="4493" spans="4:4" x14ac:dyDescent="0.2">
      <c r="D4493" s="185"/>
    </row>
    <row r="4494" spans="4:4" x14ac:dyDescent="0.2">
      <c r="D4494" s="185"/>
    </row>
    <row r="4495" spans="4:4" x14ac:dyDescent="0.2">
      <c r="D4495" s="185"/>
    </row>
    <row r="4496" spans="4:4" x14ac:dyDescent="0.2">
      <c r="D4496" s="185"/>
    </row>
    <row r="4497" spans="4:4" x14ac:dyDescent="0.2">
      <c r="D4497" s="185"/>
    </row>
    <row r="4498" spans="4:4" x14ac:dyDescent="0.2">
      <c r="D4498" s="185"/>
    </row>
    <row r="4499" spans="4:4" x14ac:dyDescent="0.2">
      <c r="D4499" s="185"/>
    </row>
    <row r="4500" spans="4:4" x14ac:dyDescent="0.2">
      <c r="D4500" s="185"/>
    </row>
    <row r="4501" spans="4:4" x14ac:dyDescent="0.2">
      <c r="D4501" s="185"/>
    </row>
    <row r="4502" spans="4:4" x14ac:dyDescent="0.2">
      <c r="D4502" s="185"/>
    </row>
    <row r="4503" spans="4:4" x14ac:dyDescent="0.2">
      <c r="D4503" s="185"/>
    </row>
    <row r="4504" spans="4:4" x14ac:dyDescent="0.2">
      <c r="D4504" s="185"/>
    </row>
    <row r="4505" spans="4:4" x14ac:dyDescent="0.2">
      <c r="D4505" s="185"/>
    </row>
    <row r="4506" spans="4:4" x14ac:dyDescent="0.2">
      <c r="D4506" s="185"/>
    </row>
    <row r="4507" spans="4:4" x14ac:dyDescent="0.2">
      <c r="D4507" s="185"/>
    </row>
    <row r="4508" spans="4:4" x14ac:dyDescent="0.2">
      <c r="D4508" s="185"/>
    </row>
    <row r="4509" spans="4:4" x14ac:dyDescent="0.2">
      <c r="D4509" s="185"/>
    </row>
    <row r="4510" spans="4:4" x14ac:dyDescent="0.2">
      <c r="D4510" s="185"/>
    </row>
    <row r="4511" spans="4:4" x14ac:dyDescent="0.2">
      <c r="D4511" s="185"/>
    </row>
    <row r="4512" spans="4:4" x14ac:dyDescent="0.2">
      <c r="D4512" s="185"/>
    </row>
    <row r="4513" spans="4:4" x14ac:dyDescent="0.2">
      <c r="D4513" s="185"/>
    </row>
    <row r="4514" spans="4:4" x14ac:dyDescent="0.2">
      <c r="D4514" s="185"/>
    </row>
    <row r="4515" spans="4:4" x14ac:dyDescent="0.2">
      <c r="D4515" s="185"/>
    </row>
    <row r="4516" spans="4:4" x14ac:dyDescent="0.2">
      <c r="D4516" s="185"/>
    </row>
    <row r="4517" spans="4:4" x14ac:dyDescent="0.2">
      <c r="D4517" s="185"/>
    </row>
    <row r="4518" spans="4:4" x14ac:dyDescent="0.2">
      <c r="D4518" s="185"/>
    </row>
    <row r="4519" spans="4:4" x14ac:dyDescent="0.2">
      <c r="D4519" s="185"/>
    </row>
    <row r="4520" spans="4:4" x14ac:dyDescent="0.2">
      <c r="D4520" s="185"/>
    </row>
    <row r="4521" spans="4:4" x14ac:dyDescent="0.2">
      <c r="D4521" s="185"/>
    </row>
    <row r="4522" spans="4:4" x14ac:dyDescent="0.2">
      <c r="D4522" s="185"/>
    </row>
    <row r="4523" spans="4:4" x14ac:dyDescent="0.2">
      <c r="D4523" s="185"/>
    </row>
    <row r="4524" spans="4:4" x14ac:dyDescent="0.2">
      <c r="D4524" s="185"/>
    </row>
    <row r="4525" spans="4:4" x14ac:dyDescent="0.2">
      <c r="D4525" s="185"/>
    </row>
    <row r="4526" spans="4:4" x14ac:dyDescent="0.2">
      <c r="D4526" s="185"/>
    </row>
    <row r="4527" spans="4:4" x14ac:dyDescent="0.2">
      <c r="D4527" s="185"/>
    </row>
    <row r="4528" spans="4:4" x14ac:dyDescent="0.2">
      <c r="D4528" s="185"/>
    </row>
    <row r="4529" spans="4:4" x14ac:dyDescent="0.2">
      <c r="D4529" s="185"/>
    </row>
    <row r="4530" spans="4:4" x14ac:dyDescent="0.2">
      <c r="D4530" s="185"/>
    </row>
    <row r="4531" spans="4:4" x14ac:dyDescent="0.2">
      <c r="D4531" s="185"/>
    </row>
    <row r="4532" spans="4:4" x14ac:dyDescent="0.2">
      <c r="D4532" s="185"/>
    </row>
    <row r="4533" spans="4:4" x14ac:dyDescent="0.2">
      <c r="D4533" s="185"/>
    </row>
    <row r="4534" spans="4:4" x14ac:dyDescent="0.2">
      <c r="D4534" s="185"/>
    </row>
    <row r="4535" spans="4:4" x14ac:dyDescent="0.2">
      <c r="D4535" s="185"/>
    </row>
    <row r="4536" spans="4:4" x14ac:dyDescent="0.2">
      <c r="D4536" s="185"/>
    </row>
    <row r="4537" spans="4:4" x14ac:dyDescent="0.2">
      <c r="D4537" s="185"/>
    </row>
    <row r="4538" spans="4:4" x14ac:dyDescent="0.2">
      <c r="D4538" s="185"/>
    </row>
    <row r="4539" spans="4:4" x14ac:dyDescent="0.2">
      <c r="D4539" s="185"/>
    </row>
    <row r="4540" spans="4:4" x14ac:dyDescent="0.2">
      <c r="D4540" s="185"/>
    </row>
    <row r="4541" spans="4:4" x14ac:dyDescent="0.2">
      <c r="D4541" s="185"/>
    </row>
    <row r="4542" spans="4:4" x14ac:dyDescent="0.2">
      <c r="D4542" s="185"/>
    </row>
    <row r="4543" spans="4:4" x14ac:dyDescent="0.2">
      <c r="D4543" s="185"/>
    </row>
    <row r="4544" spans="4:4" x14ac:dyDescent="0.2">
      <c r="D4544" s="185"/>
    </row>
    <row r="4545" spans="4:4" x14ac:dyDescent="0.2">
      <c r="D4545" s="185"/>
    </row>
    <row r="4546" spans="4:4" x14ac:dyDescent="0.2">
      <c r="D4546" s="185"/>
    </row>
    <row r="4547" spans="4:4" x14ac:dyDescent="0.2">
      <c r="D4547" s="185"/>
    </row>
    <row r="4548" spans="4:4" x14ac:dyDescent="0.2">
      <c r="D4548" s="185"/>
    </row>
    <row r="4549" spans="4:4" x14ac:dyDescent="0.2">
      <c r="D4549" s="185"/>
    </row>
    <row r="4550" spans="4:4" x14ac:dyDescent="0.2">
      <c r="D4550" s="185"/>
    </row>
    <row r="4551" spans="4:4" x14ac:dyDescent="0.2">
      <c r="D4551" s="185"/>
    </row>
    <row r="4552" spans="4:4" x14ac:dyDescent="0.2">
      <c r="D4552" s="185"/>
    </row>
    <row r="4553" spans="4:4" x14ac:dyDescent="0.2">
      <c r="D4553" s="185"/>
    </row>
    <row r="4554" spans="4:4" x14ac:dyDescent="0.2">
      <c r="D4554" s="185"/>
    </row>
    <row r="4555" spans="4:4" x14ac:dyDescent="0.2">
      <c r="D4555" s="185"/>
    </row>
    <row r="4556" spans="4:4" x14ac:dyDescent="0.2">
      <c r="D4556" s="185"/>
    </row>
    <row r="4557" spans="4:4" x14ac:dyDescent="0.2">
      <c r="D4557" s="185"/>
    </row>
    <row r="4558" spans="4:4" x14ac:dyDescent="0.2">
      <c r="D4558" s="185"/>
    </row>
    <row r="4559" spans="4:4" x14ac:dyDescent="0.2">
      <c r="D4559" s="185"/>
    </row>
    <row r="4560" spans="4:4" x14ac:dyDescent="0.2">
      <c r="D4560" s="185"/>
    </row>
    <row r="4561" spans="4:4" x14ac:dyDescent="0.2">
      <c r="D4561" s="185"/>
    </row>
    <row r="4562" spans="4:4" x14ac:dyDescent="0.2">
      <c r="D4562" s="185"/>
    </row>
    <row r="4563" spans="4:4" x14ac:dyDescent="0.2">
      <c r="D4563" s="185"/>
    </row>
    <row r="4564" spans="4:4" x14ac:dyDescent="0.2">
      <c r="D4564" s="185"/>
    </row>
    <row r="4565" spans="4:4" x14ac:dyDescent="0.2">
      <c r="D4565" s="185"/>
    </row>
    <row r="4566" spans="4:4" x14ac:dyDescent="0.2">
      <c r="D4566" s="185"/>
    </row>
    <row r="4567" spans="4:4" x14ac:dyDescent="0.2">
      <c r="D4567" s="185"/>
    </row>
    <row r="4568" spans="4:4" x14ac:dyDescent="0.2">
      <c r="D4568" s="185"/>
    </row>
    <row r="4569" spans="4:4" x14ac:dyDescent="0.2">
      <c r="D4569" s="185"/>
    </row>
    <row r="4570" spans="4:4" x14ac:dyDescent="0.2">
      <c r="D4570" s="185"/>
    </row>
    <row r="4571" spans="4:4" x14ac:dyDescent="0.2">
      <c r="D4571" s="185"/>
    </row>
    <row r="4572" spans="4:4" x14ac:dyDescent="0.2">
      <c r="D4572" s="185"/>
    </row>
    <row r="4573" spans="4:4" x14ac:dyDescent="0.2">
      <c r="D4573" s="185"/>
    </row>
    <row r="4574" spans="4:4" x14ac:dyDescent="0.2">
      <c r="D4574" s="185"/>
    </row>
    <row r="4575" spans="4:4" x14ac:dyDescent="0.2">
      <c r="D4575" s="185"/>
    </row>
    <row r="4576" spans="4:4" x14ac:dyDescent="0.2">
      <c r="D4576" s="185"/>
    </row>
    <row r="4577" spans="4:4" x14ac:dyDescent="0.2">
      <c r="D4577" s="185"/>
    </row>
    <row r="4578" spans="4:4" x14ac:dyDescent="0.2">
      <c r="D4578" s="185"/>
    </row>
    <row r="4579" spans="4:4" x14ac:dyDescent="0.2">
      <c r="D4579" s="185"/>
    </row>
    <row r="4580" spans="4:4" x14ac:dyDescent="0.2">
      <c r="D4580" s="185"/>
    </row>
    <row r="4581" spans="4:4" x14ac:dyDescent="0.2">
      <c r="D4581" s="185"/>
    </row>
    <row r="4582" spans="4:4" x14ac:dyDescent="0.2">
      <c r="D4582" s="185"/>
    </row>
    <row r="4583" spans="4:4" x14ac:dyDescent="0.2">
      <c r="D4583" s="185"/>
    </row>
    <row r="4584" spans="4:4" x14ac:dyDescent="0.2">
      <c r="D4584" s="185"/>
    </row>
    <row r="4585" spans="4:4" x14ac:dyDescent="0.2">
      <c r="D4585" s="185"/>
    </row>
    <row r="4586" spans="4:4" x14ac:dyDescent="0.2">
      <c r="D4586" s="185"/>
    </row>
    <row r="4587" spans="4:4" x14ac:dyDescent="0.2">
      <c r="D4587" s="185"/>
    </row>
    <row r="4588" spans="4:4" x14ac:dyDescent="0.2">
      <c r="D4588" s="185"/>
    </row>
    <row r="4589" spans="4:4" x14ac:dyDescent="0.2">
      <c r="D4589" s="185"/>
    </row>
    <row r="4590" spans="4:4" x14ac:dyDescent="0.2">
      <c r="D4590" s="185"/>
    </row>
    <row r="4591" spans="4:4" x14ac:dyDescent="0.2">
      <c r="D4591" s="185"/>
    </row>
    <row r="4592" spans="4:4" x14ac:dyDescent="0.2">
      <c r="D4592" s="185"/>
    </row>
    <row r="4593" spans="4:4" x14ac:dyDescent="0.2">
      <c r="D4593" s="185"/>
    </row>
    <row r="4594" spans="4:4" x14ac:dyDescent="0.2">
      <c r="D4594" s="185"/>
    </row>
    <row r="4595" spans="4:4" x14ac:dyDescent="0.2">
      <c r="D4595" s="185"/>
    </row>
    <row r="4596" spans="4:4" x14ac:dyDescent="0.2">
      <c r="D4596" s="185"/>
    </row>
    <row r="4597" spans="4:4" x14ac:dyDescent="0.2">
      <c r="D4597" s="185"/>
    </row>
    <row r="4598" spans="4:4" x14ac:dyDescent="0.2">
      <c r="D4598" s="185"/>
    </row>
    <row r="4599" spans="4:4" x14ac:dyDescent="0.2">
      <c r="D4599" s="185"/>
    </row>
    <row r="4600" spans="4:4" x14ac:dyDescent="0.2">
      <c r="D4600" s="185"/>
    </row>
    <row r="4601" spans="4:4" x14ac:dyDescent="0.2">
      <c r="D4601" s="185"/>
    </row>
    <row r="4602" spans="4:4" x14ac:dyDescent="0.2">
      <c r="D4602" s="185"/>
    </row>
    <row r="4603" spans="4:4" x14ac:dyDescent="0.2">
      <c r="D4603" s="185"/>
    </row>
    <row r="4604" spans="4:4" x14ac:dyDescent="0.2">
      <c r="D4604" s="185"/>
    </row>
    <row r="4605" spans="4:4" x14ac:dyDescent="0.2">
      <c r="D4605" s="185"/>
    </row>
    <row r="4606" spans="4:4" x14ac:dyDescent="0.2">
      <c r="D4606" s="185"/>
    </row>
    <row r="4607" spans="4:4" x14ac:dyDescent="0.2">
      <c r="D4607" s="185"/>
    </row>
    <row r="4608" spans="4:4" x14ac:dyDescent="0.2">
      <c r="D4608" s="185"/>
    </row>
    <row r="4609" spans="4:4" x14ac:dyDescent="0.2">
      <c r="D4609" s="185"/>
    </row>
    <row r="4610" spans="4:4" x14ac:dyDescent="0.2">
      <c r="D4610" s="185"/>
    </row>
    <row r="4611" spans="4:4" x14ac:dyDescent="0.2">
      <c r="D4611" s="185"/>
    </row>
    <row r="4612" spans="4:4" x14ac:dyDescent="0.2">
      <c r="D4612" s="185"/>
    </row>
    <row r="4613" spans="4:4" x14ac:dyDescent="0.2">
      <c r="D4613" s="185"/>
    </row>
    <row r="4614" spans="4:4" x14ac:dyDescent="0.2">
      <c r="D4614" s="185"/>
    </row>
    <row r="4615" spans="4:4" x14ac:dyDescent="0.2">
      <c r="D4615" s="185"/>
    </row>
    <row r="4616" spans="4:4" x14ac:dyDescent="0.2">
      <c r="D4616" s="185"/>
    </row>
    <row r="4617" spans="4:4" x14ac:dyDescent="0.2">
      <c r="D4617" s="185"/>
    </row>
    <row r="4618" spans="4:4" x14ac:dyDescent="0.2">
      <c r="D4618" s="185"/>
    </row>
    <row r="4619" spans="4:4" x14ac:dyDescent="0.2">
      <c r="D4619" s="185"/>
    </row>
    <row r="4620" spans="4:4" x14ac:dyDescent="0.2">
      <c r="D4620" s="185"/>
    </row>
    <row r="4621" spans="4:4" x14ac:dyDescent="0.2">
      <c r="D4621" s="185"/>
    </row>
    <row r="4622" spans="4:4" x14ac:dyDescent="0.2">
      <c r="D4622" s="185"/>
    </row>
    <row r="4623" spans="4:4" x14ac:dyDescent="0.2">
      <c r="D4623" s="185"/>
    </row>
    <row r="4624" spans="4:4" x14ac:dyDescent="0.2">
      <c r="D4624" s="185"/>
    </row>
    <row r="4625" spans="4:4" x14ac:dyDescent="0.2">
      <c r="D4625" s="185"/>
    </row>
    <row r="4626" spans="4:4" x14ac:dyDescent="0.2">
      <c r="D4626" s="185"/>
    </row>
    <row r="4627" spans="4:4" x14ac:dyDescent="0.2">
      <c r="D4627" s="185"/>
    </row>
    <row r="4628" spans="4:4" x14ac:dyDescent="0.2">
      <c r="D4628" s="185"/>
    </row>
    <row r="4629" spans="4:4" x14ac:dyDescent="0.2">
      <c r="D4629" s="185"/>
    </row>
    <row r="4630" spans="4:4" x14ac:dyDescent="0.2">
      <c r="D4630" s="185"/>
    </row>
    <row r="4631" spans="4:4" x14ac:dyDescent="0.2">
      <c r="D4631" s="185"/>
    </row>
    <row r="4632" spans="4:4" x14ac:dyDescent="0.2">
      <c r="D4632" s="185"/>
    </row>
    <row r="4633" spans="4:4" x14ac:dyDescent="0.2">
      <c r="D4633" s="185"/>
    </row>
    <row r="4634" spans="4:4" x14ac:dyDescent="0.2">
      <c r="D4634" s="185"/>
    </row>
    <row r="4635" spans="4:4" x14ac:dyDescent="0.2">
      <c r="D4635" s="185"/>
    </row>
    <row r="4636" spans="4:4" x14ac:dyDescent="0.2">
      <c r="D4636" s="185"/>
    </row>
    <row r="4637" spans="4:4" x14ac:dyDescent="0.2">
      <c r="D4637" s="185"/>
    </row>
    <row r="4638" spans="4:4" x14ac:dyDescent="0.2">
      <c r="D4638" s="185"/>
    </row>
    <row r="4639" spans="4:4" x14ac:dyDescent="0.2">
      <c r="D4639" s="185"/>
    </row>
    <row r="4640" spans="4:4" x14ac:dyDescent="0.2">
      <c r="D4640" s="185"/>
    </row>
    <row r="4641" spans="4:4" x14ac:dyDescent="0.2">
      <c r="D4641" s="185"/>
    </row>
    <row r="4642" spans="4:4" x14ac:dyDescent="0.2">
      <c r="D4642" s="185"/>
    </row>
    <row r="4643" spans="4:4" x14ac:dyDescent="0.2">
      <c r="D4643" s="185"/>
    </row>
    <row r="4644" spans="4:4" x14ac:dyDescent="0.2">
      <c r="D4644" s="185"/>
    </row>
    <row r="4645" spans="4:4" x14ac:dyDescent="0.2">
      <c r="D4645" s="185"/>
    </row>
    <row r="4646" spans="4:4" x14ac:dyDescent="0.2">
      <c r="D4646" s="185"/>
    </row>
    <row r="4647" spans="4:4" x14ac:dyDescent="0.2">
      <c r="D4647" s="185"/>
    </row>
    <row r="4648" spans="4:4" x14ac:dyDescent="0.2">
      <c r="D4648" s="185"/>
    </row>
    <row r="4649" spans="4:4" x14ac:dyDescent="0.2">
      <c r="D4649" s="185"/>
    </row>
    <row r="4650" spans="4:4" x14ac:dyDescent="0.2">
      <c r="D4650" s="185"/>
    </row>
    <row r="4651" spans="4:4" x14ac:dyDescent="0.2">
      <c r="D4651" s="185"/>
    </row>
    <row r="4652" spans="4:4" x14ac:dyDescent="0.2">
      <c r="D4652" s="185"/>
    </row>
    <row r="4653" spans="4:4" x14ac:dyDescent="0.2">
      <c r="D4653" s="185"/>
    </row>
    <row r="4654" spans="4:4" x14ac:dyDescent="0.2">
      <c r="D4654" s="185"/>
    </row>
    <row r="4655" spans="4:4" x14ac:dyDescent="0.2">
      <c r="D4655" s="185"/>
    </row>
    <row r="4656" spans="4:4" x14ac:dyDescent="0.2">
      <c r="D4656" s="185"/>
    </row>
    <row r="4657" spans="4:4" x14ac:dyDescent="0.2">
      <c r="D4657" s="185"/>
    </row>
    <row r="4658" spans="4:4" x14ac:dyDescent="0.2">
      <c r="D4658" s="185"/>
    </row>
    <row r="4659" spans="4:4" x14ac:dyDescent="0.2">
      <c r="D4659" s="185"/>
    </row>
    <row r="4660" spans="4:4" x14ac:dyDescent="0.2">
      <c r="D4660" s="185"/>
    </row>
    <row r="4661" spans="4:4" x14ac:dyDescent="0.2">
      <c r="D4661" s="185"/>
    </row>
    <row r="4662" spans="4:4" x14ac:dyDescent="0.2">
      <c r="D4662" s="185"/>
    </row>
    <row r="4663" spans="4:4" x14ac:dyDescent="0.2">
      <c r="D4663" s="185"/>
    </row>
    <row r="4664" spans="4:4" x14ac:dyDescent="0.2">
      <c r="D4664" s="185"/>
    </row>
    <row r="4665" spans="4:4" x14ac:dyDescent="0.2">
      <c r="D4665" s="185"/>
    </row>
    <row r="4666" spans="4:4" x14ac:dyDescent="0.2">
      <c r="D4666" s="185"/>
    </row>
    <row r="4667" spans="4:4" x14ac:dyDescent="0.2">
      <c r="D4667" s="185"/>
    </row>
    <row r="4668" spans="4:4" x14ac:dyDescent="0.2">
      <c r="D4668" s="185"/>
    </row>
    <row r="4669" spans="4:4" x14ac:dyDescent="0.2">
      <c r="D4669" s="185"/>
    </row>
    <row r="4670" spans="4:4" x14ac:dyDescent="0.2">
      <c r="D4670" s="185"/>
    </row>
    <row r="4671" spans="4:4" x14ac:dyDescent="0.2">
      <c r="D4671" s="185"/>
    </row>
    <row r="4672" spans="4:4" x14ac:dyDescent="0.2">
      <c r="D4672" s="185"/>
    </row>
    <row r="4673" spans="4:4" x14ac:dyDescent="0.2">
      <c r="D4673" s="185"/>
    </row>
    <row r="4674" spans="4:4" x14ac:dyDescent="0.2">
      <c r="D4674" s="185"/>
    </row>
    <row r="4675" spans="4:4" x14ac:dyDescent="0.2">
      <c r="D4675" s="185"/>
    </row>
    <row r="4676" spans="4:4" x14ac:dyDescent="0.2">
      <c r="D4676" s="185"/>
    </row>
    <row r="4677" spans="4:4" x14ac:dyDescent="0.2">
      <c r="D4677" s="185"/>
    </row>
    <row r="4678" spans="4:4" x14ac:dyDescent="0.2">
      <c r="D4678" s="185"/>
    </row>
    <row r="4679" spans="4:4" x14ac:dyDescent="0.2">
      <c r="D4679" s="185"/>
    </row>
    <row r="4680" spans="4:4" x14ac:dyDescent="0.2">
      <c r="D4680" s="185"/>
    </row>
    <row r="4681" spans="4:4" x14ac:dyDescent="0.2">
      <c r="D4681" s="185"/>
    </row>
    <row r="4682" spans="4:4" x14ac:dyDescent="0.2">
      <c r="D4682" s="185"/>
    </row>
    <row r="4683" spans="4:4" x14ac:dyDescent="0.2">
      <c r="D4683" s="185"/>
    </row>
    <row r="4684" spans="4:4" x14ac:dyDescent="0.2">
      <c r="D4684" s="185"/>
    </row>
    <row r="4685" spans="4:4" x14ac:dyDescent="0.2">
      <c r="D4685" s="185"/>
    </row>
    <row r="4686" spans="4:4" x14ac:dyDescent="0.2">
      <c r="D4686" s="185"/>
    </row>
    <row r="4687" spans="4:4" x14ac:dyDescent="0.2">
      <c r="D4687" s="185"/>
    </row>
    <row r="4688" spans="4:4" x14ac:dyDescent="0.2">
      <c r="D4688" s="185"/>
    </row>
    <row r="4689" spans="4:4" x14ac:dyDescent="0.2">
      <c r="D4689" s="185"/>
    </row>
    <row r="4690" spans="4:4" x14ac:dyDescent="0.2">
      <c r="D4690" s="185"/>
    </row>
    <row r="4691" spans="4:4" x14ac:dyDescent="0.2">
      <c r="D4691" s="185"/>
    </row>
    <row r="4692" spans="4:4" x14ac:dyDescent="0.2">
      <c r="D4692" s="185"/>
    </row>
    <row r="4693" spans="4:4" x14ac:dyDescent="0.2">
      <c r="D4693" s="185"/>
    </row>
    <row r="4694" spans="4:4" x14ac:dyDescent="0.2">
      <c r="D4694" s="185"/>
    </row>
    <row r="4695" spans="4:4" x14ac:dyDescent="0.2">
      <c r="D4695" s="185"/>
    </row>
    <row r="4696" spans="4:4" x14ac:dyDescent="0.2">
      <c r="D4696" s="185"/>
    </row>
    <row r="4697" spans="4:4" x14ac:dyDescent="0.2">
      <c r="D4697" s="185"/>
    </row>
    <row r="4698" spans="4:4" x14ac:dyDescent="0.2">
      <c r="D4698" s="185"/>
    </row>
    <row r="4699" spans="4:4" x14ac:dyDescent="0.2">
      <c r="D4699" s="185"/>
    </row>
    <row r="4700" spans="4:4" x14ac:dyDescent="0.2">
      <c r="D4700" s="185"/>
    </row>
    <row r="4701" spans="4:4" x14ac:dyDescent="0.2">
      <c r="D4701" s="185"/>
    </row>
    <row r="4702" spans="4:4" x14ac:dyDescent="0.2">
      <c r="D4702" s="185"/>
    </row>
    <row r="4703" spans="4:4" x14ac:dyDescent="0.2">
      <c r="D4703" s="185"/>
    </row>
    <row r="4704" spans="4:4" x14ac:dyDescent="0.2">
      <c r="D4704" s="185"/>
    </row>
    <row r="4705" spans="4:4" x14ac:dyDescent="0.2">
      <c r="D4705" s="185"/>
    </row>
    <row r="4706" spans="4:4" x14ac:dyDescent="0.2">
      <c r="D4706" s="185"/>
    </row>
    <row r="4707" spans="4:4" x14ac:dyDescent="0.2">
      <c r="D4707" s="185"/>
    </row>
    <row r="4708" spans="4:4" x14ac:dyDescent="0.2">
      <c r="D4708" s="185"/>
    </row>
    <row r="4709" spans="4:4" x14ac:dyDescent="0.2">
      <c r="D4709" s="185"/>
    </row>
    <row r="4710" spans="4:4" x14ac:dyDescent="0.2">
      <c r="D4710" s="185"/>
    </row>
    <row r="4711" spans="4:4" x14ac:dyDescent="0.2">
      <c r="D4711" s="185"/>
    </row>
    <row r="4712" spans="4:4" x14ac:dyDescent="0.2">
      <c r="D4712" s="185"/>
    </row>
    <row r="4713" spans="4:4" x14ac:dyDescent="0.2">
      <c r="D4713" s="185"/>
    </row>
    <row r="4714" spans="4:4" x14ac:dyDescent="0.2">
      <c r="D4714" s="185"/>
    </row>
    <row r="4715" spans="4:4" x14ac:dyDescent="0.2">
      <c r="D4715" s="185"/>
    </row>
    <row r="4716" spans="4:4" x14ac:dyDescent="0.2">
      <c r="D4716" s="185"/>
    </row>
    <row r="4717" spans="4:4" x14ac:dyDescent="0.2">
      <c r="D4717" s="185"/>
    </row>
    <row r="4718" spans="4:4" x14ac:dyDescent="0.2">
      <c r="D4718" s="185"/>
    </row>
    <row r="4719" spans="4:4" x14ac:dyDescent="0.2">
      <c r="D4719" s="185"/>
    </row>
    <row r="4720" spans="4:4" x14ac:dyDescent="0.2">
      <c r="D4720" s="185"/>
    </row>
    <row r="4721" spans="4:4" x14ac:dyDescent="0.2">
      <c r="D4721" s="185"/>
    </row>
    <row r="4722" spans="4:4" x14ac:dyDescent="0.2">
      <c r="D4722" s="185"/>
    </row>
    <row r="4723" spans="4:4" x14ac:dyDescent="0.2">
      <c r="D4723" s="185"/>
    </row>
    <row r="4724" spans="4:4" x14ac:dyDescent="0.2">
      <c r="D4724" s="185"/>
    </row>
    <row r="4725" spans="4:4" x14ac:dyDescent="0.2">
      <c r="D4725" s="185"/>
    </row>
    <row r="4726" spans="4:4" x14ac:dyDescent="0.2">
      <c r="D4726" s="185"/>
    </row>
    <row r="4727" spans="4:4" x14ac:dyDescent="0.2">
      <c r="D4727" s="185"/>
    </row>
    <row r="4728" spans="4:4" x14ac:dyDescent="0.2">
      <c r="D4728" s="185"/>
    </row>
    <row r="4729" spans="4:4" x14ac:dyDescent="0.2">
      <c r="D4729" s="185"/>
    </row>
    <row r="4730" spans="4:4" x14ac:dyDescent="0.2">
      <c r="D4730" s="185"/>
    </row>
    <row r="4731" spans="4:4" x14ac:dyDescent="0.2">
      <c r="D4731" s="185"/>
    </row>
    <row r="4732" spans="4:4" x14ac:dyDescent="0.2">
      <c r="D4732" s="185"/>
    </row>
    <row r="4733" spans="4:4" x14ac:dyDescent="0.2">
      <c r="D4733" s="185"/>
    </row>
    <row r="4734" spans="4:4" x14ac:dyDescent="0.2">
      <c r="D4734" s="185"/>
    </row>
    <row r="4735" spans="4:4" x14ac:dyDescent="0.2">
      <c r="D4735" s="185"/>
    </row>
    <row r="4736" spans="4:4" x14ac:dyDescent="0.2">
      <c r="D4736" s="185"/>
    </row>
    <row r="4737" spans="4:4" x14ac:dyDescent="0.2">
      <c r="D4737" s="185"/>
    </row>
    <row r="4738" spans="4:4" x14ac:dyDescent="0.2">
      <c r="D4738" s="185"/>
    </row>
    <row r="4739" spans="4:4" x14ac:dyDescent="0.2">
      <c r="D4739" s="185"/>
    </row>
    <row r="4740" spans="4:4" x14ac:dyDescent="0.2">
      <c r="D4740" s="185"/>
    </row>
    <row r="4741" spans="4:4" x14ac:dyDescent="0.2">
      <c r="D4741" s="185"/>
    </row>
    <row r="4742" spans="4:4" x14ac:dyDescent="0.2">
      <c r="D4742" s="185"/>
    </row>
    <row r="4743" spans="4:4" x14ac:dyDescent="0.2">
      <c r="D4743" s="185"/>
    </row>
    <row r="4744" spans="4:4" x14ac:dyDescent="0.2">
      <c r="D4744" s="185"/>
    </row>
    <row r="4745" spans="4:4" x14ac:dyDescent="0.2">
      <c r="D4745" s="185"/>
    </row>
    <row r="4746" spans="4:4" x14ac:dyDescent="0.2">
      <c r="D4746" s="185"/>
    </row>
    <row r="4747" spans="4:4" x14ac:dyDescent="0.2">
      <c r="D4747" s="185"/>
    </row>
    <row r="4748" spans="4:4" x14ac:dyDescent="0.2">
      <c r="D4748" s="185"/>
    </row>
    <row r="4749" spans="4:4" x14ac:dyDescent="0.2">
      <c r="D4749" s="185"/>
    </row>
    <row r="4750" spans="4:4" x14ac:dyDescent="0.2">
      <c r="D4750" s="185"/>
    </row>
    <row r="4751" spans="4:4" x14ac:dyDescent="0.2">
      <c r="D4751" s="185"/>
    </row>
    <row r="4752" spans="4:4" x14ac:dyDescent="0.2">
      <c r="D4752" s="185"/>
    </row>
    <row r="4753" spans="4:4" x14ac:dyDescent="0.2">
      <c r="D4753" s="185"/>
    </row>
    <row r="4754" spans="4:4" x14ac:dyDescent="0.2">
      <c r="D4754" s="185"/>
    </row>
    <row r="4755" spans="4:4" x14ac:dyDescent="0.2">
      <c r="D4755" s="185"/>
    </row>
    <row r="4756" spans="4:4" x14ac:dyDescent="0.2">
      <c r="D4756" s="185"/>
    </row>
    <row r="4757" spans="4:4" x14ac:dyDescent="0.2">
      <c r="D4757" s="185"/>
    </row>
    <row r="4758" spans="4:4" x14ac:dyDescent="0.2">
      <c r="D4758" s="185"/>
    </row>
    <row r="4759" spans="4:4" x14ac:dyDescent="0.2">
      <c r="D4759" s="185"/>
    </row>
    <row r="4760" spans="4:4" x14ac:dyDescent="0.2">
      <c r="D4760" s="185"/>
    </row>
    <row r="4761" spans="4:4" x14ac:dyDescent="0.2">
      <c r="D4761" s="185"/>
    </row>
    <row r="4762" spans="4:4" x14ac:dyDescent="0.2">
      <c r="D4762" s="185"/>
    </row>
    <row r="4763" spans="4:4" x14ac:dyDescent="0.2">
      <c r="D4763" s="185"/>
    </row>
    <row r="4764" spans="4:4" x14ac:dyDescent="0.2">
      <c r="D4764" s="185"/>
    </row>
    <row r="4765" spans="4:4" x14ac:dyDescent="0.2">
      <c r="D4765" s="185"/>
    </row>
    <row r="4766" spans="4:4" x14ac:dyDescent="0.2">
      <c r="D4766" s="185"/>
    </row>
    <row r="4767" spans="4:4" x14ac:dyDescent="0.2">
      <c r="D4767" s="185"/>
    </row>
    <row r="4768" spans="4:4" x14ac:dyDescent="0.2">
      <c r="D4768" s="185"/>
    </row>
    <row r="4769" spans="4:4" x14ac:dyDescent="0.2">
      <c r="D4769" s="185"/>
    </row>
    <row r="4770" spans="4:4" x14ac:dyDescent="0.2">
      <c r="D4770" s="185"/>
    </row>
    <row r="4771" spans="4:4" x14ac:dyDescent="0.2">
      <c r="D4771" s="185"/>
    </row>
    <row r="4772" spans="4:4" x14ac:dyDescent="0.2">
      <c r="D4772" s="185"/>
    </row>
    <row r="4773" spans="4:4" x14ac:dyDescent="0.2">
      <c r="D4773" s="185"/>
    </row>
    <row r="4774" spans="4:4" x14ac:dyDescent="0.2">
      <c r="D4774" s="185"/>
    </row>
    <row r="4775" spans="4:4" x14ac:dyDescent="0.2">
      <c r="D4775" s="185"/>
    </row>
    <row r="4776" spans="4:4" x14ac:dyDescent="0.2">
      <c r="D4776" s="185"/>
    </row>
    <row r="4777" spans="4:4" x14ac:dyDescent="0.2">
      <c r="D4777" s="185"/>
    </row>
    <row r="4778" spans="4:4" x14ac:dyDescent="0.2">
      <c r="D4778" s="185"/>
    </row>
    <row r="4779" spans="4:4" x14ac:dyDescent="0.2">
      <c r="D4779" s="185"/>
    </row>
    <row r="4780" spans="4:4" x14ac:dyDescent="0.2">
      <c r="D4780" s="185"/>
    </row>
    <row r="4781" spans="4:4" x14ac:dyDescent="0.2">
      <c r="D4781" s="185"/>
    </row>
    <row r="4782" spans="4:4" x14ac:dyDescent="0.2">
      <c r="D4782" s="185"/>
    </row>
    <row r="4783" spans="4:4" x14ac:dyDescent="0.2">
      <c r="D4783" s="185"/>
    </row>
    <row r="4784" spans="4:4" x14ac:dyDescent="0.2">
      <c r="D4784" s="185"/>
    </row>
    <row r="4785" spans="4:4" x14ac:dyDescent="0.2">
      <c r="D4785" s="185"/>
    </row>
    <row r="4786" spans="4:4" x14ac:dyDescent="0.2">
      <c r="D4786" s="185"/>
    </row>
    <row r="4787" spans="4:4" x14ac:dyDescent="0.2">
      <c r="D4787" s="185"/>
    </row>
    <row r="4788" spans="4:4" x14ac:dyDescent="0.2">
      <c r="D4788" s="185"/>
    </row>
    <row r="4789" spans="4:4" x14ac:dyDescent="0.2">
      <c r="D4789" s="185"/>
    </row>
    <row r="4790" spans="4:4" x14ac:dyDescent="0.2">
      <c r="D4790" s="185"/>
    </row>
    <row r="4791" spans="4:4" x14ac:dyDescent="0.2">
      <c r="D4791" s="185"/>
    </row>
    <row r="4792" spans="4:4" x14ac:dyDescent="0.2">
      <c r="D4792" s="185"/>
    </row>
    <row r="4793" spans="4:4" x14ac:dyDescent="0.2">
      <c r="D4793" s="185"/>
    </row>
    <row r="4794" spans="4:4" x14ac:dyDescent="0.2">
      <c r="D4794" s="185"/>
    </row>
    <row r="4795" spans="4:4" x14ac:dyDescent="0.2">
      <c r="D4795" s="185"/>
    </row>
    <row r="4796" spans="4:4" x14ac:dyDescent="0.2">
      <c r="D4796" s="185"/>
    </row>
    <row r="4797" spans="4:4" x14ac:dyDescent="0.2">
      <c r="D4797" s="185"/>
    </row>
    <row r="4798" spans="4:4" x14ac:dyDescent="0.2">
      <c r="D4798" s="185"/>
    </row>
    <row r="4799" spans="4:4" x14ac:dyDescent="0.2">
      <c r="D4799" s="185"/>
    </row>
    <row r="4800" spans="4:4" x14ac:dyDescent="0.2">
      <c r="D4800" s="185"/>
    </row>
    <row r="4801" spans="4:4" x14ac:dyDescent="0.2">
      <c r="D4801" s="185"/>
    </row>
    <row r="4802" spans="4:4" x14ac:dyDescent="0.2">
      <c r="D4802" s="185"/>
    </row>
    <row r="4803" spans="4:4" x14ac:dyDescent="0.2">
      <c r="D4803" s="185"/>
    </row>
    <row r="4804" spans="4:4" x14ac:dyDescent="0.2">
      <c r="D4804" s="185"/>
    </row>
    <row r="4805" spans="4:4" x14ac:dyDescent="0.2">
      <c r="D4805" s="185"/>
    </row>
    <row r="4806" spans="4:4" x14ac:dyDescent="0.2">
      <c r="D4806" s="185"/>
    </row>
    <row r="4807" spans="4:4" x14ac:dyDescent="0.2">
      <c r="D4807" s="185"/>
    </row>
    <row r="4808" spans="4:4" x14ac:dyDescent="0.2">
      <c r="D4808" s="185"/>
    </row>
    <row r="4809" spans="4:4" x14ac:dyDescent="0.2">
      <c r="D4809" s="185"/>
    </row>
    <row r="4810" spans="4:4" x14ac:dyDescent="0.2">
      <c r="D4810" s="185"/>
    </row>
    <row r="4811" spans="4:4" x14ac:dyDescent="0.2">
      <c r="D4811" s="185"/>
    </row>
    <row r="4812" spans="4:4" x14ac:dyDescent="0.2">
      <c r="D4812" s="185"/>
    </row>
    <row r="4813" spans="4:4" x14ac:dyDescent="0.2">
      <c r="D4813" s="185"/>
    </row>
    <row r="4814" spans="4:4" x14ac:dyDescent="0.2">
      <c r="D4814" s="185"/>
    </row>
    <row r="4815" spans="4:4" x14ac:dyDescent="0.2">
      <c r="D4815" s="185"/>
    </row>
    <row r="4816" spans="4:4" x14ac:dyDescent="0.2">
      <c r="D4816" s="185"/>
    </row>
    <row r="4817" spans="4:4" x14ac:dyDescent="0.2">
      <c r="D4817" s="185"/>
    </row>
    <row r="4818" spans="4:4" x14ac:dyDescent="0.2">
      <c r="D4818" s="185"/>
    </row>
    <row r="4819" spans="4:4" x14ac:dyDescent="0.2">
      <c r="D4819" s="185"/>
    </row>
    <row r="4820" spans="4:4" x14ac:dyDescent="0.2">
      <c r="D4820" s="185"/>
    </row>
    <row r="4821" spans="4:4" x14ac:dyDescent="0.2">
      <c r="D4821" s="185"/>
    </row>
    <row r="4822" spans="4:4" x14ac:dyDescent="0.2">
      <c r="D4822" s="185"/>
    </row>
    <row r="4823" spans="4:4" x14ac:dyDescent="0.2">
      <c r="D4823" s="185"/>
    </row>
    <row r="4824" spans="4:4" x14ac:dyDescent="0.2">
      <c r="D4824" s="185"/>
    </row>
    <row r="4825" spans="4:4" x14ac:dyDescent="0.2">
      <c r="D4825" s="185"/>
    </row>
    <row r="4826" spans="4:4" x14ac:dyDescent="0.2">
      <c r="D4826" s="185"/>
    </row>
    <row r="4827" spans="4:4" x14ac:dyDescent="0.2">
      <c r="D4827" s="185"/>
    </row>
    <row r="4828" spans="4:4" x14ac:dyDescent="0.2">
      <c r="D4828" s="185"/>
    </row>
    <row r="4829" spans="4:4" x14ac:dyDescent="0.2">
      <c r="D4829" s="185"/>
    </row>
    <row r="4830" spans="4:4" x14ac:dyDescent="0.2">
      <c r="D4830" s="185"/>
    </row>
    <row r="4831" spans="4:4" x14ac:dyDescent="0.2">
      <c r="D4831" s="185"/>
    </row>
    <row r="4832" spans="4:4" x14ac:dyDescent="0.2">
      <c r="D4832" s="185"/>
    </row>
    <row r="4833" spans="4:4" x14ac:dyDescent="0.2">
      <c r="D4833" s="185"/>
    </row>
    <row r="4834" spans="4:4" x14ac:dyDescent="0.2">
      <c r="D4834" s="185"/>
    </row>
    <row r="4835" spans="4:4" x14ac:dyDescent="0.2">
      <c r="D4835" s="185"/>
    </row>
    <row r="4836" spans="4:4" x14ac:dyDescent="0.2">
      <c r="D4836" s="185"/>
    </row>
    <row r="4837" spans="4:4" x14ac:dyDescent="0.2">
      <c r="D4837" s="185"/>
    </row>
    <row r="4838" spans="4:4" x14ac:dyDescent="0.2">
      <c r="D4838" s="185"/>
    </row>
    <row r="4839" spans="4:4" x14ac:dyDescent="0.2">
      <c r="D4839" s="185"/>
    </row>
    <row r="4840" spans="4:4" x14ac:dyDescent="0.2">
      <c r="D4840" s="185"/>
    </row>
    <row r="4841" spans="4:4" x14ac:dyDescent="0.2">
      <c r="D4841" s="185"/>
    </row>
    <row r="4842" spans="4:4" x14ac:dyDescent="0.2">
      <c r="D4842" s="185"/>
    </row>
    <row r="4843" spans="4:4" x14ac:dyDescent="0.2">
      <c r="D4843" s="185"/>
    </row>
    <row r="4844" spans="4:4" x14ac:dyDescent="0.2">
      <c r="D4844" s="185"/>
    </row>
    <row r="4845" spans="4:4" x14ac:dyDescent="0.2">
      <c r="D4845" s="185"/>
    </row>
    <row r="4846" spans="4:4" x14ac:dyDescent="0.2">
      <c r="D4846" s="185"/>
    </row>
    <row r="4847" spans="4:4" x14ac:dyDescent="0.2">
      <c r="D4847" s="185"/>
    </row>
    <row r="4848" spans="4:4" x14ac:dyDescent="0.2">
      <c r="D4848" s="185"/>
    </row>
    <row r="4849" spans="4:4" x14ac:dyDescent="0.2">
      <c r="D4849" s="185"/>
    </row>
    <row r="4850" spans="4:4" x14ac:dyDescent="0.2">
      <c r="D4850" s="185"/>
    </row>
    <row r="4851" spans="4:4" x14ac:dyDescent="0.2">
      <c r="D4851" s="185"/>
    </row>
    <row r="4852" spans="4:4" x14ac:dyDescent="0.2">
      <c r="D4852" s="185"/>
    </row>
    <row r="4853" spans="4:4" x14ac:dyDescent="0.2">
      <c r="D4853" s="185"/>
    </row>
    <row r="4854" spans="4:4" x14ac:dyDescent="0.2">
      <c r="D4854" s="185"/>
    </row>
    <row r="4855" spans="4:4" x14ac:dyDescent="0.2">
      <c r="D4855" s="185"/>
    </row>
    <row r="4856" spans="4:4" x14ac:dyDescent="0.2">
      <c r="D4856" s="185"/>
    </row>
    <row r="4857" spans="4:4" x14ac:dyDescent="0.2">
      <c r="D4857" s="185"/>
    </row>
    <row r="4858" spans="4:4" x14ac:dyDescent="0.2">
      <c r="D4858" s="185"/>
    </row>
    <row r="4859" spans="4:4" x14ac:dyDescent="0.2">
      <c r="D4859" s="185"/>
    </row>
    <row r="4860" spans="4:4" x14ac:dyDescent="0.2">
      <c r="D4860" s="185"/>
    </row>
    <row r="4861" spans="4:4" x14ac:dyDescent="0.2">
      <c r="D4861" s="185"/>
    </row>
    <row r="4862" spans="4:4" x14ac:dyDescent="0.2">
      <c r="D4862" s="185"/>
    </row>
    <row r="4863" spans="4:4" x14ac:dyDescent="0.2">
      <c r="D4863" s="185"/>
    </row>
    <row r="4864" spans="4:4" x14ac:dyDescent="0.2">
      <c r="D4864" s="185"/>
    </row>
    <row r="4865" spans="4:4" x14ac:dyDescent="0.2">
      <c r="D4865" s="185"/>
    </row>
    <row r="4866" spans="4:4" x14ac:dyDescent="0.2">
      <c r="D4866" s="185"/>
    </row>
    <row r="4867" spans="4:4" x14ac:dyDescent="0.2">
      <c r="D4867" s="185"/>
    </row>
    <row r="4868" spans="4:4" x14ac:dyDescent="0.2">
      <c r="D4868" s="185"/>
    </row>
    <row r="4869" spans="4:4" x14ac:dyDescent="0.2">
      <c r="D4869" s="185"/>
    </row>
    <row r="4870" spans="4:4" x14ac:dyDescent="0.2">
      <c r="D4870" s="185"/>
    </row>
    <row r="4871" spans="4:4" x14ac:dyDescent="0.2">
      <c r="D4871" s="185"/>
    </row>
    <row r="4872" spans="4:4" x14ac:dyDescent="0.2">
      <c r="D4872" s="185"/>
    </row>
    <row r="4873" spans="4:4" x14ac:dyDescent="0.2">
      <c r="D4873" s="185"/>
    </row>
    <row r="4874" spans="4:4" x14ac:dyDescent="0.2">
      <c r="D4874" s="185"/>
    </row>
    <row r="4875" spans="4:4" x14ac:dyDescent="0.2">
      <c r="D4875" s="185"/>
    </row>
    <row r="4876" spans="4:4" x14ac:dyDescent="0.2">
      <c r="D4876" s="185"/>
    </row>
    <row r="4877" spans="4:4" x14ac:dyDescent="0.2">
      <c r="D4877" s="185"/>
    </row>
    <row r="4878" spans="4:4" x14ac:dyDescent="0.2">
      <c r="D4878" s="185"/>
    </row>
    <row r="4879" spans="4:4" x14ac:dyDescent="0.2">
      <c r="D4879" s="185"/>
    </row>
    <row r="4880" spans="4:4" x14ac:dyDescent="0.2">
      <c r="D4880" s="185"/>
    </row>
    <row r="4881" spans="4:4" x14ac:dyDescent="0.2">
      <c r="D4881" s="185"/>
    </row>
    <row r="4882" spans="4:4" x14ac:dyDescent="0.2">
      <c r="D4882" s="185"/>
    </row>
    <row r="4883" spans="4:4" x14ac:dyDescent="0.2">
      <c r="D4883" s="185"/>
    </row>
    <row r="4884" spans="4:4" x14ac:dyDescent="0.2">
      <c r="D4884" s="185"/>
    </row>
    <row r="4885" spans="4:4" x14ac:dyDescent="0.2">
      <c r="D4885" s="185"/>
    </row>
    <row r="4886" spans="4:4" x14ac:dyDescent="0.2">
      <c r="D4886" s="185"/>
    </row>
    <row r="4887" spans="4:4" x14ac:dyDescent="0.2">
      <c r="D4887" s="185"/>
    </row>
    <row r="4888" spans="4:4" x14ac:dyDescent="0.2">
      <c r="D4888" s="185"/>
    </row>
    <row r="4889" spans="4:4" x14ac:dyDescent="0.2">
      <c r="D4889" s="185"/>
    </row>
    <row r="4890" spans="4:4" x14ac:dyDescent="0.2">
      <c r="D4890" s="185"/>
    </row>
    <row r="4891" spans="4:4" x14ac:dyDescent="0.2">
      <c r="D4891" s="185"/>
    </row>
    <row r="4892" spans="4:4" x14ac:dyDescent="0.2">
      <c r="D4892" s="185"/>
    </row>
    <row r="4893" spans="4:4" x14ac:dyDescent="0.2">
      <c r="D4893" s="185"/>
    </row>
    <row r="4894" spans="4:4" x14ac:dyDescent="0.2">
      <c r="D4894" s="185"/>
    </row>
    <row r="4895" spans="4:4" x14ac:dyDescent="0.2">
      <c r="D4895" s="185"/>
    </row>
    <row r="4896" spans="4:4" x14ac:dyDescent="0.2">
      <c r="D4896" s="185"/>
    </row>
    <row r="4897" spans="4:4" x14ac:dyDescent="0.2">
      <c r="D4897" s="185"/>
    </row>
    <row r="4898" spans="4:4" x14ac:dyDescent="0.2">
      <c r="D4898" s="185"/>
    </row>
    <row r="4899" spans="4:4" x14ac:dyDescent="0.2">
      <c r="D4899" s="185"/>
    </row>
    <row r="4900" spans="4:4" x14ac:dyDescent="0.2">
      <c r="D4900" s="185"/>
    </row>
    <row r="4901" spans="4:4" x14ac:dyDescent="0.2">
      <c r="D4901" s="185"/>
    </row>
    <row r="4902" spans="4:4" x14ac:dyDescent="0.2">
      <c r="D4902" s="185"/>
    </row>
    <row r="4903" spans="4:4" x14ac:dyDescent="0.2">
      <c r="D4903" s="185"/>
    </row>
    <row r="4904" spans="4:4" x14ac:dyDescent="0.2">
      <c r="D4904" s="185"/>
    </row>
    <row r="4905" spans="4:4" x14ac:dyDescent="0.2">
      <c r="D4905" s="185"/>
    </row>
    <row r="4906" spans="4:4" x14ac:dyDescent="0.2">
      <c r="D4906" s="185"/>
    </row>
    <row r="4907" spans="4:4" x14ac:dyDescent="0.2">
      <c r="D4907" s="185"/>
    </row>
    <row r="4908" spans="4:4" x14ac:dyDescent="0.2">
      <c r="D4908" s="185"/>
    </row>
    <row r="4909" spans="4:4" x14ac:dyDescent="0.2">
      <c r="D4909" s="185"/>
    </row>
    <row r="4910" spans="4:4" x14ac:dyDescent="0.2">
      <c r="D4910" s="185"/>
    </row>
    <row r="4911" spans="4:4" x14ac:dyDescent="0.2">
      <c r="D4911" s="185"/>
    </row>
    <row r="4912" spans="4:4" x14ac:dyDescent="0.2">
      <c r="D4912" s="185"/>
    </row>
    <row r="4913" spans="4:4" x14ac:dyDescent="0.2">
      <c r="D4913" s="185"/>
    </row>
    <row r="4914" spans="4:4" x14ac:dyDescent="0.2">
      <c r="D4914" s="185"/>
    </row>
    <row r="4915" spans="4:4" x14ac:dyDescent="0.2">
      <c r="D4915" s="185"/>
    </row>
    <row r="4916" spans="4:4" x14ac:dyDescent="0.2">
      <c r="D4916" s="185"/>
    </row>
    <row r="4917" spans="4:4" x14ac:dyDescent="0.2">
      <c r="D4917" s="185"/>
    </row>
    <row r="4918" spans="4:4" x14ac:dyDescent="0.2">
      <c r="D4918" s="185"/>
    </row>
    <row r="4919" spans="4:4" x14ac:dyDescent="0.2">
      <c r="D4919" s="185"/>
    </row>
    <row r="4920" spans="4:4" x14ac:dyDescent="0.2">
      <c r="D4920" s="185"/>
    </row>
    <row r="4921" spans="4:4" x14ac:dyDescent="0.2">
      <c r="D4921" s="185"/>
    </row>
    <row r="4922" spans="4:4" x14ac:dyDescent="0.2">
      <c r="D4922" s="185"/>
    </row>
    <row r="4923" spans="4:4" x14ac:dyDescent="0.2">
      <c r="D4923" s="185"/>
    </row>
    <row r="4924" spans="4:4" x14ac:dyDescent="0.2">
      <c r="D4924" s="185"/>
    </row>
    <row r="4925" spans="4:4" x14ac:dyDescent="0.2">
      <c r="D4925" s="185"/>
    </row>
    <row r="4926" spans="4:4" x14ac:dyDescent="0.2">
      <c r="D4926" s="185"/>
    </row>
    <row r="4927" spans="4:4" x14ac:dyDescent="0.2">
      <c r="D4927" s="185"/>
    </row>
    <row r="4928" spans="4:4" x14ac:dyDescent="0.2">
      <c r="D4928" s="185"/>
    </row>
    <row r="4929" spans="4:4" x14ac:dyDescent="0.2">
      <c r="D4929" s="185"/>
    </row>
    <row r="4930" spans="4:4" x14ac:dyDescent="0.2">
      <c r="D4930" s="185"/>
    </row>
    <row r="4931" spans="4:4" x14ac:dyDescent="0.2">
      <c r="D4931" s="185"/>
    </row>
    <row r="4932" spans="4:4" x14ac:dyDescent="0.2">
      <c r="D4932" s="185"/>
    </row>
    <row r="4933" spans="4:4" x14ac:dyDescent="0.2">
      <c r="D4933" s="185"/>
    </row>
    <row r="4934" spans="4:4" x14ac:dyDescent="0.2">
      <c r="D4934" s="185"/>
    </row>
    <row r="4935" spans="4:4" x14ac:dyDescent="0.2">
      <c r="D4935" s="185"/>
    </row>
    <row r="4936" spans="4:4" x14ac:dyDescent="0.2">
      <c r="D4936" s="185"/>
    </row>
    <row r="4937" spans="4:4" x14ac:dyDescent="0.2">
      <c r="D4937" s="185"/>
    </row>
    <row r="4938" spans="4:4" x14ac:dyDescent="0.2">
      <c r="D4938" s="185"/>
    </row>
    <row r="4939" spans="4:4" x14ac:dyDescent="0.2">
      <c r="D4939" s="185"/>
    </row>
    <row r="4940" spans="4:4" x14ac:dyDescent="0.2">
      <c r="D4940" s="185"/>
    </row>
    <row r="4941" spans="4:4" x14ac:dyDescent="0.2">
      <c r="D4941" s="185"/>
    </row>
    <row r="4942" spans="4:4" x14ac:dyDescent="0.2">
      <c r="D4942" s="185"/>
    </row>
    <row r="4943" spans="4:4" x14ac:dyDescent="0.2">
      <c r="D4943" s="185"/>
    </row>
    <row r="4944" spans="4:4" x14ac:dyDescent="0.2">
      <c r="D4944" s="185"/>
    </row>
    <row r="4945" spans="4:4" x14ac:dyDescent="0.2">
      <c r="D4945" s="185"/>
    </row>
    <row r="4946" spans="4:4" x14ac:dyDescent="0.2">
      <c r="D4946" s="185"/>
    </row>
    <row r="4947" spans="4:4" x14ac:dyDescent="0.2">
      <c r="D4947" s="185"/>
    </row>
    <row r="4948" spans="4:4" x14ac:dyDescent="0.2">
      <c r="D4948" s="185"/>
    </row>
    <row r="4949" spans="4:4" x14ac:dyDescent="0.2">
      <c r="D4949" s="185"/>
    </row>
    <row r="4950" spans="4:4" x14ac:dyDescent="0.2">
      <c r="D4950" s="185"/>
    </row>
    <row r="4951" spans="4:4" x14ac:dyDescent="0.2">
      <c r="D4951" s="185"/>
    </row>
    <row r="4952" spans="4:4" x14ac:dyDescent="0.2">
      <c r="D4952" s="185"/>
    </row>
    <row r="4953" spans="4:4" x14ac:dyDescent="0.2">
      <c r="D4953" s="185"/>
    </row>
    <row r="4954" spans="4:4" x14ac:dyDescent="0.2">
      <c r="D4954" s="185"/>
    </row>
    <row r="4955" spans="4:4" x14ac:dyDescent="0.2">
      <c r="D4955" s="185"/>
    </row>
    <row r="4956" spans="4:4" x14ac:dyDescent="0.2">
      <c r="D4956" s="185"/>
    </row>
    <row r="4957" spans="4:4" x14ac:dyDescent="0.2">
      <c r="D4957" s="185"/>
    </row>
    <row r="4958" spans="4:4" x14ac:dyDescent="0.2">
      <c r="D4958" s="185"/>
    </row>
    <row r="4959" spans="4:4" x14ac:dyDescent="0.2">
      <c r="D4959" s="185"/>
    </row>
    <row r="4960" spans="4:4" x14ac:dyDescent="0.2">
      <c r="D4960" s="185"/>
    </row>
    <row r="4961" spans="4:4" x14ac:dyDescent="0.2">
      <c r="D4961" s="185"/>
    </row>
    <row r="4962" spans="4:4" x14ac:dyDescent="0.2">
      <c r="D4962" s="185"/>
    </row>
    <row r="4963" spans="4:4" x14ac:dyDescent="0.2">
      <c r="D4963" s="185"/>
    </row>
    <row r="4964" spans="4:4" x14ac:dyDescent="0.2">
      <c r="D4964" s="185"/>
    </row>
    <row r="4965" spans="4:4" x14ac:dyDescent="0.2">
      <c r="D4965" s="185"/>
    </row>
    <row r="4966" spans="4:4" x14ac:dyDescent="0.2">
      <c r="D4966" s="185"/>
    </row>
    <row r="4967" spans="4:4" x14ac:dyDescent="0.2">
      <c r="D4967" s="185"/>
    </row>
    <row r="4968" spans="4:4" x14ac:dyDescent="0.2">
      <c r="D4968" s="185"/>
    </row>
    <row r="4969" spans="4:4" x14ac:dyDescent="0.2">
      <c r="D4969" s="185"/>
    </row>
    <row r="4970" spans="4:4" x14ac:dyDescent="0.2">
      <c r="D4970" s="185"/>
    </row>
    <row r="4971" spans="4:4" x14ac:dyDescent="0.2">
      <c r="D4971" s="185"/>
    </row>
    <row r="4972" spans="4:4" x14ac:dyDescent="0.2">
      <c r="D4972" s="185"/>
    </row>
    <row r="4973" spans="4:4" x14ac:dyDescent="0.2">
      <c r="D4973" s="185"/>
    </row>
    <row r="4974" spans="4:4" x14ac:dyDescent="0.2">
      <c r="D4974" s="185"/>
    </row>
    <row r="4975" spans="4:4" x14ac:dyDescent="0.2">
      <c r="D4975" s="185"/>
    </row>
    <row r="4976" spans="4:4" x14ac:dyDescent="0.2">
      <c r="D4976" s="185"/>
    </row>
    <row r="4977" spans="4:4" x14ac:dyDescent="0.2">
      <c r="D4977" s="185"/>
    </row>
    <row r="4978" spans="4:4" x14ac:dyDescent="0.2">
      <c r="D4978" s="185"/>
    </row>
    <row r="4979" spans="4:4" x14ac:dyDescent="0.2">
      <c r="D4979" s="185"/>
    </row>
    <row r="4980" spans="4:4" x14ac:dyDescent="0.2">
      <c r="D4980" s="185"/>
    </row>
    <row r="4981" spans="4:4" x14ac:dyDescent="0.2">
      <c r="D4981" s="185"/>
    </row>
    <row r="4982" spans="4:4" x14ac:dyDescent="0.2">
      <c r="D4982" s="185"/>
    </row>
    <row r="4983" spans="4:4" x14ac:dyDescent="0.2">
      <c r="D4983" s="185"/>
    </row>
    <row r="4984" spans="4:4" x14ac:dyDescent="0.2">
      <c r="D4984" s="185"/>
    </row>
    <row r="4985" spans="4:4" x14ac:dyDescent="0.2">
      <c r="D4985" s="185"/>
    </row>
    <row r="4986" spans="4:4" x14ac:dyDescent="0.2">
      <c r="D4986" s="185"/>
    </row>
    <row r="4987" spans="4:4" x14ac:dyDescent="0.2">
      <c r="D4987" s="185"/>
    </row>
    <row r="4988" spans="4:4" x14ac:dyDescent="0.2">
      <c r="D4988" s="185"/>
    </row>
    <row r="4989" spans="4:4" x14ac:dyDescent="0.2">
      <c r="D4989" s="185"/>
    </row>
    <row r="4990" spans="4:4" x14ac:dyDescent="0.2">
      <c r="D4990" s="185"/>
    </row>
    <row r="4991" spans="4:4" x14ac:dyDescent="0.2">
      <c r="D4991" s="185"/>
    </row>
    <row r="4992" spans="4:4" x14ac:dyDescent="0.2">
      <c r="D4992" s="185"/>
    </row>
    <row r="4993" spans="4:4" x14ac:dyDescent="0.2">
      <c r="D4993" s="185"/>
    </row>
    <row r="4994" spans="4:4" x14ac:dyDescent="0.2">
      <c r="D4994" s="185"/>
    </row>
    <row r="4995" spans="4:4" x14ac:dyDescent="0.2">
      <c r="D4995" s="185"/>
    </row>
    <row r="4996" spans="4:4" x14ac:dyDescent="0.2">
      <c r="D4996" s="185"/>
    </row>
    <row r="4997" spans="4:4" x14ac:dyDescent="0.2">
      <c r="D4997" s="185"/>
    </row>
    <row r="4998" spans="4:4" x14ac:dyDescent="0.2">
      <c r="D4998" s="185"/>
    </row>
    <row r="4999" spans="4:4" x14ac:dyDescent="0.2">
      <c r="D4999" s="185"/>
    </row>
    <row r="5000" spans="4:4" x14ac:dyDescent="0.2">
      <c r="D5000" s="185"/>
    </row>
  </sheetData>
  <mergeCells count="94">
    <mergeCell ref="F269:G269"/>
    <mergeCell ref="C271:G271"/>
    <mergeCell ref="C273:G273"/>
    <mergeCell ref="C275:G275"/>
    <mergeCell ref="B258:G258"/>
    <mergeCell ref="B260:G260"/>
    <mergeCell ref="B262:G262"/>
    <mergeCell ref="C264:G264"/>
    <mergeCell ref="B266:G266"/>
    <mergeCell ref="C268:G268"/>
    <mergeCell ref="F257:G257"/>
    <mergeCell ref="C223:G223"/>
    <mergeCell ref="C226:G226"/>
    <mergeCell ref="C229:G229"/>
    <mergeCell ref="C232:G232"/>
    <mergeCell ref="C235:G235"/>
    <mergeCell ref="C238:G238"/>
    <mergeCell ref="C243:G243"/>
    <mergeCell ref="F247:G247"/>
    <mergeCell ref="B248:G248"/>
    <mergeCell ref="B249:G249"/>
    <mergeCell ref="B253:G253"/>
    <mergeCell ref="C220:G220"/>
    <mergeCell ref="B153:G153"/>
    <mergeCell ref="F155:G155"/>
    <mergeCell ref="B156:G156"/>
    <mergeCell ref="B159:G159"/>
    <mergeCell ref="B160:G160"/>
    <mergeCell ref="F163:G163"/>
    <mergeCell ref="B164:G164"/>
    <mergeCell ref="F207:G207"/>
    <mergeCell ref="F212:G212"/>
    <mergeCell ref="C214:G214"/>
    <mergeCell ref="C217:G217"/>
    <mergeCell ref="B152:G152"/>
    <mergeCell ref="B104:G104"/>
    <mergeCell ref="B105:G105"/>
    <mergeCell ref="B110:G110"/>
    <mergeCell ref="B111:G111"/>
    <mergeCell ref="C121:G121"/>
    <mergeCell ref="C122:G122"/>
    <mergeCell ref="C123:G123"/>
    <mergeCell ref="B143:G143"/>
    <mergeCell ref="B144:G144"/>
    <mergeCell ref="F146:G146"/>
    <mergeCell ref="B147:G147"/>
    <mergeCell ref="C101:G101"/>
    <mergeCell ref="C78:G78"/>
    <mergeCell ref="B80:G80"/>
    <mergeCell ref="B84:G84"/>
    <mergeCell ref="B85:G85"/>
    <mergeCell ref="F88:G88"/>
    <mergeCell ref="B89:G89"/>
    <mergeCell ref="B90:G90"/>
    <mergeCell ref="B91:G91"/>
    <mergeCell ref="F93:G93"/>
    <mergeCell ref="B94:G94"/>
    <mergeCell ref="B99:G99"/>
    <mergeCell ref="B76:G76"/>
    <mergeCell ref="B53:G53"/>
    <mergeCell ref="B56:G56"/>
    <mergeCell ref="B60:G60"/>
    <mergeCell ref="B61:G61"/>
    <mergeCell ref="B64:G64"/>
    <mergeCell ref="B65:G65"/>
    <mergeCell ref="B67:G67"/>
    <mergeCell ref="B68:G68"/>
    <mergeCell ref="F71:G71"/>
    <mergeCell ref="B72:G72"/>
    <mergeCell ref="B75:G75"/>
    <mergeCell ref="B50:G50"/>
    <mergeCell ref="B27:G27"/>
    <mergeCell ref="B30:G30"/>
    <mergeCell ref="B33:G33"/>
    <mergeCell ref="B34:G34"/>
    <mergeCell ref="F37:G37"/>
    <mergeCell ref="B38:G38"/>
    <mergeCell ref="B39:G39"/>
    <mergeCell ref="F42:G42"/>
    <mergeCell ref="B43:G43"/>
    <mergeCell ref="B44:G44"/>
    <mergeCell ref="F49:G49"/>
    <mergeCell ref="F26:G26"/>
    <mergeCell ref="A1:G1"/>
    <mergeCell ref="C7:G7"/>
    <mergeCell ref="F8:G8"/>
    <mergeCell ref="B9:G9"/>
    <mergeCell ref="B10:G10"/>
    <mergeCell ref="B11:G11"/>
    <mergeCell ref="F14:G14"/>
    <mergeCell ref="B15:G15"/>
    <mergeCell ref="B19:G19"/>
    <mergeCell ref="B20:G20"/>
    <mergeCell ref="B23:G23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21</vt:i4>
      </vt:variant>
    </vt:vector>
  </HeadingPairs>
  <TitlesOfParts>
    <vt:vector size="30" baseType="lpstr">
      <vt:lpstr>Uchazeč</vt:lpstr>
      <vt:lpstr>Stavba</vt:lpstr>
      <vt:lpstr>VzorObjekt</vt:lpstr>
      <vt:lpstr>VzorPolozky</vt:lpstr>
      <vt:lpstr>Rekapitulace Objekt S0 01</vt:lpstr>
      <vt:lpstr>S0 01 1 Pol</vt:lpstr>
      <vt:lpstr>S0 01 2 Pol</vt:lpstr>
      <vt:lpstr>Rekapitulace Objekt SO 02</vt:lpstr>
      <vt:lpstr>SO 02 1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'Rekapitulace Objekt S0 01'!Oblast_tisku</vt:lpstr>
      <vt:lpstr>'Rekapitulace Objekt SO 02'!Oblast_tisku</vt:lpstr>
      <vt:lpstr>'S0 01 1 Pol'!Oblast_tisku</vt:lpstr>
      <vt:lpstr>'S0 01 2 Pol'!Oblast_tisku</vt:lpstr>
      <vt:lpstr>'SO 02 1 Pol'!Oblast_tisku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</dc:creator>
  <cp:lastModifiedBy>Kroulíková Anna</cp:lastModifiedBy>
  <cp:lastPrinted>2012-06-29T07:38:16Z</cp:lastPrinted>
  <dcterms:created xsi:type="dcterms:W3CDTF">2009-04-08T07:15:50Z</dcterms:created>
  <dcterms:modified xsi:type="dcterms:W3CDTF">2015-06-04T07:39:27Z</dcterms:modified>
</cp:coreProperties>
</file>