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bm-file2\vz\VZ projektové\2025\07 Minitendry DNS\04 DGN PAU IV BM,Jih a Střed IV\01 ke zveřejnění\"/>
    </mc:Choice>
  </mc:AlternateContent>
  <xr:revisionPtr revIDLastSave="0" documentId="13_ncr:1_{2CAAA628-7769-479D-A810-028034349919}" xr6:coauthVersionLast="47" xr6:coauthVersionMax="47" xr10:uidLastSave="{00000000-0000-0000-0000-000000000000}"/>
  <bookViews>
    <workbookView xWindow="384" yWindow="384" windowWidth="17280" windowHeight="9960" xr2:uid="{00000000-000D-0000-FFFF-FFFF00000000}"/>
  </bookViews>
  <sheets>
    <sheet name="List1" sheetId="1" r:id="rId1"/>
    <sheet name="List2" sheetId="2" r:id="rId2"/>
    <sheet name="Lis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3" i="1" l="1"/>
  <c r="E14" i="1" s="1"/>
  <c r="E12" i="1"/>
  <c r="E11" i="1"/>
  <c r="E10" i="1"/>
  <c r="G5" i="1" l="1"/>
  <c r="G17" i="1"/>
  <c r="G9" i="1"/>
  <c r="G16" i="1"/>
  <c r="G15" i="1"/>
  <c r="G14" i="1"/>
  <c r="G13" i="1"/>
  <c r="G12" i="1"/>
  <c r="G11" i="1"/>
  <c r="G10" i="1"/>
  <c r="G8" i="1"/>
  <c r="G18" i="1" l="1"/>
  <c r="G1" i="1"/>
  <c r="E1048575" i="1"/>
  <c r="F1048575" i="1"/>
  <c r="G1048575" i="1"/>
</calcChain>
</file>

<file path=xl/sharedStrings.xml><?xml version="1.0" encoding="utf-8"?>
<sst xmlns="http://schemas.openxmlformats.org/spreadsheetml/2006/main" count="69" uniqueCount="55">
  <si>
    <t>Jednotka</t>
  </si>
  <si>
    <t>Výměra</t>
  </si>
  <si>
    <t>Cena /jedn.</t>
  </si>
  <si>
    <t>V Kč</t>
  </si>
  <si>
    <t>v Kč</t>
  </si>
  <si>
    <t>1.</t>
  </si>
  <si>
    <t>km</t>
  </si>
  <si>
    <t>2.</t>
  </si>
  <si>
    <t>ks</t>
  </si>
  <si>
    <t>3.</t>
  </si>
  <si>
    <t>JV</t>
  </si>
  <si>
    <t>4.</t>
  </si>
  <si>
    <t>5.</t>
  </si>
  <si>
    <t>RAS</t>
  </si>
  <si>
    <t>6.</t>
  </si>
  <si>
    <t>RPZ</t>
  </si>
  <si>
    <t>7.</t>
  </si>
  <si>
    <t>ZPR</t>
  </si>
  <si>
    <t>Cena celkem bez DPH</t>
  </si>
  <si>
    <t>Vysvětlivky :</t>
  </si>
  <si>
    <t>VIP</t>
  </si>
  <si>
    <t>vizuální prohlídka se záznamem poruch a fotodokumentace</t>
  </si>
  <si>
    <t>RZZ</t>
  </si>
  <si>
    <t xml:space="preserve">rázová zatěžovací zkouška včetně výpočtu zbytkové doby životnosti vozovky a tloušťky zesílení (posouzení únosnosti) </t>
  </si>
  <si>
    <t xml:space="preserve">jádrový vývrt </t>
  </si>
  <si>
    <t>VS</t>
  </si>
  <si>
    <t>vrtaná sonda</t>
  </si>
  <si>
    <t xml:space="preserve">KS </t>
  </si>
  <si>
    <t>kopaná sonda</t>
  </si>
  <si>
    <t xml:space="preserve">rozbor asfaltové směsi </t>
  </si>
  <si>
    <t>rozbor podložní zeminy</t>
  </si>
  <si>
    <t>vypracování zprávy a návrh technologie rekonstrukce</t>
  </si>
  <si>
    <t>Položka</t>
  </si>
  <si>
    <t>Název položky</t>
  </si>
  <si>
    <t>8.</t>
  </si>
  <si>
    <t xml:space="preserve">FWD </t>
  </si>
  <si>
    <t>zkouška deflekometrem</t>
  </si>
  <si>
    <t>rázová zatěžovací zkouška včetně výpočtu zbytkové doby životnosti vozovky a tloušťky zesílení  (osouzení únosnosti)</t>
  </si>
  <si>
    <t>vrtaná sonda velkoprofilová/KS</t>
  </si>
  <si>
    <t>hod</t>
  </si>
  <si>
    <t xml:space="preserve"> </t>
  </si>
  <si>
    <t xml:space="preserve">  </t>
  </si>
  <si>
    <t xml:space="preserve">Včetně PAU. </t>
  </si>
  <si>
    <t>III/0525 Mikulov, ul. Valtická</t>
  </si>
  <si>
    <t>Předmětný úsek je od křiž. s ul. Zlámalova po napojení na I/40</t>
  </si>
  <si>
    <t>Staničení silnice III/0525: cca km 1,576 - 2,262</t>
  </si>
  <si>
    <t>Fotodokumentace</t>
  </si>
  <si>
    <t>kpl.</t>
  </si>
  <si>
    <t>Dopravní zabezpečení (vč. zajištění potřebných povolení)</t>
  </si>
  <si>
    <t>9.</t>
  </si>
  <si>
    <t>délka (m)</t>
  </si>
  <si>
    <t>prům. šířka (m)</t>
  </si>
  <si>
    <t>plocha (m2)</t>
  </si>
  <si>
    <t>SOUPIS PRACÍ</t>
  </si>
  <si>
    <t>Příloha č. 3b) ZD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</si>
</sst>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11"/>
      <color rgb="FF000000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u/>
      <sz val="11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u/>
      <sz val="14"/>
      <color theme="1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i/>
      <sz val="12"/>
      <color theme="1"/>
      <name val="Times New Roman"/>
      <family val="1"/>
      <charset val="238"/>
    </font>
    <font>
      <b/>
      <sz val="14"/>
      <name val="Times New Roman"/>
      <family val="1"/>
      <charset val="238"/>
    </font>
    <font>
      <b/>
      <sz val="12"/>
      <color rgb="FF000000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/>
    <xf numFmtId="0" fontId="3" fillId="0" borderId="0" xfId="0" applyFont="1" applyAlignment="1"/>
    <xf numFmtId="0" fontId="5" fillId="0" borderId="6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/>
    </xf>
    <xf numFmtId="0" fontId="5" fillId="0" borderId="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0" fontId="5" fillId="0" borderId="14" xfId="0" applyFont="1" applyFill="1" applyBorder="1" applyAlignment="1">
      <alignment horizontal="center" vertical="center" wrapText="1"/>
    </xf>
    <xf numFmtId="3" fontId="7" fillId="0" borderId="12" xfId="0" applyNumberFormat="1" applyFont="1" applyBorder="1" applyAlignment="1">
      <alignment horizontal="center" vertical="center" wrapText="1"/>
    </xf>
    <xf numFmtId="0" fontId="3" fillId="0" borderId="0" xfId="0" applyFont="1" applyFill="1"/>
    <xf numFmtId="0" fontId="2" fillId="0" borderId="0" xfId="0" applyFont="1"/>
    <xf numFmtId="0" fontId="5" fillId="0" borderId="4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3" fontId="7" fillId="0" borderId="16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 indent="1"/>
    </xf>
    <xf numFmtId="0" fontId="3" fillId="0" borderId="1" xfId="0" applyFont="1" applyFill="1" applyBorder="1" applyAlignment="1">
      <alignment horizontal="center" vertical="center" wrapText="1"/>
    </xf>
    <xf numFmtId="3" fontId="3" fillId="0" borderId="0" xfId="0" applyNumberFormat="1" applyFont="1"/>
    <xf numFmtId="0" fontId="2" fillId="0" borderId="0" xfId="0" applyFont="1" applyFill="1"/>
    <xf numFmtId="0" fontId="3" fillId="0" borderId="0" xfId="0" applyFont="1" applyFill="1" applyBorder="1" applyAlignment="1"/>
    <xf numFmtId="0" fontId="3" fillId="0" borderId="15" xfId="0" applyFont="1" applyFill="1" applyBorder="1" applyAlignment="1"/>
    <xf numFmtId="0" fontId="9" fillId="2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3" fontId="10" fillId="3" borderId="17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5" fillId="0" borderId="3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4" xfId="0" applyFont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2" fillId="0" borderId="18" xfId="0" applyFont="1" applyBorder="1" applyAlignment="1">
      <alignment vertical="center" wrapText="1"/>
    </xf>
    <xf numFmtId="0" fontId="2" fillId="0" borderId="19" xfId="0" applyFont="1" applyBorder="1" applyAlignment="1">
      <alignment vertical="center" wrapText="1"/>
    </xf>
    <xf numFmtId="0" fontId="2" fillId="0" borderId="20" xfId="0" applyFont="1" applyBorder="1" applyAlignment="1">
      <alignment vertical="center" wrapText="1"/>
    </xf>
    <xf numFmtId="0" fontId="11" fillId="0" borderId="0" xfId="0" applyFont="1"/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G1048575"/>
  <sheetViews>
    <sheetView tabSelected="1" zoomScale="72" zoomScaleNormal="72" workbookViewId="0">
      <selection activeCell="B2" sqref="B2"/>
    </sheetView>
  </sheetViews>
  <sheetFormatPr defaultRowHeight="13.8" x14ac:dyDescent="0.25"/>
  <cols>
    <col min="1" max="1" width="8.88671875" style="2"/>
    <col min="2" max="2" width="16.5546875" style="2" customWidth="1"/>
    <col min="3" max="3" width="60.44140625" style="2" customWidth="1"/>
    <col min="4" max="4" width="19.33203125" style="2" customWidth="1"/>
    <col min="5" max="5" width="15.109375" style="2" customWidth="1"/>
    <col min="6" max="6" width="18.33203125" style="2" customWidth="1"/>
    <col min="7" max="7" width="23.5546875" style="2" customWidth="1"/>
    <col min="8" max="16384" width="8.88671875" style="2"/>
  </cols>
  <sheetData>
    <row r="1" spans="2:7" x14ac:dyDescent="0.25">
      <c r="G1" s="2">
        <f>COUNT(E*F)</f>
        <v>0</v>
      </c>
    </row>
    <row r="2" spans="2:7" ht="24.75" customHeight="1" x14ac:dyDescent="0.3">
      <c r="B2" s="47" t="s">
        <v>54</v>
      </c>
    </row>
    <row r="3" spans="2:7" ht="14.4" thickBot="1" x14ac:dyDescent="0.3">
      <c r="B3" s="1"/>
    </row>
    <row r="4" spans="2:7" ht="22.5" customHeight="1" x14ac:dyDescent="0.3">
      <c r="B4" s="35" t="s">
        <v>43</v>
      </c>
      <c r="E4" s="27" t="s">
        <v>50</v>
      </c>
      <c r="F4" s="28" t="s">
        <v>51</v>
      </c>
      <c r="G4" s="29" t="s">
        <v>52</v>
      </c>
    </row>
    <row r="5" spans="2:7" ht="30" customHeight="1" thickBot="1" x14ac:dyDescent="0.35">
      <c r="B5" s="34" t="s">
        <v>53</v>
      </c>
      <c r="E5" s="30">
        <v>686</v>
      </c>
      <c r="F5" s="31">
        <v>7.5</v>
      </c>
      <c r="G5" s="32">
        <f>(E5*F5)</f>
        <v>5145</v>
      </c>
    </row>
    <row r="6" spans="2:7" ht="30" customHeight="1" x14ac:dyDescent="0.25">
      <c r="B6" s="36" t="s">
        <v>32</v>
      </c>
      <c r="C6" s="38" t="s">
        <v>33</v>
      </c>
      <c r="D6" s="40" t="s">
        <v>0</v>
      </c>
      <c r="E6" s="42" t="s">
        <v>1</v>
      </c>
      <c r="F6" s="18" t="s">
        <v>2</v>
      </c>
      <c r="G6" s="5" t="s">
        <v>18</v>
      </c>
    </row>
    <row r="7" spans="2:7" ht="30" customHeight="1" thickBot="1" x14ac:dyDescent="0.3">
      <c r="B7" s="37"/>
      <c r="C7" s="39"/>
      <c r="D7" s="41"/>
      <c r="E7" s="43"/>
      <c r="F7" s="19" t="s">
        <v>3</v>
      </c>
      <c r="G7" s="6" t="s">
        <v>4</v>
      </c>
    </row>
    <row r="8" spans="2:7" ht="30" customHeight="1" x14ac:dyDescent="0.25">
      <c r="B8" s="7" t="s">
        <v>5</v>
      </c>
      <c r="C8" s="8" t="s">
        <v>21</v>
      </c>
      <c r="D8" s="9" t="s">
        <v>6</v>
      </c>
      <c r="E8" s="9">
        <v>0.68600000000000005</v>
      </c>
      <c r="F8" s="9"/>
      <c r="G8" s="15">
        <f>ROUND(E8*F8,2)</f>
        <v>0</v>
      </c>
    </row>
    <row r="9" spans="2:7" ht="30" customHeight="1" x14ac:dyDescent="0.25">
      <c r="B9" s="7"/>
      <c r="C9" s="21" t="s">
        <v>46</v>
      </c>
      <c r="D9" s="22" t="s">
        <v>47</v>
      </c>
      <c r="E9" s="9">
        <v>1</v>
      </c>
      <c r="F9" s="9"/>
      <c r="G9" s="15">
        <f>ROUND(E9*F9,2)</f>
        <v>0</v>
      </c>
    </row>
    <row r="10" spans="2:7" ht="30" customHeight="1" x14ac:dyDescent="0.25">
      <c r="B10" s="10" t="s">
        <v>7</v>
      </c>
      <c r="C10" s="11" t="s">
        <v>37</v>
      </c>
      <c r="D10" s="12" t="s">
        <v>8</v>
      </c>
      <c r="E10" s="9">
        <f>CEILING((E5/25),1)</f>
        <v>28</v>
      </c>
      <c r="F10" s="9"/>
      <c r="G10" s="15">
        <f t="shared" ref="G10:G17" si="0">ROUND(E10*F10,2)</f>
        <v>0</v>
      </c>
    </row>
    <row r="11" spans="2:7" ht="30" customHeight="1" x14ac:dyDescent="0.25">
      <c r="B11" s="10" t="s">
        <v>9</v>
      </c>
      <c r="C11" s="13" t="s">
        <v>24</v>
      </c>
      <c r="D11" s="12" t="s">
        <v>8</v>
      </c>
      <c r="E11" s="9">
        <f>CEILING((E5/200),1)</f>
        <v>4</v>
      </c>
      <c r="F11" s="9"/>
      <c r="G11" s="15">
        <f t="shared" si="0"/>
        <v>0</v>
      </c>
    </row>
    <row r="12" spans="2:7" ht="30" customHeight="1" x14ac:dyDescent="0.25">
      <c r="B12" s="10" t="s">
        <v>11</v>
      </c>
      <c r="C12" s="13" t="s">
        <v>28</v>
      </c>
      <c r="D12" s="12" t="s">
        <v>8</v>
      </c>
      <c r="E12" s="9">
        <f>CEILING((E5/500),1)</f>
        <v>2</v>
      </c>
      <c r="F12" s="9"/>
      <c r="G12" s="15">
        <f t="shared" si="0"/>
        <v>0</v>
      </c>
    </row>
    <row r="13" spans="2:7" ht="30" customHeight="1" x14ac:dyDescent="0.25">
      <c r="B13" s="10" t="s">
        <v>12</v>
      </c>
      <c r="C13" s="13" t="s">
        <v>38</v>
      </c>
      <c r="D13" s="12" t="s">
        <v>8</v>
      </c>
      <c r="E13" s="9">
        <f>CEILING((E5/1000),1)</f>
        <v>1</v>
      </c>
      <c r="F13" s="9"/>
      <c r="G13" s="15">
        <f t="shared" si="0"/>
        <v>0</v>
      </c>
    </row>
    <row r="14" spans="2:7" ht="30" customHeight="1" x14ac:dyDescent="0.25">
      <c r="B14" s="10" t="s">
        <v>14</v>
      </c>
      <c r="C14" s="13" t="s">
        <v>29</v>
      </c>
      <c r="D14" s="12" t="s">
        <v>8</v>
      </c>
      <c r="E14" s="9">
        <f>E13</f>
        <v>1</v>
      </c>
      <c r="F14" s="9"/>
      <c r="G14" s="15">
        <f t="shared" si="0"/>
        <v>0</v>
      </c>
    </row>
    <row r="15" spans="2:7" ht="30" customHeight="1" x14ac:dyDescent="0.25">
      <c r="B15" s="14" t="s">
        <v>16</v>
      </c>
      <c r="C15" s="13" t="s">
        <v>30</v>
      </c>
      <c r="D15" s="12" t="s">
        <v>8</v>
      </c>
      <c r="E15" s="9">
        <v>2</v>
      </c>
      <c r="F15" s="9"/>
      <c r="G15" s="15">
        <f t="shared" si="0"/>
        <v>0</v>
      </c>
    </row>
    <row r="16" spans="2:7" ht="30" customHeight="1" x14ac:dyDescent="0.25">
      <c r="B16" s="10" t="s">
        <v>34</v>
      </c>
      <c r="C16" s="11" t="s">
        <v>31</v>
      </c>
      <c r="D16" s="12" t="s">
        <v>39</v>
      </c>
      <c r="E16" s="12">
        <v>8</v>
      </c>
      <c r="F16" s="12"/>
      <c r="G16" s="20">
        <f t="shared" si="0"/>
        <v>0</v>
      </c>
    </row>
    <row r="17" spans="2:7" ht="30" customHeight="1" thickBot="1" x14ac:dyDescent="0.3">
      <c r="B17" s="10" t="s">
        <v>49</v>
      </c>
      <c r="C17" s="11" t="s">
        <v>48</v>
      </c>
      <c r="D17" s="12" t="s">
        <v>47</v>
      </c>
      <c r="E17" s="12">
        <v>1</v>
      </c>
      <c r="F17" s="12"/>
      <c r="G17" s="15">
        <f t="shared" si="0"/>
        <v>0</v>
      </c>
    </row>
    <row r="18" spans="2:7" ht="30" customHeight="1" thickBot="1" x14ac:dyDescent="0.3">
      <c r="B18" s="44" t="s">
        <v>18</v>
      </c>
      <c r="C18" s="45"/>
      <c r="D18" s="45"/>
      <c r="E18" s="45"/>
      <c r="F18" s="46"/>
      <c r="G18" s="33">
        <f>SUM(G8:G17)</f>
        <v>0</v>
      </c>
    </row>
    <row r="19" spans="2:7" ht="14.4" thickBot="1" x14ac:dyDescent="0.3">
      <c r="G19" s="23"/>
    </row>
    <row r="20" spans="2:7" s="16" customFormat="1" ht="15" thickTop="1" thickBot="1" x14ac:dyDescent="0.3">
      <c r="B20" s="16" t="s">
        <v>40</v>
      </c>
      <c r="C20" s="24" t="s">
        <v>40</v>
      </c>
      <c r="D20" s="25"/>
      <c r="E20" s="26" t="s">
        <v>41</v>
      </c>
    </row>
    <row r="21" spans="2:7" ht="14.4" thickTop="1" x14ac:dyDescent="0.25">
      <c r="B21" s="3" t="s">
        <v>19</v>
      </c>
    </row>
    <row r="23" spans="2:7" x14ac:dyDescent="0.25">
      <c r="B23" s="2" t="s">
        <v>20</v>
      </c>
      <c r="C23" s="2" t="s">
        <v>21</v>
      </c>
    </row>
    <row r="24" spans="2:7" x14ac:dyDescent="0.25">
      <c r="B24" s="4" t="s">
        <v>22</v>
      </c>
      <c r="C24" s="2" t="s">
        <v>23</v>
      </c>
    </row>
    <row r="25" spans="2:7" x14ac:dyDescent="0.25">
      <c r="B25" s="2" t="s">
        <v>10</v>
      </c>
      <c r="C25" s="2" t="s">
        <v>24</v>
      </c>
    </row>
    <row r="26" spans="2:7" x14ac:dyDescent="0.25">
      <c r="B26" s="2" t="s">
        <v>25</v>
      </c>
      <c r="C26" s="2" t="s">
        <v>26</v>
      </c>
    </row>
    <row r="27" spans="2:7" x14ac:dyDescent="0.25">
      <c r="B27" s="2" t="s">
        <v>27</v>
      </c>
      <c r="C27" s="2" t="s">
        <v>28</v>
      </c>
    </row>
    <row r="28" spans="2:7" x14ac:dyDescent="0.25">
      <c r="B28" s="2" t="s">
        <v>13</v>
      </c>
      <c r="C28" s="2" t="s">
        <v>29</v>
      </c>
    </row>
    <row r="29" spans="2:7" x14ac:dyDescent="0.25">
      <c r="B29" s="2" t="s">
        <v>15</v>
      </c>
      <c r="C29" s="2" t="s">
        <v>30</v>
      </c>
    </row>
    <row r="30" spans="2:7" x14ac:dyDescent="0.25">
      <c r="B30" s="2" t="s">
        <v>17</v>
      </c>
      <c r="C30" s="2" t="s">
        <v>31</v>
      </c>
    </row>
    <row r="31" spans="2:7" x14ac:dyDescent="0.25">
      <c r="B31" s="2" t="s">
        <v>35</v>
      </c>
      <c r="C31" s="2" t="s">
        <v>36</v>
      </c>
    </row>
    <row r="33" spans="3:3" x14ac:dyDescent="0.25">
      <c r="C33" s="17" t="s">
        <v>44</v>
      </c>
    </row>
    <row r="34" spans="3:3" x14ac:dyDescent="0.25">
      <c r="C34" s="17" t="s">
        <v>45</v>
      </c>
    </row>
    <row r="35" spans="3:3" x14ac:dyDescent="0.25">
      <c r="C35" s="17"/>
    </row>
    <row r="36" spans="3:3" x14ac:dyDescent="0.25">
      <c r="C36" s="17" t="s">
        <v>42</v>
      </c>
    </row>
    <row r="1048575" spans="5:7" x14ac:dyDescent="0.25">
      <c r="E1048575" s="2">
        <f>SUM(E8:E1048574)</f>
        <v>48.686</v>
      </c>
      <c r="F1048575" s="2">
        <f>SUM(F8:F1048574)</f>
        <v>0</v>
      </c>
      <c r="G1048575" s="23">
        <f>SUM(G19:G1048574)</f>
        <v>0</v>
      </c>
    </row>
  </sheetData>
  <mergeCells count="5">
    <mergeCell ref="B6:B7"/>
    <mergeCell ref="C6:C7"/>
    <mergeCell ref="D6:D7"/>
    <mergeCell ref="E6:E7"/>
    <mergeCell ref="B18:F18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Valued Acer Customer</dc:creator>
  <cp:lastModifiedBy>Hauke Eva</cp:lastModifiedBy>
  <cp:lastPrinted>2015-07-30T12:29:52Z</cp:lastPrinted>
  <dcterms:created xsi:type="dcterms:W3CDTF">2012-11-07T13:05:37Z</dcterms:created>
  <dcterms:modified xsi:type="dcterms:W3CDTF">2025-08-15T08:50:13Z</dcterms:modified>
</cp:coreProperties>
</file>