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bm-file2\vz\VZ projektové\2025\07 Minitendry DNS\04 DGN PAU IV BM,Jih a Střed IV\01 ke zveřejnění\"/>
    </mc:Choice>
  </mc:AlternateContent>
  <xr:revisionPtr revIDLastSave="0" documentId="13_ncr:1_{78B0A9C0-3929-4FD9-ADAD-741C3E42D9D9}" xr6:coauthVersionLast="47" xr6:coauthVersionMax="47" xr10:uidLastSave="{00000000-0000-0000-0000-000000000000}"/>
  <bookViews>
    <workbookView xWindow="3120" yWindow="3120" windowWidth="21600" windowHeight="11295" tabRatio="799" xr2:uid="{00000000-000D-0000-FFFF-FFFF00000000}"/>
  </bookViews>
  <sheets>
    <sheet name="7. a,b" sheetId="26" r:id="rId1"/>
  </sheets>
  <definedNames>
    <definedName name="_xlnm.Print_Area" localSheetId="0">'7. a,b'!$A$1:$F$17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4" i="26" l="1"/>
  <c r="M13" i="26"/>
  <c r="K12" i="26"/>
  <c r="M12" i="26" s="1"/>
  <c r="K10" i="26"/>
  <c r="M10" i="26" s="1"/>
  <c r="K9" i="26"/>
  <c r="K11" i="26" s="1"/>
  <c r="M11" i="26" s="1"/>
  <c r="K8" i="26"/>
  <c r="M8" i="26" s="1"/>
  <c r="K7" i="26"/>
  <c r="M7" i="26" s="1"/>
  <c r="M6" i="26"/>
  <c r="M5" i="26"/>
  <c r="M9" i="26" l="1"/>
  <c r="M15" i="26" s="1"/>
  <c r="F5" i="26"/>
  <c r="F13" i="26"/>
  <c r="D12" i="26" l="1"/>
  <c r="D10" i="26"/>
  <c r="D9" i="26"/>
  <c r="D11" i="26" s="1"/>
  <c r="D8" i="26"/>
  <c r="D7" i="26" l="1"/>
  <c r="F10" i="26" l="1"/>
  <c r="F14" i="26" l="1"/>
  <c r="F12" i="26"/>
  <c r="F11" i="26"/>
  <c r="F9" i="26"/>
  <c r="F8" i="26"/>
  <c r="F7" i="26"/>
  <c r="F6" i="26"/>
  <c r="F15" i="26" l="1"/>
</calcChain>
</file>

<file path=xl/sharedStrings.xml><?xml version="1.0" encoding="utf-8"?>
<sst xmlns="http://schemas.openxmlformats.org/spreadsheetml/2006/main" count="80" uniqueCount="35">
  <si>
    <t>ks</t>
  </si>
  <si>
    <t>Pol.</t>
  </si>
  <si>
    <t>Název položky</t>
  </si>
  <si>
    <t>Jedn.</t>
  </si>
  <si>
    <t>Výměra</t>
  </si>
  <si>
    <t>Cena/Jedn. (Kč)</t>
  </si>
  <si>
    <t>Cena celkem (Kč)</t>
  </si>
  <si>
    <t>1.</t>
  </si>
  <si>
    <t xml:space="preserve">Vizuální prohlídka se záznamem poruch </t>
  </si>
  <si>
    <t>kpl.</t>
  </si>
  <si>
    <t>2.</t>
  </si>
  <si>
    <t>Fotodokumentace</t>
  </si>
  <si>
    <t>3.</t>
  </si>
  <si>
    <t xml:space="preserve">Rázová zatěžovací zkouška včetně výpočtu zbytkové doby životnosti vozovky a tloušťky zesílení </t>
  </si>
  <si>
    <t>4.</t>
  </si>
  <si>
    <t xml:space="preserve">Jádrový vývrt </t>
  </si>
  <si>
    <t>5.</t>
  </si>
  <si>
    <t xml:space="preserve">Vrtaná sonda </t>
  </si>
  <si>
    <t>6.</t>
  </si>
  <si>
    <t>Kopaná sonda</t>
  </si>
  <si>
    <t>7.</t>
  </si>
  <si>
    <t>8.</t>
  </si>
  <si>
    <t>Rozbor podložní zeminy</t>
  </si>
  <si>
    <t>9.</t>
  </si>
  <si>
    <t>10.</t>
  </si>
  <si>
    <t>Vypracování zprávy a návrh technologie rekonstrukce</t>
  </si>
  <si>
    <t>Dopravní zabezpečení (vč. zajištění potřebných povolení)</t>
  </si>
  <si>
    <t>Cena celkem bez DPH (Kč)</t>
  </si>
  <si>
    <t>rozbor asfaltové směsi, včetně stanovení obsahu PAU(směsný vzorek) *</t>
  </si>
  <si>
    <t>* viz. vyhláška 283/2023 SB. tab.č. 3.1.</t>
  </si>
  <si>
    <t>DGN silnice III/15267 od Dolních Kounic, ul. Zámecká  - po DZ Trboušany , v km 0,000 – 2,175 (dl. 2175 m)</t>
  </si>
  <si>
    <r>
      <rPr>
        <sz val="12"/>
        <color theme="1"/>
        <rFont val="Calibri"/>
        <family val="2"/>
        <charset val="238"/>
        <scheme val="minor"/>
      </rPr>
      <t xml:space="preserve">Název stavby: </t>
    </r>
    <r>
      <rPr>
        <b/>
        <sz val="12"/>
        <color theme="1"/>
        <rFont val="Calibri"/>
        <family val="2"/>
        <charset val="238"/>
        <scheme val="minor"/>
      </rPr>
      <t>III/395 Dolní Kounice, ul. Zámecká</t>
    </r>
  </si>
  <si>
    <t>DGN silnice III/15267 od ul. Hlavní  - po DZ Dolní Kounice , v km 31,490 – 32,300 (dl. 810 m)</t>
  </si>
  <si>
    <t>km</t>
  </si>
  <si>
    <r>
      <rPr>
        <sz val="12"/>
        <color theme="1"/>
        <rFont val="Calibri"/>
        <family val="2"/>
        <charset val="238"/>
        <scheme val="minor"/>
      </rPr>
      <t xml:space="preserve">Příloha č. 3c) ZD Název stavby: </t>
    </r>
    <r>
      <rPr>
        <b/>
        <sz val="12"/>
        <color theme="1"/>
        <rFont val="Calibri"/>
        <family val="2"/>
        <charset val="238"/>
        <scheme val="minor"/>
      </rPr>
      <t>III/39519 Dolní Kounice - Trboušany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</si>
</sst>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8" fillId="0" borderId="0" xfId="0" applyFont="1"/>
    <xf numFmtId="0" fontId="8" fillId="0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right" vertical="center" wrapText="1" inden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 wrapText="1" indent="1"/>
    </xf>
    <xf numFmtId="0" fontId="0" fillId="0" borderId="1" xfId="0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>
      <alignment horizontal="right" vertical="center" wrapText="1" indent="1"/>
    </xf>
    <xf numFmtId="0" fontId="0" fillId="0" borderId="1" xfId="0" applyFont="1" applyFill="1" applyBorder="1" applyAlignment="1">
      <alignment horizontal="left" vertical="center" wrapText="1" indent="1"/>
    </xf>
    <xf numFmtId="4" fontId="0" fillId="0" borderId="1" xfId="0" applyNumberFormat="1" applyFont="1" applyFill="1" applyBorder="1" applyAlignment="1">
      <alignment horizontal="right" vertical="center" wrapText="1" inden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 wrapText="1" indent="1"/>
    </xf>
    <xf numFmtId="4" fontId="0" fillId="3" borderId="1" xfId="0" applyNumberFormat="1" applyFont="1" applyFill="1" applyBorder="1" applyAlignment="1">
      <alignment horizontal="right" vertical="center" wrapText="1" indent="1"/>
    </xf>
    <xf numFmtId="0" fontId="0" fillId="0" borderId="0" xfId="0" applyFont="1"/>
    <xf numFmtId="4" fontId="7" fillId="2" borderId="1" xfId="0" applyNumberFormat="1" applyFont="1" applyFill="1" applyBorder="1" applyAlignment="1">
      <alignment horizontal="right" vertical="center" wrapText="1" indent="1"/>
    </xf>
    <xf numFmtId="0" fontId="4" fillId="0" borderId="0" xfId="0" applyFont="1" applyAlignment="1">
      <alignment horizontal="left"/>
    </xf>
    <xf numFmtId="164" fontId="0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7" fillId="2" borderId="1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17EB7-0520-443E-8235-B17F635AF54B}">
  <dimension ref="A1:P18"/>
  <sheetViews>
    <sheetView tabSelected="1" zoomScaleNormal="100" zoomScaleSheetLayoutView="85" workbookViewId="0">
      <selection sqref="A1:F1"/>
    </sheetView>
  </sheetViews>
  <sheetFormatPr defaultRowHeight="15" x14ac:dyDescent="0.25"/>
  <cols>
    <col min="1" max="1" width="5.28515625" customWidth="1"/>
    <col min="2" max="2" width="35.5703125" customWidth="1"/>
    <col min="3" max="3" width="6.7109375" customWidth="1"/>
    <col min="4" max="4" width="8.42578125" customWidth="1"/>
    <col min="5" max="5" width="15.42578125" customWidth="1"/>
    <col min="6" max="6" width="21.42578125" customWidth="1"/>
    <col min="8" max="8" width="7" customWidth="1"/>
    <col min="9" max="9" width="30" customWidth="1"/>
    <col min="12" max="12" width="13.28515625" customWidth="1"/>
    <col min="13" max="14" width="11.5703125" customWidth="1"/>
  </cols>
  <sheetData>
    <row r="1" spans="1:16" ht="15.75" x14ac:dyDescent="0.25">
      <c r="A1" s="23" t="s">
        <v>34</v>
      </c>
      <c r="B1" s="23"/>
      <c r="C1" s="23"/>
      <c r="D1" s="23"/>
      <c r="E1" s="23"/>
      <c r="F1" s="23"/>
      <c r="G1" s="3"/>
      <c r="H1" s="23" t="s">
        <v>31</v>
      </c>
      <c r="I1" s="23"/>
      <c r="J1" s="23"/>
      <c r="K1" s="23"/>
      <c r="L1" s="23"/>
      <c r="M1" s="23"/>
      <c r="N1" s="3"/>
      <c r="O1" s="3"/>
      <c r="P1" s="3"/>
    </row>
    <row r="2" spans="1:16" x14ac:dyDescent="0.25">
      <c r="A2" s="24" t="s">
        <v>30</v>
      </c>
      <c r="B2" s="24"/>
      <c r="C2" s="24"/>
      <c r="D2" s="24"/>
      <c r="E2" s="24"/>
      <c r="F2" s="24"/>
      <c r="G2" s="3"/>
      <c r="H2" s="24" t="s">
        <v>32</v>
      </c>
      <c r="I2" s="24"/>
      <c r="J2" s="24"/>
      <c r="K2" s="24"/>
      <c r="L2" s="24"/>
      <c r="M2" s="24"/>
      <c r="N2" s="3"/>
      <c r="O2" s="3"/>
      <c r="P2" s="3"/>
    </row>
    <row r="3" spans="1:16" s="1" customFormat="1" ht="27" customHeight="1" x14ac:dyDescent="0.25">
      <c r="A3" s="25"/>
      <c r="B3" s="25"/>
      <c r="C3" s="25"/>
      <c r="D3" s="25"/>
      <c r="E3" s="25"/>
      <c r="F3" s="25"/>
      <c r="G3" s="4"/>
      <c r="H3" s="25"/>
      <c r="I3" s="25"/>
      <c r="J3" s="25"/>
      <c r="K3" s="25"/>
      <c r="L3" s="25"/>
      <c r="M3" s="25"/>
      <c r="N3" s="5"/>
      <c r="O3" s="5"/>
      <c r="P3" s="5"/>
    </row>
    <row r="4" spans="1:16" s="1" customFormat="1" ht="45.75" thickBot="1" x14ac:dyDescent="0.25">
      <c r="A4" s="2" t="s">
        <v>1</v>
      </c>
      <c r="B4" s="7" t="s">
        <v>2</v>
      </c>
      <c r="C4" s="2" t="s">
        <v>3</v>
      </c>
      <c r="D4" s="2" t="s">
        <v>4</v>
      </c>
      <c r="E4" s="8" t="s">
        <v>5</v>
      </c>
      <c r="F4" s="8" t="s">
        <v>6</v>
      </c>
      <c r="G4" s="5"/>
      <c r="H4" s="2" t="s">
        <v>1</v>
      </c>
      <c r="I4" s="7" t="s">
        <v>2</v>
      </c>
      <c r="J4" s="2" t="s">
        <v>3</v>
      </c>
      <c r="K4" s="2" t="s">
        <v>4</v>
      </c>
      <c r="L4" s="8" t="s">
        <v>5</v>
      </c>
      <c r="M4" s="8" t="s">
        <v>6</v>
      </c>
      <c r="N4" s="5"/>
      <c r="O4" s="5"/>
      <c r="P4" s="5"/>
    </row>
    <row r="5" spans="1:16" s="1" customFormat="1" ht="28.5" customHeight="1" x14ac:dyDescent="0.2">
      <c r="A5" s="9" t="s">
        <v>7</v>
      </c>
      <c r="B5" s="10" t="s">
        <v>8</v>
      </c>
      <c r="C5" s="11" t="s">
        <v>33</v>
      </c>
      <c r="D5" s="9">
        <v>2.1749999999999998</v>
      </c>
      <c r="E5" s="12"/>
      <c r="F5" s="12">
        <f>ROUND(D5*E5,2)</f>
        <v>0</v>
      </c>
      <c r="G5" s="5"/>
      <c r="H5" s="9" t="s">
        <v>7</v>
      </c>
      <c r="I5" s="10" t="s">
        <v>8</v>
      </c>
      <c r="J5" s="11" t="s">
        <v>33</v>
      </c>
      <c r="K5" s="21">
        <v>0.81</v>
      </c>
      <c r="L5" s="12"/>
      <c r="M5" s="12">
        <f>ROUND(K5*L5,2)</f>
        <v>0</v>
      </c>
      <c r="N5" s="5"/>
      <c r="O5" s="5"/>
      <c r="P5" s="5"/>
    </row>
    <row r="6" spans="1:16" s="1" customFormat="1" ht="25.5" customHeight="1" x14ac:dyDescent="0.2">
      <c r="A6" s="11" t="s">
        <v>10</v>
      </c>
      <c r="B6" s="13" t="s">
        <v>11</v>
      </c>
      <c r="C6" s="11" t="s">
        <v>9</v>
      </c>
      <c r="D6" s="11">
        <v>1</v>
      </c>
      <c r="E6" s="12"/>
      <c r="F6" s="12">
        <f t="shared" ref="F6:F14" si="0">ROUND(D6*E6,2)</f>
        <v>0</v>
      </c>
      <c r="G6" s="5"/>
      <c r="H6" s="11" t="s">
        <v>10</v>
      </c>
      <c r="I6" s="13" t="s">
        <v>11</v>
      </c>
      <c r="J6" s="11" t="s">
        <v>9</v>
      </c>
      <c r="K6" s="11">
        <v>1</v>
      </c>
      <c r="L6" s="14"/>
      <c r="M6" s="12">
        <f t="shared" ref="M6:M14" si="1">ROUND(K6*L6,2)</f>
        <v>0</v>
      </c>
      <c r="N6" s="5"/>
      <c r="O6" s="5"/>
      <c r="P6" s="5"/>
    </row>
    <row r="7" spans="1:16" s="1" customFormat="1" ht="53.25" customHeight="1" x14ac:dyDescent="0.2">
      <c r="A7" s="11" t="s">
        <v>12</v>
      </c>
      <c r="B7" s="13" t="s">
        <v>13</v>
      </c>
      <c r="C7" s="11" t="s">
        <v>0</v>
      </c>
      <c r="D7" s="11">
        <f>CEILING((D5*1000/30),1)</f>
        <v>73</v>
      </c>
      <c r="E7" s="12"/>
      <c r="F7" s="12">
        <f t="shared" si="0"/>
        <v>0</v>
      </c>
      <c r="G7" s="6"/>
      <c r="H7" s="11" t="s">
        <v>12</v>
      </c>
      <c r="I7" s="13" t="s">
        <v>13</v>
      </c>
      <c r="J7" s="11" t="s">
        <v>0</v>
      </c>
      <c r="K7" s="11">
        <f>CEILING((K5*1000/30),1)</f>
        <v>27</v>
      </c>
      <c r="L7" s="14"/>
      <c r="M7" s="12">
        <f t="shared" si="1"/>
        <v>0</v>
      </c>
      <c r="N7" s="5"/>
      <c r="O7" s="5"/>
      <c r="P7" s="5"/>
    </row>
    <row r="8" spans="1:16" s="1" customFormat="1" x14ac:dyDescent="0.2">
      <c r="A8" s="11" t="s">
        <v>14</v>
      </c>
      <c r="B8" s="13" t="s">
        <v>15</v>
      </c>
      <c r="C8" s="11" t="s">
        <v>0</v>
      </c>
      <c r="D8" s="11">
        <f>CEILING((D5*1000/200),1)</f>
        <v>11</v>
      </c>
      <c r="E8" s="12"/>
      <c r="F8" s="12">
        <f t="shared" si="0"/>
        <v>0</v>
      </c>
      <c r="G8" s="5"/>
      <c r="H8" s="11" t="s">
        <v>14</v>
      </c>
      <c r="I8" s="13" t="s">
        <v>15</v>
      </c>
      <c r="J8" s="11" t="s">
        <v>0</v>
      </c>
      <c r="K8" s="11">
        <f>CEILING((K5*1000/200),1)</f>
        <v>5</v>
      </c>
      <c r="L8" s="14"/>
      <c r="M8" s="12">
        <f t="shared" si="1"/>
        <v>0</v>
      </c>
      <c r="N8" s="5"/>
      <c r="O8" s="5"/>
      <c r="P8" s="5"/>
    </row>
    <row r="9" spans="1:16" s="1" customFormat="1" ht="24" customHeight="1" x14ac:dyDescent="0.2">
      <c r="A9" s="11" t="s">
        <v>16</v>
      </c>
      <c r="B9" s="13" t="s">
        <v>17</v>
      </c>
      <c r="C9" s="11" t="s">
        <v>0</v>
      </c>
      <c r="D9" s="11">
        <f>CEILING((D5*1000/500),1)</f>
        <v>5</v>
      </c>
      <c r="E9" s="12"/>
      <c r="F9" s="12">
        <f t="shared" si="0"/>
        <v>0</v>
      </c>
      <c r="G9" s="5"/>
      <c r="H9" s="11" t="s">
        <v>16</v>
      </c>
      <c r="I9" s="13" t="s">
        <v>17</v>
      </c>
      <c r="J9" s="11" t="s">
        <v>0</v>
      </c>
      <c r="K9" s="11">
        <f>CEILING((K5*1000/500),1)</f>
        <v>2</v>
      </c>
      <c r="L9" s="14"/>
      <c r="M9" s="12">
        <f t="shared" si="1"/>
        <v>0</v>
      </c>
      <c r="N9" s="5"/>
      <c r="O9" s="5"/>
      <c r="P9" s="5"/>
    </row>
    <row r="10" spans="1:16" s="1" customFormat="1" x14ac:dyDescent="0.2">
      <c r="A10" s="11" t="s">
        <v>18</v>
      </c>
      <c r="B10" s="13" t="s">
        <v>19</v>
      </c>
      <c r="C10" s="11" t="s">
        <v>0</v>
      </c>
      <c r="D10" s="11">
        <f>CEILING((D5*1000/1500),1)</f>
        <v>2</v>
      </c>
      <c r="E10" s="12"/>
      <c r="F10" s="12">
        <f t="shared" si="0"/>
        <v>0</v>
      </c>
      <c r="G10" s="5"/>
      <c r="H10" s="11" t="s">
        <v>18</v>
      </c>
      <c r="I10" s="13" t="s">
        <v>19</v>
      </c>
      <c r="J10" s="11" t="s">
        <v>0</v>
      </c>
      <c r="K10" s="11">
        <f>CEILING((K5*1000/1500),1)</f>
        <v>1</v>
      </c>
      <c r="L10" s="14"/>
      <c r="M10" s="12">
        <f t="shared" si="1"/>
        <v>0</v>
      </c>
      <c r="N10" s="5"/>
      <c r="O10" s="5"/>
      <c r="P10" s="5"/>
    </row>
    <row r="11" spans="1:16" s="1" customFormat="1" ht="33.75" customHeight="1" x14ac:dyDescent="0.2">
      <c r="A11" s="11" t="s">
        <v>20</v>
      </c>
      <c r="B11" s="13" t="s">
        <v>22</v>
      </c>
      <c r="C11" s="11" t="s">
        <v>0</v>
      </c>
      <c r="D11" s="11">
        <f>D9</f>
        <v>5</v>
      </c>
      <c r="E11" s="12"/>
      <c r="F11" s="12">
        <f t="shared" si="0"/>
        <v>0</v>
      </c>
      <c r="G11" s="5"/>
      <c r="H11" s="11" t="s">
        <v>20</v>
      </c>
      <c r="I11" s="13" t="s">
        <v>22</v>
      </c>
      <c r="J11" s="11" t="s">
        <v>0</v>
      </c>
      <c r="K11" s="11">
        <f>K9</f>
        <v>2</v>
      </c>
      <c r="L11" s="14"/>
      <c r="M11" s="12">
        <f t="shared" si="1"/>
        <v>0</v>
      </c>
      <c r="N11" s="5"/>
      <c r="O11" s="5"/>
      <c r="P11" s="5"/>
    </row>
    <row r="12" spans="1:16" s="1" customFormat="1" ht="45" customHeight="1" x14ac:dyDescent="0.2">
      <c r="A12" s="15" t="s">
        <v>21</v>
      </c>
      <c r="B12" s="16" t="s">
        <v>28</v>
      </c>
      <c r="C12" s="15" t="s">
        <v>0</v>
      </c>
      <c r="D12" s="11">
        <f>CEILING(((D5*6*1000)/10000),1)</f>
        <v>2</v>
      </c>
      <c r="E12" s="12"/>
      <c r="F12" s="12">
        <f t="shared" si="0"/>
        <v>0</v>
      </c>
      <c r="G12" s="5"/>
      <c r="H12" s="15" t="s">
        <v>21</v>
      </c>
      <c r="I12" s="16" t="s">
        <v>28</v>
      </c>
      <c r="J12" s="15" t="s">
        <v>0</v>
      </c>
      <c r="K12" s="11">
        <f>CEILING(((K5*8*1000)/10000),1)</f>
        <v>1</v>
      </c>
      <c r="L12" s="17"/>
      <c r="M12" s="12">
        <f t="shared" si="1"/>
        <v>0</v>
      </c>
      <c r="N12" s="5"/>
      <c r="O12" s="5"/>
      <c r="P12" s="5"/>
    </row>
    <row r="13" spans="1:16" s="1" customFormat="1" ht="34.5" customHeight="1" x14ac:dyDescent="0.2">
      <c r="A13" s="15" t="s">
        <v>23</v>
      </c>
      <c r="B13" s="13" t="s">
        <v>25</v>
      </c>
      <c r="C13" s="11" t="s">
        <v>0</v>
      </c>
      <c r="D13" s="11">
        <v>1</v>
      </c>
      <c r="E13" s="12"/>
      <c r="F13" s="12">
        <f t="shared" si="0"/>
        <v>0</v>
      </c>
      <c r="H13" s="15" t="s">
        <v>23</v>
      </c>
      <c r="I13" s="13" t="s">
        <v>25</v>
      </c>
      <c r="J13" s="11" t="s">
        <v>0</v>
      </c>
      <c r="K13" s="11">
        <v>1</v>
      </c>
      <c r="L13" s="14"/>
      <c r="M13" s="12">
        <f t="shared" si="1"/>
        <v>0</v>
      </c>
    </row>
    <row r="14" spans="1:16" s="1" customFormat="1" ht="33" customHeight="1" x14ac:dyDescent="0.2">
      <c r="A14" s="15" t="s">
        <v>24</v>
      </c>
      <c r="B14" s="13" t="s">
        <v>26</v>
      </c>
      <c r="C14" s="11" t="s">
        <v>9</v>
      </c>
      <c r="D14" s="11">
        <v>1</v>
      </c>
      <c r="E14" s="12"/>
      <c r="F14" s="12">
        <f t="shared" si="0"/>
        <v>0</v>
      </c>
      <c r="H14" s="15" t="s">
        <v>24</v>
      </c>
      <c r="I14" s="13" t="s">
        <v>26</v>
      </c>
      <c r="J14" s="11" t="s">
        <v>9</v>
      </c>
      <c r="K14" s="11">
        <v>1</v>
      </c>
      <c r="L14" s="14"/>
      <c r="M14" s="12">
        <f t="shared" si="1"/>
        <v>0</v>
      </c>
    </row>
    <row r="15" spans="1:16" s="1" customFormat="1" ht="30.2" customHeight="1" x14ac:dyDescent="0.2">
      <c r="A15" s="26" t="s">
        <v>27</v>
      </c>
      <c r="B15" s="26"/>
      <c r="C15" s="26"/>
      <c r="D15" s="26"/>
      <c r="E15" s="26"/>
      <c r="F15" s="19">
        <f>SUM(F5:F14)</f>
        <v>0</v>
      </c>
      <c r="H15" s="26" t="s">
        <v>27</v>
      </c>
      <c r="I15" s="26"/>
      <c r="J15" s="26"/>
      <c r="K15" s="26"/>
      <c r="L15" s="26"/>
      <c r="M15" s="19">
        <f>SUM(M5:M14)</f>
        <v>0</v>
      </c>
    </row>
    <row r="16" spans="1:16" s="1" customFormat="1" ht="12.75" x14ac:dyDescent="0.2">
      <c r="A16" s="27"/>
      <c r="B16" s="27"/>
      <c r="C16" s="27"/>
      <c r="D16" s="27"/>
      <c r="E16" s="27"/>
      <c r="F16" s="27"/>
      <c r="H16" s="27"/>
      <c r="I16" s="27"/>
      <c r="J16" s="27"/>
      <c r="K16" s="27"/>
      <c r="L16" s="27"/>
      <c r="M16" s="27"/>
    </row>
    <row r="17" spans="1:13" ht="16.350000000000001" customHeight="1" x14ac:dyDescent="0.25">
      <c r="A17" s="20"/>
      <c r="B17" s="18" t="s">
        <v>29</v>
      </c>
      <c r="C17" s="18"/>
      <c r="D17" s="20"/>
      <c r="E17" s="20"/>
      <c r="F17" s="20"/>
      <c r="H17" s="22"/>
      <c r="I17" s="18" t="s">
        <v>29</v>
      </c>
      <c r="J17" s="18"/>
      <c r="K17" s="22"/>
      <c r="L17" s="22"/>
      <c r="M17" s="22"/>
    </row>
    <row r="18" spans="1:13" x14ac:dyDescent="0.25">
      <c r="A18" s="18"/>
      <c r="B18" s="18"/>
      <c r="C18" s="18"/>
      <c r="D18" s="18"/>
      <c r="E18" s="18"/>
      <c r="F18" s="18"/>
    </row>
  </sheetData>
  <mergeCells count="10">
    <mergeCell ref="A1:F1"/>
    <mergeCell ref="A2:F2"/>
    <mergeCell ref="A3:F3"/>
    <mergeCell ref="A15:E15"/>
    <mergeCell ref="A16:F16"/>
    <mergeCell ref="H1:M1"/>
    <mergeCell ref="H2:M2"/>
    <mergeCell ref="H3:M3"/>
    <mergeCell ref="H15:L15"/>
    <mergeCell ref="H16:M16"/>
  </mergeCells>
  <pageMargins left="0.7" right="0.7" top="0.78740157499999996" bottom="0.78740157499999996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7. a,b</vt:lpstr>
      <vt:lpstr>'7. a,b'!Oblast_tisku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Křivánková Martina</dc:creator>
  <cp:lastModifiedBy>Hauke Eva</cp:lastModifiedBy>
  <cp:lastPrinted>2024-11-28T11:53:21Z</cp:lastPrinted>
  <dcterms:created xsi:type="dcterms:W3CDTF">2018-02-14T06:02:16Z</dcterms:created>
  <dcterms:modified xsi:type="dcterms:W3CDTF">2025-08-20T11:57:39Z</dcterms:modified>
</cp:coreProperties>
</file>